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mc:AlternateContent xmlns:mc="http://schemas.openxmlformats.org/markup-compatibility/2006">
    <mc:Choice Requires="x15">
      <x15ac:absPath xmlns:x15ac="http://schemas.microsoft.com/office/spreadsheetml/2010/11/ac" url="E:\Backup\1\10_SG\a\04 RTAS\2023\08 Agosto\02 Otros\PAI_PEI_ajustado_14agosto\"/>
    </mc:Choice>
  </mc:AlternateContent>
  <xr:revisionPtr revIDLastSave="0" documentId="13_ncr:1_{DAD0C88D-E21E-4A1E-894C-313BF2260ED2}" xr6:coauthVersionLast="47" xr6:coauthVersionMax="47" xr10:uidLastSave="{00000000-0000-0000-0000-000000000000}"/>
  <bookViews>
    <workbookView xWindow="-110" yWindow="-110" windowWidth="19420" windowHeight="10300" firstSheet="2" activeTab="2" xr2:uid="{00000000-000D-0000-FFFF-FFFF00000000}"/>
  </bookViews>
  <sheets>
    <sheet name="Hoja1" sheetId="12" state="hidden" r:id="rId1"/>
    <sheet name="Hoja2" sheetId="13" state="hidden" r:id="rId2"/>
    <sheet name="Indice" sheetId="7" r:id="rId3"/>
    <sheet name="1.1. PI metas sectoriales" sheetId="9" r:id="rId4"/>
    <sheet name="1.2.PI. Objetivos y metas" sheetId="4" r:id="rId5"/>
    <sheet name="1.3.PI. Indicadores MGA" sheetId="10" r:id="rId6"/>
    <sheet name="1.4.PI. Presupuesto" sheetId="8" r:id="rId7"/>
    <sheet name="Indicadores de gestion" sheetId="3" r:id="rId8"/>
    <sheet name="Plan integrado" sheetId="2" r:id="rId9"/>
    <sheet name="Riesgos" sheetId="1" r:id="rId10"/>
    <sheet name="Control de cambios" sheetId="11" r:id="rId11"/>
  </sheets>
  <externalReferences>
    <externalReference r:id="rId12"/>
  </externalReferences>
  <definedNames>
    <definedName name="_xlnm._FilterDatabase" localSheetId="3" hidden="1">'1.1. PI metas sectoriales'!$A$5:$Q$25</definedName>
    <definedName name="_xlnm._FilterDatabase" localSheetId="4" hidden="1">'1.2.PI. Objetivos y metas'!$A$6:$AG$108</definedName>
    <definedName name="_xlnm._FilterDatabase" localSheetId="5" hidden="1">'1.3.PI. Indicadores MGA'!$B$5:$N$32</definedName>
    <definedName name="_xlnm._FilterDatabase" localSheetId="6" hidden="1">'1.4.PI. Presupuesto'!$B$6:$J$6</definedName>
    <definedName name="_xlnm._FilterDatabase" localSheetId="1" hidden="1">Hoja2!$A$1:$DM$116</definedName>
    <definedName name="base">Hoja1!$A$1:$PS$102</definedName>
    <definedName name="base2">Hoja1!$B$1:$PS$102</definedName>
    <definedName name="bd">#REF!</definedName>
    <definedName name="bdfila">#REF!</definedName>
    <definedName name="P7867_a">'[1]7867'!$A$136:$Y$181</definedName>
    <definedName name="P7867_afila">'[1]7867'!$A$136:$AB$136</definedName>
    <definedName name="P7868_a">'[1]7868'!$A$376:$Y$521</definedName>
    <definedName name="P7868_afila">'[1]7868'!$A$376:$AB$376</definedName>
    <definedName name="P7869_a">'[1]7869'!$A$181:$AB$226</definedName>
    <definedName name="P7869_afila">'[1]7869'!$A$181:$AB$181</definedName>
    <definedName name="P7870_a">'[1]7870'!$A$200:$AB$235</definedName>
    <definedName name="P7870_afila">'[1]7870'!$A$200:$AB$200</definedName>
    <definedName name="P7871_a">'[1]7871'!$A$346:$X$521</definedName>
    <definedName name="P7871_afila">'[1]7871'!$A$346:$AB$346</definedName>
    <definedName name="P7872_a">'[1]7872'!$A$211:$AB$286</definedName>
    <definedName name="P7872_afila">'[1]7872'!$A$211:$AB$211</definedName>
    <definedName name="P7873_a">'[1]7873'!$A$230:$AB$310</definedName>
    <definedName name="P7873_afila">'[1]7873'!$A$230:$AB$230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117" i="2" l="1"/>
  <c r="X117" i="2" s="1"/>
  <c r="V117" i="2"/>
  <c r="W113" i="2"/>
  <c r="V113" i="2"/>
  <c r="W109" i="2"/>
  <c r="V109" i="2"/>
  <c r="X109" i="2" s="1"/>
  <c r="W105" i="2"/>
  <c r="V105" i="2"/>
  <c r="W101" i="2"/>
  <c r="X101" i="2" s="1"/>
  <c r="V101" i="2"/>
  <c r="W97" i="2"/>
  <c r="V97" i="2"/>
  <c r="W93" i="2"/>
  <c r="V93" i="2"/>
  <c r="W89" i="2"/>
  <c r="V89" i="2"/>
  <c r="X89" i="2" s="1"/>
  <c r="W85" i="2"/>
  <c r="X85" i="2" s="1"/>
  <c r="V85" i="2"/>
  <c r="W81" i="2"/>
  <c r="V81" i="2"/>
  <c r="W73" i="2"/>
  <c r="V73" i="2"/>
  <c r="X65" i="2"/>
  <c r="W65" i="2"/>
  <c r="V65" i="2"/>
  <c r="W61" i="2"/>
  <c r="X61" i="2" s="1"/>
  <c r="V61" i="2"/>
  <c r="W57" i="2"/>
  <c r="V57" i="2"/>
  <c r="W53" i="2"/>
  <c r="V53" i="2"/>
  <c r="W45" i="2"/>
  <c r="X45" i="2" s="1"/>
  <c r="V45" i="2"/>
  <c r="W41" i="2"/>
  <c r="X41" i="2" s="1"/>
  <c r="V41" i="2"/>
  <c r="W37" i="2"/>
  <c r="V37" i="2"/>
  <c r="W33" i="2"/>
  <c r="V33" i="2"/>
  <c r="W29" i="2"/>
  <c r="X29" i="2" s="1"/>
  <c r="V29" i="2"/>
  <c r="W25" i="2"/>
  <c r="X25" i="2" s="1"/>
  <c r="V25" i="2"/>
  <c r="W21" i="2"/>
  <c r="X21" i="2" s="1"/>
  <c r="V21" i="2"/>
  <c r="W17" i="2"/>
  <c r="V17" i="2"/>
  <c r="W13" i="2"/>
  <c r="X13" i="2" s="1"/>
  <c r="V13" i="2"/>
  <c r="X9" i="2"/>
  <c r="W9" i="2"/>
  <c r="V9" i="2"/>
  <c r="K52" i="3"/>
  <c r="K51" i="3"/>
  <c r="K50" i="3"/>
  <c r="K49" i="3"/>
  <c r="K48" i="3"/>
  <c r="K47" i="3"/>
  <c r="K46" i="3"/>
  <c r="K45" i="3"/>
  <c r="K44" i="3"/>
  <c r="K43" i="3"/>
  <c r="K42" i="3"/>
  <c r="K41" i="3"/>
  <c r="K40" i="3"/>
  <c r="K39" i="3"/>
  <c r="K37" i="3"/>
  <c r="K36" i="3"/>
  <c r="K35" i="3"/>
  <c r="K33" i="3"/>
  <c r="K32" i="3"/>
  <c r="K31" i="3"/>
  <c r="K30" i="3"/>
  <c r="K29" i="3"/>
  <c r="K28" i="3"/>
  <c r="K27" i="3"/>
  <c r="K26" i="3"/>
  <c r="K25" i="3"/>
  <c r="K24" i="3"/>
  <c r="K23" i="3"/>
  <c r="K22" i="3"/>
  <c r="K21" i="3"/>
  <c r="K20" i="3"/>
  <c r="K18" i="3"/>
  <c r="K17" i="3"/>
  <c r="K16" i="3"/>
  <c r="K14" i="3"/>
  <c r="K13" i="3"/>
  <c r="K12" i="3"/>
  <c r="K11" i="3"/>
  <c r="K10" i="3"/>
  <c r="K9" i="3"/>
  <c r="K8" i="3"/>
  <c r="X33" i="2" l="1"/>
  <c r="X57" i="2"/>
  <c r="X105" i="2"/>
  <c r="X17" i="2"/>
  <c r="X121" i="2" s="1"/>
  <c r="X37" i="2"/>
  <c r="X93" i="2"/>
  <c r="X113" i="2"/>
  <c r="X53" i="2"/>
  <c r="X81" i="2"/>
  <c r="V121" i="2"/>
  <c r="W121" i="2"/>
  <c r="X73" i="2"/>
  <c r="X97" i="2"/>
  <c r="O18" i="9"/>
  <c r="N18" i="9"/>
  <c r="O10" i="9" l="1"/>
  <c r="P10" i="9" s="1"/>
  <c r="O17" i="9" l="1"/>
  <c r="N17" i="9"/>
  <c r="V7" i="4" l="1"/>
  <c r="I8" i="8"/>
  <c r="I9" i="8"/>
  <c r="I10" i="8"/>
  <c r="I11" i="8"/>
  <c r="J11" i="8" s="1"/>
  <c r="I12" i="8"/>
  <c r="I13" i="8"/>
  <c r="I7" i="8"/>
  <c r="G8" i="8"/>
  <c r="G9" i="8"/>
  <c r="G10" i="8"/>
  <c r="G11" i="8"/>
  <c r="G12" i="8"/>
  <c r="G13" i="8"/>
  <c r="G7" i="8"/>
  <c r="E8" i="8"/>
  <c r="E9" i="8"/>
  <c r="E10" i="8"/>
  <c r="E11" i="8"/>
  <c r="E12" i="8"/>
  <c r="E13" i="8"/>
  <c r="H13" i="8" s="1"/>
  <c r="E7" i="8"/>
  <c r="L7" i="10"/>
  <c r="L8" i="10"/>
  <c r="L9" i="10"/>
  <c r="L10" i="10"/>
  <c r="L11" i="10"/>
  <c r="L12" i="10"/>
  <c r="L13" i="10"/>
  <c r="L14" i="10"/>
  <c r="L15" i="10"/>
  <c r="L16" i="10"/>
  <c r="L17" i="10"/>
  <c r="L18" i="10"/>
  <c r="L19" i="10"/>
  <c r="L20" i="10"/>
  <c r="L21" i="10"/>
  <c r="L22" i="10"/>
  <c r="L23" i="10"/>
  <c r="L24" i="10"/>
  <c r="L25" i="10"/>
  <c r="L26" i="10"/>
  <c r="L27" i="10"/>
  <c r="L28" i="10"/>
  <c r="L29" i="10"/>
  <c r="L30" i="10"/>
  <c r="L31" i="10"/>
  <c r="L32" i="10"/>
  <c r="L6" i="10"/>
  <c r="K25" i="10"/>
  <c r="K26" i="10"/>
  <c r="K27" i="10"/>
  <c r="K28" i="10"/>
  <c r="K29" i="10"/>
  <c r="K30" i="10"/>
  <c r="K31" i="10"/>
  <c r="K32" i="10"/>
  <c r="K22" i="10"/>
  <c r="K23" i="10"/>
  <c r="K24" i="10"/>
  <c r="K19" i="10"/>
  <c r="K20" i="10"/>
  <c r="K21" i="10"/>
  <c r="K12" i="10"/>
  <c r="M12" i="10" s="1"/>
  <c r="K13" i="10"/>
  <c r="K14" i="10"/>
  <c r="K15" i="10"/>
  <c r="K16" i="10"/>
  <c r="K17" i="10"/>
  <c r="K18" i="10"/>
  <c r="K7" i="10"/>
  <c r="K8" i="10"/>
  <c r="M8" i="10" s="1"/>
  <c r="K9" i="10"/>
  <c r="K10" i="10"/>
  <c r="K11" i="10"/>
  <c r="K6" i="10"/>
  <c r="I21" i="10"/>
  <c r="I22" i="10"/>
  <c r="I23" i="10"/>
  <c r="I24" i="10"/>
  <c r="I25" i="10"/>
  <c r="I26" i="10"/>
  <c r="I27" i="10"/>
  <c r="I28" i="10"/>
  <c r="I29" i="10"/>
  <c r="I30" i="10"/>
  <c r="I31" i="10"/>
  <c r="I32" i="10"/>
  <c r="I9" i="10"/>
  <c r="I10" i="10"/>
  <c r="I11" i="10"/>
  <c r="I12" i="10"/>
  <c r="I13" i="10"/>
  <c r="I14" i="10"/>
  <c r="I15" i="10"/>
  <c r="I16" i="10"/>
  <c r="I17" i="10"/>
  <c r="I18" i="10"/>
  <c r="I19" i="10"/>
  <c r="I20" i="10"/>
  <c r="I7" i="10"/>
  <c r="I8" i="10"/>
  <c r="I6" i="10"/>
  <c r="H22" i="10"/>
  <c r="H23" i="10"/>
  <c r="H24" i="10"/>
  <c r="H25" i="10"/>
  <c r="H26" i="10"/>
  <c r="H27" i="10"/>
  <c r="H28" i="10"/>
  <c r="H29" i="10"/>
  <c r="H30" i="10"/>
  <c r="H31" i="10"/>
  <c r="H32" i="10"/>
  <c r="H17" i="10"/>
  <c r="H18" i="10"/>
  <c r="H19" i="10"/>
  <c r="H20" i="10"/>
  <c r="H21" i="10"/>
  <c r="H12" i="10"/>
  <c r="H13" i="10"/>
  <c r="H14" i="10"/>
  <c r="H15" i="10"/>
  <c r="H16" i="10"/>
  <c r="H7" i="10"/>
  <c r="J7" i="10" s="1"/>
  <c r="H8" i="10"/>
  <c r="H9" i="10"/>
  <c r="H10" i="10"/>
  <c r="H11" i="10"/>
  <c r="H6" i="10"/>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7" i="4"/>
  <c r="W8" i="4"/>
  <c r="W9" i="4"/>
  <c r="W10" i="4"/>
  <c r="W11" i="4"/>
  <c r="W12" i="4"/>
  <c r="W13" i="4"/>
  <c r="W14" i="4"/>
  <c r="W15" i="4"/>
  <c r="W16" i="4"/>
  <c r="W17" i="4"/>
  <c r="W18" i="4"/>
  <c r="W19" i="4"/>
  <c r="W20" i="4"/>
  <c r="W21" i="4"/>
  <c r="W22" i="4"/>
  <c r="W23" i="4"/>
  <c r="W24" i="4"/>
  <c r="W25" i="4"/>
  <c r="W26" i="4"/>
  <c r="W27" i="4"/>
  <c r="W28" i="4"/>
  <c r="W29" i="4"/>
  <c r="W30" i="4"/>
  <c r="W31" i="4"/>
  <c r="W32" i="4"/>
  <c r="W33" i="4"/>
  <c r="W34" i="4"/>
  <c r="W35" i="4"/>
  <c r="W36" i="4"/>
  <c r="W37" i="4"/>
  <c r="W38" i="4"/>
  <c r="W39" i="4"/>
  <c r="W40" i="4"/>
  <c r="W41" i="4"/>
  <c r="W42" i="4"/>
  <c r="W43" i="4"/>
  <c r="W44" i="4"/>
  <c r="W45" i="4"/>
  <c r="W46" i="4"/>
  <c r="W47" i="4"/>
  <c r="W48" i="4"/>
  <c r="W49" i="4"/>
  <c r="W50" i="4"/>
  <c r="W51" i="4"/>
  <c r="W52" i="4"/>
  <c r="W53" i="4"/>
  <c r="W54" i="4"/>
  <c r="W55" i="4"/>
  <c r="W56" i="4"/>
  <c r="W57" i="4"/>
  <c r="W58" i="4"/>
  <c r="W59" i="4"/>
  <c r="W60" i="4"/>
  <c r="W61" i="4"/>
  <c r="W62" i="4"/>
  <c r="W63" i="4"/>
  <c r="W64" i="4"/>
  <c r="W65" i="4"/>
  <c r="W66" i="4"/>
  <c r="W67" i="4"/>
  <c r="W68" i="4"/>
  <c r="W69" i="4"/>
  <c r="W70" i="4"/>
  <c r="W71" i="4"/>
  <c r="W72" i="4"/>
  <c r="W73" i="4"/>
  <c r="W74" i="4"/>
  <c r="W75" i="4"/>
  <c r="W76" i="4"/>
  <c r="W77" i="4"/>
  <c r="W78" i="4"/>
  <c r="W79" i="4"/>
  <c r="W80" i="4"/>
  <c r="W81" i="4"/>
  <c r="W82" i="4"/>
  <c r="W83" i="4"/>
  <c r="W84" i="4"/>
  <c r="W85" i="4"/>
  <c r="W86" i="4"/>
  <c r="W87" i="4"/>
  <c r="W88" i="4"/>
  <c r="W89" i="4"/>
  <c r="W90" i="4"/>
  <c r="W91" i="4"/>
  <c r="W92" i="4"/>
  <c r="W93" i="4"/>
  <c r="W94" i="4"/>
  <c r="W95" i="4"/>
  <c r="W96" i="4"/>
  <c r="W97" i="4"/>
  <c r="W98" i="4"/>
  <c r="W99" i="4"/>
  <c r="W100" i="4"/>
  <c r="W101" i="4"/>
  <c r="W102" i="4"/>
  <c r="W103" i="4"/>
  <c r="W104" i="4"/>
  <c r="W105" i="4"/>
  <c r="W106" i="4"/>
  <c r="W107" i="4"/>
  <c r="W108" i="4"/>
  <c r="V108" i="4"/>
  <c r="V107" i="4"/>
  <c r="V106" i="4"/>
  <c r="V105" i="4"/>
  <c r="V104" i="4"/>
  <c r="V103" i="4"/>
  <c r="V102" i="4"/>
  <c r="V101" i="4"/>
  <c r="V100" i="4"/>
  <c r="V99" i="4"/>
  <c r="V98" i="4"/>
  <c r="V97" i="4"/>
  <c r="V96" i="4"/>
  <c r="V95" i="4"/>
  <c r="V94" i="4"/>
  <c r="V93" i="4"/>
  <c r="V79" i="4"/>
  <c r="V78" i="4"/>
  <c r="V77" i="4"/>
  <c r="V76" i="4"/>
  <c r="V75" i="4"/>
  <c r="V74" i="4"/>
  <c r="V73" i="4"/>
  <c r="V72" i="4"/>
  <c r="V71" i="4"/>
  <c r="V70" i="4"/>
  <c r="V69" i="4"/>
  <c r="V68" i="4"/>
  <c r="V67" i="4"/>
  <c r="V66" i="4"/>
  <c r="V65" i="4"/>
  <c r="V64" i="4"/>
  <c r="V63" i="4"/>
  <c r="V62" i="4"/>
  <c r="V61" i="4"/>
  <c r="V60" i="4"/>
  <c r="V59" i="4"/>
  <c r="V58" i="4"/>
  <c r="V56" i="4"/>
  <c r="V55" i="4"/>
  <c r="V54" i="4"/>
  <c r="V53" i="4"/>
  <c r="V52" i="4"/>
  <c r="V49" i="4"/>
  <c r="V48" i="4"/>
  <c r="V47" i="4"/>
  <c r="V46" i="4"/>
  <c r="V45" i="4"/>
  <c r="V44" i="4"/>
  <c r="V43" i="4"/>
  <c r="V42" i="4"/>
  <c r="V41" i="4"/>
  <c r="V40" i="4"/>
  <c r="V39" i="4"/>
  <c r="V38" i="4"/>
  <c r="V37" i="4"/>
  <c r="V36" i="4"/>
  <c r="V33" i="4"/>
  <c r="V32" i="4"/>
  <c r="V31" i="4"/>
  <c r="V30" i="4"/>
  <c r="V28" i="4"/>
  <c r="V27" i="4"/>
  <c r="V26" i="4"/>
  <c r="V25" i="4"/>
  <c r="V20" i="4"/>
  <c r="V19" i="4"/>
  <c r="V13" i="4"/>
  <c r="V12" i="4"/>
  <c r="V11" i="4"/>
  <c r="V10" i="4"/>
  <c r="V9" i="4"/>
  <c r="V92" i="4"/>
  <c r="V91" i="4"/>
  <c r="V90" i="4"/>
  <c r="V89" i="4"/>
  <c r="V88" i="4"/>
  <c r="V87" i="4"/>
  <c r="V86" i="4"/>
  <c r="V85" i="4"/>
  <c r="V84" i="4"/>
  <c r="V83" i="4"/>
  <c r="V82" i="4"/>
  <c r="V81" i="4"/>
  <c r="V80" i="4"/>
  <c r="V57" i="4"/>
  <c r="V51" i="4"/>
  <c r="V50" i="4"/>
  <c r="V35" i="4"/>
  <c r="V34" i="4"/>
  <c r="V29" i="4"/>
  <c r="V24" i="4"/>
  <c r="V23" i="4"/>
  <c r="V22" i="4"/>
  <c r="V21" i="4"/>
  <c r="V18" i="4"/>
  <c r="V17" i="4"/>
  <c r="V16" i="4"/>
  <c r="V15" i="4"/>
  <c r="V14" i="4"/>
  <c r="V8" i="4"/>
  <c r="W7" i="4"/>
  <c r="T8" i="4"/>
  <c r="T9" i="4"/>
  <c r="T10" i="4"/>
  <c r="T11" i="4"/>
  <c r="T12" i="4"/>
  <c r="T13" i="4"/>
  <c r="T14" i="4"/>
  <c r="T15" i="4"/>
  <c r="T16" i="4"/>
  <c r="T17" i="4"/>
  <c r="T18" i="4"/>
  <c r="T19" i="4"/>
  <c r="T20" i="4"/>
  <c r="T21" i="4"/>
  <c r="T22" i="4"/>
  <c r="T23" i="4"/>
  <c r="T24" i="4"/>
  <c r="T25" i="4"/>
  <c r="T26" i="4"/>
  <c r="T27" i="4"/>
  <c r="T28" i="4"/>
  <c r="T29" i="4"/>
  <c r="T30" i="4"/>
  <c r="T31" i="4"/>
  <c r="T32" i="4"/>
  <c r="T33" i="4"/>
  <c r="T34" i="4"/>
  <c r="T35" i="4"/>
  <c r="T36" i="4"/>
  <c r="T37" i="4"/>
  <c r="T38" i="4"/>
  <c r="T39" i="4"/>
  <c r="T40" i="4"/>
  <c r="T41" i="4"/>
  <c r="T42" i="4"/>
  <c r="T43" i="4"/>
  <c r="T44" i="4"/>
  <c r="T45" i="4"/>
  <c r="T46" i="4"/>
  <c r="T47" i="4"/>
  <c r="T48" i="4"/>
  <c r="T49" i="4"/>
  <c r="T50" i="4"/>
  <c r="T51" i="4"/>
  <c r="T52" i="4"/>
  <c r="T53" i="4"/>
  <c r="T54" i="4"/>
  <c r="T55" i="4"/>
  <c r="T56" i="4"/>
  <c r="T57" i="4"/>
  <c r="T58" i="4"/>
  <c r="T59" i="4"/>
  <c r="T60" i="4"/>
  <c r="T61" i="4"/>
  <c r="T62" i="4"/>
  <c r="T63" i="4"/>
  <c r="T64" i="4"/>
  <c r="T65" i="4"/>
  <c r="T66" i="4"/>
  <c r="T67" i="4"/>
  <c r="T68" i="4"/>
  <c r="T69" i="4"/>
  <c r="T70" i="4"/>
  <c r="T71" i="4"/>
  <c r="T72" i="4"/>
  <c r="T73" i="4"/>
  <c r="T74" i="4"/>
  <c r="T75" i="4"/>
  <c r="T76" i="4"/>
  <c r="T77" i="4"/>
  <c r="T78" i="4"/>
  <c r="T79" i="4"/>
  <c r="T80" i="4"/>
  <c r="T81" i="4"/>
  <c r="T82" i="4"/>
  <c r="T83" i="4"/>
  <c r="T84" i="4"/>
  <c r="T85" i="4"/>
  <c r="T86" i="4"/>
  <c r="T87" i="4"/>
  <c r="T88" i="4"/>
  <c r="T89" i="4"/>
  <c r="T90" i="4"/>
  <c r="T91" i="4"/>
  <c r="T92" i="4"/>
  <c r="T93" i="4"/>
  <c r="T94" i="4"/>
  <c r="T95" i="4"/>
  <c r="T96" i="4"/>
  <c r="T97" i="4"/>
  <c r="T98" i="4"/>
  <c r="T99" i="4"/>
  <c r="T100" i="4"/>
  <c r="T101" i="4"/>
  <c r="T102" i="4"/>
  <c r="T103" i="4"/>
  <c r="T104" i="4"/>
  <c r="T105" i="4"/>
  <c r="T106" i="4"/>
  <c r="T107" i="4"/>
  <c r="T108" i="4"/>
  <c r="T7" i="4"/>
  <c r="S8" i="4"/>
  <c r="S9" i="4"/>
  <c r="S10" i="4"/>
  <c r="S11" i="4"/>
  <c r="S12" i="4"/>
  <c r="S13" i="4"/>
  <c r="S14" i="4"/>
  <c r="S15" i="4"/>
  <c r="S16" i="4"/>
  <c r="S17" i="4"/>
  <c r="S18" i="4"/>
  <c r="S19" i="4"/>
  <c r="S20" i="4"/>
  <c r="S21" i="4"/>
  <c r="S22" i="4"/>
  <c r="S23" i="4"/>
  <c r="S24" i="4"/>
  <c r="S25" i="4"/>
  <c r="S26" i="4"/>
  <c r="S27" i="4"/>
  <c r="S28" i="4"/>
  <c r="S29" i="4"/>
  <c r="S30" i="4"/>
  <c r="S31" i="4"/>
  <c r="S32" i="4"/>
  <c r="S33" i="4"/>
  <c r="S34" i="4"/>
  <c r="S35" i="4"/>
  <c r="S36" i="4"/>
  <c r="S37" i="4"/>
  <c r="S38" i="4"/>
  <c r="S39" i="4"/>
  <c r="S40" i="4"/>
  <c r="S41" i="4"/>
  <c r="S42" i="4"/>
  <c r="S43" i="4"/>
  <c r="S44" i="4"/>
  <c r="S45" i="4"/>
  <c r="S46" i="4"/>
  <c r="S47" i="4"/>
  <c r="S48" i="4"/>
  <c r="S49" i="4"/>
  <c r="S50" i="4"/>
  <c r="S51" i="4"/>
  <c r="S52" i="4"/>
  <c r="S53" i="4"/>
  <c r="S54" i="4"/>
  <c r="S55" i="4"/>
  <c r="S56" i="4"/>
  <c r="S57" i="4"/>
  <c r="S58" i="4"/>
  <c r="S59" i="4"/>
  <c r="S60" i="4"/>
  <c r="S61" i="4"/>
  <c r="S62" i="4"/>
  <c r="S63" i="4"/>
  <c r="S64" i="4"/>
  <c r="S65" i="4"/>
  <c r="S66" i="4"/>
  <c r="S67" i="4"/>
  <c r="S68" i="4"/>
  <c r="S69" i="4"/>
  <c r="S70" i="4"/>
  <c r="S71" i="4"/>
  <c r="S72" i="4"/>
  <c r="S73" i="4"/>
  <c r="S74" i="4"/>
  <c r="S75" i="4"/>
  <c r="S76" i="4"/>
  <c r="S77" i="4"/>
  <c r="S78" i="4"/>
  <c r="S79" i="4"/>
  <c r="S80" i="4"/>
  <c r="S81" i="4"/>
  <c r="S82" i="4"/>
  <c r="S83" i="4"/>
  <c r="S84" i="4"/>
  <c r="S85" i="4"/>
  <c r="S86" i="4"/>
  <c r="S87" i="4"/>
  <c r="S88" i="4"/>
  <c r="S89" i="4"/>
  <c r="S90" i="4"/>
  <c r="S91" i="4"/>
  <c r="S92" i="4"/>
  <c r="S93" i="4"/>
  <c r="S94" i="4"/>
  <c r="S95" i="4"/>
  <c r="S96" i="4"/>
  <c r="S97" i="4"/>
  <c r="S98" i="4"/>
  <c r="S99" i="4"/>
  <c r="S100" i="4"/>
  <c r="S101" i="4"/>
  <c r="S102" i="4"/>
  <c r="S103" i="4"/>
  <c r="S104" i="4"/>
  <c r="S105" i="4"/>
  <c r="S106" i="4"/>
  <c r="S107" i="4"/>
  <c r="S108" i="4"/>
  <c r="S7" i="4"/>
  <c r="P75" i="4"/>
  <c r="B75" i="4" s="1"/>
  <c r="P76" i="4"/>
  <c r="B76" i="4" s="1"/>
  <c r="N76" i="4" s="1"/>
  <c r="P77" i="4"/>
  <c r="B77" i="4" s="1"/>
  <c r="N77" i="4" s="1"/>
  <c r="P78" i="4"/>
  <c r="B78" i="4" s="1"/>
  <c r="M78" i="4" s="1"/>
  <c r="P79" i="4"/>
  <c r="B79" i="4" s="1"/>
  <c r="P80" i="4"/>
  <c r="B80" i="4" s="1"/>
  <c r="N80" i="4" s="1"/>
  <c r="P81" i="4"/>
  <c r="B81" i="4" s="1"/>
  <c r="N81" i="4" s="1"/>
  <c r="P74" i="4"/>
  <c r="B74" i="4" s="1"/>
  <c r="M74" i="4" s="1"/>
  <c r="P31" i="4"/>
  <c r="B31" i="4" s="1"/>
  <c r="P32" i="4"/>
  <c r="B32" i="4" s="1"/>
  <c r="N32" i="4" s="1"/>
  <c r="P33" i="4"/>
  <c r="B33" i="4" s="1"/>
  <c r="N33" i="4" s="1"/>
  <c r="P34" i="4"/>
  <c r="B34" i="4" s="1"/>
  <c r="M34" i="4" s="1"/>
  <c r="P35" i="4"/>
  <c r="B35" i="4" s="1"/>
  <c r="P30" i="4"/>
  <c r="B30" i="4" s="1"/>
  <c r="P7" i="4"/>
  <c r="B7" i="4" s="1"/>
  <c r="P8" i="4"/>
  <c r="B8" i="4" s="1"/>
  <c r="N8" i="4" s="1"/>
  <c r="P9" i="4"/>
  <c r="B9" i="4" s="1"/>
  <c r="P10" i="4"/>
  <c r="B10" i="4" s="1"/>
  <c r="P11" i="4"/>
  <c r="B11" i="4" s="1"/>
  <c r="P12" i="4"/>
  <c r="B12" i="4" s="1"/>
  <c r="N12" i="4" s="1"/>
  <c r="P13" i="4"/>
  <c r="B13" i="4" s="1"/>
  <c r="P14" i="4"/>
  <c r="B14" i="4" s="1"/>
  <c r="P15" i="4"/>
  <c r="B15" i="4" s="1"/>
  <c r="N15" i="4" s="1"/>
  <c r="P16" i="4"/>
  <c r="B16" i="4" s="1"/>
  <c r="N16" i="4" s="1"/>
  <c r="P17" i="4"/>
  <c r="B17" i="4" s="1"/>
  <c r="P18" i="4"/>
  <c r="B18" i="4" s="1"/>
  <c r="P19" i="4"/>
  <c r="B19" i="4" s="1"/>
  <c r="P20" i="4"/>
  <c r="B20" i="4" s="1"/>
  <c r="N20" i="4" s="1"/>
  <c r="P21" i="4"/>
  <c r="B21" i="4" s="1"/>
  <c r="P22" i="4"/>
  <c r="B22" i="4" s="1"/>
  <c r="P23" i="4"/>
  <c r="B23" i="4" s="1"/>
  <c r="N23" i="4" s="1"/>
  <c r="P24" i="4"/>
  <c r="B24" i="4" s="1"/>
  <c r="N24" i="4" s="1"/>
  <c r="P25" i="4"/>
  <c r="B25" i="4" s="1"/>
  <c r="P26" i="4"/>
  <c r="B26" i="4" s="1"/>
  <c r="P27" i="4"/>
  <c r="B27" i="4" s="1"/>
  <c r="P28" i="4"/>
  <c r="B28" i="4" s="1"/>
  <c r="N28" i="4" s="1"/>
  <c r="P36" i="4"/>
  <c r="B36" i="4" s="1"/>
  <c r="N36" i="4" s="1"/>
  <c r="P37" i="4"/>
  <c r="B37" i="4" s="1"/>
  <c r="N37" i="4" s="1"/>
  <c r="P38" i="4"/>
  <c r="B38" i="4" s="1"/>
  <c r="M38" i="4" s="1"/>
  <c r="P39" i="4"/>
  <c r="B39" i="4" s="1"/>
  <c r="P40" i="4"/>
  <c r="B40" i="4" s="1"/>
  <c r="N40" i="4" s="1"/>
  <c r="P41" i="4"/>
  <c r="B41" i="4" s="1"/>
  <c r="N41" i="4" s="1"/>
  <c r="P42" i="4"/>
  <c r="B42" i="4" s="1"/>
  <c r="P43" i="4"/>
  <c r="B43" i="4" s="1"/>
  <c r="P44" i="4"/>
  <c r="B44" i="4" s="1"/>
  <c r="N44" i="4" s="1"/>
  <c r="P45" i="4"/>
  <c r="B45" i="4" s="1"/>
  <c r="N45" i="4" s="1"/>
  <c r="P46" i="4"/>
  <c r="B46" i="4" s="1"/>
  <c r="M46" i="4" s="1"/>
  <c r="P47" i="4"/>
  <c r="B47" i="4" s="1"/>
  <c r="P48" i="4"/>
  <c r="B48" i="4" s="1"/>
  <c r="N48" i="4" s="1"/>
  <c r="P49" i="4"/>
  <c r="B49" i="4" s="1"/>
  <c r="N49" i="4" s="1"/>
  <c r="P50" i="4"/>
  <c r="B50" i="4" s="1"/>
  <c r="P51" i="4"/>
  <c r="B51" i="4" s="1"/>
  <c r="P52" i="4"/>
  <c r="B52" i="4" s="1"/>
  <c r="N52" i="4" s="1"/>
  <c r="P53" i="4"/>
  <c r="B53" i="4" s="1"/>
  <c r="N53" i="4" s="1"/>
  <c r="P54" i="4"/>
  <c r="B54" i="4" s="1"/>
  <c r="M54" i="4" s="1"/>
  <c r="P55" i="4"/>
  <c r="B55" i="4" s="1"/>
  <c r="P56" i="4"/>
  <c r="B56" i="4" s="1"/>
  <c r="N56" i="4" s="1"/>
  <c r="P57" i="4"/>
  <c r="B57" i="4" s="1"/>
  <c r="N57" i="4" s="1"/>
  <c r="P58" i="4"/>
  <c r="B58" i="4" s="1"/>
  <c r="P59" i="4"/>
  <c r="B59" i="4" s="1"/>
  <c r="P60" i="4"/>
  <c r="B60" i="4" s="1"/>
  <c r="N60" i="4" s="1"/>
  <c r="P61" i="4"/>
  <c r="B61" i="4" s="1"/>
  <c r="N61" i="4" s="1"/>
  <c r="P62" i="4"/>
  <c r="B62" i="4" s="1"/>
  <c r="P63" i="4"/>
  <c r="B63" i="4" s="1"/>
  <c r="P64" i="4"/>
  <c r="B64" i="4" s="1"/>
  <c r="N64" i="4" s="1"/>
  <c r="P65" i="4"/>
  <c r="B65" i="4" s="1"/>
  <c r="N65" i="4" s="1"/>
  <c r="P66" i="4"/>
  <c r="B66" i="4" s="1"/>
  <c r="P67" i="4"/>
  <c r="B67" i="4" s="1"/>
  <c r="P68" i="4"/>
  <c r="B68" i="4" s="1"/>
  <c r="N68" i="4" s="1"/>
  <c r="P69" i="4"/>
  <c r="B69" i="4" s="1"/>
  <c r="N69" i="4" s="1"/>
  <c r="P70" i="4"/>
  <c r="B70" i="4" s="1"/>
  <c r="P71" i="4"/>
  <c r="B71" i="4" s="1"/>
  <c r="P72" i="4"/>
  <c r="B72" i="4" s="1"/>
  <c r="N72" i="4" s="1"/>
  <c r="P73" i="4"/>
  <c r="B73" i="4" s="1"/>
  <c r="N73" i="4" s="1"/>
  <c r="P82" i="4"/>
  <c r="B82" i="4" s="1"/>
  <c r="P83" i="4"/>
  <c r="B83" i="4" s="1"/>
  <c r="P84" i="4"/>
  <c r="B84" i="4" s="1"/>
  <c r="N84" i="4" s="1"/>
  <c r="P85" i="4"/>
  <c r="B85" i="4" s="1"/>
  <c r="N85" i="4" s="1"/>
  <c r="P86" i="4"/>
  <c r="B86" i="4" s="1"/>
  <c r="M86" i="4" s="1"/>
  <c r="P87" i="4"/>
  <c r="B87" i="4" s="1"/>
  <c r="P88" i="4"/>
  <c r="B88" i="4" s="1"/>
  <c r="N88" i="4" s="1"/>
  <c r="P89" i="4"/>
  <c r="B89" i="4" s="1"/>
  <c r="N89" i="4" s="1"/>
  <c r="P90" i="4"/>
  <c r="B90" i="4" s="1"/>
  <c r="P91" i="4"/>
  <c r="B91" i="4" s="1"/>
  <c r="P92" i="4"/>
  <c r="B92" i="4" s="1"/>
  <c r="N92" i="4" s="1"/>
  <c r="P93" i="4"/>
  <c r="B93" i="4" s="1"/>
  <c r="N93" i="4" s="1"/>
  <c r="P94" i="4"/>
  <c r="B94" i="4" s="1"/>
  <c r="M94" i="4" s="1"/>
  <c r="P95" i="4"/>
  <c r="B95" i="4" s="1"/>
  <c r="P96" i="4"/>
  <c r="B96" i="4" s="1"/>
  <c r="N96" i="4" s="1"/>
  <c r="P97" i="4"/>
  <c r="B97" i="4" s="1"/>
  <c r="N97" i="4" s="1"/>
  <c r="P98" i="4"/>
  <c r="B98" i="4" s="1"/>
  <c r="P99" i="4"/>
  <c r="B99" i="4" s="1"/>
  <c r="P100" i="4"/>
  <c r="B100" i="4" s="1"/>
  <c r="N100" i="4" s="1"/>
  <c r="P101" i="4"/>
  <c r="B101" i="4" s="1"/>
  <c r="N101" i="4" s="1"/>
  <c r="P102" i="4"/>
  <c r="B102" i="4" s="1"/>
  <c r="M102" i="4" s="1"/>
  <c r="P103" i="4"/>
  <c r="B103" i="4" s="1"/>
  <c r="P104" i="4"/>
  <c r="B104" i="4" s="1"/>
  <c r="N104" i="4" s="1"/>
  <c r="P105" i="4"/>
  <c r="B105" i="4" s="1"/>
  <c r="N105" i="4" s="1"/>
  <c r="P106" i="4"/>
  <c r="B106" i="4" s="1"/>
  <c r="P107" i="4"/>
  <c r="B107" i="4" s="1"/>
  <c r="P108" i="4"/>
  <c r="B108" i="4" s="1"/>
  <c r="N108" i="4" s="1"/>
  <c r="J8" i="4"/>
  <c r="J9" i="4"/>
  <c r="J10" i="4"/>
  <c r="J11" i="4"/>
  <c r="J12" i="4"/>
  <c r="J13" i="4"/>
  <c r="J14" i="4"/>
  <c r="J15" i="4"/>
  <c r="J16" i="4"/>
  <c r="J17" i="4"/>
  <c r="J18" i="4"/>
  <c r="J19" i="4"/>
  <c r="J20" i="4"/>
  <c r="J21" i="4"/>
  <c r="J22" i="4"/>
  <c r="J23" i="4"/>
  <c r="J24"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53" i="4"/>
  <c r="J54" i="4"/>
  <c r="J55" i="4"/>
  <c r="J56" i="4"/>
  <c r="J57" i="4"/>
  <c r="J58" i="4"/>
  <c r="J59" i="4"/>
  <c r="J60" i="4"/>
  <c r="J61" i="4"/>
  <c r="J62" i="4"/>
  <c r="J63" i="4"/>
  <c r="J64" i="4"/>
  <c r="J65" i="4"/>
  <c r="J66" i="4"/>
  <c r="J67" i="4"/>
  <c r="J68" i="4"/>
  <c r="J69" i="4"/>
  <c r="J70" i="4"/>
  <c r="J71" i="4"/>
  <c r="J72" i="4"/>
  <c r="J73" i="4"/>
  <c r="J74" i="4"/>
  <c r="J75" i="4"/>
  <c r="J76" i="4"/>
  <c r="J77" i="4"/>
  <c r="J78" i="4"/>
  <c r="J79" i="4"/>
  <c r="J80" i="4"/>
  <c r="J81" i="4"/>
  <c r="J82" i="4"/>
  <c r="J83" i="4"/>
  <c r="J84" i="4"/>
  <c r="J85" i="4"/>
  <c r="J86" i="4"/>
  <c r="J87" i="4"/>
  <c r="J88" i="4"/>
  <c r="J89" i="4"/>
  <c r="J90" i="4"/>
  <c r="J91" i="4"/>
  <c r="J92" i="4"/>
  <c r="J93" i="4"/>
  <c r="J94" i="4"/>
  <c r="J95" i="4"/>
  <c r="J96" i="4"/>
  <c r="J97" i="4"/>
  <c r="J98" i="4"/>
  <c r="J99" i="4"/>
  <c r="J100" i="4"/>
  <c r="J101" i="4"/>
  <c r="J102" i="4"/>
  <c r="J103" i="4"/>
  <c r="J104" i="4"/>
  <c r="J105" i="4"/>
  <c r="J106" i="4"/>
  <c r="J107" i="4"/>
  <c r="J108" i="4"/>
  <c r="J7"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91" i="4"/>
  <c r="I92" i="4"/>
  <c r="I93" i="4"/>
  <c r="I94" i="4"/>
  <c r="I95" i="4"/>
  <c r="I96" i="4"/>
  <c r="I97" i="4"/>
  <c r="I98" i="4"/>
  <c r="I99" i="4"/>
  <c r="I100" i="4"/>
  <c r="I101" i="4"/>
  <c r="I102" i="4"/>
  <c r="I103" i="4"/>
  <c r="I104" i="4"/>
  <c r="I105" i="4"/>
  <c r="I106" i="4"/>
  <c r="I107" i="4"/>
  <c r="I108" i="4"/>
  <c r="I7" i="4"/>
  <c r="O7" i="9"/>
  <c r="O8" i="9"/>
  <c r="O9" i="9"/>
  <c r="O11" i="9"/>
  <c r="O12" i="9"/>
  <c r="O13" i="9"/>
  <c r="O14" i="9"/>
  <c r="O15" i="9"/>
  <c r="O16" i="9"/>
  <c r="O19" i="9"/>
  <c r="O20" i="9"/>
  <c r="O21" i="9"/>
  <c r="O22" i="9"/>
  <c r="O23" i="9"/>
  <c r="O24" i="9"/>
  <c r="O25" i="9"/>
  <c r="O6" i="9"/>
  <c r="L6" i="9"/>
  <c r="L7" i="9"/>
  <c r="L8" i="9"/>
  <c r="L9" i="9"/>
  <c r="L10" i="9"/>
  <c r="L11" i="9"/>
  <c r="L20" i="9"/>
  <c r="N23" i="9"/>
  <c r="N22" i="9"/>
  <c r="N21" i="9"/>
  <c r="N20" i="9"/>
  <c r="N19" i="9"/>
  <c r="N15" i="9"/>
  <c r="N14" i="9"/>
  <c r="N13" i="9"/>
  <c r="N12" i="9"/>
  <c r="N11" i="9"/>
  <c r="N8" i="9"/>
  <c r="N7" i="9"/>
  <c r="N6" i="9"/>
  <c r="N25" i="9"/>
  <c r="N24" i="9"/>
  <c r="N16" i="9"/>
  <c r="N9" i="9"/>
  <c r="K7" i="9"/>
  <c r="K8" i="9"/>
  <c r="K9" i="9"/>
  <c r="K10" i="9"/>
  <c r="K11" i="9"/>
  <c r="K12" i="9"/>
  <c r="K13" i="9"/>
  <c r="K14" i="9"/>
  <c r="K15" i="9"/>
  <c r="K16" i="9"/>
  <c r="K18" i="9"/>
  <c r="K19" i="9"/>
  <c r="K20" i="9"/>
  <c r="K21" i="9"/>
  <c r="K22" i="9"/>
  <c r="K23" i="9"/>
  <c r="K24" i="9"/>
  <c r="K25" i="9"/>
  <c r="K6" i="9"/>
  <c r="L12" i="9"/>
  <c r="L13" i="9"/>
  <c r="L14" i="9"/>
  <c r="L15" i="9"/>
  <c r="L16" i="9"/>
  <c r="L17" i="9"/>
  <c r="L18" i="9"/>
  <c r="L19" i="9"/>
  <c r="L21" i="9"/>
  <c r="L22" i="9"/>
  <c r="L23" i="9"/>
  <c r="L24" i="9"/>
  <c r="L25" i="9"/>
  <c r="H11" i="8" l="1"/>
  <c r="AD7" i="4"/>
  <c r="AE7" i="4"/>
  <c r="AE105" i="4"/>
  <c r="AD105" i="4"/>
  <c r="AE101" i="4"/>
  <c r="AD101" i="4"/>
  <c r="AE97" i="4"/>
  <c r="AD97" i="4"/>
  <c r="AE93" i="4"/>
  <c r="AD93" i="4"/>
  <c r="AE89" i="4"/>
  <c r="AD89" i="4"/>
  <c r="AE85" i="4"/>
  <c r="AD85" i="4"/>
  <c r="AE81" i="4"/>
  <c r="AD81" i="4"/>
  <c r="AE77" i="4"/>
  <c r="AD77" i="4"/>
  <c r="AE73" i="4"/>
  <c r="AD73" i="4"/>
  <c r="AE69" i="4"/>
  <c r="AD69" i="4"/>
  <c r="AE65" i="4"/>
  <c r="AD65" i="4"/>
  <c r="AE61" i="4"/>
  <c r="AD61" i="4"/>
  <c r="AE57" i="4"/>
  <c r="AD57" i="4"/>
  <c r="AE53" i="4"/>
  <c r="AD53" i="4"/>
  <c r="AE49" i="4"/>
  <c r="AD49" i="4"/>
  <c r="AE45" i="4"/>
  <c r="AD45" i="4"/>
  <c r="AE41" i="4"/>
  <c r="AD41" i="4"/>
  <c r="AE37" i="4"/>
  <c r="AD37" i="4"/>
  <c r="AE33" i="4"/>
  <c r="AD33" i="4"/>
  <c r="AE29" i="4"/>
  <c r="AD29" i="4"/>
  <c r="AE25" i="4"/>
  <c r="AD25" i="4"/>
  <c r="AE21" i="4"/>
  <c r="AD21" i="4"/>
  <c r="AE17" i="4"/>
  <c r="AD17" i="4"/>
  <c r="AE13" i="4"/>
  <c r="AD13" i="4"/>
  <c r="AE9" i="4"/>
  <c r="AD9" i="4"/>
  <c r="AE108" i="4"/>
  <c r="AD108" i="4"/>
  <c r="AE104" i="4"/>
  <c r="AD104" i="4"/>
  <c r="AE100" i="4"/>
  <c r="AD100" i="4"/>
  <c r="AE96" i="4"/>
  <c r="AD96" i="4"/>
  <c r="AE92" i="4"/>
  <c r="AD92" i="4"/>
  <c r="AE88" i="4"/>
  <c r="AD88" i="4"/>
  <c r="AE84" i="4"/>
  <c r="AD84" i="4"/>
  <c r="AE80" i="4"/>
  <c r="AD80" i="4"/>
  <c r="AE76" i="4"/>
  <c r="AD76" i="4"/>
  <c r="AE72" i="4"/>
  <c r="AD72" i="4"/>
  <c r="AE68" i="4"/>
  <c r="AD68" i="4"/>
  <c r="AE64" i="4"/>
  <c r="AD64" i="4"/>
  <c r="AE60" i="4"/>
  <c r="AD60" i="4"/>
  <c r="AE56" i="4"/>
  <c r="AD56" i="4"/>
  <c r="AE52" i="4"/>
  <c r="AD52" i="4"/>
  <c r="AE48" i="4"/>
  <c r="AD48" i="4"/>
  <c r="AE44" i="4"/>
  <c r="AD44" i="4"/>
  <c r="AE40" i="4"/>
  <c r="AD40" i="4"/>
  <c r="AE36" i="4"/>
  <c r="AD36" i="4"/>
  <c r="AE32" i="4"/>
  <c r="AD32" i="4"/>
  <c r="AE28" i="4"/>
  <c r="AD28" i="4"/>
  <c r="AE24" i="4"/>
  <c r="AD24" i="4"/>
  <c r="AE20" i="4"/>
  <c r="AD20" i="4"/>
  <c r="AE16" i="4"/>
  <c r="AD16" i="4"/>
  <c r="AE12" i="4"/>
  <c r="AD12" i="4"/>
  <c r="AE8" i="4"/>
  <c r="AD8" i="4"/>
  <c r="AD107" i="4"/>
  <c r="AE107" i="4"/>
  <c r="AD103" i="4"/>
  <c r="AE103" i="4"/>
  <c r="AD99" i="4"/>
  <c r="AE99" i="4"/>
  <c r="AD95" i="4"/>
  <c r="AE95" i="4"/>
  <c r="AD91" i="4"/>
  <c r="AE91" i="4"/>
  <c r="AD87" i="4"/>
  <c r="AE87" i="4"/>
  <c r="AD83" i="4"/>
  <c r="AE83" i="4"/>
  <c r="AD79" i="4"/>
  <c r="AE79" i="4"/>
  <c r="AD75" i="4"/>
  <c r="AE75" i="4"/>
  <c r="AD71" i="4"/>
  <c r="AE71" i="4"/>
  <c r="AD67" i="4"/>
  <c r="AE67" i="4"/>
  <c r="AD63" i="4"/>
  <c r="AE63" i="4"/>
  <c r="AD59" i="4"/>
  <c r="AE59" i="4"/>
  <c r="AD55" i="4"/>
  <c r="AE55" i="4"/>
  <c r="AD51" i="4"/>
  <c r="AE51" i="4"/>
  <c r="AD47" i="4"/>
  <c r="AE47" i="4"/>
  <c r="AD43" i="4"/>
  <c r="AE43" i="4"/>
  <c r="AD39" i="4"/>
  <c r="AE39" i="4"/>
  <c r="AD35" i="4"/>
  <c r="AE35" i="4"/>
  <c r="AD31" i="4"/>
  <c r="AE31" i="4"/>
  <c r="AD27" i="4"/>
  <c r="AE27" i="4"/>
  <c r="AD23" i="4"/>
  <c r="AE23" i="4"/>
  <c r="AD19" i="4"/>
  <c r="AE19" i="4"/>
  <c r="AD15" i="4"/>
  <c r="AE15" i="4"/>
  <c r="AD11" i="4"/>
  <c r="AE11" i="4"/>
  <c r="AE106" i="4"/>
  <c r="AD106" i="4"/>
  <c r="AE102" i="4"/>
  <c r="AD102" i="4"/>
  <c r="AE98" i="4"/>
  <c r="AD98" i="4"/>
  <c r="AE94" i="4"/>
  <c r="AD94" i="4"/>
  <c r="AE90" i="4"/>
  <c r="AD90" i="4"/>
  <c r="AE86" i="4"/>
  <c r="AD86" i="4"/>
  <c r="AE82" i="4"/>
  <c r="AD82" i="4"/>
  <c r="AE78" i="4"/>
  <c r="AD78" i="4"/>
  <c r="AE74" i="4"/>
  <c r="AD74" i="4"/>
  <c r="AE70" i="4"/>
  <c r="AD70" i="4"/>
  <c r="AE66" i="4"/>
  <c r="AD66" i="4"/>
  <c r="AE62" i="4"/>
  <c r="AD62" i="4"/>
  <c r="AE58" i="4"/>
  <c r="AD58" i="4"/>
  <c r="AE54" i="4"/>
  <c r="AD54" i="4"/>
  <c r="AE50" i="4"/>
  <c r="AD50" i="4"/>
  <c r="AE46" i="4"/>
  <c r="AD46" i="4"/>
  <c r="AE42" i="4"/>
  <c r="AD42" i="4"/>
  <c r="AE38" i="4"/>
  <c r="AD38" i="4"/>
  <c r="AE34" i="4"/>
  <c r="AD34" i="4"/>
  <c r="AE30" i="4"/>
  <c r="AD30" i="4"/>
  <c r="AE26" i="4"/>
  <c r="AD26" i="4"/>
  <c r="AE22" i="4"/>
  <c r="AD22" i="4"/>
  <c r="AE18" i="4"/>
  <c r="AD18" i="4"/>
  <c r="AE14" i="4"/>
  <c r="AD14" i="4"/>
  <c r="AE10" i="4"/>
  <c r="AD10" i="4"/>
  <c r="AB105" i="4"/>
  <c r="AC105" i="4" s="1"/>
  <c r="AB33" i="4"/>
  <c r="AC33" i="4" s="1"/>
  <c r="AB7" i="4"/>
  <c r="AC7" i="4" s="1"/>
  <c r="AB101" i="4"/>
  <c r="AC101" i="4" s="1"/>
  <c r="AB93" i="4"/>
  <c r="AC93" i="4" s="1"/>
  <c r="AB85" i="4"/>
  <c r="AC85" i="4" s="1"/>
  <c r="AB77" i="4"/>
  <c r="AC77" i="4" s="1"/>
  <c r="AB69" i="4"/>
  <c r="AC69" i="4" s="1"/>
  <c r="AB61" i="4"/>
  <c r="AC61" i="4" s="1"/>
  <c r="AB53" i="4"/>
  <c r="AC53" i="4" s="1"/>
  <c r="AB45" i="4"/>
  <c r="AC45" i="4" s="1"/>
  <c r="AB37" i="4"/>
  <c r="AC37" i="4" s="1"/>
  <c r="AB29" i="4"/>
  <c r="AC29" i="4" s="1"/>
  <c r="AB21" i="4"/>
  <c r="AC21" i="4" s="1"/>
  <c r="AB13" i="4"/>
  <c r="AC13" i="4" s="1"/>
  <c r="AB41" i="4"/>
  <c r="AC41" i="4" s="1"/>
  <c r="AB108" i="4"/>
  <c r="AC108" i="4" s="1"/>
  <c r="AB100" i="4"/>
  <c r="AC100" i="4" s="1"/>
  <c r="AB92" i="4"/>
  <c r="AC92" i="4" s="1"/>
  <c r="AB84" i="4"/>
  <c r="AC84" i="4" s="1"/>
  <c r="AB76" i="4"/>
  <c r="AC76" i="4" s="1"/>
  <c r="AB68" i="4"/>
  <c r="AC68" i="4" s="1"/>
  <c r="AB60" i="4"/>
  <c r="AC60" i="4" s="1"/>
  <c r="AB52" i="4"/>
  <c r="AC52" i="4" s="1"/>
  <c r="AB44" i="4"/>
  <c r="AC44" i="4" s="1"/>
  <c r="AB36" i="4"/>
  <c r="AC36" i="4" s="1"/>
  <c r="AB28" i="4"/>
  <c r="AC28" i="4" s="1"/>
  <c r="AB20" i="4"/>
  <c r="AC20" i="4" s="1"/>
  <c r="AB12" i="4"/>
  <c r="AC12" i="4" s="1"/>
  <c r="AB89" i="4"/>
  <c r="AC89" i="4" s="1"/>
  <c r="AB81" i="4"/>
  <c r="AC81" i="4" s="1"/>
  <c r="AB65" i="4"/>
  <c r="AC65" i="4" s="1"/>
  <c r="AB25" i="4"/>
  <c r="AC25" i="4" s="1"/>
  <c r="AB107" i="4"/>
  <c r="AC107" i="4" s="1"/>
  <c r="AB99" i="4"/>
  <c r="AC99" i="4" s="1"/>
  <c r="AB91" i="4"/>
  <c r="AC91" i="4" s="1"/>
  <c r="AB83" i="4"/>
  <c r="AC83" i="4" s="1"/>
  <c r="AB75" i="4"/>
  <c r="AC75" i="4" s="1"/>
  <c r="AB67" i="4"/>
  <c r="AC67" i="4" s="1"/>
  <c r="AB59" i="4"/>
  <c r="AC59" i="4" s="1"/>
  <c r="AB51" i="4"/>
  <c r="AC51" i="4" s="1"/>
  <c r="AB43" i="4"/>
  <c r="AC43" i="4" s="1"/>
  <c r="AB35" i="4"/>
  <c r="AC35" i="4" s="1"/>
  <c r="AB27" i="4"/>
  <c r="AC27" i="4" s="1"/>
  <c r="AB19" i="4"/>
  <c r="AC19" i="4" s="1"/>
  <c r="AB11" i="4"/>
  <c r="AC11" i="4" s="1"/>
  <c r="AB106" i="4"/>
  <c r="AC106" i="4" s="1"/>
  <c r="AB98" i="4"/>
  <c r="AC98" i="4" s="1"/>
  <c r="AB90" i="4"/>
  <c r="AC90" i="4" s="1"/>
  <c r="AB82" i="4"/>
  <c r="AC82" i="4" s="1"/>
  <c r="AB74" i="4"/>
  <c r="AC74" i="4" s="1"/>
  <c r="AB66" i="4"/>
  <c r="AC66" i="4" s="1"/>
  <c r="AB58" i="4"/>
  <c r="AC58" i="4" s="1"/>
  <c r="AB50" i="4"/>
  <c r="AC50" i="4" s="1"/>
  <c r="AB42" i="4"/>
  <c r="AC42" i="4" s="1"/>
  <c r="AB34" i="4"/>
  <c r="AC34" i="4" s="1"/>
  <c r="AB26" i="4"/>
  <c r="AC26" i="4" s="1"/>
  <c r="AB18" i="4"/>
  <c r="AC18" i="4" s="1"/>
  <c r="AB10" i="4"/>
  <c r="AC10" i="4" s="1"/>
  <c r="AB9" i="4"/>
  <c r="AC9" i="4" s="1"/>
  <c r="AB104" i="4"/>
  <c r="AC104" i="4" s="1"/>
  <c r="AB96" i="4"/>
  <c r="AC96" i="4" s="1"/>
  <c r="AB88" i="4"/>
  <c r="AC88" i="4" s="1"/>
  <c r="AB80" i="4"/>
  <c r="AC80" i="4" s="1"/>
  <c r="AB72" i="4"/>
  <c r="AC72" i="4" s="1"/>
  <c r="AB64" i="4"/>
  <c r="AC64" i="4" s="1"/>
  <c r="AB56" i="4"/>
  <c r="AC56" i="4" s="1"/>
  <c r="AB48" i="4"/>
  <c r="AC48" i="4" s="1"/>
  <c r="AB40" i="4"/>
  <c r="AC40" i="4" s="1"/>
  <c r="AB32" i="4"/>
  <c r="AC32" i="4" s="1"/>
  <c r="AB24" i="4"/>
  <c r="AC24" i="4" s="1"/>
  <c r="AB16" i="4"/>
  <c r="AC16" i="4" s="1"/>
  <c r="AB8" i="4"/>
  <c r="AC8" i="4" s="1"/>
  <c r="AB49" i="4"/>
  <c r="AC49" i="4" s="1"/>
  <c r="AB103" i="4"/>
  <c r="AC103" i="4" s="1"/>
  <c r="AB95" i="4"/>
  <c r="AC95" i="4" s="1"/>
  <c r="AB87" i="4"/>
  <c r="AC87" i="4" s="1"/>
  <c r="AB79" i="4"/>
  <c r="AC79" i="4" s="1"/>
  <c r="AB71" i="4"/>
  <c r="AC71" i="4" s="1"/>
  <c r="AB63" i="4"/>
  <c r="AC63" i="4" s="1"/>
  <c r="AB55" i="4"/>
  <c r="AC55" i="4" s="1"/>
  <c r="AB47" i="4"/>
  <c r="AC47" i="4" s="1"/>
  <c r="AB39" i="4"/>
  <c r="AC39" i="4" s="1"/>
  <c r="AB31" i="4"/>
  <c r="AC31" i="4" s="1"/>
  <c r="AB23" i="4"/>
  <c r="AC23" i="4" s="1"/>
  <c r="AB15" i="4"/>
  <c r="AC15" i="4" s="1"/>
  <c r="AB97" i="4"/>
  <c r="AC97" i="4" s="1"/>
  <c r="AB73" i="4"/>
  <c r="AC73" i="4" s="1"/>
  <c r="AB57" i="4"/>
  <c r="AC57" i="4" s="1"/>
  <c r="AB17" i="4"/>
  <c r="AC17" i="4" s="1"/>
  <c r="AB102" i="4"/>
  <c r="AC102" i="4" s="1"/>
  <c r="AB94" i="4"/>
  <c r="AC94" i="4" s="1"/>
  <c r="AB86" i="4"/>
  <c r="AC86" i="4" s="1"/>
  <c r="AB78" i="4"/>
  <c r="AC78" i="4" s="1"/>
  <c r="AB70" i="4"/>
  <c r="AC70" i="4" s="1"/>
  <c r="AB62" i="4"/>
  <c r="AC62" i="4" s="1"/>
  <c r="AB54" i="4"/>
  <c r="AC54" i="4" s="1"/>
  <c r="AB46" i="4"/>
  <c r="AC46" i="4" s="1"/>
  <c r="AB38" i="4"/>
  <c r="AC38" i="4" s="1"/>
  <c r="AB30" i="4"/>
  <c r="AC30" i="4" s="1"/>
  <c r="AB22" i="4"/>
  <c r="AC22" i="4" s="1"/>
  <c r="AB14" i="4"/>
  <c r="AC14" i="4" s="1"/>
  <c r="H10" i="8"/>
  <c r="J8" i="8"/>
  <c r="H7" i="8"/>
  <c r="M16" i="10"/>
  <c r="J12" i="8"/>
  <c r="H12" i="8"/>
  <c r="J10" i="8"/>
  <c r="H9" i="8"/>
  <c r="J7" i="8"/>
  <c r="H8" i="8"/>
  <c r="M24" i="10"/>
  <c r="X7" i="4"/>
  <c r="M12" i="9"/>
  <c r="M6" i="9"/>
  <c r="M22" i="9"/>
  <c r="M18" i="9"/>
  <c r="M14" i="9"/>
  <c r="M10" i="9"/>
  <c r="M20" i="9"/>
  <c r="M8" i="9"/>
  <c r="P25" i="9"/>
  <c r="P21" i="9"/>
  <c r="P17" i="9"/>
  <c r="M16" i="9"/>
  <c r="M24" i="9"/>
  <c r="X106" i="4"/>
  <c r="X102" i="4"/>
  <c r="X98" i="4"/>
  <c r="X94" i="4"/>
  <c r="X105" i="4"/>
  <c r="M25" i="9"/>
  <c r="M21" i="9"/>
  <c r="M11" i="9"/>
  <c r="M7" i="9"/>
  <c r="P13" i="9"/>
  <c r="M17" i="9"/>
  <c r="M13" i="9"/>
  <c r="P24" i="9"/>
  <c r="P20" i="9"/>
  <c r="P16" i="9"/>
  <c r="P12" i="9"/>
  <c r="P8" i="9"/>
  <c r="P9" i="9"/>
  <c r="P23" i="9"/>
  <c r="P19" i="9"/>
  <c r="P15" i="9"/>
  <c r="P11" i="9"/>
  <c r="P7" i="9"/>
  <c r="M23" i="9"/>
  <c r="M19" i="9"/>
  <c r="M15" i="9"/>
  <c r="M9" i="9"/>
  <c r="P6" i="9"/>
  <c r="P22" i="9"/>
  <c r="P18" i="9"/>
  <c r="P14" i="9"/>
  <c r="M106" i="4"/>
  <c r="N106" i="4"/>
  <c r="M90" i="4"/>
  <c r="N90" i="4"/>
  <c r="N66" i="4"/>
  <c r="N58" i="4"/>
  <c r="M50" i="4"/>
  <c r="N50" i="4"/>
  <c r="M42" i="4"/>
  <c r="N42" i="4"/>
  <c r="M27" i="4"/>
  <c r="N27" i="4"/>
  <c r="M19" i="4"/>
  <c r="N19" i="4"/>
  <c r="N11" i="4"/>
  <c r="M11" i="4"/>
  <c r="N7" i="4"/>
  <c r="M7" i="4"/>
  <c r="M98" i="4"/>
  <c r="N98" i="4"/>
  <c r="M82" i="4"/>
  <c r="N82" i="4"/>
  <c r="N34" i="4"/>
  <c r="N74" i="4"/>
  <c r="J16" i="10"/>
  <c r="M27" i="10"/>
  <c r="M23" i="10"/>
  <c r="M15" i="10"/>
  <c r="M11" i="10"/>
  <c r="M7" i="10"/>
  <c r="M20" i="10"/>
  <c r="J12" i="10"/>
  <c r="J11" i="10"/>
  <c r="J19" i="10"/>
  <c r="J27" i="10"/>
  <c r="J23" i="10"/>
  <c r="M32" i="10"/>
  <c r="M28" i="10"/>
  <c r="M30" i="10"/>
  <c r="M19" i="10"/>
  <c r="M6" i="10"/>
  <c r="M21" i="10"/>
  <c r="M26" i="10"/>
  <c r="J20" i="10"/>
  <c r="J32" i="10"/>
  <c r="J28" i="10"/>
  <c r="J24" i="10"/>
  <c r="J18" i="10"/>
  <c r="J10" i="10"/>
  <c r="J30" i="10"/>
  <c r="J26" i="10"/>
  <c r="J22" i="10"/>
  <c r="M31" i="10"/>
  <c r="M107" i="4"/>
  <c r="N107" i="4"/>
  <c r="N87" i="4"/>
  <c r="M87" i="4"/>
  <c r="N103" i="4"/>
  <c r="M103" i="4"/>
  <c r="N95" i="4"/>
  <c r="M95" i="4"/>
  <c r="M83" i="4"/>
  <c r="N83" i="4"/>
  <c r="N67" i="4"/>
  <c r="N59" i="4"/>
  <c r="M51" i="4"/>
  <c r="N51" i="4"/>
  <c r="M43" i="4"/>
  <c r="N43" i="4"/>
  <c r="M26" i="4"/>
  <c r="N26" i="4"/>
  <c r="M22" i="4"/>
  <c r="N22" i="4"/>
  <c r="M18" i="4"/>
  <c r="N18" i="4"/>
  <c r="M14" i="4"/>
  <c r="N14" i="4"/>
  <c r="M10" i="4"/>
  <c r="N10" i="4"/>
  <c r="M30" i="4"/>
  <c r="N30" i="4"/>
  <c r="M99" i="4"/>
  <c r="N99" i="4"/>
  <c r="M91" i="4"/>
  <c r="N91" i="4"/>
  <c r="N71" i="4"/>
  <c r="N63" i="4"/>
  <c r="N55" i="4"/>
  <c r="M55" i="4"/>
  <c r="N47" i="4"/>
  <c r="M47" i="4"/>
  <c r="N39" i="4"/>
  <c r="M39" i="4"/>
  <c r="M35" i="4"/>
  <c r="N35" i="4"/>
  <c r="N31" i="4"/>
  <c r="M31" i="4"/>
  <c r="N79" i="4"/>
  <c r="M79" i="4"/>
  <c r="M75" i="4"/>
  <c r="N75" i="4"/>
  <c r="N25" i="4"/>
  <c r="M25" i="4"/>
  <c r="N17" i="4"/>
  <c r="M17" i="4"/>
  <c r="N9" i="4"/>
  <c r="M9" i="4"/>
  <c r="M23" i="4"/>
  <c r="M15" i="4"/>
  <c r="N102" i="4"/>
  <c r="N94" i="4"/>
  <c r="N86" i="4"/>
  <c r="N78" i="4"/>
  <c r="N70" i="4"/>
  <c r="N62" i="4"/>
  <c r="N54" i="4"/>
  <c r="N46" i="4"/>
  <c r="N38" i="4"/>
  <c r="M108" i="4"/>
  <c r="M100" i="4"/>
  <c r="M92" i="4"/>
  <c r="M84" i="4"/>
  <c r="M76" i="4"/>
  <c r="M52" i="4"/>
  <c r="M44" i="4"/>
  <c r="M36" i="4"/>
  <c r="M28" i="4"/>
  <c r="M20" i="4"/>
  <c r="M12" i="4"/>
  <c r="N21" i="4"/>
  <c r="M21" i="4"/>
  <c r="N13" i="4"/>
  <c r="M13" i="4"/>
  <c r="M104" i="4"/>
  <c r="M96" i="4"/>
  <c r="M88" i="4"/>
  <c r="M80" i="4"/>
  <c r="M56" i="4"/>
  <c r="M48" i="4"/>
  <c r="M40" i="4"/>
  <c r="M32" i="4"/>
  <c r="M24" i="4"/>
  <c r="M16" i="4"/>
  <c r="M8" i="4"/>
  <c r="M105" i="4"/>
  <c r="M101" i="4"/>
  <c r="M97" i="4"/>
  <c r="M93" i="4"/>
  <c r="M89" i="4"/>
  <c r="M85" i="4"/>
  <c r="M81" i="4"/>
  <c r="M77" i="4"/>
  <c r="M57" i="4"/>
  <c r="M53" i="4"/>
  <c r="M49" i="4"/>
  <c r="M45" i="4"/>
  <c r="M41" i="4"/>
  <c r="M37" i="4"/>
  <c r="M33" i="4"/>
  <c r="U108" i="4"/>
  <c r="U104" i="4"/>
  <c r="U100" i="4"/>
  <c r="U96" i="4"/>
  <c r="U92" i="4"/>
  <c r="U88" i="4"/>
  <c r="U84" i="4"/>
  <c r="U80" i="4"/>
  <c r="U76" i="4"/>
  <c r="U72" i="4"/>
  <c r="U68" i="4"/>
  <c r="U64" i="4"/>
  <c r="U60" i="4"/>
  <c r="U56" i="4"/>
  <c r="U52" i="4"/>
  <c r="U48" i="4"/>
  <c r="U44" i="4"/>
  <c r="U40" i="4"/>
  <c r="U36" i="4"/>
  <c r="U32" i="4"/>
  <c r="U28" i="4"/>
  <c r="U24" i="4"/>
  <c r="U20" i="4"/>
  <c r="U16" i="4"/>
  <c r="U12" i="4"/>
  <c r="U8" i="4"/>
  <c r="X107" i="4"/>
  <c r="X103" i="4"/>
  <c r="X99" i="4"/>
  <c r="X95" i="4"/>
  <c r="X91" i="4"/>
  <c r="X87" i="4"/>
  <c r="X83" i="4"/>
  <c r="X79" i="4"/>
  <c r="X75" i="4"/>
  <c r="X71" i="4"/>
  <c r="X67" i="4"/>
  <c r="X63" i="4"/>
  <c r="X59" i="4"/>
  <c r="X55" i="4"/>
  <c r="X51" i="4"/>
  <c r="X47" i="4"/>
  <c r="X43" i="4"/>
  <c r="X39" i="4"/>
  <c r="X35" i="4"/>
  <c r="X31" i="4"/>
  <c r="X27" i="4"/>
  <c r="X23" i="4"/>
  <c r="X19" i="4"/>
  <c r="X15" i="4"/>
  <c r="X11" i="4"/>
  <c r="U107" i="4"/>
  <c r="U103" i="4"/>
  <c r="U99" i="4"/>
  <c r="U95" i="4"/>
  <c r="U91" i="4"/>
  <c r="U87" i="4"/>
  <c r="U83" i="4"/>
  <c r="U79" i="4"/>
  <c r="U75" i="4"/>
  <c r="U71" i="4"/>
  <c r="U67" i="4"/>
  <c r="U63" i="4"/>
  <c r="U59" i="4"/>
  <c r="U55" i="4"/>
  <c r="U51" i="4"/>
  <c r="U47" i="4"/>
  <c r="U43" i="4"/>
  <c r="U39" i="4"/>
  <c r="U35" i="4"/>
  <c r="U31" i="4"/>
  <c r="U27" i="4"/>
  <c r="U23" i="4"/>
  <c r="U19" i="4"/>
  <c r="U15" i="4"/>
  <c r="U11" i="4"/>
  <c r="X90" i="4"/>
  <c r="X86" i="4"/>
  <c r="X82" i="4"/>
  <c r="X78" i="4"/>
  <c r="X74" i="4"/>
  <c r="X70" i="4"/>
  <c r="X66" i="4"/>
  <c r="X62" i="4"/>
  <c r="X58" i="4"/>
  <c r="X54" i="4"/>
  <c r="X50" i="4"/>
  <c r="X46" i="4"/>
  <c r="X42" i="4"/>
  <c r="X38" i="4"/>
  <c r="X34" i="4"/>
  <c r="X30" i="4"/>
  <c r="X26" i="4"/>
  <c r="X22" i="4"/>
  <c r="X18" i="4"/>
  <c r="X14" i="4"/>
  <c r="X10" i="4"/>
  <c r="U106" i="4"/>
  <c r="U102" i="4"/>
  <c r="U98" i="4"/>
  <c r="U94" i="4"/>
  <c r="U90" i="4"/>
  <c r="U86" i="4"/>
  <c r="U82" i="4"/>
  <c r="U78" i="4"/>
  <c r="U74" i="4"/>
  <c r="U70" i="4"/>
  <c r="U66" i="4"/>
  <c r="U62" i="4"/>
  <c r="U58" i="4"/>
  <c r="U54" i="4"/>
  <c r="U50" i="4"/>
  <c r="U46" i="4"/>
  <c r="U42" i="4"/>
  <c r="U38" i="4"/>
  <c r="U34" i="4"/>
  <c r="U30" i="4"/>
  <c r="U26" i="4"/>
  <c r="U22" i="4"/>
  <c r="U18" i="4"/>
  <c r="U14" i="4"/>
  <c r="U10" i="4"/>
  <c r="X101" i="4"/>
  <c r="X97" i="4"/>
  <c r="X93" i="4"/>
  <c r="X89" i="4"/>
  <c r="X85" i="4"/>
  <c r="X81" i="4"/>
  <c r="X77" i="4"/>
  <c r="X73" i="4"/>
  <c r="X69" i="4"/>
  <c r="X65" i="4"/>
  <c r="X61" i="4"/>
  <c r="X57" i="4"/>
  <c r="X53" i="4"/>
  <c r="X49" i="4"/>
  <c r="X45" i="4"/>
  <c r="X41" i="4"/>
  <c r="X37" i="4"/>
  <c r="X33" i="4"/>
  <c r="X29" i="4"/>
  <c r="X25" i="4"/>
  <c r="X21" i="4"/>
  <c r="X17" i="4"/>
  <c r="X13" i="4"/>
  <c r="X9" i="4"/>
  <c r="U7" i="4"/>
  <c r="U105" i="4"/>
  <c r="U101" i="4"/>
  <c r="U97" i="4"/>
  <c r="U93" i="4"/>
  <c r="U89" i="4"/>
  <c r="U85" i="4"/>
  <c r="U81" i="4"/>
  <c r="U77" i="4"/>
  <c r="U73" i="4"/>
  <c r="U69" i="4"/>
  <c r="U65" i="4"/>
  <c r="U61" i="4"/>
  <c r="U57" i="4"/>
  <c r="U53" i="4"/>
  <c r="U49" i="4"/>
  <c r="U45" i="4"/>
  <c r="U41" i="4"/>
  <c r="U37" i="4"/>
  <c r="U33" i="4"/>
  <c r="U29" i="4"/>
  <c r="U25" i="4"/>
  <c r="U21" i="4"/>
  <c r="U17" i="4"/>
  <c r="U13" i="4"/>
  <c r="U9" i="4"/>
  <c r="X108" i="4"/>
  <c r="X104" i="4"/>
  <c r="X100" i="4"/>
  <c r="X96" i="4"/>
  <c r="X92" i="4"/>
  <c r="X88" i="4"/>
  <c r="J8" i="10"/>
  <c r="J14" i="10"/>
  <c r="X84" i="4"/>
  <c r="X80" i="4"/>
  <c r="X76" i="4"/>
  <c r="X72" i="4"/>
  <c r="X68" i="4"/>
  <c r="X64" i="4"/>
  <c r="X60" i="4"/>
  <c r="X56" i="4"/>
  <c r="X52" i="4"/>
  <c r="X48" i="4"/>
  <c r="X44" i="4"/>
  <c r="X40" i="4"/>
  <c r="X36" i="4"/>
  <c r="X32" i="4"/>
  <c r="X28" i="4"/>
  <c r="X24" i="4"/>
  <c r="X20" i="4"/>
  <c r="X16" i="4"/>
  <c r="X12" i="4"/>
  <c r="X8" i="4"/>
  <c r="J6" i="10"/>
  <c r="J15" i="10"/>
  <c r="J31" i="10"/>
  <c r="M29" i="10"/>
  <c r="M25" i="10"/>
  <c r="M17" i="10"/>
  <c r="M13" i="10"/>
  <c r="M9" i="10"/>
  <c r="J17" i="10"/>
  <c r="J13" i="10"/>
  <c r="J9" i="10"/>
  <c r="J29" i="10"/>
  <c r="J25" i="10"/>
  <c r="J21" i="10"/>
  <c r="J13" i="8"/>
  <c r="J9" i="8"/>
  <c r="M22" i="10"/>
  <c r="M18" i="10"/>
  <c r="M14" i="10"/>
  <c r="M10" i="10"/>
  <c r="I14" i="8"/>
  <c r="G14" i="8"/>
  <c r="P29" i="4" l="1"/>
  <c r="B29" i="4" s="1"/>
  <c r="N29" i="4" l="1"/>
  <c r="M29" i="4"/>
  <c r="E14" i="8"/>
  <c r="J14" i="8" l="1"/>
  <c r="H14" i="8"/>
  <c r="AF7" i="4" l="1"/>
  <c r="AF43" i="4"/>
  <c r="AF65" i="4"/>
  <c r="AF63" i="4"/>
  <c r="AF20" i="4"/>
  <c r="AF58" i="4"/>
  <c r="AF107" i="4"/>
  <c r="AF39" i="4"/>
  <c r="AF85" i="4"/>
  <c r="AF59" i="4"/>
  <c r="AF103" i="4" l="1"/>
  <c r="AF98" i="4"/>
  <c r="AF80" i="4"/>
  <c r="AF78" i="4"/>
  <c r="AF40" i="4"/>
  <c r="AF106" i="4"/>
  <c r="AF41" i="4"/>
  <c r="AF76" i="4"/>
  <c r="AF84" i="4"/>
  <c r="AF66" i="4"/>
  <c r="AF35" i="4"/>
  <c r="AF70" i="4"/>
  <c r="AF48" i="4"/>
  <c r="AF82" i="4"/>
  <c r="AF38" i="4"/>
  <c r="AF88" i="4"/>
  <c r="AF75" i="4"/>
  <c r="AF12" i="4"/>
  <c r="AF72" i="4"/>
  <c r="AF57" i="4"/>
  <c r="AF68" i="4"/>
  <c r="AF100" i="4"/>
  <c r="AF93" i="4"/>
  <c r="AF71" i="4"/>
  <c r="AF77" i="4"/>
  <c r="AF45" i="4"/>
  <c r="AF36" i="4"/>
  <c r="AF24" i="4"/>
  <c r="AF25" i="4"/>
  <c r="AF18" i="4"/>
  <c r="AF22" i="4"/>
  <c r="AF21" i="4"/>
  <c r="AF23" i="4"/>
  <c r="AF19" i="4"/>
  <c r="AF95" i="4"/>
  <c r="AF62" i="4"/>
  <c r="AF10" i="4"/>
  <c r="AF60" i="4"/>
  <c r="AF47" i="4"/>
  <c r="AF83" i="4"/>
  <c r="AF74" i="4"/>
  <c r="AF13" i="4"/>
  <c r="AF56" i="4"/>
  <c r="AF11" i="4"/>
  <c r="AF53" i="4"/>
  <c r="AF14" i="4"/>
  <c r="AF69" i="4"/>
  <c r="AF37" i="4"/>
  <c r="AF87" i="4"/>
  <c r="AF27" i="4"/>
  <c r="AF34" i="4"/>
  <c r="AF55" i="4"/>
  <c r="AF67" i="4"/>
  <c r="AF91" i="4"/>
  <c r="AF51" i="4"/>
  <c r="AF44" i="4"/>
  <c r="AF32" i="4"/>
  <c r="AF79" i="4"/>
  <c r="AF101" i="4"/>
  <c r="AF31" i="4"/>
  <c r="AF30" i="4"/>
  <c r="AF64" i="4"/>
  <c r="AF89" i="4"/>
  <c r="AF8" i="4"/>
  <c r="AF42" i="4"/>
  <c r="AF105" i="4"/>
  <c r="AF52" i="4"/>
  <c r="AF97" i="4"/>
  <c r="AF29" i="4"/>
  <c r="AF26" i="4"/>
  <c r="AF61" i="4"/>
  <c r="AF92" i="4"/>
  <c r="AF104" i="4"/>
  <c r="AF54" i="4"/>
  <c r="AF15" i="4"/>
  <c r="AF46" i="4"/>
  <c r="AF16" i="4"/>
  <c r="AF28" i="4"/>
  <c r="AF94" i="4"/>
  <c r="AF50" i="4"/>
  <c r="AF17" i="4"/>
  <c r="AF102" i="4"/>
  <c r="AF9" i="4"/>
  <c r="AF108" i="4"/>
  <c r="AF49" i="4"/>
  <c r="AF33" i="4"/>
  <c r="AF86" i="4"/>
  <c r="AF73" i="4"/>
  <c r="AF96" i="4"/>
  <c r="AF90" i="4"/>
  <c r="AF81" i="4"/>
  <c r="AF99" i="4"/>
</calcChain>
</file>

<file path=xl/sharedStrings.xml><?xml version="1.0" encoding="utf-8"?>
<sst xmlns="http://schemas.openxmlformats.org/spreadsheetml/2006/main" count="29119" uniqueCount="5404">
  <si>
    <t>ID</t>
  </si>
  <si>
    <t>Código SEGPLAN</t>
  </si>
  <si>
    <t>ID_PROY_META</t>
  </si>
  <si>
    <t>Código_BPIN</t>
  </si>
  <si>
    <t>Nombre del Plan Distrital de Desarrollo PDD</t>
  </si>
  <si>
    <t>Propósito PDD</t>
  </si>
  <si>
    <t>Programa General</t>
  </si>
  <si>
    <t>Objetivo general proyecto de inversión</t>
  </si>
  <si>
    <t>Objetivo específico proyecto de inversión</t>
  </si>
  <si>
    <t>Proyecto de inversión</t>
  </si>
  <si>
    <t>Gerencia_Proyecto de Inversión</t>
  </si>
  <si>
    <t>Nombre del gerente de proyecto</t>
  </si>
  <si>
    <t>Cargo del gerente de proyecto</t>
  </si>
  <si>
    <t>Dependencia_Proyecto de Inversión</t>
  </si>
  <si>
    <t>Nombre del directivo responsable</t>
  </si>
  <si>
    <t>Cargo del directivo responsable</t>
  </si>
  <si>
    <t>Responsable Seguimiento</t>
  </si>
  <si>
    <t>Responsable Retroalimentación OAP</t>
  </si>
  <si>
    <t>Meta</t>
  </si>
  <si>
    <t>Nombre del Indicador</t>
  </si>
  <si>
    <t>PD_artículo</t>
  </si>
  <si>
    <t>PD_Meta Trazadora</t>
  </si>
  <si>
    <t>PD_ID Meta Trazadora</t>
  </si>
  <si>
    <t>PD_Meta Estratégica</t>
  </si>
  <si>
    <t>PD_ID Meta Estratégica</t>
  </si>
  <si>
    <t>PD_Meta Sectorial</t>
  </si>
  <si>
    <t>PD_Indicador Meta sector</t>
  </si>
  <si>
    <t>PD_PMR</t>
  </si>
  <si>
    <t>PD_Meta Proyecto</t>
  </si>
  <si>
    <t>PD_producto MGA</t>
  </si>
  <si>
    <t>PD_ID producto MGA</t>
  </si>
  <si>
    <t>PD_Gestion MGA</t>
  </si>
  <si>
    <t>PD_Gestion Entidad</t>
  </si>
  <si>
    <t>ODS</t>
  </si>
  <si>
    <t>Registrado en</t>
  </si>
  <si>
    <t>Observaciones programación magnitud</t>
  </si>
  <si>
    <t>Fecha de elaboración:</t>
  </si>
  <si>
    <t>Versión:</t>
  </si>
  <si>
    <t>Vigencia:</t>
  </si>
  <si>
    <t xml:space="preserve">Descripción del Indicador </t>
  </si>
  <si>
    <t>Beneficios, Efectos o Impactos Esperados.</t>
  </si>
  <si>
    <t>Año de inicio</t>
  </si>
  <si>
    <t>Año de finalización</t>
  </si>
  <si>
    <t>Tendencia</t>
  </si>
  <si>
    <t>Dimensión del indicador</t>
  </si>
  <si>
    <t>Unidad de medida</t>
  </si>
  <si>
    <t>Tipo de indicador</t>
  </si>
  <si>
    <t>Año línea base</t>
  </si>
  <si>
    <t>Dato Línea base</t>
  </si>
  <si>
    <t>Fuente línea base</t>
  </si>
  <si>
    <t>Plan de acción - proyectos de inversión (actividades)</t>
  </si>
  <si>
    <t>Establecer variables 1 y/o 2 numéricas</t>
  </si>
  <si>
    <t>Dato externo (Indiqué cúal)</t>
  </si>
  <si>
    <t>Descripción del método de cálculo del indicador</t>
  </si>
  <si>
    <t>Fórmula del indicador o meta</t>
  </si>
  <si>
    <t>Variable 1</t>
  </si>
  <si>
    <t>Variable 2</t>
  </si>
  <si>
    <t>Fuentes de información verificable</t>
  </si>
  <si>
    <t>Número de nueva versión</t>
  </si>
  <si>
    <t>Fecha</t>
  </si>
  <si>
    <t>Descripción del cambio</t>
  </si>
  <si>
    <t>¿Cómo cumplirá la meta o el indicador a lo largo del cuatrienio?</t>
  </si>
  <si>
    <t>Magnitud Cuatrienio</t>
  </si>
  <si>
    <t>Magnitud 2020</t>
  </si>
  <si>
    <t>Magnitud 2021</t>
  </si>
  <si>
    <t>Magnitud 2022</t>
  </si>
  <si>
    <t>Magnitud 2023</t>
  </si>
  <si>
    <t>Magnitud 2024</t>
  </si>
  <si>
    <t>Apropiación cuatrienio</t>
  </si>
  <si>
    <t>Apropiación 2020</t>
  </si>
  <si>
    <t>Apropiación 2021</t>
  </si>
  <si>
    <t>Apropiación 2022</t>
  </si>
  <si>
    <t>Apropiación 2023</t>
  </si>
  <si>
    <t>Apropiación 2024</t>
  </si>
  <si>
    <t>Magnitud 2020 Inicial</t>
  </si>
  <si>
    <t>Magnitud 2021 Inicial</t>
  </si>
  <si>
    <t>Magnitud 2022 Inicial</t>
  </si>
  <si>
    <t>Magnitud 2023 Inicial</t>
  </si>
  <si>
    <t>Anualización 2021
*Diferente solo crecientes</t>
  </si>
  <si>
    <t>Anualización 2022
*Diferente solo crecientes</t>
  </si>
  <si>
    <t>Anualización 2023
*Diferente solo crecientes</t>
  </si>
  <si>
    <t>Compromisos 2020</t>
  </si>
  <si>
    <t>Giros 2020</t>
  </si>
  <si>
    <t>Compromisos 2021</t>
  </si>
  <si>
    <t>Giros 2021</t>
  </si>
  <si>
    <t>Compromisos 2022</t>
  </si>
  <si>
    <t>Giros 2022</t>
  </si>
  <si>
    <t>Meta Ejecutada 2020</t>
  </si>
  <si>
    <t>Meta Ejecutada 2021</t>
  </si>
  <si>
    <t>Meta Ejecutada 2022</t>
  </si>
  <si>
    <t>Avance cuatrienio</t>
  </si>
  <si>
    <t>Tendencia Mensual</t>
  </si>
  <si>
    <t>Meta_Enero</t>
  </si>
  <si>
    <t>Meta_Febrero</t>
  </si>
  <si>
    <t>Meta_Marzo</t>
  </si>
  <si>
    <t>Meta_Abril</t>
  </si>
  <si>
    <t>Meta_Mayo</t>
  </si>
  <si>
    <t>Meta_Junio</t>
  </si>
  <si>
    <t>Meta_Julio</t>
  </si>
  <si>
    <t>Meta_Agosto</t>
  </si>
  <si>
    <t>Meta_Septiembre</t>
  </si>
  <si>
    <t>Meta_Octubre</t>
  </si>
  <si>
    <t>Meta_Noviembre</t>
  </si>
  <si>
    <t>Meta_Diciembre</t>
  </si>
  <si>
    <t>Total_Meta 2023</t>
  </si>
  <si>
    <t>Magnitud programada acumulada al corte</t>
  </si>
  <si>
    <t>Magnitud programada acumulada a la fecha deseada</t>
  </si>
  <si>
    <t>Enero_V2</t>
  </si>
  <si>
    <t>Febrero_V2</t>
  </si>
  <si>
    <t>Marzo_V2</t>
  </si>
  <si>
    <t>Abril_V2</t>
  </si>
  <si>
    <t>Mayo_V2</t>
  </si>
  <si>
    <t>Junio_V2</t>
  </si>
  <si>
    <t>Julio_V2</t>
  </si>
  <si>
    <t>Agosto_V2</t>
  </si>
  <si>
    <t>Septiembre_V2</t>
  </si>
  <si>
    <t>Octubre_V2</t>
  </si>
  <si>
    <t>Noviembre_V2</t>
  </si>
  <si>
    <t>Diciembre_V2</t>
  </si>
  <si>
    <t>Total Intraanual_V2</t>
  </si>
  <si>
    <t>Enero_V1</t>
  </si>
  <si>
    <t>Febrero_V1</t>
  </si>
  <si>
    <t>Marzo_V1</t>
  </si>
  <si>
    <t>Abril_V1</t>
  </si>
  <si>
    <t>Mayo_V1</t>
  </si>
  <si>
    <t>Junio_V1</t>
  </si>
  <si>
    <t>Julio_V1</t>
  </si>
  <si>
    <t>Agosto_V1</t>
  </si>
  <si>
    <t>Septiembre_V1</t>
  </si>
  <si>
    <t>Octubre_V1</t>
  </si>
  <si>
    <t>Noviembre_V1</t>
  </si>
  <si>
    <t>Diciembre_V1</t>
  </si>
  <si>
    <t>Total_V1</t>
  </si>
  <si>
    <t>Total Intraanual_V1</t>
  </si>
  <si>
    <t>Enero_S1</t>
  </si>
  <si>
    <t>Febrero_S1</t>
  </si>
  <si>
    <t>Marzo_S1</t>
  </si>
  <si>
    <t>Abril_S1</t>
  </si>
  <si>
    <t>Mayo_S1</t>
  </si>
  <si>
    <t>Junio_S1</t>
  </si>
  <si>
    <t>Julio_S1</t>
  </si>
  <si>
    <t>Agosto_S1</t>
  </si>
  <si>
    <t>Septiembre_S1</t>
  </si>
  <si>
    <t>Octubre_S1</t>
  </si>
  <si>
    <t>Noviembre_S1</t>
  </si>
  <si>
    <t>Diciembre_S1</t>
  </si>
  <si>
    <t>Enero_S2</t>
  </si>
  <si>
    <t>Febrero_S2</t>
  </si>
  <si>
    <t>Marzo_S2</t>
  </si>
  <si>
    <t>Abril_S2</t>
  </si>
  <si>
    <t>Mayo_S2</t>
  </si>
  <si>
    <t>Junio_S2</t>
  </si>
  <si>
    <t>Julio_S2</t>
  </si>
  <si>
    <t>Agosto_S2</t>
  </si>
  <si>
    <t>Septiembre_S2</t>
  </si>
  <si>
    <t>Octubre_S2</t>
  </si>
  <si>
    <t>Noviembre_S2</t>
  </si>
  <si>
    <t>Diciembre_S2</t>
  </si>
  <si>
    <t>Enero_P1</t>
  </si>
  <si>
    <t>Febrero_P1</t>
  </si>
  <si>
    <t>Marzo_P1</t>
  </si>
  <si>
    <t>Abril_P1</t>
  </si>
  <si>
    <t>Mayo_P1</t>
  </si>
  <si>
    <t>Junio_P1</t>
  </si>
  <si>
    <t>Julio_P1</t>
  </si>
  <si>
    <t>Agosto_P1</t>
  </si>
  <si>
    <t>Septiembre_P1</t>
  </si>
  <si>
    <t>Octubre_P1</t>
  </si>
  <si>
    <t>Noviembre_P1</t>
  </si>
  <si>
    <t>Diciembre_P1</t>
  </si>
  <si>
    <t>Total_P1</t>
  </si>
  <si>
    <t>Enero_P2</t>
  </si>
  <si>
    <t>Febrero_P2</t>
  </si>
  <si>
    <t>Marzo_P2</t>
  </si>
  <si>
    <t>Abril_P2</t>
  </si>
  <si>
    <t>Mayo_P2</t>
  </si>
  <si>
    <t>Junio_P2</t>
  </si>
  <si>
    <t>Julio_P2</t>
  </si>
  <si>
    <t>Agosto_P2</t>
  </si>
  <si>
    <t>Septiembre_P2</t>
  </si>
  <si>
    <t>Octubre_P2</t>
  </si>
  <si>
    <t>Noviembre_P2</t>
  </si>
  <si>
    <t>Diciembre_P2</t>
  </si>
  <si>
    <t>Total_P2</t>
  </si>
  <si>
    <t>Enero_P3</t>
  </si>
  <si>
    <t>Febrero_P3</t>
  </si>
  <si>
    <t>Marzo_P3</t>
  </si>
  <si>
    <t>Abril_P3</t>
  </si>
  <si>
    <t>Mayo_P3</t>
  </si>
  <si>
    <t>Junio_P3</t>
  </si>
  <si>
    <t>Julio_P3</t>
  </si>
  <si>
    <t>Agosto_P3</t>
  </si>
  <si>
    <t>Septiembre_P3</t>
  </si>
  <si>
    <t>Octubre_P3</t>
  </si>
  <si>
    <t>Noviembre_P3</t>
  </si>
  <si>
    <t>Diciembre_P3</t>
  </si>
  <si>
    <t>Sumatoria_compromisos</t>
  </si>
  <si>
    <t>Enero_P4</t>
  </si>
  <si>
    <t>Febrero_P4</t>
  </si>
  <si>
    <t>Marzo_P4</t>
  </si>
  <si>
    <t>Abril_P4</t>
  </si>
  <si>
    <t>Mayo_P4</t>
  </si>
  <si>
    <t>Junio_P4</t>
  </si>
  <si>
    <t>Julio_P4</t>
  </si>
  <si>
    <t>Agosto_P4</t>
  </si>
  <si>
    <t>Septiembre_P4</t>
  </si>
  <si>
    <t>Octubre_P4</t>
  </si>
  <si>
    <t>Noviembre_P4</t>
  </si>
  <si>
    <t>Diciembre_P4</t>
  </si>
  <si>
    <t>Sumatoria_giros</t>
  </si>
  <si>
    <t>Enero_P5</t>
  </si>
  <si>
    <t>Febrero_P5</t>
  </si>
  <si>
    <t>Marzo_P5</t>
  </si>
  <si>
    <t>Abril_P5</t>
  </si>
  <si>
    <t>Mayo_P5</t>
  </si>
  <si>
    <t>Junio_P5</t>
  </si>
  <si>
    <t>Julio_P5</t>
  </si>
  <si>
    <t>Agosto_P5</t>
  </si>
  <si>
    <t>Septiembre_P5</t>
  </si>
  <si>
    <t>Octubre_P5</t>
  </si>
  <si>
    <t>Noviembre_P5</t>
  </si>
  <si>
    <t>Diciembre_P5</t>
  </si>
  <si>
    <t>Total_P5</t>
  </si>
  <si>
    <t>Enero_P6</t>
  </si>
  <si>
    <t>Febrero_P6</t>
  </si>
  <si>
    <t>Marzo_P6</t>
  </si>
  <si>
    <t>Abril_P6</t>
  </si>
  <si>
    <t>Mayo_P6</t>
  </si>
  <si>
    <t>Junio_P6</t>
  </si>
  <si>
    <t>Julio_P6</t>
  </si>
  <si>
    <t>Agosto_P6</t>
  </si>
  <si>
    <t>Septiembre_P6</t>
  </si>
  <si>
    <t>Octubre_P6</t>
  </si>
  <si>
    <t>Noviembre_P6</t>
  </si>
  <si>
    <t>Diciembre_P6</t>
  </si>
  <si>
    <t>Total_P6</t>
  </si>
  <si>
    <t>Avances y logros generados con el cumplimiento de la meta (acumulado por vigencia)
Beneficios* Aplica solo para metas e ID sector</t>
  </si>
  <si>
    <t>Retrasos y soluciones para el cumplimiento de la meta (acumulado por vigencia)</t>
  </si>
  <si>
    <t>OBSERVACIONES</t>
  </si>
  <si>
    <t>Enero_I1</t>
  </si>
  <si>
    <t>Febrero_I1</t>
  </si>
  <si>
    <t>Marzo_I1</t>
  </si>
  <si>
    <t>Abril_I1</t>
  </si>
  <si>
    <t>Mayo_I1</t>
  </si>
  <si>
    <t>Junio_I1</t>
  </si>
  <si>
    <t>Julio_I1</t>
  </si>
  <si>
    <t>Agosto_I1</t>
  </si>
  <si>
    <t>Septiembre_I1</t>
  </si>
  <si>
    <t>Octubre_I1</t>
  </si>
  <si>
    <t>Noviembre_I1</t>
  </si>
  <si>
    <t>Diciembre_I1</t>
  </si>
  <si>
    <t>Enero_V1V2</t>
  </si>
  <si>
    <t>Febrero_V1V2</t>
  </si>
  <si>
    <t>Marzo_V1V2</t>
  </si>
  <si>
    <t>Abril_V1V2</t>
  </si>
  <si>
    <t>Mayo_V1V2</t>
  </si>
  <si>
    <t>Junio_V1V2</t>
  </si>
  <si>
    <t>Julio_V1V2</t>
  </si>
  <si>
    <t>Agosto_V1V2</t>
  </si>
  <si>
    <t>Septiembre_V1V2</t>
  </si>
  <si>
    <t>Octubre_V1V2</t>
  </si>
  <si>
    <t>Noviembre_V1V2</t>
  </si>
  <si>
    <t>Diciembre_V1V2</t>
  </si>
  <si>
    <t>Total_V1_V2</t>
  </si>
  <si>
    <t>Enero_AvanceCuanti</t>
  </si>
  <si>
    <t>Febrero_AvanceCuanti</t>
  </si>
  <si>
    <t>Marzo_AvanceCuanti</t>
  </si>
  <si>
    <t>Abril_AvanceCuanti</t>
  </si>
  <si>
    <t>Mayo_AvanceCuanti</t>
  </si>
  <si>
    <t>Junio_AvanceCuanti</t>
  </si>
  <si>
    <t>Julio_AvanceCuanti</t>
  </si>
  <si>
    <t>Agosto_AvanceCuanti</t>
  </si>
  <si>
    <t>Septiembre_AvanceCuanti</t>
  </si>
  <si>
    <t>Octubre_AvanceCuanti</t>
  </si>
  <si>
    <t>Noviembre_AvanceCuanti</t>
  </si>
  <si>
    <t>Diciembre_AvanceCuanti</t>
  </si>
  <si>
    <t>Total_AvanceCuanti</t>
  </si>
  <si>
    <t>Enero_AvanceCuantiacu</t>
  </si>
  <si>
    <t>Febrero_AvanceCuantiacu</t>
  </si>
  <si>
    <t>Marzo_AvanceCuantiacu</t>
  </si>
  <si>
    <t>Abril_AvanceCuantiacu</t>
  </si>
  <si>
    <t>Mayo_AvanceCuantiacu</t>
  </si>
  <si>
    <t>Junio_AvanceCuantiacu</t>
  </si>
  <si>
    <t>Julio_AvanceCuantiacu</t>
  </si>
  <si>
    <t>Agosto_AvanceCuantiacu</t>
  </si>
  <si>
    <t>Septiembre_AvanceCuantiacu</t>
  </si>
  <si>
    <t>Octubre_AvanceCuantiacu</t>
  </si>
  <si>
    <t>Noviembre_AvanceCuantiacu</t>
  </si>
  <si>
    <t>Diciembre_AvanceCuantiacu</t>
  </si>
  <si>
    <t>cumplimiento mensual Enero</t>
  </si>
  <si>
    <t>cumplimiento mensual Febrero</t>
  </si>
  <si>
    <t>cumplimiento mensual Marzo</t>
  </si>
  <si>
    <t>cumplimiento mensual Abril</t>
  </si>
  <si>
    <t>cumplimiento mensual Mayo</t>
  </si>
  <si>
    <t>cumplimiento mensual Junio</t>
  </si>
  <si>
    <t>cumplimiento mensual Julio</t>
  </si>
  <si>
    <t>cumplimiento mensual Agosto</t>
  </si>
  <si>
    <t>cumplimiento mensual Septiembre</t>
  </si>
  <si>
    <t>cumplimiento mensual Octubre</t>
  </si>
  <si>
    <t>cumplimiento mensual Noviembre</t>
  </si>
  <si>
    <t>cumplimiento mensual Diciembre</t>
  </si>
  <si>
    <t>Enero_%Cumplimiento</t>
  </si>
  <si>
    <t>Febrero_%Cumplimiento</t>
  </si>
  <si>
    <t>Marzo_%Cumplimiento</t>
  </si>
  <si>
    <t>Abril_%Cumplimiento</t>
  </si>
  <si>
    <t>Mayo_%Cumplimiento</t>
  </si>
  <si>
    <t>Junio_%Cumplimiento</t>
  </si>
  <si>
    <t>Julio_%Cumplimiento</t>
  </si>
  <si>
    <t>Agosto_%Cumplimiento</t>
  </si>
  <si>
    <t>Septiembre_%Cumplimiento</t>
  </si>
  <si>
    <t>Octubre_%Cumplimiento</t>
  </si>
  <si>
    <t>Noviembre_%Cumplimiento</t>
  </si>
  <si>
    <t>Diciembre_%Cumplimiento</t>
  </si>
  <si>
    <t>Cumplimiento Total</t>
  </si>
  <si>
    <t>Cumplimiento total x objetivo</t>
  </si>
  <si>
    <t>Obj Específico + izq</t>
  </si>
  <si>
    <t>Cumplimiento Objetivo Especifico</t>
  </si>
  <si>
    <t>Avance objetivo especifico</t>
  </si>
  <si>
    <t>Suma producto cumplimiento</t>
  </si>
  <si>
    <t>Suma producto avance</t>
  </si>
  <si>
    <t>Cumplimiento Objetivo General</t>
  </si>
  <si>
    <t>Avance objetivo general</t>
  </si>
  <si>
    <t>Apropiación disponible</t>
  </si>
  <si>
    <t>Compromisos al corte</t>
  </si>
  <si>
    <t>Giros al corte</t>
  </si>
  <si>
    <t>Reservas Constituidas</t>
  </si>
  <si>
    <t>Gestión reservas</t>
  </si>
  <si>
    <t>Meta Ejecutada Enero</t>
  </si>
  <si>
    <t>Meta Ejecutada Febrero</t>
  </si>
  <si>
    <t>Meta Ejecutada Marzo</t>
  </si>
  <si>
    <t>Meta Ejecutada Abril</t>
  </si>
  <si>
    <t>Meta Ejecutada Mayo</t>
  </si>
  <si>
    <t>Meta Ejecutada Junio</t>
  </si>
  <si>
    <t>Meta Ejecutada Julio</t>
  </si>
  <si>
    <t>Meta Ejecutada Agosto</t>
  </si>
  <si>
    <t>Meta Ejecutada Septiembre</t>
  </si>
  <si>
    <t>Meta Ejecutada Octubre</t>
  </si>
  <si>
    <t>Meta Ejecutada Noviembre</t>
  </si>
  <si>
    <t>Meta Ejecutada Diciembre</t>
  </si>
  <si>
    <t>Meta Ejecutada Total</t>
  </si>
  <si>
    <t>Meta ejecutada acumulada al corte</t>
  </si>
  <si>
    <t>Meta Ejecutada 2023</t>
  </si>
  <si>
    <t>Enero_rio</t>
  </si>
  <si>
    <t>Febrero_rio</t>
  </si>
  <si>
    <t>Marzo_rio</t>
  </si>
  <si>
    <t>Abril_rio</t>
  </si>
  <si>
    <t>Mayo_rio</t>
  </si>
  <si>
    <t>Junio_rio</t>
  </si>
  <si>
    <t>Julio_rio</t>
  </si>
  <si>
    <t>Agosto_rio</t>
  </si>
  <si>
    <t>Septiembre_rio</t>
  </si>
  <si>
    <t>Octubre_rio</t>
  </si>
  <si>
    <t>Noviembre_rio</t>
  </si>
  <si>
    <t>Diciembre_rio</t>
  </si>
  <si>
    <t>Enero_coh</t>
  </si>
  <si>
    <t>Febrero_coh</t>
  </si>
  <si>
    <t>Marzo_coh</t>
  </si>
  <si>
    <t>Abril_coh</t>
  </si>
  <si>
    <t>Mayo_coh</t>
  </si>
  <si>
    <t>Junio_coh</t>
  </si>
  <si>
    <t>Julio_coh</t>
  </si>
  <si>
    <t>Agosto_coh</t>
  </si>
  <si>
    <t>Septiembre_coh</t>
  </si>
  <si>
    <t>Octubre_coh</t>
  </si>
  <si>
    <t>Noviembre_coh</t>
  </si>
  <si>
    <t>Diciembre_coh</t>
  </si>
  <si>
    <t>Enero_cum</t>
  </si>
  <si>
    <t>Febrero_cum</t>
  </si>
  <si>
    <t>Marzo_cum</t>
  </si>
  <si>
    <t>Abril_cum</t>
  </si>
  <si>
    <t>Mayo_cum</t>
  </si>
  <si>
    <t>Junio_cum</t>
  </si>
  <si>
    <t>Julio_cum</t>
  </si>
  <si>
    <t>Agosto_cum</t>
  </si>
  <si>
    <t>Septiembre_cum</t>
  </si>
  <si>
    <t>Octubre_cum</t>
  </si>
  <si>
    <t>Noviembre_cum</t>
  </si>
  <si>
    <t>Diciembre_cum</t>
  </si>
  <si>
    <t>Enero_cp</t>
  </si>
  <si>
    <t>Febrero_cp</t>
  </si>
  <si>
    <t>Marzo_cp</t>
  </si>
  <si>
    <t>Abril_cp</t>
  </si>
  <si>
    <t>Mayo_cp</t>
  </si>
  <si>
    <t>Junio_cp</t>
  </si>
  <si>
    <t>Julio_cp</t>
  </si>
  <si>
    <t>Agosto_cp</t>
  </si>
  <si>
    <t>Septiembre_cp</t>
  </si>
  <si>
    <t>Octubre_cp</t>
  </si>
  <si>
    <t>Noviembre_cp</t>
  </si>
  <si>
    <t>Diciembre_cp</t>
  </si>
  <si>
    <t>Enero_ryd</t>
  </si>
  <si>
    <t>Febrero_ryd</t>
  </si>
  <si>
    <t>Marzo_ryd</t>
  </si>
  <si>
    <t>Abril_ryd</t>
  </si>
  <si>
    <t>Mayo_ryd</t>
  </si>
  <si>
    <t>Junio_ryd</t>
  </si>
  <si>
    <t>Julio_ryd</t>
  </si>
  <si>
    <t>Agosto_ryd</t>
  </si>
  <si>
    <t>Septiembre_ryd</t>
  </si>
  <si>
    <t>Octubre_ryd</t>
  </si>
  <si>
    <t>Noviembre_ryd</t>
  </si>
  <si>
    <t>Diciembre_ryd</t>
  </si>
  <si>
    <t>Objetivos específicos proyecto de inversión</t>
  </si>
  <si>
    <t>Dependencias_Proyecto de Inversión</t>
  </si>
  <si>
    <t>Programación al corte</t>
  </si>
  <si>
    <t>Enero_P7</t>
  </si>
  <si>
    <t>Febrero_P7</t>
  </si>
  <si>
    <t>Marzo_P7</t>
  </si>
  <si>
    <t>Abril_P7</t>
  </si>
  <si>
    <t>Mayo_P7</t>
  </si>
  <si>
    <t>Junio_P7</t>
  </si>
  <si>
    <t>Julio_P7</t>
  </si>
  <si>
    <t>Agosto_P7</t>
  </si>
  <si>
    <t>Septiembre_P7</t>
  </si>
  <si>
    <t>Octubre_P7</t>
  </si>
  <si>
    <t>Noviembre_P7</t>
  </si>
  <si>
    <t>Diciembre_P7</t>
  </si>
  <si>
    <t>Total_P7</t>
  </si>
  <si>
    <t>Enero_P8</t>
  </si>
  <si>
    <t>Febrero_P8</t>
  </si>
  <si>
    <t>Marzo_P8</t>
  </si>
  <si>
    <t>Abril_P8</t>
  </si>
  <si>
    <t>Mayo_P8</t>
  </si>
  <si>
    <t>Junio_P8</t>
  </si>
  <si>
    <t>Julio_P8</t>
  </si>
  <si>
    <t>Agosto_P8</t>
  </si>
  <si>
    <t>Septiembre_P8</t>
  </si>
  <si>
    <t>Octubre_P8</t>
  </si>
  <si>
    <t>Noviembre_P8</t>
  </si>
  <si>
    <t>Diciembre_P8</t>
  </si>
  <si>
    <t>Total_P8</t>
  </si>
  <si>
    <t>Ajuste1</t>
  </si>
  <si>
    <t>Ajuste2</t>
  </si>
  <si>
    <t>Registra</t>
  </si>
  <si>
    <t>PD1</t>
  </si>
  <si>
    <t>7867_1</t>
  </si>
  <si>
    <t>Un nuevo contrato social y ambiental para la Bogotá del siglo XXI</t>
  </si>
  <si>
    <t>5. Construir Bogotá región con gobierno abierto, transparente y ciudadanía consciente.</t>
  </si>
  <si>
    <t>56. Gestión Pública Efectiva</t>
  </si>
  <si>
    <t>Lograr que la comunicación pública distrital se dirija hacia el mismo objetivo y visión de ciudad, reconociendo y abordando las necesidades de la ciudadanía y generando confianza para incentivar su participación en la construcción de Ciudad.</t>
  </si>
  <si>
    <t>1. Fortalecer la articulación interinstitucional y las estrategias de las oficinas de comunicaciones de las entidades del Distrito.</t>
  </si>
  <si>
    <t xml:space="preserve">Generación de los lineamientos de comunicación del Distrito para construir ciudad y ciudadanía   </t>
  </si>
  <si>
    <t>Oficina Consejería de Comunicaciones</t>
  </si>
  <si>
    <t>Glenda Martínez Osorio</t>
  </si>
  <si>
    <t>Jefe de Oficina</t>
  </si>
  <si>
    <t>Yenny Vanessa Zabaleta Durán, Rene Hideki Doku Vendries.</t>
  </si>
  <si>
    <t>Cristhian Guacaneme</t>
  </si>
  <si>
    <t>1. Generar 100 porciento de los lineamientos distritales en materia de comunicación pública</t>
  </si>
  <si>
    <t>Porcentaje de lineamientos distritales en materia de comunicación pública, formulados, implementados y monitoreado</t>
  </si>
  <si>
    <t>506. Formular, implementar y monitorear los lineamientos distritales  en materia de Comunicación Pública.</t>
  </si>
  <si>
    <t>554. Porcentaje de lineamientos distritales en materia de comunicación pública, formulados, implementados y monitoreados.</t>
  </si>
  <si>
    <t>16. Paz, justicia e instituciones sólidas</t>
  </si>
  <si>
    <t xml:space="preserve">PD_Meta Sectorial: 506. Formular, implementar y monitorear los lineamientos distritales  en materia de Comunicación Pública.; PD_Indicador Meta sector: 554. Porcentaje de lineamientos distritales en materia de comunicación pública, formulados, implementados y monitoreados.; PD_Meta Proyecto: 1. Generar 100 porciento de los lineamientos distritales en materia de comunicación pública; ODS: 16. Paz, justicia e instituciones sólidas; </t>
  </si>
  <si>
    <t>Programación sin Observaciones</t>
  </si>
  <si>
    <t>Lineamientos distritales de comunicación pública definidos por la Oficina Consejeria de Comunicaciones para las diferentes entidades del distrito.</t>
  </si>
  <si>
    <t>Lograr que las Oficinas de Comunicación del Distrito tenga un objetivo unificado de comunicación que permita comunicar la visión de ciudad de forma articulada y alineada en el Distrito Capital.</t>
  </si>
  <si>
    <t>Creciente</t>
  </si>
  <si>
    <t>Eficacia</t>
  </si>
  <si>
    <t>Porcentaje</t>
  </si>
  <si>
    <t>Producto</t>
  </si>
  <si>
    <t>N/D</t>
  </si>
  <si>
    <t>La medicion del cumplimiento de la meta se llevara a cabo con la ejecución de las actividades definidas para la generación de lineamientos distritales en materia de comunicación pública.</t>
  </si>
  <si>
    <t xml:space="preserve">Sumatoria del porcentaje ejecutado de las actividades desarrolladas para la generación de lineamientos en materia de comunicación pública  / Sumatoria del porcentaje programado de las actividades desarrolladas para la generación de lineamientos en materia de comunicación pública </t>
  </si>
  <si>
    <t>Sumatoria del porcentaje ejecutado de las actividades desarrolladas para la generación de lineamientos en materia de comunicación pública</t>
  </si>
  <si>
    <t>Sumatoria del porcentaje programado de las actividades desarrolladas para la generación de lineamientos en materia de comunicación pública</t>
  </si>
  <si>
    <t>Acciones de Difusión ( Correos Electrónicos, Evidencias de Reunión, Documentos Oficiales, publicaciones).
Documentos de trabajo (Lineamientos de Comunicación, Mesas de Trabajo, Investigaciones, Correos electrónicos)</t>
  </si>
  <si>
    <t>Se diligencia la hoja de vida del indicador.</t>
  </si>
  <si>
    <t>Suma</t>
  </si>
  <si>
    <t>Informe preliminar en Acciones de Difusión de los lineamientos de comunicación y en documentos de trabajo en materia de comunicaciones</t>
  </si>
  <si>
    <t>1. Informe preliminar en acciones de difusión de los lineamientos de comunicación y en documentos de trabajo en materia de comunicaciones febero 2023</t>
  </si>
  <si>
    <t>1. Informe preliminar en acciones de difusión de los lineamientos de comunicación y en documentos de trabajo en materia de comunicaciones abril 2023</t>
  </si>
  <si>
    <t>1. Informe preliminar en acciones de difusión de los lineamientos de comunicación y en documentos de trabajo en materia de comunicaciones mayo 2023</t>
  </si>
  <si>
    <t>1. Informe preliminar en acciones de difusión de los lineamientos de comunicación y en documentos de trabajo en materia de comunicaciones junio 2023</t>
  </si>
  <si>
    <t/>
  </si>
  <si>
    <t>Avances y logros:
Se realizó una reunión del equipo estratégico y los lideres de los diferentes equipos internos de la Oficina Consejería de Comunicaciones el 13 de febrero de 2023, con el fin de solicitar a cada uno, una revisión desde sus equipos de posibles buenas prácticas, directrices, pautas o guías que se necesiten remitir a las oficinas de comunicaciones del distrito que permitan unificar mensajes institucionales y orienten a dichas entidades en la generación de acciones de comunicación que conecte con los intereses del ciudadano. 
La información que suministre cada líder y el diagnóstico realizado por la jefe de la dependencia y los jefes de comunicaciones del distrito serán insumo para la definición de los lineamientos que se generen para esta vigencia.  
Se expidió el lineamiento denominado "LINEAMIENTOS GENERALES DE COMUNICACIÔN CONTRA LA DISCRIMINACION RACIAL Y ETNICA", en el cual se imparten directrices a las entidades de Ia Administración Distrital enfocadas hacia el respeto de diversidad étnica y cultural.
Beneficio
Los lineamientos en materia de comunicación a nivel distrital permiten la implementación de los planes de comunicación a nivel interno y externo en las entidades distritales, con el fin que la comunicación pública distrital esté alineada hacia el mismo objetivo, de manera que las acciones comunicativas que desarrolle la administración distrital estén enfocadas hacia la misma visión de ciudad, por medio de una articulación interinstitucional dirigida a alcanzar una comunicación pública, reconociendo y abordando las necesidades de la ciudadanía y generando confianza para incentivar su participación en la construcción de ciudad.
Este conjunto de actividades permite que se formulen lineamientos y directrices en materia de comunicación pública, que conducen a la creación, desarrollo y divulgación de estrategias, campañas y/o acciones de comunicación relacionadas con los propósitos, programas, y metas del Plan de Desarrollo</t>
  </si>
  <si>
    <t xml:space="preserve">Se realizó una reunión del equipo estratégico y los lideres de los diferentes equipos internos de la Oficina Consejería de Comunicaciones el 13 de febrero de 2023, con el fin de solicitar a cada uno, una revisión desde sus equipos de posibles buenas prácticas, directrices, pautas o guías que se necesiten remitir a las oficinas de comunicaciones del distrito que permitan unificar mensajes institucionales y orienten a dichas entidades en la generación de acciones de comunicación que conecte con los intereses del ciudadano. 
La información que suministre cada líder y el diagnóstico realizado por la jefe de la dependencia y los jefes de comunicaciones del distrito serán insumo para la definición de los lineamientos que se generen para esta vigencia.  </t>
  </si>
  <si>
    <t>En este mes, se tenía una programación del 4%, pero se tuvo una sejecución del 10,5%, en razón a que la circular que se programó en el mes de junio se expidió en el mes de abril, ya que todo el proceso de revisiones y aprobaciones fue más rápido en este mes.
La jefe de la Oficina Consejería de Comunicaciones, estructuró el borrador del lineamiento denominado "LINEAMIENTOS GENERALES DE COMUNICACIÔN CONTRA LA DISCRIMINACION RACIAL Y ETNICA", la cual se remitió al equipo administrativo de la dependencia, con el fin de realizar los ajustes técnicos que permitan enviarla a la Oficina Asesora Jurídica para su respectivo aval, el cual fue remitido a la Oficina Jurídica para su revisión y aval.
Una vez recibido el borrador del lineamiento, el equipo administrativo procedió a generar el proyecto de circular, que se remitió por correo al jefe encargado de la Oficina Jurídica para revisión, el documento fue revisado por esa dependencia, se aclararon dudas con la abogado a cargo y cuando fue aprobada, se radicó con oficina Núm. 2-2023-10702 la Circular 001 de 2023 a todas las oficinas de comunicaciones del Distrito.</t>
  </si>
  <si>
    <t>En el mes de mayo, se tenía una programación del 1,5%, pero en el mes de abril se tuvo una sobre ejecución del 6,5%, en razón a que la circular que se programó en el mes de junio se expidió en el mes de abril, ya que todo el proceso de revisiones y aprobaciones fue más rápido en este mes.
En el mes de abril la jefe de la Oficina Consejería de Comunicaciones, estructuró el borrador del lineamiento denominado "LINEAMIENTOS GENERALES DE COMUNICACIÔN CONTRA LA DISCRIMINACION RACIAL Y ETNICA", el cual se remitió al equipo administrativo de la dependencia, quienes procedieron a generar el proyecto de circular, que se remitió por correo al jefe encargado de la Oficina Jurídica para revisión, el documento fue revisado por esa dependencia, se aclararon dudas con la abogado a cargo y cuando fue aprobada, se radicó con oficio Núm. 2-2023-10702 la Circular 001 de 2023 a todas las oficinas de comunicaciones del Distrito.</t>
  </si>
  <si>
    <t>En el mes de junio, se tenía una programación del 5%, pero en el mes de abril se tuvo una sobre ejecución del 6,5%, con lo cual se cumple con la programación de mayo y junio. Esta situación se presentó en razón a que la circular que se programó para junio se expidió en el mes de abril, ya que todo el proceso de revisiones y aprobaciones se realizó en el mes de abril.
En ese mes, la jefe de la Oficina Consejería de Comunicaciones, estructuró el borrador del lineamiento denominado "LINEAMIENTOS GENERALES DE COMUNICACIÔN CONTRA LA DISCRIMINACION RACIAL Y ETNICA", el cual se remitió al equipo administrativo de la dependencia, quienes procedieron a generar el proyecto de circular, que se remitió por correo al jefe encargado de la Oficina Jurídica para revisión, el documento fue revisado por esa dependencia, se aclararon dudas con la abogado a cargo y cuando fue aprobada, se radicó con oficio Núm. 2-2023-10702 la Circular 001 de 2023 a todas las oficinas de comunicaciones del Distrito.</t>
  </si>
  <si>
    <t>No Programó</t>
  </si>
  <si>
    <t>1. Fortalecer la articulación interinstitucional y las estrategias de las oficinas de comunicaciones</t>
  </si>
  <si>
    <t>No aplica</t>
  </si>
  <si>
    <t>No oportuna: El tiempo de radicación debe coincidir con el plazo establecido por la Oficina Asesora de Planeación - OAP</t>
  </si>
  <si>
    <t>Oportunidad de mejora: La información de avance de la magnitud consignada en el reporte del periodo, respecto a la programación realizada, la información cualitativa presentada, las actividades establecidas (si aplica) y los soportes presentados, presenta</t>
  </si>
  <si>
    <t>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t>
  </si>
  <si>
    <t>La información consignada por el proyecto corresponde frente a las fuentes de información presupuestal oficial.
De acuerdo con el informe de cierre de vigencia a 31 de enero del 2023:
El valor comprometido es del 89.23%.
Los giros sobre el valor programado corresponden al 0%.
Los giros sobre las reservas son del 0%.</t>
  </si>
  <si>
    <t>La información consignada por el proyecto corresponde frente a las fuentes de información presupuestal oficial.
De acuerdo con el informe de cierre de vigencia a 28 de febrero del 2023:
El valor comprometido es del 94.87%.
Los giros sobre el valor programado corresponden al 3.08%.
Los giros sobre las reservas son del 77.77%.</t>
  </si>
  <si>
    <t>La información consignada por el proyecto corresponde frente a las fuentes de información presupuestal oficial.
De acuerdo con el informe de cierre de vigencia a 31 de marzo del 2023:
El valor comprometido es del 90.17%.
Los giros sobre el valor programado corresponden al 10.79%.
Los giros sobre las reservas son del 100%.</t>
  </si>
  <si>
    <t>La información consignada por el proyecto corresponde frente a las fuentes de información presupuestal oficial.
De acuerdo con el informe de cierre de vigencia a 30 de abril del 2023:
El valor comprometido es del 93.34%.
Los giros sobre el valor programado corresponden al 20.26%.
Los giros sobre las reservas son del 100%.</t>
  </si>
  <si>
    <t>La información consignada por el proyecto corresponde frente a las fuentes de información presupuestal oficial.
De acuerdo con el informe de cierre de vigencia a mayo de 2023:
El valor comprometido es del 94.23%.
Los giros sobre el valor programado corresponden al 29.91%.
Los giros sobre las reservas son del 100%</t>
  </si>
  <si>
    <t>No se identificaron problemas o dificultades. Este indicador no presenta programación para el periodo de reporte</t>
  </si>
  <si>
    <t xml:space="preserve">Al corte de abril de 2023, la meta tenía una programación acumulada de 74% y alcanzó una ejecución del 80.50%, es decir, presenta una sobreejecución del 6.50%  en razón a que, se expidió la Circular 001 de 2023 "Lineamientos generales de comunicación contral a discriminación racial y étnica", la cual, se tenía prevista para el mes de junio. Sin embargo, el proceso de revisiones y ajustes aplicó con anterioridad a los plazos incialmente programados. </t>
  </si>
  <si>
    <t>Al corte de mayo de 2023, la meta tenía una programación acumulada de 75.50% y alcanzó una ejecución del 80.50%, es decir, presenta una sobreejecución del 5%  en razón a que, se expidió la Circular 001 de 2023 "Lineamientos generales de comunicación control a discriminación racial y étnica", la cual, se tenía prevista para el mes de junio. Sin embargo, el proceso de revisiones y ajustes aplicó con anterioridad a los plazos inicialmente programados.</t>
  </si>
  <si>
    <t>1. Fortalecer la articulación interinstitucional y las estrategias de las oficinas de comunicaciones de las entidades del Distrito.
2. Lograr una comunicación pública en la que la ciudadanía se vea identificada.</t>
  </si>
  <si>
    <t>Meta Proyecto de Inversión</t>
  </si>
  <si>
    <t>PD2</t>
  </si>
  <si>
    <t>7867_2</t>
  </si>
  <si>
    <t>2. Lograr una comunicación pública en la que la ciudadanía se vea identificada.</t>
  </si>
  <si>
    <t>2. Comunicar 100 porciento de los temas estratégicos y coyunturales de la ciudad y su gobierno acorde con los criterios establecidos en los lineamientos.</t>
  </si>
  <si>
    <t>Comunicar 100 porciento de los temas estratégicos y coyunturales de la ciudad y su gobierno acorde con los criterios establecidos en los lineamientos.</t>
  </si>
  <si>
    <t xml:space="preserve">PD_Meta Proyecto: 2. Comunicar 100 porciento de los temas estratégicos y coyunturales de la ciudad y su gobierno acorde con los criterios establecidos en los lineamientos.; </t>
  </si>
  <si>
    <t>Programación sin observaciones</t>
  </si>
  <si>
    <t xml:space="preserve">Generar información para la ciudadanía de temas estratégicos y coyunturales de la ciudad y su gobierno acorde con los criterios establecidos en los lineamientos de comunicación distrital.  </t>
  </si>
  <si>
    <t>Informar temas estrategicos y coyunturales de la ciudad y su gobierno de cara a los intereses de la ciudadanía promoviendo su interacción para la construcción de ciudad.</t>
  </si>
  <si>
    <t>Constante</t>
  </si>
  <si>
    <t>La medición del cumplimiento de la meta se llevara a cabo con la ejecución de las actividades definidas para la comunicación de los temas estratégicos y coyunturales de la ciudad y su gobierno.</t>
  </si>
  <si>
    <t xml:space="preserve">Sumatoria del porcentaje ejecutado de las actividades desarrolladas para la comunicación de temas estrategicos y conyunturales de la ciudad y su gobierno / Sumatoria del porcentaje programado de las actividades actividades desarrolladas para la comunicación de temas estrategicos y conyunturales de la ciudad y su gobierno </t>
  </si>
  <si>
    <t xml:space="preserve">Sumatoria del porcentaje ejecutado de las actividades desarrolladas para la comunicación de temas estrategicos y conyunturales de la ciudad y su gobierno </t>
  </si>
  <si>
    <t xml:space="preserve">Sumatoria del porcentaje programado de las actividades actividades desarrolladas para la comunicación de temas estrategicos y conyunturales de la ciudad y su gobierno </t>
  </si>
  <si>
    <t>Documentos Soportes (Temas Coyunturales y estrategicos (Brief +  Piezas de campaña (material gráfico y/o audiovisual), productos audiovisuales, Comités Tecnicos Operador Logistico, Eventos de Comunicación Institucional,  Boletines Informativos)</t>
  </si>
  <si>
    <t>Esta meta no esta alineada estrategicamente con la Politica "34_PP - Número de campañas comunicacionales de cualificación del ciudadano elaboradas" ni con el indicador de gestión "018_GE - Plan de Comunicaciones de los servicios  y las acciones que desarrolla la Secretaria General implementado"</t>
  </si>
  <si>
    <t>Informe preliminar en Temas Coyunturales y estrategicos,  Informe preliminar en acciones en las plataformas y medios virtuales, Informes de Trafico</t>
  </si>
  <si>
    <t>Informe preliminar en Temas Coyunturales y estrategicos,  Informe preliminar en acciones en las plataformas y medios virtuales, Informes de Trafico, Planes de Medios</t>
  </si>
  <si>
    <t>Informe preliminar en Temas Coyunturales y estrategicos,  Informe preliminar en acciones en las plataformas y medios virtuales, Informes de Trafico,  Planes de Medios</t>
  </si>
  <si>
    <t>Informe final en Temas Coyunturales y estrategicos,  Informe final en acciones en las plataformas y medios virtuales, Informes de Trafico,  Planes de Medios</t>
  </si>
  <si>
    <t>1. Informe preliminar en Temas Coyunturales y estrategicos enero de 2023
2. Informe preliminar en acciones en las plataformas y medios virtuales enero de 2023
3. Informe de tráfico 01012023
4. Informe de tráfico 08012023
5. Informe de tráfico 15012023
6. Informe de tráfico 22012023</t>
  </si>
  <si>
    <t>1. Informe preliminar en Temas Coyunturales y estrategicos febrero de 2023
2. Informe preliminar en acciones en las plataformas y medios virtuales febrero de 2023
3. Informe de tráfico 05022023
4. Informe de tráfico 12022023
5. Informe de tráfico 19022023
6. Informe de tráfico 26022023</t>
  </si>
  <si>
    <t>1. Informe preliminar en Temas Coyunturales y estrategicos marzo de 2023
2. Informe preliminar en acciones en las plataformas y medios virtuales marzo de 2023
1. Informe de tráfico 05032023
2. Informe de tráfico 12032023
3. INFORME DE TRÁFICO CONTRATO 804 ETB- CORTE 19 DE MARZO
4. INFORME DE TRÁFICO CONTRATO 804 ETB- CORTE 26 DE MARZO
5. Plan de medios campaña denominada "Rendición de Cuentas"</t>
  </si>
  <si>
    <t>1. Informe preliminar en Temas Coyunturales y estrategicos abril de 2023
2. Informe preliminar en acciones en las plataformas y medios virtuales abril de 2023
3. INFORME DE TRÁFICO CTO 804-2022 Corte 2 de abril
4. INFORME DE TRÁFICO CTO 804-2022 Corte 9 de abril
5. INFORME DE TRÁFICO CTO 804-2022 Corte 16 de abril
6. INFORME DE TRÁFICO CTO 804-2022 Corte 30 de abril</t>
  </si>
  <si>
    <t>1. Informe preliminar en Temas Coyunturales y estratégicos mayo de 2023
2. Informe preliminar en acciones en las plataformas y medios virtuales mayo de 2023
3. INFORME DE TRÁFICO CTO 804-2022 Corte 7 de mayo
4. INFORME DE TRÁFICO CTO 804-2022 Corte 14 de mayo
5. INFORME DE TRÁFICO CTO 651-2023 Corte 22 de mayo
6. INFORME DE TRÁFICO CTO 651-2023 Corte de 28 de mayo</t>
  </si>
  <si>
    <t>1. Informe preliminar en Temas Coyunturales y estratégicos junio de 2023
2. Informe preliminar en acciones en las plataformas y medios virtuales junio de 2023
3. INFORME DE TRÁFICO CTO 651-2023 Corte de 04 de Junio
4. INFORME DE TRÁFICO CTO 651-2023 Corte 11 de junio
5. INFORME DE TRÁFICO CTO 651-2023 Corte 18 de junio
6. INFORME DE TRÁFICO CTO 651-2023 Corte 25 de junio
7. Plan de medios campaña denominada "Bogotá tiene mucho que contar - Poblaciones"</t>
  </si>
  <si>
    <t>Avances y logros:
* Campañas: Se han llevado a cabo 3 campañas: 
1) "Rendición de cuentas", asociada a temas como la socialización con la ciudadanía de los avances logrados en inversión social, infraestructura y movilidad sostenible, crecimiento económico, seguridad, medio ambiente y transparencia, la cual, se llevó a cabo mediante redes sociales, prensa y televisión.
2) "Bogotá tiene mucho que contar – Educación", asociada a temas como la socialización con la ciudadanía de la inversión que ha hecho la Administración Distrital en educación (infraestructura + programas), la cual, se llevó a cabo mediante redes sociales, prensa y televisión.
3) "Bogotá tiene mucho que contar - Poblaciones", cuyo objetivo es dar a conocer a los ciudadanos los diferentes programas y servicios que tiene el Distrito para ellos, la cual, se llevó a cabo mediante redes sociales, prensa y televisión. 
* Divulgación a la ciudadanía: Se realizaron 114 transmisiones en vivo, 291 clips audiovisuales y emisión de 187 boletines de prensa para los medios de comunicación en relación con temas estratégicos de la Administración. Se han publicado 5.271 mensajes en redes sociales, se elaboraron 7.114 contenidos informativos y periodísticos publicados en el Portal Bogotá (www.bogota.gov.co), orientados a informar a la ciudadanía sobre la oferta de servicios del Distrito. Incluye: noticias, eventos, actividades de participación ciudadana, servicios e información. 
* Monitoreo en redes: 23.715.251 de usuarios han realizado 92.964.113 visitas al portal Bogotá, que contiene noticias, eventos, actividades de participación ciudadana, servicios e información de la administración distrital. Con este monitoreo se busca conocer los intereses y necesidades de la ciudadanía para así contar con métricas y monitoreo de tendencias para contar con una información precisa y clara sobre la gestión de la Administración, así como, tener insumos para la toma de decisiones estratégicas.
Beneficios:
A través de estas estrategias de comunicación y del cubrimiento de las actividades institucionales que realiza la Alcaldía Mayor y el Distrito, se informa a la Ciudadanía y a los medios de comunicación sobre los diferentes avances, programas y proyectos de la Administración Distrital.</t>
  </si>
  <si>
    <t>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Comités Técnicos del Operador Logístico, Informes de Eventos de Comunicación Institucional y Boletines de prensa.
Igualmente, durante este mes la Oficina Consejería de comunicaciones divulgó diferentes mensajes en las redes sociales de la alcaldía, contenidos informativos en el portal, informe de métricas y de PQRS.
Finalmente, en el marco del contrato 804-2022 con la Secretaría General de la Alcaldía Mayor de Bogotá, se realizaron 4 informes de tráfico que registran la participación presupuestal de los medios de comunicación en cada campaña realizada con base en los informes de ordenación enviados por ETB.</t>
  </si>
  <si>
    <t>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Comités Técnicos del Operador Logístico, Informes de Eventos de Comunicación Institucional y Boletines de prensa.
Asimismo, diseñó la campaña y/o acción pública denominada "Rendición de Cuentas", cuyo objetivo es socializar con la ciudadanía los avances logrados en inversión social, infraestructura y movilidad sostenible, crecimiento económico, seguridad, medio ambiente y transparencia.
Igualmente, durante este mes la Oficina Consejería de comunicaciones divulgó diferentes mensajes en las redes sociales de la alcaldía, contenidos informativos en el portal, informe de métricas y de PQRS.
Finalmente, en el marco del contrato 804-2022 con la Secretaría General de la Alcaldía Mayor de Bogotá, se realizaron 4 informes de tráfico que registran la participación presupuestal de los medios de comunicación en cada campaña realizada con base en los informes de ordenación enviados por ETB.</t>
  </si>
  <si>
    <t>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Informes de Eventos de Comunicación Institucional y Boletines de prensa.
Asimismo, diseñó la campaña y/o acción pública denominada "Bogotá tiene mucho que contar – Educación", cuyo objetivo es socializar con la ciudadanía la inversión que ha hecho la Administración Distrital en educación (infraestructura + programas).
Igualmente, durante este mes la Oficina Consejería de comunicaciones divulgó diferentes mensajes en las redes sociales de la alcaldía, contenidos informativos en el portal, informe de métricas y de PQRS.
Finalmente, en el marco del contrato 804-2022 y 651-2023 con la Secretaría General de la Alcaldía Mayor de Bogotá, se realizaron 4 informes de tráfico que registran la participación presupuestal de los medios de comunicación en cada campaña realizada con base en los informes de ordenación enviados por ETB.</t>
  </si>
  <si>
    <t>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Informes de Eventos de Comunicación Institucional y Boletines de prensa.
Asimismo, diseñó la campaña y/o acción pública denominada "Bogotá tiene mucho que contar - Poblaciones", cuyo objetivo es dar a conocer a los ciudadanos los diferentes programas y servicios que tiene el Distrito para ellos.
Igualmente, durante este mes la Oficina Consejería de comunicaciones divulgó diferentes mensajes en las redes sociales de la alcaldía, contenidos informativos en el portal, informe de métricas y de PQRS.
Finalmente, en el marco del contrato 651-2023 celebrado entre la ETB y la Secretaría General de la Alcaldía Mayor de Bogotá, se realizaron 4 informes de tráfico que registran la participación presupuestal de los medios de comunicación en cada campaña realizada con base en los informes de ordenación enviados por ETB.</t>
  </si>
  <si>
    <t>La información consignada por el proyecto corresponde frente a las fuentes de información presupuestal oficial.
De acuerdo con el informe de cierre de vigencia a 31 de enero del 2023.
El valor comprometido es del 26.41%.
Los giros sobre el valor programado corresponden al 0%.
Los giros sobre las reservas son del 0%.</t>
  </si>
  <si>
    <t>La información consignada por el proyecto corresponde frente a las fuentes de información presupuestal oficial.
De acuerdo con el informe de cierre de vigencia a 28 de febrero del 2023.
El valor comprometido es del 38.05%.
Los giros sobre el valor programado corresponden al 0.80%.
Los giros sobre las reservas son del 11.14%.</t>
  </si>
  <si>
    <t>La información consignada por el proyecto corresponde frente a las fuentes de información presupuestal oficial.
De acuerdo con el informe de cierre de vigencia a 31 de marzo del 2023.
El valor comprometido es del 44.77%.
Los giros sobre el valor programado corresponden al 3.18%.
Los giros sobre las reservas son del 44.24%.</t>
  </si>
  <si>
    <t>La información consignada por el proyecto corresponde frente a las fuentes de información presupuestal oficial.
De acuerdo con el informe de cierre de vigencia a 30 de abril del 2023.
El valor comprometido es del 95.34%.
Los giros sobre el valor programado corresponden al 22.54%.
Los giros sobre las reservas son del 84.88%.</t>
  </si>
  <si>
    <t>La información consignada por el proyecto corresponde frente a las fuentes de información presupuestal oficial.
De acuerdo con el informe de cierre de vigencia a mayo de 2023:
El valor comprometido es del 89.73%.
Los giros sobre el valor programado corresponden al 11.90%.
Los giros sobre las reservas son del 91.40%</t>
  </si>
  <si>
    <t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t>
  </si>
  <si>
    <t>PD3</t>
  </si>
  <si>
    <t>7867_3</t>
  </si>
  <si>
    <t>3. Realizar 18 mediciones de análisis y seguimiento de opinión pública así como de la información que emitan los medios de comunicación y redes entorno a la gestión distrital.</t>
  </si>
  <si>
    <t>Número de mediciones de análisis y seguimiento de opinión pública, y de la información que emitan los medios de comunicación y redes.</t>
  </si>
  <si>
    <t>25.1. Número de mediciones de análisis y seguimiento de opinión pública, y de la información que emitan los medios de comunicación y redes.</t>
  </si>
  <si>
    <t xml:space="preserve">PD_PMR: 25.1. Número de mediciones de análisis y seguimiento de opinión pública, y de la información que emitan los medios de comunicación y redes.; PD_Meta Proyecto: 3. Realizar 18 mediciones de análisis y seguimiento de opinión pública así como de la información que emitan los medios de comunicación y redes entorno a la gestión distrital.; </t>
  </si>
  <si>
    <t>Para la vigencia 2022 se solicita reprogramar la magnitud de 13 mediciones a 2, para la vigencia 2023 y 2024 en 0 mediciones</t>
  </si>
  <si>
    <t>Realizar mediciones de análisis y seguimiento de opinión pública con el propósito de conocer información de interés de los ciudadanos con respecto al desarrollo de las campañas comunicacionales, políticas públicas, programas y proyectos que adelanta la Administración Distrital.</t>
  </si>
  <si>
    <t>Medir la percepción ciudadana de los diferentes ámbitos que adelanta la Administración Distrital,  que aportan  insumos en la toma de decisiones y el establecimiento de políticas públicas sobre ciudad y gobierno y  permiten construir parámetros de medición y mejoramiento de las acciones comunicacionales de la Alcaldía de Bogotá.</t>
  </si>
  <si>
    <t>Número</t>
  </si>
  <si>
    <t>La medición del cumplmiento de la meta se llevará a cabo con la realización de las mediciones de análisis y seguimiento de opinión pública.</t>
  </si>
  <si>
    <t>Sumatoria de mediciones y analisis de seguimiento de opinión pública.</t>
  </si>
  <si>
    <t>N/A</t>
  </si>
  <si>
    <t>Mediciones de percepción ciudadana.</t>
  </si>
  <si>
    <t>Reprogramación magnitud para las vigencias 2022 y 2023.</t>
  </si>
  <si>
    <t>No programó</t>
  </si>
  <si>
    <t>PD4</t>
  </si>
  <si>
    <t>7867_4</t>
  </si>
  <si>
    <t>4. Realizar 100 porciento de identificacion de los canales de comunicación discriminados por grupos de interés ubicados en Bogotá Región.</t>
  </si>
  <si>
    <t>Porcentaje de Identificación de canales de comunicación discriminado por grupos de interés ubicados en Bogotá - Región</t>
  </si>
  <si>
    <t>Artículo 127. Promoción el acceso de los medios de comunicación Comunitarios y Alternativos.</t>
  </si>
  <si>
    <t>555. Porcentaje de identificación de canales de comunicación discriminado por grupos de interés ubicados en Bogotá - región.</t>
  </si>
  <si>
    <t xml:space="preserve">PD_artículo: Artículo 127. Promoción el acceso de los medios de comunicación Comunitarios y Alternativos.; PD_Meta Sectorial: 506. Formular, implementar y monitorear los lineamientos distritales  en materia de Comunicación Pública.; PD_Indicador Meta sector: 555. Porcentaje de identificación de canales de comunicación discriminado por grupos de interés ubicados en Bogotá - región.; PD_Meta Proyecto: 4. Realizar 100 porciento de identificacion de los canales de comunicación discriminados por grupos de interés ubicados en Bogotá Región.; ODS: 16. Paz, justicia e instituciones sólidas; </t>
  </si>
  <si>
    <t>Identificar canales de Comunicación y realidades de los territorios discriminados por grupos de interés ubicados en Bogotá Región, caracterizando las dinamicas de comunicación local.</t>
  </si>
  <si>
    <t>Comunicar de una manera sintonizada con las realidades locales.</t>
  </si>
  <si>
    <t>La medicion del cumplimiento de la meta se llevara a cabo con la ejecución de las actividades definidas para la identificación de los canales de comunicación discriminados en Bogotá-Región.</t>
  </si>
  <si>
    <t>Sumatoria del porcentaje ejecutado de las actividades desarrolladas para la identificación de canales de comunicación  / Sumatoria del porcentaje programado de las actividades desarrolladas para la identificación de canales de comunicación</t>
  </si>
  <si>
    <t>Sumatoria del porcentaje ejecutado de las actividades desarrolladas para la identificación de canales de comunicación</t>
  </si>
  <si>
    <t>Sumatoria del porcentaje programado de las actividades desarrolladas para la identificación de canales de comunicación</t>
  </si>
  <si>
    <t>Planes de Trabajo -  Documentos Soportes (Evidencias de Reunión, correos electrónicos, documentos técnicos de identificación de información, resultados, Análisis de resultados)</t>
  </si>
  <si>
    <t>Se diligencia Hoja de Vida del Indicador.</t>
  </si>
  <si>
    <t>PD5</t>
  </si>
  <si>
    <t>7867_MGA_1</t>
  </si>
  <si>
    <t>Documentos de lineamientos técnicos realizados</t>
  </si>
  <si>
    <t>1.1. Documentos de lineamientos técnicos</t>
  </si>
  <si>
    <t>1.1.1. Documentos de lineamientos técnicos realizados</t>
  </si>
  <si>
    <t xml:space="preserve">PD_producto MGA: 1.1. Documentos de lineamientos técnicos; PD_ID producto MGA: 1.1.1. Documentos de lineamientos técnicos realizados; </t>
  </si>
  <si>
    <t>Elaboración de documentos de lineamientos técnicos en materia de comunicación publica, con información util para el desarrollo de las actividades propias de las oficinas de comunicación del distrito.</t>
  </si>
  <si>
    <t>Establecer un marco de acción que facilite las tareas de las oficinas de comunicaciones de las entidades distritales para el cumplimiento de los objetivos misionales.
Lograr que las comunicaciones se consideren un tema estratégico de gobierno y ciudad.
Fortalecer la Comunicación Pública.</t>
  </si>
  <si>
    <t>La medición del cumplmiento de este indicador se llevará a cabo con la elaboración de documentos de lineamientos tecnicos de lineamientos distritales de comunicación pública.</t>
  </si>
  <si>
    <t>Sumatoria de documentos de lineamientos técnicos elaborados</t>
  </si>
  <si>
    <t>Documentos de trabajo (Lineamientos de Comunicación, Mesas de Trabajo, documentos oficiales, investigaciones, Correos electrónicos, acciones de difusión)</t>
  </si>
  <si>
    <t>Documento Técnico - Lineamientos en materia de comunicaciones del distrito.</t>
  </si>
  <si>
    <t>1. Circular 001 de 2023</t>
  </si>
  <si>
    <t>Avances y logros:
Se expidió la Circular 001 de 2023 "LINEAMIENTOS GENERALES DE COMUNICACIÔN CONTRA LA DISCRIMINACION RACIAL Y ETNICA", radicado Nro. 2-2023-10702 remitido a las oficinas de comunicaciones de nivel Distrital, la cual imparte directrices a las entidades de la Administración Distrital enfocadas hacia el respeto de diversidad étnica y cultural.</t>
  </si>
  <si>
    <t>Se expidió la Circular 001 de 2023 "LINEAMIENTOS GENERALES DE COMUNICACIÔN CONTRA LA DISCRIMINACION RACIAL Y ETNICA", radicado Nro. 2-2023-10702 remitido a las oficinas de comunicaciones de nivel Distrital, la cual imparte directrices a las entidades de la Administración Distrital enfocadas hacia el respeto de diversidad étnica y cultural</t>
  </si>
  <si>
    <t>Indicador MGA</t>
  </si>
  <si>
    <t>PD6</t>
  </si>
  <si>
    <t>7867_MGA_2</t>
  </si>
  <si>
    <t xml:space="preserve">Documentos metodológicos realizados </t>
  </si>
  <si>
    <t>2.1. Documentos metodológicos</t>
  </si>
  <si>
    <t xml:space="preserve">2.1.1. Documentos metodológicos realizados </t>
  </si>
  <si>
    <t xml:space="preserve">PD_producto MGA: 2.1. Documentos metodológicos; PD_ID producto MGA: 2.1.1. Documentos metodológicos realizados ; </t>
  </si>
  <si>
    <t>Elaboración de documentos metodologicos orientados a la definicion de lineamientos en materia de comunicacion publica con el objetivo de unificar la comunicación generada hacia el ciudadano.</t>
  </si>
  <si>
    <t>Lograr que las comunicaciones se consideren un tema estratégico de gobierno y ciudad.
Fortalecer la Comunicación Pública.</t>
  </si>
  <si>
    <t>La medición del cumplmiento del indicador se llevará a cabo con la elaboración de documentos de metodologicos de lineamientos distritales en materia de comunicación pública.</t>
  </si>
  <si>
    <t>Sumatoria de documentos de lineamientos metodologicos elaborados</t>
  </si>
  <si>
    <t>Documento Metodológico - Lineamientos en materia de comunicaciones del distrito</t>
  </si>
  <si>
    <t>PD7</t>
  </si>
  <si>
    <t>7867_MGA_3</t>
  </si>
  <si>
    <t>Documentos de soporte elaborados</t>
  </si>
  <si>
    <t xml:space="preserve">PD_Gestion MGA: Documentos de soporte elaborados; </t>
  </si>
  <si>
    <t xml:space="preserve">Generar documentos soporte de los lineamientos distritales en materia de comunicación publica definidos por la Oficina Consejeria de Comunicaciones para las diferentes entidades del distrito. </t>
  </si>
  <si>
    <t>La medición del cumplmiento de este indicador se llevará a cabo con la elaboración de documentos soporte de lineamientos distritales de comunicación pública.</t>
  </si>
  <si>
    <t>Sumatoria de documentos de soporte elaborados</t>
  </si>
  <si>
    <t>Documento Soporte - Lineamientos en materia de comunicaciones del distrito</t>
  </si>
  <si>
    <t>7867_N</t>
  </si>
  <si>
    <t>Indicador Gestión</t>
  </si>
  <si>
    <t>PD20</t>
  </si>
  <si>
    <t>7868_1</t>
  </si>
  <si>
    <t xml:space="preserve">Fortalecer las capacidades institucionales para una Gestión pública efectiva y articulada, orientada a la generación de valor público para los grupos de interés. </t>
  </si>
  <si>
    <t>1. Fortalecer el Sistema de coordinación y articulación institucional interna y externa.</t>
  </si>
  <si>
    <t>Desarrollo Institucional para una Gestión Pública Eficiente</t>
  </si>
  <si>
    <t>Subsecretaría Distrital de Fortalecimiento Institucional</t>
  </si>
  <si>
    <t>Gloria Patricia Rincón Mazo</t>
  </si>
  <si>
    <t>Subsecretaria Distrital de Fortalecimiento Institucional</t>
  </si>
  <si>
    <t>Dirección Distrital de Desarrollo Institucional</t>
  </si>
  <si>
    <t xml:space="preserve">John Freedy Molano Díaz </t>
  </si>
  <si>
    <t>Director Distrital de Desarrollo Institucional</t>
  </si>
  <si>
    <t>Ivette Liliana Camargo López</t>
  </si>
  <si>
    <t>Eliana Pedraza</t>
  </si>
  <si>
    <t>1. Implementar 100 porciento de la estrategia para el fortalecimiento del  Sistema de Coordinación Distrital</t>
  </si>
  <si>
    <t>Implementar 100 porciento de la estrategia para el fortalecimiento del  Sistema de Coordinación Distrital</t>
  </si>
  <si>
    <t>PD_Artículo PDD: 50. Coordinación Interinstitucional distrital</t>
  </si>
  <si>
    <t xml:space="preserve">PD_artículo: PD_Artículo PDD: 50. Coordinación Interinstitucional distrital; PD_Meta Proyecto: 1. Implementar 100 porciento de la estrategia para el fortalecimiento del  Sistema de Coordinación Distrital; </t>
  </si>
  <si>
    <t xml:space="preserve">Corresponde a la programación de la Cadena de Valor. </t>
  </si>
  <si>
    <t xml:space="preserve">La medición de este indicador se realizará de acuerdo al avance de las actividades programadas definidas en el desarrollo de la estrategia para el fortalecimiento del Sistema de Coordinación Distrital de la siguiente manera: _x000D_
_x000D_
1: Definición del Plan de Trabajo y Documento Técnico de la estrategia _x000D_
2: Informes de Seguimiento acorde a la Resolución 233 de 2018 _x000D_
3: Actualización del Inventario Único de Instancias de Coordinación _x000D_
4: Documento de conceptualización y análisis de la problemática del sistema _x000D_
5: Informe Final de la Estrategia _x000D_
</t>
  </si>
  <si>
    <t>Se espera lograr una articulación efectiva que defina roles y actores permitiendo la eficiencia del sistema de coordinación para el desarrollo e implementación de planes, programas y proyectos adoptados a las necesidades del Distrito y de la ciudadanía.</t>
  </si>
  <si>
    <t>Gestión</t>
  </si>
  <si>
    <t>_x000D_El cumplimiento de la meta del indicador se reporta una vez se cumplan las actividades planteadas en el desarrollo de la estrategia de acuerdo a las variables identificadas para este caso este indicador se dará por cumplido una vez se cuente con los siguientes soportes: _x000D_
Plan de Trabajo y Documento Técnico de la estrategia _x000D_
Informes de Seguimiento acorde a la Resolución 233 de 2018 _x000D_
Inventario Único de Instancias de Coordinación actualizado_x000D_
Documento de conceptualización y análisis de la problemática del sistema _x000D_
Informe Final de la estrategia_x000D_</t>
  </si>
  <si>
    <t>Porcentaje de avance ejecutado/Porcentaje de avance programado *100</t>
  </si>
  <si>
    <t xml:space="preserve">Actividades ejecutadas </t>
  </si>
  <si>
    <t xml:space="preserve">Actividades programadas </t>
  </si>
  <si>
    <t xml:space="preserve">_x000D_
Las Fuentes de Información de este indicador serán los soportes de ejecución de la estrategia: _x000D_
Plan de Trabajo y Documento Técnico de la estrategia _x000D_
Informes de Seguimiento acorde a la Resolución 233 de 2018 _x000D_
Inventario Único de Instancias de Coordinación actualizado_x000D_
Documento de conceptualización y análisis de la problemática del sistema _x000D_
Informe Final de la estrategia_x000D_
Información que reposará en el archivo de gestión documental de la dependencia y repositorio virtual. _x000D_
</t>
  </si>
  <si>
    <t>Actividad 1: Actividad 1: Plan de trabajo  Estrategia Seguimiento al Funcionamiento de las Instancias de CoordinaciónActividad 2: Actividad 2: Plan de Trabajo  Estrategia para fortalecer el funcionamiento del Sistema de Coordinación Distrital</t>
  </si>
  <si>
    <t>Actividad 1: Actividad 1: Informe avance semestral  Estrategia Seguimiento al Funcionamiento de las Instancias de Coordinación. Actividad 2: Actividad 2: Informe avance semestral   Estrategia para fortalecer el funcionamiento del Sistema de Coordinación Distrital</t>
  </si>
  <si>
    <t>Actividad 1: Actividad 1: Informe anual Estrategia Seguimiento al Funcionamiento de las Instancias de Coordinación. Actividad 2: Actividad 2: Informe anual  de la Estrategia para fortalecer el funcionamiento del Sistema de Coordinación Distrital</t>
  </si>
  <si>
    <t xml:space="preserve">En el marco de la meta 1. Implementar 100% de la estrategia para el fortalecimiento del Sistema de Coordinación Distrital, (de acuerdo con los lineamientos para la operación y funcionamiento establecidos en las resoluciones 233 de 2018 y 7543 de 2020 y en concordancia con lo establecido en el artículo 50 del PDD). En el PRIMER SEMESTRE se avanzó así:
1.1 Seguimiento a las instancias de coordinación
Se han adelantado dos (2) seguimientos a los 15 sectores de la administración distrital, respecto de instancias de coordinación distrital y de espacios de gobierno corporativo (que corresponden al cuarto trimestre de 2022 y el primer trimestre de la vigencia 2023) elaborando un total de 30 informes.
Se realizó dos (2) actualizaciones al Inventario Único Distrital de Instancias de Coordinación (IUDIC) que corresponde a lo corrido del año. 
Se emitieron 13 conceptos técnicos de instancias de coordinación (8 conceptos técnicos en el primer trimestre y 5 en el segundo trimestre de la vigencia 2023), y (v) se dio respuesta a 9 requerimientos realizados por entidades distritales (3 requerimientos en el primer trimestre y 6 requerimientos en el segundo trimestre de la vigencia 2023).
1.2 Fortalecimiento del funcionamiento del Sistema de Coordinación Distrital
Se construyó la exposición de motivos y el proyecto de acto administrativo para el funcionamiento y operación de las instancias de coordinación distrital (versión 4) que recopila las resoluciones 233 de 2018 y 753 de 2020 y adiciona funciones a estos espacios de coordinación. Se han diseñado los paneles de visualización en PowerBi para evidenciar las variables y tendencias históricas en la emisión de conceptos y el IUDIC y se continua en el segundo trimestre con la alimentación y actualización de la información numérica requerida en las bases de datos necesarias para el avance en powerBi referente a los conceptos técnicos emitidos entorno a las instancias de coordinación distrital
Se han realizado 12 acompañamientos técnicos que han requerido (por demanda) las entidades distritales.
</t>
  </si>
  <si>
    <t xml:space="preserve">1.1 Seguimiento a instancias de coordinación
Durante el periodo reportado en el marco del seguimiento a las instancias de coordinación se emitieron 3 conceptos técnicos de instancias de coordinación dirigidos a Secretarias de Planeación, de Gobierno, General. 1 respuesta a requerimiento a Secretaría Gobierno
1.2 Fortalecer el funcionamiento del sistema de coordinación distrital
Durante el periodo reportado se avanzó en las siguientes gestiones: 
•	Se estructuró y ajustó la herramienta de visualización en PowerBi del Inventario único de instancias de coordinación distrital. 
•	2 acompañamientos técnicos
</t>
  </si>
  <si>
    <t xml:space="preserve">Durante el primer trimestre en el marco de la Implementación de la estrategia para el fortalecimiento del Sistema de Coordinación Distrital se adelantaron las siguientes gestiones: 
Se elaboró plan de trabajo, además desde cada una de las actividades se gestionó lo siguiente
Actividad 1: Seguimiento a instancias de coordinación
1. Se realizó el diligenciamiento de la matriz de seguimiento y se realizaron los informes de seguimiento que responde a cuarto trimestre 2022, a cada uno de los sectores para un total de 15 documentos. (1 matriz de seguimiento y 15 informes sectoriales)
2. En cumplimiento del artículo 50 del Acuerdo 761 de 2020 se realizó la actualización del IUDIC. trimestre IV 2022 
3. Se dio respuesta a tres requerimientos realizados por las entidades (1 reglamento LGBTI, 1 decreto moradores, Sec gobierno)
Actividad 2: Fortalecer el funcionamiento del sistema de coordinación distrital
1. Se inicia el proceso de construcción del acto administrativo para el fortalecimiento del funcionamiento de las instancias de coordinación distrital
2. Micrositio Se diseñaron dos paneles de visualización de datos en PowerBI con el propósito de presentar las variables y tendencias históricas en lo relacionado con (i) emisión de conceptos técnicos y (ii) IUDIC. 
</t>
  </si>
  <si>
    <t>Instancias de coordinación:
Seguimiento a instancias de coordinación
1.1.4 Se emite 1 concepto técnico a la Secretaría Distrital de Hábitat "Mejoramiento Integral de Hábitat"
1.1.5 Se dio respuesta  a tres (3) requerimientos (1. Revisión al anteproyecto que modifica el Consejo de Política Social, 2. proyecto de respuesta a la veeduría referente al Comité Sectorial de Gestión y Desempeño, 3. revisión reglamento servicio a la ciudadanía) 
Fortalecer el funcionamiento del sistema de coordinación distrital
1.2.1 Se presenta a revisión del Director la primera versión del proyecto de acto administrativo.
1.2.3 Se realizaron tres (3) acompañamientos técnicos (Secretaría Distrital de Ambiente (Acuerdo 800), Secretaría de Cultura (reporte trimestral), UAESP (publicación de la información en el sitio web)</t>
  </si>
  <si>
    <t xml:space="preserve">Instancias de coordinación:
Seguimiento a instancias de coordinación
1.1.1 Se da inicio al seguimiento de las instancias de coordinación distrital y los espacios de gobierno corporativo de las entidades del sector descentralizado
1.1.2 Para el mes de mayo no se encuentran planeadas actividades referentes al seguimiento de las instancias de coordinación teniendo en cuenta los tiempos establecidos en el artículo 50 del PDD y la Resolución 753 de 2020.
1.1.3 Se da inicio a la recopilación de la información referente a los puntajes de las instancias de coordinación distrital y los espacios de gobierno corporativo.
1.1.4 Se emitieron cuatro (4) conceptos técnicos, respecto a creación o modificación de instancias de coordinación (SDMovilidad-UMV, SDMujer, SDSalud y SDAmbiente).
1.1.5 Se dio respuesta a dos (2) requerimientos realizados por la SDMujer (Inst. interna y Sist. Gobernanza del Sist. Cuidado)
Fortalecer el funcionamiento del sistema de coordinación distrital
1.2.1 Se ajusta el proyecto de decreto, acto administrativo referente al funcionamiento de las instancias de coordinación distrital, cuyo resultado es la versión 3 y se realiza reunión con la Oficina Asesora Jurídica. Asesora Jurídica.
1.2.2 En el mes de mayo se da continuidad con la actualización de la base de datos de los conceptos del Sistema de Coordinación Distrital para consulta web Enlace:
https://app.powerbi.com/view?r=eyJrIjoiZjEzNjk4YzYtYmMwMS00M2RkLWIwMmUtNzExMTVmNjgwODVhIiwidCI6ImYzNTFhN2NiLWY5NGEtNGRmMC05NjI3LWFlMDMwY2NlZjdjNCIsImMiOjR9
1.2.3 El 19 de mayo se realizó reunión con la secretaría de la Mujer frente al proyecto de concepto de la modificación de la integración del consejo consultivo de mujeres
</t>
  </si>
  <si>
    <t xml:space="preserve">En el marco de la meta 1. Implementar 100% de la estrategia para el fortalecimiento del Sistema de Coordinación Distrital, (de acuerdo con los lineamientos para la operación y funcionamiento establecidos en las resoluciones 233 de 2018 y 7543 de 2020 y en concordancia con lo establecido en el artículo 50 del PDD). En el SEGUNDO TRIMESTRE se avanzó así:
1.1 Seguimiento a las instancias de coordinación:
Se realizó el seguimiento e informe por cada sector con sus respectivas entidades adscritas (15 informes) a la implementación y adopción de los lineamientos establecidos para la operación y seguimiento de las instancias de coordinación distrital y los espacios de gobierno corporativo en el primer trimestre de la actual vigencia (*corte 30 de marzo).
Se emitieron 5 conceptos técnicos de instancias de coordinación, y (v) se dio respuesta a 6 requerimientos realizados por entidades distritales.
1.2 Fortalecimiento al funcionamiento del Sistema de Coordinación Distrital
Se construyó la exposición de motivos (versión 1) y se ajusta el proyecto de acto administrativo para el funcionamiento y operación de las instancias de coordinación distrital (versión 4) que recopila las resoluciones 233 de 2018 y 753 de 2020 y adiciona funciones a estos espacios de coordinación Se da continuidad con la alimentación y actualización de la información numérica requerida en las bases de datos necesarias para el avance en powerBi referente a los conceptos técnicos emitidos entorno a las instancias de coordinación, y (iii) Se han realizado 6 acompañamientos técnicos que ha requerido (por demanda) las entidades distritales.
</t>
  </si>
  <si>
    <t>Oportuno: Se radica en los tiempos establecidos por la Oficina Asesora de Planeación - OAP</t>
  </si>
  <si>
    <t>El presupuesto se encuentra de acuerdo a las herramientas oficiales y su ejecucición es acorde a lo programado</t>
  </si>
  <si>
    <t>La meta no presenta dificultades identificadas</t>
  </si>
  <si>
    <t>1. Fortalecer el Sistema de coordinación y articulación institucional interna y externa.
2. Posicionar la gestión pública distrital a través de la gestión del conocimiento y la innovación.
3. Fortalecer la gestión y desempeño  para generar valor público en nuestros grupos de interés.
4. Afianzar la transparencia para mayor efectividad en la gestión pública distrital.</t>
  </si>
  <si>
    <t>Dirección Distrital de Desarrollo Institucional
Dirección Distrital de Archivo de Bogotá
Dirección Distrital de Relaciones Internacionales
Subsecretaría Distrital de Fortalecimiento Institucional
Subdirección de Imprenta Distrital</t>
  </si>
  <si>
    <t>PD21</t>
  </si>
  <si>
    <t>7868_2</t>
  </si>
  <si>
    <t>Dirección Distrital de Archivo de Bogotá</t>
  </si>
  <si>
    <t>Alvaro Arias Cruz</t>
  </si>
  <si>
    <t>Director Distrital de Archivo de Bogotá</t>
  </si>
  <si>
    <t>Héctor Heli Cruz Pulido</t>
  </si>
  <si>
    <t>2. Implementar 100 porciento de la estrategia para el fortalecimiento de la gestión de documentos electrónicos de archivo y la Red Distrital de Archivos de Bogotá.</t>
  </si>
  <si>
    <t>Implementar 100 porciento de la estrategia para el fortalecimiento de la gestión de documentos electrónicos de archivo y la Red Distrital de Archivos de Bogotá.</t>
  </si>
  <si>
    <t xml:space="preserve">PD_Meta Proyecto: 2. Implementar 100 porciento de la estrategia para el fortalecimiento de la gestión de documentos electrónicos de archivo y la Red Distrital de Archivos de Bogotá.; </t>
  </si>
  <si>
    <t>De acuerdo con la cadena de valor, los porcentajes programados para el cuatrienio son: 13%, 33%, 54%, 81% y 100%</t>
  </si>
  <si>
    <t>Este indicador mide el porcentaje de avance en la implementación de la estrategia para el fortalecimiento de la gestión de documentos electrónicos de archivo y la Red Distrital de Archivos de Bogotá.</t>
  </si>
  <si>
    <t>Esta estrategia permitirá a las entidades y organismos distritales avanzar en materia de gestión de documentos electrónicos en el marco de la transformación digital de la gestión pública para contibuir a la implementación del gobierno abierto de bogotá y el cumplimiento de la política de transparencia, integridad y no tolencia contra la corrupción mediante el acceso por parte de los ciudadanos a los documentos de archivo.</t>
  </si>
  <si>
    <t>Eficiencia</t>
  </si>
  <si>
    <t>Resultado</t>
  </si>
  <si>
    <t>El cumplimiento de la meta se reporta en función del avance en la ejecución de las actividades que hacen parte de la estrategia para el fortalecimiento de la gestión de documentos electrónicos de archivo y la Red Distrital de Archivos de Bogotá.</t>
  </si>
  <si>
    <t xml:space="preserve">(Avance de ejecución de la estrategia en el periodo / Avance de programación de la estrategia en el periodo) X 100					</t>
  </si>
  <si>
    <t>Avance de ejecución de la estrategia en el periodo</t>
  </si>
  <si>
    <t>Avance de programación de la estrategia en el periodo.</t>
  </si>
  <si>
    <t xml:space="preserve">Informes, documentos técnicos, documento de formulación de la estrategia </t>
  </si>
  <si>
    <t>Actividad 1: 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Bogotá.Actividad 2: 1. Informe de avance implementación del plan​ para la consolidacion de la gestión de documentos electrónicos de archivo en el Distrito Capital.</t>
  </si>
  <si>
    <t>Actividad 1: 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
Actividad 2: 1. Informe de avance implementación del plan​ para la consolidacion de la gestión de documentos electrónicos de archivo en el Distrito Capital.</t>
  </si>
  <si>
    <t>Actividad 1: 1. Informe de implementación de la estrategia para el fortalecimiento de la gestión de documentos electrónicos de archivo y la Red Distrital de Archivos de Bogotá.
2. Informe de desarrolló y articulación de la infraestructura de la Red Distrital de Archivos.
3. Informe de implementación de los flujos de trabajo para los proyectos de la Red Distrital de Archivos de Bogotá.
Actividad 2: 1. Informe de implementación del plan​ para la consolidacion de la gestión de documentos electrónicos de archivo en el Distrito Capital.</t>
  </si>
  <si>
    <t xml:space="preserve">En el marco del plan de desarrollo “un nuevo contrato social y ambiental para la Bogotá del siglo XXI” y en cuanto a la Implementación de la estrategia para el fortalecimiento de la gestión de documentos electrónicos de archivo y la Red Distrital de Archivos de Bogotá, durante el primer semestre de la vigencia,  se presentaron los siguinete avances:
ACTIVIDAD 1: REALIZAR LOS DISEÑOS REQUERIDOS DE LA RED DISTRITAL DE ARCHIVOS Y LA IMPLEMENTACIÓN DEL COMPONENTE DE ARCHIVOS PÚBLICOS ABIERTOS.
Producto 1. Informe de implementación de la estrategia para el fortalecimiento de la gestión de documentos electrónicos de archivo y la Red Distrital de Archivos de Bogotá.
Conforme con las líneas de acción establecidas en la estrategia, los diferentes productos están contenidos en las respectivas líneas de acción. Con corte al primer semestre, se adelantaron avances conforme a lo siguiente:
Se viene trabajando en la implementación de la Red Distrital de Archivos con el desarrollo de los proyectos priorizados
BOGOTÁ HISTORIA COMÚN 2.0: En este proyecto se diseñó trabajar 5 fases así: Fase1: Análisis. Fase 2: Diseño. Fase 3: Desarrollo y parametrización. Fase 4: Pruebas. Fase 5: Despliegue en producción
CATÁLOGO DE ARCHIVOS PÚBLICOS ABIERTOS: En este proyecto se diseñó trabajar 6 fases así: Fase 1: Análisis. Fase 2: Diseño. Fase 3: Desarrollo Piloto. Fase 4: Pruebas sobre el piloto. Fase5: Despliegue del piloto. Fase 6: Paso a producción
MODELO DE ASISTENCIA TECNICA: En este proyecto se definió trabajar en una única fase, el banco de conceptos técnicos
FORMULARIO DE SEGUIMIENTO ESTRATEGICO: En este proyecto se definió en una única fase actualizar los dos formatos Excel utilizados para la realización del seguimiento estratégico
REGISTRO DISTRITAL DE PUBLICACIONES TECNICAS: En este proyecto se diseñó trabajar 4 fases así: Fase1: Análisis. Fase 2: Parametrización. Fase 3: Paso a producción. Fase 4: Pruebas piloto. Fase 5: Despliegue del piloto
MICRTOSITIO WEB: En este proyecto se diseñó trabajar 5 fases así: Fase1: Análisis. Fase 2: Diseño. Fase 3: Desarrollo. Fase 4: Pruebas. Fase 5: Lanzamiento
Línea 1. Generación de espacios de interconexión y puesta al servicio de archivos del D.C.
Producto 2. Informe de avance desarrollo y articulación de la infraestructura de la Red Distrital de Archivos.
Bogotá Historia Común 2.0
Se avanzó en el diseño y revisión de Mockups para la plataforma y catálogo, contenido en la fase 2 del proyecto
Se adelantaron avances en desarrollo y parametrización de la plataforma, el catálogo y el micrositio
Se obtuvieron avances en el Acceso y creación de usuarios plataforma BHC 2.0 contenidos en la fase 4 donde se hicieron pruebas funcionales y ajustes de desarrollos correspondientes a las Historias de Usuarios 1 y 6 
Se iniciaron trabajos de despliegue y producción de la fase 5 de la solución tecnológica que tiene la plataforma colaborativa, el catálogo y lanzamiento del micrositio web
Catálogo de Archivos Públicos Abiertos
Se avanzó en la elaboración, revisión y ajuste de diagramas de arquitectura contenidas en la fase 1 del proyecto
Se avanzó en el desarrollo de Historia de usuario contenidas en la fase 1 del proyecto
Se avanzó en el desarrollo y entrega de bocetos contenidas en la fase 1 del proyecto
Se avanzó en el diseño, revisión, ajuste y aprobación de mockup interfases FRONT contenidas en la fase 2 del proyecto
Avance en la elaboración, diseño y aprobación del modelo entidad relación de las bases de datos contenidas en la fase 2 del proyecto
Modelo Asistencia técnica
En un trabajo conjunto entre con el equipo de Asistencia Técnica se articuló la metodología de Historia de Usuario para el banco de conceptos técnicos
Registro Distrital de Publicaciones Técnicas
Se avanzó en el detalle de historias de usuario, detalle y aprobación de bocetos Dspace, y elaboración de la arquitectura de la aplicación Dspace
Micrositio Web
Se avanzó en la elaboración y aprobación del documento de análisis de referentes contenido en la fase 1 del proyecto
Se avanzó en el desarrollo, elaboración, presentación, ajustes , aprobación y entrega a OTIC del mapa de navegación contenido en la fase 1 del proyecto
Se avanzó en el diseño, elaboración, revisión, presentación, ajustes , aprobación y entrega a OTIC de bocetos, historia de usuarios, mockup que conforman los requerimientos micrositio web contenido en la fase 2 del proyecto
Producto 3. Informe de avance en la implementación de los flujos de trabajo para los proyectos de la Red Distrital de Archivos de Bogotá.
Bogotá Historia Común 2.0
En el presente trimestre se adelantaron varios ejercicios de diseño detallado de flujos de proceso contenidos en la fase 2 del proyecto
Catálogo de Archivos Públicos Abiertos
Se avanzó en la elaboración revisión y entrega de los flujos de trabajo contenidas en la fase 2 del proyecto
Modelo Asistencia técnica
En un trabajo conjunto entre con el equipo de Asistencia Técnica se articuló la metodología de Diagrama de Flujo para el banco de conceptos técnicos
Registro Distrital de Publicaciones Técnicas
Se avanzó en el detalle de historias de usuario, detalle y aprobación de bocetos Dspace, y elaboración de la arquitectura de la aplicación Dspace
ACTIVIDAD 2: DESARROLLAR EL PLAN PARA LA CONSOLIDACIÓN DE LA GESTIÓN DE DOCUMENTOS ELECTRÓNICOS DE ARCHIVO EN EL DISTRITO CAPITAL
Estrategia línea 2. Fortalecimiento de las capacidades institucionales habilitantes para la gestión de documentos de archivo
Producto 4. Informe de avance implementación del plan para la consolidación de la gestión de documentos electrónicos de archivo en el Distrito Capital.
Bogotá Historia Común 2.0
Se avanza en trabajos conjuntos con la OTIC de la Secretaría General para el desarrollo de las actividades contenidas en las fases programadas dentro de la implementación del proyecto Bogotá Historia Común 2.0
Catálogo de Archivos Públicos Abiertos
Se avanza en trabajos conjuntos con la Universidad Distrital para el desarrollo de las actividades contenidas en las fases programadas dentro de la implementación del proyecto Catálogo Distrital de Archivos Públicos Abiertos
Micrositio Web
Se avanza en trabajos conjuntos con la OTIC de la Secretaría General para el desarrollo de las actividades contenidas en las fases programadas dentro de la actualización del micrositio web del Archivo Distrital
Formulario Seguimiento Estratégico
Se actualizaron y ajustaron los formularios utilizados en la realización del informe de seguimiento estratégico, los cuales fueron liberados y puestos al servicio del equipo de seguimiento de la Subdirección Del Sistema Distrital de Archivos.(Formulario de Registro de Información, Formulario de Verificación)
Modelo Asistencia Técnica
En un trabajo conjunto entre con el equipo de Asistencia Técnica se articuló la metodología de Historias de Usuario y Diagrama de Flujo para el banco de conceptos técnicos
Registro Distrital de Publicaciones Técnicas
Se avanza en trabajos conjuntos con la OTIC de la Secretaría General para el desarrollo de las actividades contenidas en las fases programadas dentro de la actualización y parametrización de la aplicación Dspace
</t>
  </si>
  <si>
    <t xml:space="preserve">ACTIVIDAD 1. REALIZAR LOS DISEÑOS REQUERIDOS DE LA RED DISTRITAL DE ARCHIVOS Y LA IMPLEMENTACIÓN DEL COMPONENTE DE ARCHIVOS PÚBLICOS ABIERTOS.
1. Informe de implementación de la estrategia para el fortalecimiento de la gestión de documentos electrónicos de archivo y la Red Distrital de Archivos de Bogotá.
Conforme a las líneas de acción contenidas en la “Estrategia para el fortalecimiento de la gestión de documentos electrónicos de archivo y la Red Distrital de Archivos de Bogotá” se iniciaron las actividades para el trabajo con los proyectos priorizados donde se generaron las arquitecturas propias de los mismos. En general para este producto de implantación la gestión de documentos electrónicos de archivo y la red distrital de archivo, se adelantaron reuniones con los equipos de trabajo en donde se presentaron las necesidades correspondientes, se definieron los alcances de cada proyecto y el respectivo plan de trabajo.
Para el producto No. 2 desarrollo y articulación de la infraestructura de la red distrital de archivos, se generan las arquitecturas propias de los proyectos: 
Bogotá Historia Común 2.0
Catálogo de Archivos Públicos Abiertos
Plan Distrital de Archivos DDHH
Formulario Estado de la Administración de la Gestión Documental en las Entidades del Distrito Capital (EAGED)
Asistencia técnica
Línea de procesos técnicos
Registro Distrital de Publicaciones Técnicas RedPT
2. Informe de avance desarrollo y articulación de la infraestructura de la Red Distrital de Archivos.
Se generan las arquitecturas propias de los proyectos y en general
Bogotá Historia Común 2.0
Catálogo de Archivos Públicos Abiertos
Plan Distrital de Archivos DDHH
Formulario Estado de la Administración de la Gestión Documental en las Entidades del Distrito Capital (EAGED)
Asistencia técnica
Línea de procesos técnicos
Registro Distrital de Publicaciones Técnicas RedPT
Se confirma con la  OTIC de la Secretaria General que se tienen dispuestos los ambientes para parametrizaciones y pruebas del proyecto Bogotá Historia Común 2.0.
Se realizó reunión con la Universidad Distrital a la luz del convenio para revisar la infraestructura correspondiente a las parametrizaciones de los otros proyectos.
3. Informe de avance en la implementación de los flujos de trabajo para los proyectos de la Red Distrital de Archivos de Bogotá.
Se presento a la dirección la propuesta de los formularios y mockups para el sitio de la DDAB y los micrositios de cada proyecto.
Se adelantarón reuniones con los equipos de trabajo para identificar los contenidos que se deben presentar en cada micrositio
Para el proyecto de Bogotá Hictoria Común  se generaron las historias de usuario correspondientes como insumo para las parametrizaciones que se realizaran por parte de la OTIC y el proveedor Analítica.
Se programaron reuniones con los stake holders (director, subdirtectores y enlaces de los equipos) de los siguintes proyectos: Bogotá Historia Común 2.0, Catalogo de archivos publicos y Formulario EAGED para generar plan de trabajo con las actividades tendientes al logro del alcance de cada proyecto con la Universidad Distrital en el laboritorio.
ACTIVIDAD 2. DESARROLLAR EL PLAN PARA LA CONSOLIDACIÓN DE LA GESTIÓN DE DOCUMENTOS ELECTRÓNICOS DE ARCHIVO EN EL DISTRITO CAPITAL
4. Informe de avance implementación del plan para la consolidación de la gestión de documentos electrónicos de archivo en el Distrito Capital.
Se participó en el prefeccionamiento de línea técnica para la adquisición de un sistema electrónico de gestión documental y archivos para las entidades y organismos distritales (por favor validar con el director)
</t>
  </si>
  <si>
    <t>ACTIVIDAD 1: REALIZAR LOS DISEÑOS REQUERIDOS DE LA RED DISTRITAL DE ARCHIVOS Y LA IMPLEMENTACIÓN DEL COMPONENTE DE ARCHIVOS PÚBLICOS ABIERTOS.
1. Informe de implementación de la estrategia para el fortalecimiento de la gestión de documentos electrónicos de archivo y la Red Distrital de Archivos de Bogotá.
Se revisó la propuesta de estructuración de un documento de Informe de Implementación de las estrategias a cargo del Archivo Distrital, la cual fue socializada y aprobada por el director y los subdirectores. En lo correspondiente a la “estrategia para el fortalecimiento de la gestión de documentos electrónicos de archivo y la Red Distrital de Archivos de Bogotá” contenida en la meta 2 del proyecto 7868, se generaron mesas de trabajo con el equipo de Tecnología, para socializar el contenido del documento y convenir la metodología de trabajo. Se acordó compilar los resultados de los productos a cargo de la meta en el documento y como soporte se tendrán los respectivos anexos técnicos de cada uno de los temas
Conforme con las líneas de acción establecidas en la estrategia se ha venido trabajando con 7 iniciativas bajo la sombrilla de la Red Distrital de Archivos
Línea 1. Generación de espacios de interconexión y puesta al servicio de archivos del D.C.
1-	Red distrital de archivos
1.1	Catálogo de Archivos Públicos Abiertos:  Se está gestionando con la Universidad Distrital para que a través del convenio de cooperación suscrito con la universidad, se disponga de la infraestructura y los ambientes para desplegar el desarrollo tecnológico del catálogo
1.2	Formulario de seguimiento estratégico:  Se publicaron los formularios de registro y verificación de información para capturar la informaciòn de las entidades
1.3	Modelo Asistencia técnica: Aprobación del plan de trabajo para el banco de conceptos y conocimiento
1.4	Línea de procesos técnicos: Se aprobó plan de trabajo para depuración de bases de datos
1.5	Registro Distrital de Publicaciones Técnicas RedPT: Se adelantaran pruebas de actualización de la versión de Dspace 7.5 en ambiente local
1.6	Bogotá Historia Común 2.0: Se aprobó el mockup del micrositio de Bogotá Historia Común  por la oficina de comunicaciones
1.7	Plan Archivo de Derechos Humanos Bogotá: Se revisó el mockup con el equipo funcional  y la OTIC . Se definió el alcance de los productos tecnológicos 
2. Informe de avance desarrollo y articulación de la infraestructura de la Red Distrital de Archivos.
Para el cumplimiento de la meta 2 del proyecto de inversión 7868, los integrantes del equipo de tecnología avanzan con las actividades correspondientes a cada uno de los siete proyectos que fueron priorizados por la Dirección del Archivo Distrital 
1-	Red distrital de archivos
1.1	Catálogo de Archivos Públicos Abiertos:  Se está gestionando infraestructura con la Universidad Distrital
1.2	Formulario de seguimiento estratégico:  Se publicaron los formularios de registro y verificación de información para capturar la informaciòn de las entidades
1.3	Modelo Asistencia técnica: Aprobación del plan de trabajo para el banco de conceptos y conocimiento
1.4	Línea de procesos técnicos: Se aprobó plan de trabajo para depuración de bases de datos
1.5	Registro Distrital de Publicaciones Técnicas RedPT: Se adelantaran pruebas de actualización de la versión de Dspace 7.5 en ambiente local
1.6	Bogotá Historia Común 2.0: Se aprobó el mockup del micrositio de Bogotá Historia Común  por la oficina de comunicaciones
1.7	Plan Archivo de Derechos Humanos Bogotá: Se revisó el mockup con el equipo funcional  y la OTIC . Se definió el alcance de los productos tecnológicos 
3. Informe de avance en la implementación de los flujos de trabajo para los proyectos de la Red Distrital de Archivos de Bogotá.
_Se avanza con el desarrollo y parametrización de los formularios y mockups para el sitio de la DDAB y los micrositios de cada proyecto.
_ Se genera roap map con los equipos de trabajo para el registro de los contenidos identificados que se deben presentar en cada micrositio
_ Para el proyecto de Bogotá Hictoria Común se exponen a la OTOC las historias de usuario correspondientes como insumo para las parametrizaciones que estan realizando por parte de la OTIC y el proveedor Analítica. De las cuales llevan un avance del 30%.
_ Se avanza en los acuerdos con la Universidad Distrital en el laboritorio, para contar con la infraestrutura requerida tendiente al desarrollo de las actividades de los siguintes proyectos: Bogotá Historia Común 2.0, Catalogo de archivos publicos y Formulario EAGED.
2. DESARROLLAR EL PLAN PARA LA CONSOLIDACIÓN DE LA GESTIÓN DE DOCUMENTOS ELECTRÓNICOS DE ARCHIVO EN EL DISTRITO CAPITAL
1. Informe de avance implementación del plan para la consolidación de la gestión de documentos electrónicos de archivo en el Distrito Capital.
Se participó en el prefeccionamiento de línea técnica para la adquisición de un sistema electrónico de gestión documental y archivos para las entidades y organismos distritales</t>
  </si>
  <si>
    <t xml:space="preserve">ACTIVIDAD 1: REALIZAR LOS DISEÑOS REQUERIDOS DE LA RED DISTRITAL DE ARCHIVOS Y LA IMPLEMENTACIÓN DEL COMPONENTE DE ARCHIVOS PÚBLICOS ABIERTOS.
Producto 1. Informe de implementación de la estrategia para el fortalecimiento de la gestión de documentos electrónicos de archivo y la Red Distrital de Archivos de Bogotá.
Conforme con las líneas de acción establecidas en la estrategia, los diferentes productos están contenidos en las respectivas líneas, se realizaron las siguientes Actividades:
Línea 1. Generación de espacios de interconexión y puesta al servicio de archivos del D.C.
Producto 2. Informe de avance desarrolló y articulación de la infraestructura de la Red Distrital de Archivos.
Se genera solicitud a la OTIC para contar con el ambiente que permita avanzar con las parametrizaciones de los proyectos priorizados
Se avanza con la Universidad Distrital para que se disponga la infraestructura requerida que permita avanzar con las parametrizaciones de los proyectos priorizados.
Producto 3. Informe de avance desarrollo y articulación de la infraestructura de la Red Distrital de Archivos de Bogotá
Se actualiza con el cronograma general y los planes de trabajo detallados con el fin de establecer posibles cambios de prioridades conforme al plan de trabajo que se lleva en la OTIC de la Secretaria General
ACTIVIDAD 2: DESARROLLAR EL PLAN PARA LA CONSOLIDACIÓN DE LA GESTIÓN DE DOCUMENTOS ELECTRÓNICOS DE ARCHIVO EN EL DISTRITO CAPITAL
Estrategia línea 2. Fortalecimiento de las capacidades institucionales habilitantes para la gestión de documentos de archivo
Producto 4. Informe de avance implementación del plan para la consolidación de la gestión de documentos electrónicos de archivo en el Distrito Capital.
1. Se avanza con el desarrollo y parametrización de los formularios y mockups para el sitio de la DDAB y los micrositios de cada proyecto.
2. Se entrega el preliminar de los contenidos identificados que se deben presentar en cada micrositio
3. Para el proyecto de Bogotá Historia Común se exponen a la OTIC las historias de usuario correspondientes como insumo para las parametrizaciones que están realizando por parte de la ESA OFICINA junto con el proveedor Analítica. 
4. Se avanza en los acuerdos con la Universidad Distrital en el laboratorio, para contar con la infraestructura requerida tendiente al desarrollo de las actividades de los siguientes proyectos: Bogotá Historia Común 2.0, Catalogo de archivos públicos y Formulario EAGED.
</t>
  </si>
  <si>
    <t xml:space="preserve">En el marco de la implementación de la estrategia para el fortalecimiento de la gestión de documentos electrónicos de archivo y la Red Distrital de Archivos de Bogotá durante segundo trimestre se gestionaron los siguientes avances:
ACTIVIDAD 1: REALIZAR LOS DISEÑOS REQUERIDOS DE LA RED DISTRITAL DE ARCHIVOS Y LA IMPLEMENTACIÓN DEL COMPONENTE DE ARCHIVOS PÚBLICOS ABIERTOS.
Producto 1. Informe de implementación de la estrategia para el fortalecimiento de la gestión de documentos electrónicos de archivo y la Red Distrital de Archivos de Bogotá.
Conforme con las líneas de acción establecidas en la estrategia, los diferentes productos están contenidos en las respectivas líneas, para el presente trimestre se priorizó adelantar avances en los siguientes proyectos:
BOGOTÁ HISTORIA COMÚN 2.0: En este proyecto se diseñó trabajar 5 fases así: Fase1: Análisis. Fase 2: Diseño. Fase 3: Desarrollo y parametrización. Fase 4: Pruebas. Fase 5: Despliegue en producción
CATÁLOGO DE ARCHIVOS PÚBLICOS ABIERTOS: En este proyecto se diseñó trabajar 6 fases así: Fase 1: Análisis. Fase 2: Diseño. Fase 3: Desarrollo Piloto. Fase 4: Pruebas sobre el piloto. Fase5: Despliegue del piloto. Fase 6: Paso a producción
MODELO DE ASISTENCIA TECNICA: En este proyecto se definió trabajar en una única fase, el banco de conceptos técnicos
REGISTRO DISTRITAL DE PUBLICACIONES TECNICAS: En este proyecto se diseñó trabajar 4 fases así: Fase1: Análisis. Fase 2: Parametrización. Fase 3: Paso a producción. Fase 4: Pruebas piloto. Fase 5: Despliegue del piloto
MICRTOSITIO WEB: En este proyecto se diseñó trabajar la actualización del micrositio en 5 fases así: Fase1: Análisis. Fase 2: Diseño. Fase 3: Desarrollo. Fase 4: Pruebas. Fase 5: Lanzamiento
Línea 1. Generación de espacios de interconexión y puesta al servicio de archivos del D.C.
Producto 2. Informe de avance desarrollo y articulación de la infraestructura de la Red Distrital de Archivos.
Bogotá Historia Común 2.0
Se avanzó en el diseño y revisión de Mockups para la plataforma y catálogo, contenido en la fase 2 del proyecto
Se adelantaron avances en desarrollo y parametrización de la plataforma, el catálogo y el micrositio
Se obtuvieron avances en el Acceso y creación de usuarios plataforma BHC 2.0 contenidos en la fase 4 donde se hicieron pruebas funcionales y ajustes de desarrollos correspondientes a las Historias de Usuarios 1 y 6 
Se iniciaron trabajos de despliegue y producción de la fase 5 de la solución tecnológica que tiene la plataforma colaborativa, el catálogo y lanzamiento del micrositio web
Catálogo de Archivos Públicos Abiertos
Se avanzó en la elaboración, revisión y ajuste de diagramas de arquitectura contenidas en la fase 1 del proyecto
Se avanzó en el desarrollo de Historia de usuario contenidas en la fase 1 del proyecto
Se avanzó en el desarrollo y entrega de bocetos contenidas en la fase 1 del proyecto
Se avanzó en el diseño, revisión, ajuste y aprobación de mockup interfases FRONT contenidas en la fase 2 del proyecto
Avance en la elaboración, diseño y aprobación del modelo entidad relación de las bases de datos contenidas en la fase 2 del proyecto
Modelo Asistencia técnica
En un trabajo conjunto entre con el equipo de Asistencia Técnica se articuló la metodología de Historias de Usuario para el banco de conceptos técnicos
Micrositio web
Se avanzó en la elaboración y aprobación del documento de análisis de referentes contenido en la fase 1 del proyecto
Se avanzó en el desarrollo, elaboración, presentación, ajustes , aprobación y entrega a OTIC del mapa de navegación contenido en la fase 1 del proyecto
Se avanzó en el diseño, elaboración, revisión, presentación, ajustes , aprobación y entrega a OTIC de bocetos, historia de usuarios, mockup que conforman los requerimientos micrositio web contenido en la fase 2 del proyecto
Producto 3. Informe de avance en la implementación de los flujos de trabajo para los proyectos de la Red Distrital de Archivos de Bogotá.
Bogotá Historia Común 2.0
En el presente trimestre se adelantaron varios ejercicios de diseño detallado de flujos de proceso contenidos en la fase 2 del proyecto
Catálogo de Archivos Públicos Abiertos
Se avanzó en la elaboración revisión y entrega de los flujos de trabajo contenidas en la fase 2 del proyecto
Modelo Asistencia técnica
En un trabajo conjunto entre con el equipo de Asistencia Técnica se articuló la metodología de Diagrama de Flujo para el banco de conceptos técnicos
Registro Distrital de Publicaciones Técnicas
Se avanzó en el detalle de historias de usuario, detalle y aprobación de bocetos Dspace, y elaboración de la arquitectura de la aplicación Dspace  
ACTIVIDAD 2: DESARROLLAR EL PLAN PARA LA CONSOLIDACIÓN DE LA GESTIÓN DE DOCUMENTOS ELECTRÓNICOS DE ARCHIVO EN EL DISTRITO CAPITAL
Estrategia línea 2. Fortalecimiento de las capacidades institucionales habilitantes para la gestión de documentos de archivo
Producto 4. Informe de avance implementación del plan para la consolidación de la gestión de documentos electrónicos de archivo en el Distrito Capital.
Bogotá Historia Común 2.0
Se avanza en trabajos conjuntos con la OTIC de la Secretaría General para el desarrollo de las actividades contenidas en las fases programadas dentro de la implementación del proyecto Bogotá Historia Común 2.0
Catálogo de Archivos Públicos Abiertos
Se avanza en trabajos conjuntos con la Universidad Distrital para el desarrollo de las actividades contenidas en las fases programadas dentro de la implementación del proyecto Catálogo Distrital de Archivos Públicos Abiertos
Modelo Asistencia técnica
En un trabajo conjunto entre con el equipo de Asistencia Técnica se articuló la metodología de Historias de Usuario y Diagrama de Flujo para el banco de conceptos técnicos
Micrositio web
Se avanza en trabajos conjuntos con la OTIC de la Secretaría General para el desarrollo de las actividades contenidas en las fases programadas dentro de la actualización del micrositio web del Archivo Distrital
</t>
  </si>
  <si>
    <t>Los diferentes informes de avance e implementación que se programaron como entregables del plan de acción, debe contener los avances, evidenciados. Las acciones que se consignen en el libro Plan de Desarrollo, deben estar contenidas en el informe de implementación debidamente evidenciadas. Las cifras que se reporten deben estar sustentadas y coincidentes informes, libro y evidencias</t>
  </si>
  <si>
    <t>La meta no programó avance para este periodo</t>
  </si>
  <si>
    <t>PD22</t>
  </si>
  <si>
    <t>7868_3</t>
  </si>
  <si>
    <t>Dirección Distrital de Relaciones Internacionales</t>
  </si>
  <si>
    <t>Luz Amparo Medina Gerena</t>
  </si>
  <si>
    <t>Directora Distrital de Relaciones Internacionales</t>
  </si>
  <si>
    <t>Blanca Leonor Losada Romero</t>
  </si>
  <si>
    <t>3. Implementar 100 porciento del plan de articulación de la gestión internacional del Distrito.</t>
  </si>
  <si>
    <t>Implementar 100 porciento del plan de articulación de la gestión internacional del Distrito.</t>
  </si>
  <si>
    <t>21.1. Porcentaje de avance en la implementación del plan de articulación de la gestión internacional del Distrito.</t>
  </si>
  <si>
    <t xml:space="preserve">PD_PMR: 21.1. Porcentaje de avance en la implementación del plan de articulación de la gestión internacional del Distrito.; PD_Meta Proyecto: 3. Implementar 100 porciento del plan de articulación de la gestión internacional del Distrito.; </t>
  </si>
  <si>
    <t>Mide el avance de la implementación de un plan de articulación de la gestión internacional del Distrito de acuerdo con la ejecución de las actividades asociadas a la meta y la ejecución de actividades establecidas en el plan de acción.</t>
  </si>
  <si>
    <t>Posicionamiento de Bogotá como referente global en el avance y cumplimiento de los Objetivos de Desarrollo Sostenible por medio de la consolidación de alianzas que den valor agregado a las políticas públicas y la gestión distrital.</t>
  </si>
  <si>
    <t>Se considera el avance y cumplimiento de la meta con la ejecución de las actividades establecidas en el plan de acción, con docuemntos y evidencias que soporten dicha realización de dichas actividades.</t>
  </si>
  <si>
    <t>(No. de actividades y/o productos ejecutados/No. de actividades y/o productos programados)*valor programado vigencia</t>
  </si>
  <si>
    <t>No. de actividades/productos ejecutados</t>
  </si>
  <si>
    <t>No, de actividades/productos programados</t>
  </si>
  <si>
    <t>Documentos técnicos, informes y otro tipo de soporte durante la ejecución asociados a las actividades</t>
  </si>
  <si>
    <t>Informe de avance la meta, el cual incluye:
1. Avances en materia de aprovechamiento de información. ( Soportes, actas de reunión, listados de asistencia y documento de avance cuando aplique).
2. Avances en materia de formalización de alianzas con actores internacionales. (Soportes pueden ser según aplique, correos electrónicos, actas de reunión, listados de asistencia y documento de avance.
3. Fortalecimiento del relacionamiento  en el Distrito. (Soportes, actas de reunión, listados de asistencia y documento de avance).</t>
  </si>
  <si>
    <t xml:space="preserve">3.1. GENERAR ACCIONES PARA EL APROVECHAMIENTO DE LA INFORMACIÓN DE RELACIONAMIENTO Y LA COOPERACIÓN INTERNACIONAL
Para esta actividad se llevó a cabo las siguientes acciones:
En tal sentido en el primer trimestre, se realizaron las siguientes actividades, tales como: 
Continuación en la revisión y ajustes de la matriz consolidada, de la misma manera se realizaron reuniones de pruebas del sistema SIBI con el equipo técnico de OTIC.
Para la parametrización y mejora continua de la Matriz de Relacionamiento se realizó lo siguiente:
Desarrollo e implementación del sistema SIBI en ambiente de pruebas se avanzó en las mejoras realizadas a la matriz de relacionamiento, lo que fortalece la herramienta en la toma de decisiones con enfoque estratégico. 
Al segundo trimestre de 2023
La DDRI logro el registro de 369 interacciones con 226 actores internacionales en la herramienta de la matriz de relacionamiento donde se identifican organismos internacionales, redes de ciudad, alcaldías de ciudades en todo el mundo y cuerpo diplomático acreditado en Colombia.
Al corte de junio, se realizó una reunión con la OTIC donde se discutió el alcance del proyecto SIBI, en esta reunión el ingeniero designado por la OTIC informa sobre las dificultades, obstáculos y avances en los desarrollos programados para esta vigencia, sustenta la problemática por las limitaciones técnicas existentes y manifiesta que en la entidad existen otras funcionalidades con una mayor prioridad. Ante esta situación la DDRI resaltó la importancia de nuestro proyecto que busca aprovechar de manera más eficiente la información con los actores internaciones que actualmente tiene la ciudad en curso, así mismo la DDRI manifestó el sentido de legado de la actual administración con el proyecto.
logros alcanzados al 2do trimestre de 2023: A junio se realizaron 369 interacciones con diferentes actores internacionales, se destacan 219 interacciones que comprenden acciones de cooperación y posicionamiento realizadas con apoyo de la DDRI. Estas actividades dan muestra de los avances en el plan de internacionalización de la ciudad.
El número de las interacciones se genera, una vez la DDRI, realiza un proceso de depuración en los diferentes momentos de las acciones, esta medición permite establecer de manera clara el número total ajustado de acciones internacionales registradas.	   
3.2. DESARROLLAR INSTRUMENTOS PARA FORMALIZAR LAS RELACIONES CON ACTORES INTERNACIONALES
En el primer semestre se realizó las siguientes acciones:
Gestión con las diferentes entidades distritales, así como con ciudades para la presentación a la convocatoria UCCI 2023, ejercicio que se realizó con el Sector Ambiente.
Para el segundo trimestre se destacan las siguientes acciones:
3.2.1 Formalización de alianzas con actores internacionales - Gestión de firmas de Cartas y Memorandos
En el segundo trimestre de 2023, se logró la suscripción de un Mou, entre el Departamento Administrativo de la Defensoría del Espacio Público y la Agencia Metropolitana de Control del Distrito Metropolitano de Quito 
(Ver en la Matriz 2023, Interacción a junio consecutivo No. 2023 – 367 y carpeta de suscripción de Mou)
El Liderazgo de la DDRI consistió en la articulación y realización de ayudas de memoria entre la Embajada de Italia con el IDPC para discutir la posibilidad de restaurar y valorizar la Casa de Oreste Sindici – autor del Himno Nacional de Colombia, en el marco del Plan de Renovación Parcial del Voto Nacional. ( Coordinación Embajada de Italia y el IDPC)
Se articulo una reunión de trabajo entre USAID y la alcaldesa para tratar las situaciones de movilidad humana de colombianos inadmitidos en los Estados Unidos. La intensión es buscar acciones conjuntas en beneficio de poblaciones vulnerables de la ciudad. (Ficha de Reunión_USAID y la alcaldesa_22.06.23)
Se han realizado acciones con la Cámara de Comercio de Bogotá logrando un patrocinio financio en los equipos de traducción simultánea con nuestros aliados internacionales que no son hablantes del español. (PPT Cámara de Comercio, evidencia reunion_CCB)
Se realizó la coordinación y acompañamiento en la reunión entre la Embajada de Estados Unidos y el Secretario Distrital de Seguridad de Bogotá, para articular las acciones de empalme del proyecto de acreditación de la Cárcel Distrital de Bogotá durante el cierre de administración, este es un convenio de gran importancia en temas de seguridad de la ciudad, buscando su reacreditación figura necesaria para lograr un mayor recurso financiero por cooperación internacional.(Ficha reunión cárcel distrital) *La Sección de Asuntos Antinarcóticos y Aplicación de la Ley (INL por su sigla en inglés) trabaja por la seguridad local de los estadounidenses combatiendo el crimen internacional, las drogas ilícitas y la inestabilidad en otros países, en alianza con ellos.
En conjunto con la Secretaría de Movilidad y el Institute for Transportation and Development Policy (ITDP), se realizó el evento Mobilize Learning Lab 2023 el cual tiene por objetivo ser un escenario de dialogo e intercambio de ideas críticas sobre el futuro del transporte público donde la alcaldesa realizará la apertura del evento y la Secretaría de Movilidad participará en los grupos de trabajo compartiendo experiencias, logros y apuestas de los proyectos de Bogotá en temas como el Plan de Movilidad Multimodal y Sostenible de la ciudad. Este evento contó con una participación de 130 participantes. (Brief Mobilize Lab 2023)
La DDRI dio apoyo para coordinar una visita atendida por la empresa “La Rolita”, los participantes corresponden a directivos de alto nivel del Banco Interamericano de Desarrollo. La intención fue la de conocer los avances en la operación soportada por la infraestructura existente, visibilizando lo innovador del modelo de gestión de esta empresa distrital líder en el mercado. (Registro fotográfico visita a la rolita del BID)
Se coordino el desarrollo de una reunión exploratoria entre la Agencia de Cooperación Coreana (KOTRA) y la Secretaría de Movilidad - SDM y la empresa de Transmilenio SA, para explorar oportunidades de colaboración en materia de electrificación de la flota y proyectos de hidrógeno. (Cooperación Coreana KOTRA)
3.2.2 Formalización de alianzas con actores internacionales - Gestión de los instrumentos.
El avance al segundo trimestre, se destacan las siguientes actividades:
Se articuló un acompañamiento para el desarrollo de una asistencia técnica entre una delegación del Ministerio de Transporte y Medio Ambiente de Ruanda con la SDM y TMSA, sobre movilidad eléctrica. La secretaría de movilidad y Transmilenio realizaron presentaciones sobre el funcionamiento y ventajas del modelo eléctrico. La intensión es gestionar un instrumento de cooperación que beneficie el sector movilidad. (Agenda y Solicitud Visita Delegación Ruanda es_TRADUCIDO, Agenda y Solicitud Visita Delegación Ruanda)
Se articulo una reunión entre la Biblioteca de Guangzhou con la SCRD. Donde se logró hacer un Intercambio de actividades, en especial sobre el año nuevo chino en búsqueda de planificar una exposición fotográfica en línea sobre este tema. De igual manera se habló sobre el concurso internacional Juvenil de la Biblioteca de Guangzhou enmarcado en el diseño de marcapáginas para jóvenes en 2023 y por último se identificó la posibilidad de un Intercambio de libros, Estos puntos se está comprobando la viabilidad por requerirse la firma de un MOU. (Mail de Intercambio de experiencia en Bibliotecas con Guangzhou y la SCRD)
Según las competencias y funciones de la DDRI se lideró y coordinó las siguientes acciones:
Los recorridos de experiencia de ciudad del Smart City Expo Bogotá 2023
logros alcanzados: estas acciones buscan generar nuevas alianzas con actores y organizaciones internacionales ya identificados, ampliando genera nueva cooperación técnica y financiera, especialmente en temáticas en lecturas y bibliotecas y temáticas en movilidad.
3.3. IMPLEMENTAR UN PLAN DE RELACIONAMIENTO Y COOPERACIÓN INTERNACIONAL DEL DISTRITO
En el primer trimestre la Dirección Distrital de Relaciones Internacionales realizó varias acciones para el fortalecimiento en la implementación del plan de relacionamiento y cooperación:
Una de las más representativas fue la de acompañar la Celebración del Natalicio del Emperador de Japón en nombre de la Alcaldía de Bogotá, el principal beneficio, fue estrechar vínculos con el Japón para futuras líneas de cooperación.
En este periodo la Dirección Distrital de Relaciones Internacionales realizó varias acciones para fortalecer la implementación del plan de relacionamiento y cooperación, una de las que más se destaca es el seguimiento, liderazgo y acompañamiento a los proyectos de la red de ciudades UCCI desarrollados en 2023, en esta oportunidad el Sector ambiente ha sido el beneficiado, no solo por liderar un proyecto de estas características, sino ser ciudad aliada con Sao Paulo. De la misma manera con la ciudad de Quito desde la secretaria general y Secretaria de Planeación acompañamos en un proyecto basado en la agenda 2030, el avance de los ODS.
A corte del segundo trimestre de Junio: 
El avance al segundo trimestre, se destacan las siguientes actividades:
En este componente la DDRI realizó acompañamiento a IDARTES para lograr enviar un delegado a la ciudad de la Habana con el objetivo de alinear la formulación en la propuesta del proyecto de IDARTES denominado “ Fortalecimiento de cadenas de agentes del ecosistema artístico y cultural para la descentralización y ampliación de nodos y redes colaborativas en Bogotá”, 
De la misma manera, ha realizado la articulación entre la Agencia Presidencial de Cooperacion – APC y el Ministerio de Relaciones exteriores para lograr avanzar en esta finalidad. (Comixta Cuba IDARTES)
logros alcanzados: estas acciones fortalecen el relacionamiento de la ciudad, exactamente en la aplicación de convocatorias de la Agencia presidencial de Cooperación, estas acciones logran atraer recursos técnicos y financieros para el desarrollo de actividades afines para lograr el plan de internacionalización establecido desde la Secretaria General. 
</t>
  </si>
  <si>
    <t xml:space="preserve">Acción realizada:
Logros: Se destaca los avances en la implementación del sistema SIBI, la consolidación y participación en la convocatoria UCCI 2023,
3,1 En tal sentido durante el mes de febrero, se realizaron las siguientes actividades, tales como: 
1.- Continuación revisión y ajustes de la matriz consolidada y realizaron de reuniones de pruebas del sistema SIBI con el equipo tecnico de OTIC
3,2 Se realizo la gestión con las diferentes entidades distritales, asi como con ciudades para la presentación a la convocatoria UCCI 2023, ejercicio que se realizó con el Sector Sector Ambiente.
3,3 En este periodo la Dirección Distrital de Relaciones Internacionales realizó varias acciones para el fortalecimiento en la implementación del plan de relacionamiento y cooperación:
Una de las mas reppresentativas fue la de acompañar la Celebración del Natalicio del Emperador de Japón en nombre de la Alcaldía de Bogotá, el principal beneficio, fue estrechar vinculos con el Japon para futuras lineas de cooperación
</t>
  </si>
  <si>
    <t xml:space="preserve">Accionea realizadas:
Logros: Se destaca los avances en la implementación del sistema SIBI en ambiente de pruebas, así como las mejoras realizadas a la matriz de relacionamiento, lo que fortalece la herramienta en la toma de decisiones con enfoque estratégico.
 3.1   En la parametrización y mejora continua de la Matriz de Relacionamiento se realizó las siguientes actividades:
3.1.1 Creación carpetas para cada enlace a fin de consolidar la matriz por trimestres. 
3.1.2 Registro de las interacciones del primer trimestre 2023 en el formato matriz 2023.
3.1.3 Dentro de los avances en la implementación del sistema SIBI, se realizó una reunión en conjunto entre la DDRI y la OTIC, con la intensión de avanzar en la implementación del sistema SIBI, se destaca el avance al tener claro la interacción en ambiente de pruebas donde los ingenieros de OTIC explican las funcionalidades.
3.2 logros, En el trimestre se realizaron 78 interacciones con diferentes actores internacionales y los sectores del Distrito Capital, se destacan 21 interacciones relativas a acciones de cooperación realizadas con el acompañamiento  DDRI orientadas a contribuir con el fortalecimiento de los sistemas de salud, intercambio de experiencias  y metodologías   en gestión urbana, estrategias de seguridad  ciudadana, suministristro de agua potable y tratamiento de aguas residuales, inclusión socio económica dirigado a las poblaciones vulnerables y movilidad segura y sostenible dichas acciones se efectuaron con  actores internacionales de las nacionalidades de Europa, Norteamérica, Asia, Centroamérica y América latina, con estas actividades se dan avances en el plan de internacionalización de la ciudad.  
3,2,1 Matriz interacciones
3,2,2 Soportes interacciones
3.3 En este periodo la Dirección Distrital de Relaciones Internacionales se destaca es el seguimiento, liderazgo y acompañamiento a los proyectos de la red de ciudades  UCCI desarrollamos en 2023, en esta oportunidad el Sector ambiente ha sido el beneficiado, no solo por liderar un proyecto de estas características, sino ser ciudad aliada con Sao Paulo. 
</t>
  </si>
  <si>
    <t xml:space="preserve">1. Avances en materia de aprovechamiento de información.  Con base en las verificaciones efectuadas al ambiente de pruebas de la aplicación SIBI se realizaron 13 requerimientos a la OTIC de los cuales 8 están en proceso de realización. 
2. Avances en materia de formalización de alianzas con actores internacionales. Para el mes de abril la DDRI gestionó 34 interacciones de cooperación con los sectores de cultura, planeación, ambiente, mujer, educación, habitad. Entre las interacciones de cooperación más destacadas se encuentran:
- La DDRI participó en la articulación de la segunda visita de los alcaldes de Brasil de los siguientes municipios : Cupira, Toritama,Vitória De Santo Antão, Serra Talhada,Gravatá, Cumaru,Moura Baterias,e Curitiba,Cachoeiro de Itapemirim,  la visita contó con la participación del  Gerente de Transmilenio, el director del Idipron y un representante de la DDRI, el objetivo de esta fue conocer la infraestructura de movilidad  de Bogotá y las acciones sociales que se han desarrollado con los habitantes de la calle. 
- La DDRI participó en la articulación y recorrido de  la visita de una  delegación de 25 personas integrantes de Usaid y del operador de Usaid en el Salvador, cuyo objetivo fue intercambiar conocimiento sobre iniciativas como: renovación de plazas tradicionales, distrito creativo, renovación urbana,  metrocable - renovación de transporte en comunidades marginales y Distrito creativo San Felipe
3. Fortalecimiento del relacionamiento  en el Distrito. 
Para el mes de abril la DDRI gestionó  interacciones de cooperación con los sectores de cultura, planeación, ambiente, mujer, educación y habitad, estas estuvieron orientadas a contribuir con el fortalecimiento de los sistemas de salud, intercambio de experiencias  y metodologías   en gestión urbana, estrategias de seguridad  ciudadana, suministro de agua potable y tratamiento de aguas residuales, inclusión socio económica dirigido a las poblaciones vulnerables y movilidad 
</t>
  </si>
  <si>
    <t>Se realizaron las siguientes acciones relacionadas con la Implementación del sistema SIBI: 
3.1 Se han realizado reuniones entre la DDRI y OTIC  relacionadas con  ajustes en los  módulos de la aplicación  y la presentación front.</t>
  </si>
  <si>
    <t xml:space="preserve">3.1. GENERAR ACCIONES PARA EL APROVECHAMIENTO DE LA INFORMACIÓN DE RELACIONAMIENTO Y LA COOPERACIÓN INTERNACIONAL
Acción realizada:
En tal sentido el avance al segundo trimestre, se destaca las siguientes actividades, tales como: 
A junio de 2023
La DDRI logro el registro de 369 interacciones con 226 actores internacionales en la herramienta de la matriz de relacionamiento donde se identifican organismos internacionales, redes de ciudad, alcaldías de ciudades en todo el mundo y cuerpo diplomático acreditado en Colombia.
Al corte de junio, se realizó una reunión con la OTIC donde se discutió el alcance del proyecto SIBI, en esta reunión el ingeniero designado por la OTIC informa sobre las dificultades, obstáculos y avances en los desarrollos programados para esta vigencia, sustenta la problemática por las limitaciones técnicas existentes y manifiesta que en la entidad existen otras funcionalidades con una mayor prioridad. Ante esta situación la DDRI resaltó la importancia de nuestro proyecto que busca aprovechar de manera más eficiente la información con los actores internaciones que actualmente tiene la ciudad en curso, así mismo la DDRI manifestó el sentido de legado de la actual administración con el proyecto.
logros alcanzados al 2do trimestre de 2023: A junio se realizaron 369 interacciones con diferentes actores internacionales, se destacan 219 interacciones que comprenden acciones de cooperación y posicionamiento realizadas con apoyo de la DDRI. Estas actividades dan muestra de los avances en el plan de internacionalización de la ciudad.
El número de las interacciones se genera, una vez la DDRI, realiza un proceso de depuración en los diferentes momentos de las acciones, esta medición permite establecer de manera clara el número total ajustado de acciones internacionales registradas.	   
3.2 DESARROLLAR INSTRUMENTOS PARA FORMALIZAR LAS RELACIONES CON ACTORES INTERNACIONALES
Se resaltan las diferentes acciones en la formalización de instrumentos con actores internacionales:
3.2.1 Formalización de alianzas con actores internacionales - Gestión de firmas de Cartas y Memorandos
En el segundo trimestre de 2023, se logró la suscripción de un Mou, entre el Departamento Administrativo de la Defensoría del Espacio Público y la Agencia Metropolitana de Control del Distrito Metropolitano de Quito 
(Ver en la Matriz 2023, Interacción a junio consecutivo No. 2023 – 367 y carpeta de suscripción de Mou)
El Liderazgo de la DDRI consistió en la articulación y realización de ayudas de memoria entre la Embajada de Italia con el IDPC para discutir la posibilidad de restaurar y valorizar la Casa de Oreste Sindici – autor del Himno Nacional de Colombia, en el marco del Plan de Renovación Parcial del Voto Nacional. ( Coordinación Embajada de Italia y el IDPC)
Se articulo una reunión de trabajo entre USAID y la alcaldesa para tratar las situaciones de movilidad humana de colombianos inadmitidos en los Estados Unidos. La intensión es buscar acciones conjuntas en beneficio de poblaciones vulnerables de la ciudad. (Ficha de Reunión_USAID y la alcaldesa_22.06.23)
Se han realizado acciones con la Cámara de Comercio de Bogotá logrando un patrocinio financio en los equipos de traducción simultánea con nuestros aliados internacionales que no son hablantes del español. (PPT Cámara de Comercio, evidencia reunion_CCB)
Se realizó la coordinación y acompañamiento en la reunión entre la Embajada de Estados Unidos y el Secretario Distrital de Seguridad de Bogotá, para articular las acciones de empalme del proyecto de acreditación de la Cárcel Distrital de Bogotá durante el cierre de administración, este es un convenio de gran importancia en temas de seguridad de la ciudad, buscando su reacreditación figura necesaria para lograr un mayor recurso financiero por cooperación internacional.(Ficha reunión cárcel distrital) *La Sección de Asuntos Antinarcóticos y Aplicación de la Ley (INL por su sigla en inglés) trabaja por la seguridad local de los estadounidenses combatiendo el crimen internacional, las drogas ilícitas y la inestabilidad en otros países, en alianza con ellos.
En conjunto con la Secretaría de Movilidad y el Institute for Transportation and Development Policy (ITDP), se realizó el evento Mobilize Learning Lab 2023 el cual tiene por objetivo ser un escenario de dialogo e intercambio de ideas críticas sobre el futuro del transporte público donde la alcaldesa realizará la apertura del evento y la Secretaría de Movilidad participará en los grupos de trabajo compartiendo experiencias, logros y apuestas de los proyectos de Bogotá en temas como el Plan de Movilidad Multimodal y Sostenible de la ciudad. Este evento contó con una participación de 130 participantes. (Brief Mobilize Lab 2023)
La DDRI dio apoyo para coordinar una visita atendida por la empresa “La Rolita”, los participantes corresponden a directivos de alto nivel del Banco Interamericano de Desarrollo. La intención fue la de conocer los avances en la operación soportada por la infraestructura existente, visibilizando lo innovador del modelo de gestión de esta empresa distrital líder en el mercado. (Registro fotográfico visita a la rolita del BID)
Se coordino el desarrollo de una reunión exploratoria entre la Agencia de Cooperación Coreana (KOTRA) y la Secretaría de Movilidad - SDM y la empresa de Transmilenio SA, para explorar oportunidades de colaboración en materia de electrificación de la flota y proyectos de hidrógeno. (Cooperación Coreana KOTRA)
3.2.2 Formalización de alianzas con actores internacionales - Gestión de los instrumentos.
El avance al segundo trimestre, se destacan las siguientes actividades:
Se articuló un acompañamiento para el desarrollo de una asistencia técnica entre una delegación del Ministerio de Transporte y Medio Ambiente de Ruanda con la SDM y TMSA, sobre movilidad eléctrica. La secretaría de movilidad y Transmilenio realizaron presentaciones sobre el funcionamiento y ventajas del modelo eléctrico. La intensión es gestionar un instrumento de cooperación que beneficie el sector movilidad. (Agenda y Solicitud Visita Delegación Ruanda es_TRADUCIDO, Agenda y Solicitud Visita Delegación Ruanda)
Se articulo una reunión entre la Biblioteca de Guangzhou con la SCRD. Donde se logró hacer un Intercambio de actividades, en especial sobre el año nuevo chino en búsqueda de planificar una exposición fotográfica en línea sobre este tema. De igual manera se habló sobre el concurso internacional Juvenil de la Biblioteca de Guangzhou enmarcado en el diseño de marcapáginas para jóvenes en 2023 y por último se identificó la posibilidad de un Intercambio de libros, Estos puntos se está comprobando la viabilidad por requerirse la firma de un MOU. (Mail de Intercambio de experiencia en Bibliotecas con Guangzhou y la SCRD)
Según las competencias y funciones de la DDRI se lideró y coordinó las siguientes acciones:
Los recorridos de experiencia de ciudad del Smart City Expo Bogotá 2023
logros alcanzados: estas acciones buscan generar nuevas alianzas con actores y organizaciones internacionales ya identificados, ampliando genera nueva cooperación técnica y financiera, especialmente en temáticas en lecturas y bibliotecas y temáticas en movilidad.
3.3 IMPLEMENTAR UN PLAN DE RELACIONAMIENTO Y COOPERACIÓN INTERNACIONAL DEL DISTRITO - Fortalecimiento del relacionamiento en el Distrito.
El avance al segundo trimestre, se destacan las siguientes actividades:
En este componente la DDRI realizó acompañamiento a IDARTES para lograr enviar un delegado a la ciudad de la Habana con el objetivo de alinear la formulación en la propuesta del proyecto de IDARTES denominado “ Fortalecimiento de cadenas de agentes del ecosistema artístico y cultural para la descentralización y ampliación de nodos y redes colaborativas en Bogotá”, 
De la misma manera, ha realizado la articulación entre la Agencia Presidencial de Cooperacion – APC y el Ministerio de Relaciones exteriores para lograr avanzar en esta finalidad. (Comixta Cuba IDARTES)
logros alcanzados: estas acciones fortalecen el relacionamiento de la ciudad, exactamente en la aplicación de convocatorias de la Agencia presidencial de Cooperación, estas acciones logran atraer recursos técnicos y financieros para el desarrollo de actividades afines para lograr el plan de internacionalización establecido desde la Secretaria General. 
</t>
  </si>
  <si>
    <t>Coherente</t>
  </si>
  <si>
    <t>PD23</t>
  </si>
  <si>
    <t>7868_4</t>
  </si>
  <si>
    <t>2. Posicionar la gestión pública distrital a través de la gestión del conocimiento y la innovación.</t>
  </si>
  <si>
    <t>John Freedy Molano Díaz</t>
  </si>
  <si>
    <t>4. Promover 100 porciento de la Gestión del Conocimiento y la Innovación a través del cumplimiento de la estrategia</t>
  </si>
  <si>
    <t>Promover 100 porciento de la Gestión del Conocimiento y la Innovación a través del cumplimiento de la estrategia</t>
  </si>
  <si>
    <t>Artículo 61. Política de trabajo decente: 2. Diseñar e implementar una estrategia para fortalecer la gestión, la innovación y la creatividad en la Administración Distrital, generando valor público al servicio de la ciudadanía.</t>
  </si>
  <si>
    <t xml:space="preserve">PD_artículo: Artículo 61. Política de trabajo decente: 2. Diseñar e implementar una estrategia para fortalecer la gestión, la innovación y la creatividad en la Administración Distrital, generando valor público al servicio de la ciudadanía.; PD_Meta Proyecto: 4. Promover 100 porciento de la Gestión del Conocimiento y la Innovación a través del cumplimiento de la estrategia; </t>
  </si>
  <si>
    <t xml:space="preserve">La programación de este indicador se realiza de acuerdo al avance de las actividades establecidas en la Política Pública de Gestión de Talento Humano y el Plan de Acción de la dependencia: _x000D_
_x000D_
1. Metodología para la elaboración de mapas de conocimiento_x000D_
_x000D_
2. Ruta de implementación de la Política de Gestión del Conocimiento y la Innovación del Modelo Integrado de Planeación y Gestión._x000D_
</t>
  </si>
  <si>
    <t>Generar una cultura del conocimiento y la innovación en las entidades y organismos distritales de forma sistémica, integrada y participativa, como instrumento para fortalecer la capacidad de aprendizaje y generación de valor agregado en las organizaciones distritales, la apropiación y uso del conocimiento y que a su vez apalanque la innovación. Aspectos que permitirán dinamizar el ciclo de la gestión pública, facilitando el desarrollo de capacidades; la generación, producción, transformación, interpretación y difusión de información, mediante el aprendizaje individual y colectivo de las entidades, creando así valor público y soluciones que al final del ejercicio se traducen en productos y servicios que dan respuesta a problemas públicos.</t>
  </si>
  <si>
    <t>Efectividad</t>
  </si>
  <si>
    <t>Ejecutando las actividades programadas en el plan de accion de la dependencia</t>
  </si>
  <si>
    <t>Actividades ejecutadas</t>
  </si>
  <si>
    <t xml:space="preserve">Actividades planeadas </t>
  </si>
  <si>
    <t>Reporte plan de accion de la dependencia y sus respectivas  evidencias de ejecucion</t>
  </si>
  <si>
    <t xml:space="preserve">Actividad 1: Plan de Trabajo  Estrategia Seguimiento y Evaluación para la Gestión del Conocimiento y la InnovaciónActividad 2: Plan de Trabajo Estrategia Ecosistema de Gestión de Conocimiento e Innovación. </t>
  </si>
  <si>
    <t xml:space="preserve">Actividad 1: Informe avance semestral  Estrategia Seguimiento y Evaluación para la Gestión del Conocimiento y la InnovaciónActividad 2: Informe avance semestral  Ecosistema de Gestión de Conocimiento e Innovación. </t>
  </si>
  <si>
    <t xml:space="preserve">Actividad 1: Informe de avance anual  Estrategia Seguimiento y Evaluación para la Gestión del Conocimiento y la InnovaciónActividad 2: Informe de avance anual Ecosistema de Gestión de Conocimiento e Innovación. </t>
  </si>
  <si>
    <t xml:space="preserve">Durante el primer semestre se adelantaron las siguientes gestiones en el marco de la Gestión del Conocimiento y la Innovación 
4.1 REALIZAR SEGUIMIENTO Y EVALUACIÓN PARA LA GESTIÓN DEL CONOCIMIENTO Y LA INNOVACIÓN (GCI)
4.1.1 Comunidad de Práctica
Se elaboró documento  fase 1 de Estructuración de la Comunidad de Práctica que define: actores, propósito de la Comunidad y estrategia para su desarrollo. Se entregó "Estrategia de acompañamiento a las entidades distritales" y se hizo el lanzamiento de la Comunidad de Práctica (CoP), donde se socializó la estrategia de acompañamiento.
4.1.2 Socialización de lineamientos.
- Se elaboró versión 2 de la Guía metodológica para la construcción de Mapas de Conocimiento en las entidades distritales, que contiene: Introducción, contextualización, metodología para la construcción de mapas de conocimiento, compuesta por 5 fases alineadas a la metodología de “desing thinking” (Pensamiento de diseño).
- Se diseñó el proceso de Gestión del Conocimiento y la Innovación que incluyó: caracterización del proceso, normograma, indicadores y riesgos asociados en el marco del fortalecimiento a los habilitantes de innovación (procesos) y dando cumplimiento a la etapa de validación se realizaron dos jornadas de socialización con el equipo técnico (MIPG) en el marco del proyecto de estandarización de procesos transversales.
- Se elaboró versión preliminar del cronograma para la socialización de los documentos técnicos (Doc Técnico de ruta de conocimiento, Guía Metodológica para la construcción de mapa de conocimiento V2 y Proceso Tobe de Gestión del Conocimiento e innovación) a los líderes y equipos de gestión del conocimiento e innovación de Entidades ditritales, para desarrollarse durante el segundo semestre del 2023.
4.1.3 Plan de intervención mediante asistencias técnicas
Se elaboró documento ANÁLISIS DE GESTIÓN DEL CONOCIMIENTO Y LA INNOVACIÓN EN EL DISTRITO CAPITAL 2023 que incluye en su capítulo 1 el análisis del del FURAG 2022, análisis de resultados generales de la encuesta de avance en la implementación de GCI y de niveles de madurez en entidades distritales 2023.
Se realizaron 5 asistencias técnicas a  entidades distritales que corresponde a un avance del 50% de la meta a las siguientes entidades (Subred Integrada De
Servicios De Salud Norte,Secretaría Distrital De La Mujer,Unidad Administrativa Especial De Servicios Públicos y Secretaria Jurídica Distrital).  
4.2 DESARROLLAR UN ECOSISTEMA DE GESTIÓN DE CONOCIMIENTO E INNOVACIÓN
Se desarrolla encuesta diagnóstica para ser aplicada a entidades del distrito, para determinar el nivel de madurez de la política de GCI así como para definir las entidades a intervenir mediante asistencia técnica. (Diagnóstico)
Se elaboró documento ANÁLISIS DE GESTIÓN DEL CONOCIMIENTO Y LA INNOVACIÓN EN EL DISTRITO CAPITAL 2023 capitulo 2 . Habilitantes de Innovación, que contiene  la conceptualización de los habilitantes de innovación, análisis de los resultados del Índice de Innovación Pública aplicado por la Veeduría Distrital en la vigencia 2021, y el análisis de las preguntas de la encuesta aplicada en el 2023 relacionadas con el componente de innovación.
</t>
  </si>
  <si>
    <t xml:space="preserve">4.1 REALIZAR SEGUIMIENTO Y EVALUACIÓN PARA LA GESTIÓN DEL CONOCIMIENTO Y LA INNOVACIÓN
Se avanzó en el diseño de la metodología para determinar el nivel de madurez de la Gestión del Conocimiento y la Innovación, junto con estructuración de la encuesta diagnostica para ser aplicada a las entidades del distrito, con el objetivo de determinar las entidades a intervenir mediante la asistencia técnica y las acciones a abordar en la comunidad de práctica
4.2 DESARROLLAR UN ECOSISTEMA DE GESTIÓN DE CONOCIMIENTO E INNOVACIÓN
Se avanzó en el diseño de la metodología para determinar el nivel de madurez de la Gestión del Conocimiento y la Innovación, junto con estructuración  de la encuesta diagnostica para ser aplicada a las entidades del distrito, con el objetivo de determinar los habilitantes de innovación a fortalecer y posibles obstáculos del ecosistema de innovación
</t>
  </si>
  <si>
    <t xml:space="preserve">Durante el primer trimestre se adelantaron las siguientes gestiones en el marco de la Gestión del Conocimiento y la Innovación 
4.1 REALIZAR SEGUIMIENTO Y EVALUACIÓN PARA LA GESTIÓN DEL CONOCIMIENTO Y LA INNOVACIÓN (GCI)
4.1.1. Se entregó documento versión final "Estrategia de acompañamiento a las entidades distritales" y se hizo el lanzamiento de la Comunidad de Práctica (CoP) con la asistencia de 108 participantes de 40 entidades, donde se socializó la estrategia de acompañamiento a entidades distritales.
4.1.2 Se hace diagramación del documento técnico para formulación de ruta de gestión de conocimiento e innovación para las entidades distritales, se espera retroalimentación y ajustes de parte de la subdirección. 
4.1.3 Se adelantaron 2 asistencias técnicas frente a construcción de mapas de conocimiento a la Subred Norte.
4.2 DESARROLLAR UN ECOSISTEMA DE GESTIÓN DE CONOCIMIENTO E INNOVACIÓN
4.2.1 Se diseñó la estructura de encuesta diagnóstica para ser aplicada a entidades del distrito, que servirá no solo para determinar el nivel de madurez de la política de GCI sino también para definir las entidades a intervenir mediante asistencia técnica. (Diagnóstico)
4.2.2 Se realizan 2 análisis, uno de la política GCI MIPG para y dos el análisis del índice de innovación publica 2021. Estos análisis sirven para determinar avance por entidad de la implementación de la política GCI e igualmente determinar las entidades con menor avance en innovación.
</t>
  </si>
  <si>
    <t xml:space="preserve">Avances de abril:
4.1 REALIZAR SEGUIMIENTO Y EVALUACIÓN PARA LA GESTIÓN DEL CONOCIMIENTO Y LA INNOVACIÓN
4.1.1 Comunidad de Práctica, CoP
Se hizo encuesta diagnóstica de Gestión de Conocimiento e Innovación, a la fecha respondieron 46 entidades de las cuales 43 entidades están interesadas en ser parte de la CoP y 26 quieren ser miembros activos.
4.1.2 Mapas de conocimiento en entidades distritales.
1. Se avanzó a un 80% en la versión 2 de la guía para la construcción de mapas de conocimiento en las entidades distritales en el marco de MIPG. 
2. Se actualizó a versión 2 el documento Excel que contiene la estructura de la guía para la creación de mapas de conocimiento en entidades distritales. Esta nueva versión ajusta la numeración de las diferentes secciones quedando articulada con la estructura de documento de guía metodológica antes mencionado 
4.1.3 Plan de intervención 
1. El 14 de abril, se inició la aplicación de la encuesta GCI a 64 entidades distritales. La encuesta estará disponible hasta el 5 de mayo y tiene el propósito de medir el estado de madurez en las entidades respecto a la implementación de la estrategia de Gestión de Conocimiento e Innovación GCI. EL formulario consta de 34 preguntas distribuidas en 5 aspectos generales que darán respuesta a la ESTRATEGIA GCI, PROCESO GCI, TECNOLOGIA, CULTURA, BARRERAS y COMUNIDAD DE PRACTICA.
4.2 DESARROLLAR UN ECOSISTEMA DE GESTIÓN DE CONOCIMIENTO E INNOVACIÓN
4.2.1 Se actualizó el análisis de los resultados del índice de innovación - IIP- de la Veeduría distrital, para determinar las entidades y los componentes con menor avance. Para esta versión (Documentos V2) se omitieron las localidades, por ser parte administrativa vinculada de la Sec Gobierno. Igualmente, en el documento se establecen las entidades con menor índice respecto a 4 componentes principales: CAPACIDAD INSTITUCIONAL, PRACTICAS Y PROCESOS, RESULTADOS y GESTION DEL CONOCIMIENTO. Este documento es insumo para determinar los habilitantes de innovación a fortalecer
4.2.2 Se desarrolló la primera versión del documento Habilitantes de innovación para fortalecer en el Distrito Capital.
</t>
  </si>
  <si>
    <t xml:space="preserve">Avances de mayo: 
4.1 REALIZAR SEGUIMIENTO Y EVALUACIÓN PARA LA GESTIÓN DEL CONOCIMIENTO Y LA INNOVACIÓN
4.1.1 Comunidad de Práctica, CoP
Se elabora documento de estructuración de la Comunidad de Práctica, donde se define actores, propósito de la Comunidad y estrategia para su desarrollo.
4.1.2 Mapas de conocimiento en entidades distritales.
1. Se elabora Guía Metodológica para la construcción de Mapas de Conocimiento en las entidades distritales Versión 2, donde se incluye: Introducción, Contextualización, Metodología compuesta por 5 etapas
2. Se diseñó del proceso Tobe del proceso de Gestión del Conocimiento y la Innovación (caracterización y normograma 
4.1.3 Plan de intervención mediante asistencias técnicas.
1. Se realiza tabulación de la encuesta GCI aplicada a 64 entidades distritales, de la cual se obtuvo una muestra de 54 entidades cuyo objetivo fue obtener información para determinar los niveles de madurez de la GCI y el avance de las entidades distritales en la implementación de la estrategia Gestión del Conocimiento y la Innovación.
2. Se elaboró documento ANÁLISIS DE GESTIÓN DEL CONOCIMIENTO Y LA INNOVACIÓN EN EL DISTRITO CAPITAL 2023, el cual incluye: Análisis de los datos resultados de la encuesta aplicada durante el mes de abril, definición de los niveles de madurez de las entidades distritales, y análisis de los resultados de IDI de la Política de Gestión del Conocimiento y la Innovación del año 2021.
3. Durante el mes de mayo se adelantaron dos (2) asistencias técnicas así: 
Secretaría de la Mujer: Fecha :17/05/23 Asistentes: 17 Tema: Construcción Mapa de Conocimiento. UAESP Fecha: 24/05/23 Asistentes: 10 Tema Construcción de mapas de conocimiento.
4.2 DESARROLLAR UN ECOSISTEMA DE GESTIÓN DE CONOCIMIENTO E INNOVACIÓN
4.2.1 Ecosistema de gestión de conocimiento e innovación
1. Se tabula la encuesta de gestión del Conocimiento y la innovación, aplicada a 64 entidades distritales, de la cual se obtuvo una muestra de 54 entidades, con el objetivo de obtener información respecto de las barreras y/o obstáculos en temas de innovación al momento de implementar la estrategia GCI, así como la identificación de las entidades que hacen parte de laboratorios de innovación.
2. Se elaboró documento ANÁLISIS DE GESTIÓN DEL CONOCIMIENTO Y LA INNOVACIÓN EN EL DISTRITO CAPITAL 2023, que en el capítulo 2: Innovación incluye la conceptualización de los habilitantes de innovación, el análisis de los resultados del Índice de Innovación Publica aplicado por la veeduría distrital en la vigencia 2021, y el análisis de las preguntas de la encuesta aplicada en el me de abril 2023 relacionadas con el componente de innovación
</t>
  </si>
  <si>
    <t xml:space="preserve">Durante el segundo trimestre se adelantaron las siguientes gestiones en el marco de la Gestión del Conocimiento y la Innovación: 
4.1.1 Comunidad de Práctica
Se elaboró documento  fase 1 de Estructuración de la Comunidad de Práctica que define: actores, propósito de la Comunidad y estrategia para su desarrollo. 
4.1.2 Socialización de lineamientos.
- Se elaboró versión 2 de la Guía metodológica para la construcción de Mapas de Conocimiento en las entidades distritales, que contiene: Introducción, contextualización, metodología para la construcción de mapas de conocimiento, compuesta por 5 fases alineadas a la metodología de “desing thinking” (Pensamiento de diseño).
- Se diseñó el proceso de Gestión del Conocimiento y la Innovación que incluyó: caracterización del proceso, normograma, indicadores y riesgos asociados en el marco del fortalecimiento a los habilitantes de innovación (procesos) y dando cumplimiento a la etapa de validación se realizaron dos jornadas de socialización con el equipo técnico (MIPG) en el marco del proyecto de estandarización de procesos transversales.
- Se elaboró versión preliminar del cronograma para la socialización de los documentos técnicos (Doc Técnico de ruta de conocimiento, Guía Metodológica para la construcción de mapa de conocimiento V2 y Proceso Tobe de Gestión del Conocimiento e innovación) a los líderes y equipos de gestión del conocimiento e innovación de Entidades ditritales, para desarrollarse durante el segundo semestre del 2023.
4.1.3 Asistencias técnicas
- Se elaboró documento ANÁLISIS DE GESTIÓN DEL CONOCIMIENTO Y LA INNOVACIÓN EN EL DISTRITO CAPITAL 2023 que incluye en su capítulo 1 el análisis del del FURAG 2022, análisis de resultados generales de la encuesta de avance en la implementación de GCI y de niveles de madurez en entidades distritales 2023.
- Se adelantaron 3 asistencias técnicas a: Sec. Mujer, Secretaria Juridica Distrital y UAESP.  
4.2 Ecosistema de gestión de conocimiento e innovación
- Se elaboró documento ANÁLISIS DE GESTIÓN DEL CONOCIMIENTO Y LA INNOVACIÓN EN EL DISTRITO CAPITAL 2023, que en el capítulo 2 contiene la conceptualización de los habilitantes de innovación, el análisis de los resultados del IIP aplicado por la Veeduría Distrital en la vigencia 2021, y el análisis de las preguntas de la encuesta aplicada en el 2023 relacionadas con el componente de innovación.
</t>
  </si>
  <si>
    <t>Coherente: La información de avance de la magnitud, consignada en el reporte del periodo, concuerda con la programación realizada, con la información cualitativa presentada, con las actividades establecidas (si aplica) y con los soportes presentados. Esta</t>
  </si>
  <si>
    <t>PD24</t>
  </si>
  <si>
    <t>7868_5</t>
  </si>
  <si>
    <t>5. Fortalecer 100 porciento de la estrategia de los Archivos Públicos del Distrito Capital.</t>
  </si>
  <si>
    <t>Fortalecer 100 porciento de la estrategia de los Archivos Públicos del Distrito Capital.</t>
  </si>
  <si>
    <t xml:space="preserve">PD_Meta Proyecto: 5. Fortalecer 100 porciento de la estrategia de los Archivos Públicos del Distrito Capital.; </t>
  </si>
  <si>
    <t>De acuerdo con la cadena de valor, los porcentajes programados para el cuatrienio son: 11%, 32%, 54%, 81% y 100%</t>
  </si>
  <si>
    <t>Este indicador mide el porcentaje de avance en la implementación de la estrategia para el fortalecimiento de los Archivos Públicos del Distrito Capital.</t>
  </si>
  <si>
    <t>Esta estrategia permitirá a las entidades y organismos distritales avanzar en materia de la implementación de la política de gestión documental y archivos para contibuir a la implementación del gobierno abierto de Bogotá y al cumplimiento de la política de transparencia, integridad y no tolerancia contra la corrupción mediante el fotalecimiento de sus capacidades institucionales relacionadas con la gestión de documentos.</t>
  </si>
  <si>
    <t>El cumplimiento de la meta se reporta en función del avance en  la ejecución de las actividades que hacen parte de la estrategia para el fortalecimiento de los archivos públicos del Distrito Capital.</t>
  </si>
  <si>
    <t xml:space="preserve">Avance de ejecución de la estrategia en el periodo		</t>
  </si>
  <si>
    <t>Actas, informes, instrumentos de normalización, conceptos técnicos, documentos técnicos, proyectos de actos administrativos, evidencias de reunión, presentaciones, registros de asistencia, portafolio de entidades y caja de herramientas</t>
  </si>
  <si>
    <t>Actividad 1: 1. Informe de implementación de la estrategia para el fortalecimiento de los Archivos Públicos del Distrito Capital.
2. Avance Informe de normalización de Gestión Documental y Archivos
3. Avance Informe de seguimiento al Cumplimiento de la normativa archivística.
4. Avance Informe de resultados de la medición de los indicadores de la Dirección Distrital de Archivo de Bogotá. Actividad 2: 1. Avance Implementación y seguimiento de las estrategias de modernización del Modelo de Asistencia Técnica Focalizada.
2.Informe de Asistencia Técnica
3. Reporte de Conceptos Técnicos de TRD y TVD emitidos</t>
  </si>
  <si>
    <t>Actividad 1: 1. Informe de implementación de la estrategia para el fortalecimiento de los Archivos Públicos del Distrito Capital.
2. Avance Informe de normalización de Gestión Documental y Archivos
3. Avance Informe de seguimiento al Cumplimiento de la normativa archivística.
4. Avance Informe de resultados de la medición de los indicadores de la Dirección Distrital de Archivo de Bogotá.
 Actividad 2: 1. Avance Implementación y seguimiento de las estrategias de modernización del Modelo de Asistencia Técnica Focalizada.
2.Informe de Asistencia Técnica
3. Reporte de Conceptos Técnicos de TRD y TVD emitidos</t>
  </si>
  <si>
    <t xml:space="preserve">Actividad 1: 1. Informe de implementación de la estrategia para el fortalecimiento de los Archivos Públicos del Distrito Capital.
2. Informe de normalización de Gestión Documental y Archivos
3. Avance Informe de seguimiento al Cumplimiento de la normativa archivística.
4. Informe de resultados de la medición de los indicadores de la Dirección Distrital de Archivo de Bogotá.
5. Implementación y seguimiento de las estrategias de modernización del Modelo de Asistencia Técnica Focalizada.
6.Informe de Asistencia Técnica
7. Reporte de Conceptos Técnicos de TRD y TVD emitidos Actividad 2: </t>
  </si>
  <si>
    <t xml:space="preserve">Actividad 1: 1.20230316PropuestaTablaContenido_Firmas
2. 20230321EstructuraMIGDA_Vr1.34_ConCodificaciónComponentes
3. 20230323FichaDescripcionProducto_MM-MIGDA
4. 20230323GuiaElaboracionPoliticaGDv10
5. 20230331 ModeloIntegralGestionDocumental_MIGDAV1.17
6. 20230331-ARTICULACIONES-MIGDA
7. A1_Correo_acceso_carpeta_ONEDRIVE
8. A1_Correo_entidades_Contacto_Archivo_Bogota
9. A1_FormularioSeguimientoEstrategico2022
10. A1_ListaChequeoSoportes2022
11. A2_Guia_4213000-GS-043
12. A3_Seguimiento_cargue_evidencias
13. A4_Fichas_Indicadores_PPTINTC
14. A5_GuiaElaboracionPoliticaGDv10
15. A5_PlanTrabajoMM-MIGDAv3 Actividad 2: 1. 202303LíneaTecnica_SEGDA_Ver0.13
2. 20230203Analisis comentarios al líneamientoSEGDA
3. 20230302_Linea_técnica_servicios_postales
4. 20230302MemorandoRevisionJuridica
5. ProyectoCircularLineamientos
6. Sección Arquitectura Empresarial Línea SEGDA
7.- FormatoFichaTecnicaEncuestaPR257
8. 20230216Propuesta_PlanTrabajo_BancoConceptos
9. 20230216PropuestaBancoConceptos
10. 20230301Metodologia_BancoConceptos_V.1
11. 20230309DistribucionTareas_BancoConcepto
12. 20230322ListadoTematicas
13. 20230328MatrizDescripcion
14. BaseConceptosGD2021
15. BaseConceptosGD2022
16. 20230223MetodologiaPrototipoProyectoGD
17. 20230315-MATF_DOCUMENTO_DE_IMPLEMENTACIÓN
18. 20230327DocumentoEstrategicoMATF
19. HITOS MATF
20. 20230214PlandetrabajoMATF2023.Ver1.0
21. 20230308PlandetrabajoMATF2023.Ver2.0
22. Conceptos técnicos
23. Mesas técnicas
24. Informes de asistencia técnica
25. Tablas TRD Y TVD
</t>
  </si>
  <si>
    <t>En el marco del plan de desarrollo “un nuevo contrato social y ambiental para la Bogotá del siglo XXI” y en cuanto a la Implementación de la estrategia de los Archivos Públicos del Distrito Capital, durante el primer semestre de la vigencia,  se presentaron los siguinete avances:
Producto 1. Informe de implementación de la estrategia para el fortalecimiento de los Archivos Públicos del Distrito Capital.
Conforme con las líneas de acción establecidas en la estrategia, los diferentes productos están contenidos en las respectivas líneas, a corte del primer semestre se realizaron las siguientes Actividades:
ACTIVIDAD 1: FORMULAR Y ACTUALIZAR LINEAMIENTOS TÉCNICOS ARCHIVÍSTICOS, ESTRATEGIAS DE SEGUIMIENTO Y MEDICIÓN A LA IMPLEMENTACIÓN DE LA POLÍTICA ARCHIVÍSTICA EN EL DISTRITO CAPITAL
Estrategia Línea 1. Lineamientos Técnicos para la Gestión Documental y Archivos:
Producto 2. Avance Informe de normalización de Gestión Documental y Archivos 
1. Modelo Integral de Gestión Documental y Archivos - MIGDA
• Se realizaron ajustes y diagramación el documento Marco de Referencia de acuerdo con las sugerencias, comentarios e inquietudes por parte de la Subsecretaria de Fortalecimiento Subdirección de Gestión Documental y la Dirección Distrital de Desarrollo Institucional. 
• Se diseñó propuesta de diagramas interactivos (Mockup) para presentar el Modelo Integral de Gestión Documental y Archivos – MIGDA a las Entidades a través del sitio web del Archivo de Bogotá.
• Se revisó por parte de la Dirección la propuesta brochure, esta se encuentra en rediseño por parte del equipo de Divulgación de acuerdo con las indicaciones del director.
• Se ajustaron lineamientos operativos de los componentes y subcomponentes del Modelo Integral de Gestión Documental y Archivos – MIGDA
• Modelo de Madurez del Modelo Integral de Gestión Documental y Archivos – MM_MIGDA: Se realizó el análisis de referentes de Modelos de Madurez a nivel internacional, para verificar los elementos y forma de validación, esto con el objetivo de consolidar la estructura y criterios de validación a adoptar en el Modelo de Madurez del MIGDA y socializó con el director la ficha de caracterización del producto definida para el MM-MIGDA y de los referentes analizados.
2. Instrumentos Técnicos
• Guía para la elaboración de Inventarios Documentales: Se actualizó la tabla de contenido de acuerdo con las indicaciones del Director y compañeros de la SSDA, en mesa de trabajo del MIGDA desarrollada el 14 de junio del 2023 y se avanzó en la guía de inventarios en los siguientes capítulos: Introducción, Alcance, Objetivo, Publico al que va dirigido, Consideraciones generales (Definición, glosario, ciclo de vida del expediente, importancia, beneficios, retos en la implementación, finalidad, responsabilidades, Planeación del Inventario Documental, Diagnóstico de la Situación actual (formulación), Referencias normativas.
• Guía Esquema de Metadatos y Anexos 1 y 2: Se adelantó la revisión y ajustes de la descripción de cada uno de los metadatos así como el tipo de valor de metadato asociado para cada una de las entidades del marco referencial del modelo (anexo 2).
• Guía de Firmas en Medio Electrónico (Digitales y Electrónicas): Se avanzó en el desarrollo de los elementos de la Tabla de Contenido, se efectuó la consolidación de la primera versión del documento de guía; así mismo se efectuó la comparación de la tabla de contenido  frente a la información recibida de los referentes documentales de cinco entidades distritales, quienes manifestaron su interés en indicar qué elementos debería contener la guía, así como de los conceptos solicitados a la Dirección Distrital de Archivo de Bogotá, en relación con este tema en particular; esto con el objetivo de cubrir las necesidades de las entidades en el desarrollo de la guía.
•  Guía práctica para entidades distritales sobre la clasificación documental: Actualización
Estrategia Línea 3. Seguimiento Estratégico
Producto 3. Avance Informe de seguimiento al Cumplimiento de la normativa archivística.
En el presente trimestre se revisó la completitud e integridad del formulario de Seguimiento estratégico con los respectivos anexos de 21 entidades: 
Acueducto, EGAT, DADEP, Sec. Cultura y Veeduría, Contraloría de Bogotá D.C., Fundación Gilberto Álzate Avendaño, Instituto Distrital de Turismo, Secretaría Distrital de Gobierno y Secretaría de la Mujer, ATENEA, Jardín Botánico, IDEP, IDARTES y Unidad Administrativa Especial Catastro Distrital, Concejo de Bogotá, IDRD, Lotería de Bogotá, IDCBIS, Mantenimiento Vial, IDPAC
Asimismo, se desarrollaron mesas de trabajo con cada una de las entidades, incluida una visita a la con Unidad Administrativa Especial de Catastro Distrital, con el propósito de verificar en sitio datos reportados en el formulario y que al contrastar con los soportes suministrados no coincidían la información aportada, la intención de estas acciones fue solventar inquietudes presentadas en la verificación de los documentos aportados; resultado de todo este análisis, se elaboraron los respectivos informes de seguimiento estratégico y fueron remitidos a las entidades en mención.
Producto 4. Avance Informe de resultados de la medición de los indicadores de la Dirección Distrital de Archivo de Bogotá.
En el presente trimestre se trabajó en la revisión de la completitud del formulario diligenciado a 21 entidades. Asimismo, se les realizó el Seguimiento estratégico (registro datos vigencia 2021, para analizarlos con los datos 2022, revisión y análisis de las evidencias aportadas por las entidades y que dan sustento a la información suministrada). Para aclaración o solicitud de información faltante, se desarrollaron mesas de trabajo con cada entidad, a fin de elaborar el informe de seguimiento resultado de todo este ejercicio.
ACTIVIDAD 2: IMPLEMENTAR EL MODELO DE ASISTENCIA TÉCNICA FOCALIZADA QUE PERMITA APOYAR A LAS ENTIDADES Y ORGANISMOS DISTRITALES EN LA IMPLEMENTACIÓN DE LA POLÍTICA DE ARCHIVOS EN EL DISTRITO CAPITAL
Estrategia Línea 2. Transferencia de Conocimiento
Producto 5. Avance Implementación y seguimiento de las estrategias de modernización del Modelo de Asistencia Técnica Focalizada.
Durante el segundo trimestre en el MODELO DE ASISTENCIA TÉCNICA FOCALIZADA se realizaron las siguientes acciones: 
1- LINEAS TECNICAS: 
(1) SERVICIOS POSTALES, CORREO ELECTRÓNICO CERTIFICADO, ENVÍO DE CORRESPONDENCIA Y ADMINISTRACIÓN DE CENTROS DE CORRESPONDENCIA (2) SERVICIOS DE DEPÓSITO, CUSTODIA Y ADMINISTRACIÓN INTEGRAL DE FONDOS DOCUMENTALES (3) DEFINICION DE SERVICIOS DE PROYECTOS DE DIGITALIZACION DE DOCUMENTOS DE ARCHIVO
Se trabajó en el ajuste e incorporación de observaciones a los documentos, posteriormente se enviaron a control de legalidad por parte de la Oficina Asesora Jurídica donde se obtuvo aprobación, se sometieron al proceso de diseño y diagramación por parte del equipo de divulgación, obteniendo como resultado que las líneas estén en este momento listas para la aprobación del director
(4) ADQUISICIÓN DE UN SISTEMA DE GESTIÓN ELECTRÓNICO DOCUMENTAL Y ARCHIVOS - SGEDA
Se incorporó el componente de "Arquitectura Empresarial" y se armonizó con otras publicaciones del Archivo de Bogotá (Documentos electrónicos de archivo y sistema de gestión de documentos electrónicos de archivo SGDEA: conceptos básicos, buenas prácticas e ideas para avanzar). Como resultado de lo anterior el documento se encuentra en revisión del Subdirector del Sistema Distrital de Archivos para posterior envío a la Dirección y definición de revisiones por parte de la Subsecretaría de Fortalecimiento Institucional
2- PROCEDIMIENTO (ASISTENCIA TÉCNICA PR-257)
Se trabajó en conjunto con el enlace de la Dirección y la Oficina Asesora de Planeación para la revisión de la ficha técnica y encuesta de satisfacción del servicio de asistencia técnica, para revisar y actualizar en la V8 de este procedimiento. Así mismo, se envio la ficha y encuesta del servicio de asistencia técnica actualizada.
3- BANCO DE CONCEPTOS
En un trabajo conjunto entre los equipos de Asistencia Técnica y Tecnología se articuló la metodología de las Historias de Usuario y Diagrama de Flujo 
En una matriz de descripción de banco de conceptos técnicos se realizó el registro de 60 conceptos y se Clasificaron de acuerdo con los componentes y subcomponentes del Modelo Integral de Gestión Documental y Archivos – MIGDA, la cual fue socializada a los directivos teniendo como resultado un avance del 66% de la descripción y palabras clave de los conceptos técnicos
4- IMPLEMENTACIÓN DEL MODELO DE ASISTENCIA TÉCNICA FOCALIZADA
PROTOTIPO PARA LA FORMULACION DE PROYECTOS EN GESTION DOCUMENTAL
Los directivos del Archivo de Bogotá aprobaron la metodología del Piloto para la formulación de proyectos en gestión documental y se realizó jornada de socialización con las 8 entidades y organismos distritales convocadas, para la ejecución de las mesas de trabajo colaborativo y formulación del ESQUEMA PROYECTOS INTEGRALES EN GESTIÓN DOCUMENTAL Y ARCHIVOS.
Se realizo mesa de trabajo interno con las profesionales de la Dirección Distrital de Desarrollo Institucional de la Secretaria General de la Alcaldía Mayor de Bogotá, para conocer las metodologías, pautas y orientaciones distritales en la la formulación de proyectos institucionales y se realizó presentación con base en la información recibida, para la mesa de trabajo colaborativa a desarrollarse el 05 de julio del 2023.
Se consolidó la matriz de referentes en Esquema de proyectos
MODELO DE ASISTENCIA TÉCNICA FOCALIZADA
Se realizó el ajuste del Documento Estratégico del Modelo de Asistencia Técnica Focalizada atendiendo las observaciones de los directivos del Archivo de Bogotá y la Subsecretaria de Fortalecimiento Institucional y como resultado se realizó el envío del documento a la Subsecretaria.
Se realizo mesa de trabajo con los directivos del Archivo de Bogotá, en la cual se socializo y aprobó los productos del Modelo de Asistencia Técnica Focalizada
Producto 6. Informe de Asistencia Técnica
Con corte al primer semestre se ejecutaron noventa y cinco (95) acciones de asistencia técnica (SGPDD: 25 SSDA: 70), clasificadas por modalidad así: 
- Mesas de asistencia técnica por oferta: 7
- Mesas de asistencia técnica por demanda: 32
- Conceptos técnicos en gestión documental: 18
- Conceptos técnicos de procesos de contratación: 34
- Jornadas de socialización: 3
- Visitas de asistencia técnica: 1
La asistencia técnica se brindó a 32 entidades públicas de 14 sectores de la administración distrital, 2 entidades externas y 3 órganos de control distrital y el Concejo de Bogotá, en los siguientes temas: Tabla de Retención Documental - TRD, Tabla de Valoración Documental – TVD y proyectos de fortalecimiento de la gestión documental. Así mismo, se les orientó en la formulación técnica archivística para la contratación de servicios postales y mensajería, custodia y administración integral de archivos, depósitos de archivo, unidades de conservación para archivos y equipos de monitoreo y control ambiental
Producto 7. Reporte de Conceptos Técnicos de TRD y TVD emitidos
Se emitieron 24 conceptos de TRD y TVD:
1.	Tabla de Retención Documental de la EMPRESA DE RENOVACIÓN Y DESARROLLO URBANO DE BOGOTÁ, D.C. Actualización 2. Versión 1.
2.	Tabla de Retención Documental de la SECRETARÍA DISTRITAL DE AMBIENTE. Actualización 1. 5a versión
3.	Tabla de Retención Documental - actualización 1 de la Subred Integrada de Servicios de Salud Norte E.S.E.
4.	Tabla de Retención Documental - actualización 1 de la Secretaría Distrital del Hábitat.
5.	Tabla de Valoración Documental - Fondo Documental Acumulado Hospital Juan XXIII - Establecimiento Público, presentada por la Subred Integrada de Servicios de Salud Norte E.S.E.
6.	Tabla de Valoración Documental - Fondo Documental Acumulado Hospital Juan XXIII - E.S.E., presentada por la Subred Integrada de Servicios de Salud Norte E.S.E.
7.	Tabla de Retención Documental de la Cámara de Comercio. 2a versión.
8.	Tabla de Retención Documental -Actualización 1 del Instituto Distrital de Patrimonio Cultural - IDPC. 2a versión.
9.	Tabla de Retención Documental Actualización 2 de la Secretaría Distrital de Movilidad. 6a versión.
10.Tabla de Valoración Documental de la Unidad Administrativa Especial de Servicios Públicos - UAESP (Fondo Documental Acumulado Unidad Administrativa Especial de Servicios Públicos - UAESP) 2a versión.
11.Tabla de Valoración Documental de la Unidad Administrativa Especial de Servicios Públicos - UAESP (Fondo Documental Acumulado de la Empresa Distrital de Servicios Públicos - EDIS) 2a versión.
12.Tabla de Valoración Documental de la Unidad Administrativa Especial de Servicios Públicos - UAESP (Fondo Documental Acumulado de la Empresa Distrital de Servicios Públicos - EDIS En Liquidación) 2a versión.
13.Tabla de Valoración Documental de la Unidad Administrativa Especial de Servicios Públicos - UAESP (Fondo Documental Acumulado de la Unidad Ejecutiva de Servicios Públicos) 2a versión.
14.Tabla de Valoración Documental del Instituto Distrital de Recreación y Deportes - IDRD. 1a versión.
15.Tabla de Retención Documental - actualización 2 del DEPARTAMENTO ADMINISTRATIVO DEL SERVICIO CIVIL - DASC. 1a versión.
16.Tabla de Valoración Documental de la SUBRED INTEGRADA DE SERVICIOS DE SALUD NORTE E.S.E. (Fondo Documental Acumulado HOSPITAL CHAPINERO I NIVEL 1990-1998).
17.Tabla de Valoración Documental de la SUBRED INTEGRADA DE SERVICIOS DE SALUD CENTRO ORIENTE E.S.E. (Fondo Documental Acumulado del HOSPITAL LA VICTORIA).
18.SECRETARIA JURIDICA DISTRITAL - SJD. Actualización 1. 2a versión.
19.DEPARTAMENTO ADMINISTRATIVO DE LA DEFENSORIA DEL ESPACIO PUBLICO - DADEP. Actualización 1. 1a versión.
20.FUNDACIÓN GILBERTO ÁLZATE AVENDAÑO. Actualización 1. 2a versión.
21.CANAL CAPITAL. Actualización 1. 1a versión. 
22.CAPITAL SALUD EPS-S S.A.S. 3a. Versión
23.SECRETARÍA DISTRITAL DE LA MUJER. Actualización 1. 1a versión
24.EMPRESA DE TRANSPORTE DEL TERCER MILENIO TRANSMILENIO S.A. Actualización 1. 6a versión</t>
  </si>
  <si>
    <t>ACTIVIDAD 1. FORMULAR Y ACTUALIZAR LINEAMIENTOS TÉCNICOS ARCHIVÍSTICOS, ESTRATEGIAS DE SEGUIMIENTO Y MEDICIÓN A LA IMPLEMENTACIÓN DE LA POLÍTICA ARCHIVÍSTICA EN EL DISTRITO CAPITAL
1. Informe de implementación de la estrategia para el fortalecimiento de los Archivos Públicos del Distrito Capital.​
-	Se realizó propuesta de estructuración del documento de Informe de Implementación de la estrategia
-	Conforme con las líneas de acción establecidas en la “Estrategia Para El Fortalecimiento de los Archivos Públicos del Distrito Capital “se realizaron las siguientes Actividades:
Línea 1. Lineamientos Técnicos para la Gestión Documental y Archivos:
1- Modelo Integral de Gestión Documental y Archivos para el Distrito Capital MIGDA DC
Se hicieron ajustes al documento y estructura MIGDA, se trabajó en la articulación con el Modelo Integrado de Planeación y Gestión – MIPG de acuerdo con las mesas internas llevadas a cabo con la Dirección Distrital de Archivo de Bogotá, de la Subdirección del Sistema Distrital y Archivos, la Dirección Distrital de Desarrollo Institucional y la Secretaría General, ésta última dependencia socializó el modelo de tablero de indicadores de Gestión Documental.
2- Instrumentos Técnicos.
Se realizaron mesas de trabajo para definir el alcance para los instrumentos técnicos de la Guía Esquema de Metadatos de Bogotá, Documentos de Archivo – EMBDA 2.0 y Guía para la Elaboración de Inventarios Documentales.
Línea 2. Transferencia de Conocimiento.
1- Modelo de Asistencia Técnica Focalizada 
Se trabajó en el ajuste de tres líneas técnicas, las cuales fueron enviadas a la Oficina Jurídica de la Secretaría General para su revisión y concepto jurídico  en cumplimiento de lo solicitado por la Subsecretaria de Fortalecimiento para tener control de legalidad.
Se revisó con la Subsecretaria Distrital de Fortalecimiento Institucional el indicador del procedimiento de asistencia técnica en las cuales se tomó la decisión de generar métricas y datos de la asistencia técnica por demanda
Se elaboró la metodología de pilotaje para el "banco de conceptos".
Línea 3. Seguimiento Estratégico
Se realizó preparación en revisión y desarrollo de pruebas del formulario de recolección de información y herramienta de verificación para el desarrollo del Seguimiento Estratégico.
Se prestó asistencia técnica requerida conforme a las diferentes modalidades establecidas.
2-Avance Informe de normalización de Gestión Documental y Archivos
En atención al Modelo Integral de Gestión de Documentos y Archivos – MIGDA, se realizaron las siguientes actividades:
* Ajustes al documento y estructura del Modelo Integral de Gestión de Documentos y Archivos – MIGDA, de acuerdo con mesas internas de trabajo con la Dirección Distrital de Archivo de Bogotá, de la Subdirección del Sistema Distrital y Archivos, la Dirección Distrital de Desarrollo Institucional y la Secretaría General, en la cual se generó las siguientes versiones:
20230224 ModeloIntegralGestionDocumental_MIGDAV1.16 y 20230227EstructuraMIGDA_Vr1.33_ConCodificaciónComponentes.
* Mesas técnicas con la Dirección Distrital de Desarrollo Institucional para realizar la articulación del Modelo Integral y Gestión Documental y Archivo con el Modelo Integrado de Planeación y Gestión – MIPG.
* Mesas técnicas con la  la Secretaría General para socializar el modelo de tablero de indicadores de Gestión Documental.
Se realizó ajustes a la propuesta de proyecto de decreto modificatorio al artículo 24 del Decreto Distrital 514 de 2006, de acuerdo a las observaciones presentadas por la Oficina Jurídica.
Se elaboró propuesta de actualización de ficha técnica de encuesta V10 - Encuesta de Satisfacción sobre los Instrumentos Técnicos en Gestión Documental y Archivos, publicados y socializados a las entidades y organismos distritales.
Se realizaron mesas de trabajo para definir alcance para los instrumentos técnicos de la Guía Esquema de Metadatos de Bogotá para Documentos de Archivo – EMBDA 2.0 y Guía para la Elaboración de Inventarios Documentales.
3-Avance Informe de seguimiento al Cumplimiento de la normativa archivística
* Asignación de las entidades para el seguimiento estratégico 2023: se elaboró el cronograma para el desarrollo del Seguimiento.
* Actualización Directorio Entidades: se actualizó la información requerida en este documento en relación con los referentes de gestión documental y directivos responsables de gestión documental en el Distrto Capital.
* Revisión y pruebas al formulario y herramienta 2023: Con el equipo de TIC – DDAB se realizaron los ajustes a los documentos en mención. 
* Identificación de evidencias a solicitar a las entidades: se identificaron / cargaron en el ONE-DRIVE de cada entidad las evidencias o soportes documentales a solicitar.
4. Avance Informe de resultados de la medición de los indicadores de la Dirección Distrital de Archivo de Bogotá.​
* Asignación de las entidades para el seguimiento estratégico 2023: se elaboró el cronograma para el desarrollo del Seguimiento.
* Actualización Directorio Entidades: se actualizó la información requerida en este documento en relación con los referentes de gestión documental y directivos responsables de gestión documental en el Distrto Capital.
* Revisión y pruebas al formulario y herramienta 2023: Con el equipo de TIC – DDAB se realizaron los ajustes a los documentos en mención. 
* Identificación de evidencias a solicitar a las entidades: se identificaron / cargaron en el ONE-DRIVE de cada entidad las evidencias o soportes documentales a solicitar.
ACTIVIDAD 2. IMPLEMENTAR EL MODELO DE ASISTENCIA TÉCNICA FOCALIZADA QUE PERMITA APOYAR A LAS ENTIDADES Y ORGANISMOS DISTRITALES EN LA IMPLEMENTACIÓN DE LA POLÍTICA DE ARCHIVOS EN EL DISTRITO CAPITAL
1. Avance Implementación y seguimiento de las estrategias de modernización del Modelo de Asistencia Técnica Focalizada.​
En el mes de febrero en el  MODELO DE ASISTENCIA TÉCNICA FOCALIZADA se realizaron las siguientes acciones: 
1. LÍNEAS TÉCNICAS: 
1.1. Se envió a control de legalidad de la Oficina Jurídica de la Secretaria General de la Alcaldía Mayor, mediante memorando 3-2023-3864 del 01 de febrero del 2023, las siguientes 3 líneas técnicas:  (1) Servicios postales, correo electrónico certificado, envío de correspondencia y administración de centros de correspondencia; (2) Servicios de depósito, custodia y administración integral de fondos documentales y (3) Definición de servicios de proyectos de digitalización de documentos de archivo.
1.2. Línea técnica para la adquisición de un sistema electrónico de gestión documental y archivos - SEGDA: Se realizó socialización del análisis técnico y resultados de la validación técnica a los directivos del Archivo de Bogotá .
1.3. Se realizaron ajustes de las observaciones recibidas por el Subdirector y Director, en la misma Línea técnica.
2. PROCEDIMIENTO: 
2.1. Se realizaron 2 mesas internas con el enlace de la DDAB (temas de calidad) 
2.2. Se desarrollaron 2 mesas internas con la Subsecretaria Distrital  de Fortalecimiento Institucional para la revisión del indicador del procedimiento de asistencia técnica en las cuales se tomó la decisión de generar métricas y datos de la asistencia técnica por demanda, y se validaron aspectos del MATF.
3. BANCO DE CONOCIMIENTO:
3.1. Se realizaron 4 mesas de articulación con el equipo de transformación digital DDAB para la Ideación de la propuesta
3.2. Se socializó y validó la propuesta del "Banco de conceptos" a los subdirectores y Director del Archivo de Bogotá
3.3. Se elaboró la metodología de pilotaje para el "banco de conceptos".
4. IMPLEMENTACIÓN MODELO DE ASISTENCIA TÉCNICA FOCALIZADA - MATF
4.1.Definición de la estrategia y metodología para la formulación 
4.2. Primer avance del documento de implementación del MATF.
2. Informe de Asistencia Técnica​
Se ejecutaron trece (13) acciones de asistencia técnica (SGPDD: 1, SSDA: 12), clasificadas por modalidad así:
- Mesas técnicas: 6 *Oferta 1 *Demanda: 5
- Conceptos técnicos: 7: *Estudios previos: 4 *Gestión documental: 3
Atendiendo 6 entidades públicas de 5 sectores de la administración distrital, dos particulares y el Concejo de Bogotá en los siguientes temas: Tablas de Retención Documental – TRD, Sistema Electrónico de Gestión de Documentos de Archivo – SEGDA, Organización documental, Tablas de Valoración Documental – TVD. Por último, se orientó a las entidades en la formulación técnica archivística para la contratación de servicios postales y mensajería, así como servicio de custodia y administración integral de archivos.
3.Reporte de Conceptos Técnicos de TRD y TVD emitidos​
Se emitieron los siguientes conceptos técnicos:
1. Tabla de Retención Documental - actualización 1 de la Subred Integrada de Servicios de Salud Norte E.S.E.
2. Tabla de Retención Documental - actualización 1 de la Secretaría Distritadl del Hábitat
3. Tabla de Valoración Documental - Fondo Documental Acumulado Hospital Juan XXIII - Establecimiento Público, presentada por la Subred Integrada de Servicios de Salud Norte E.S.E.
4. Tabla de Valoración Documental - Fondo Documental Acumulado Hospital Juan XXIII - E.S.E., presentada por la Subred Integrada de Servicios de Salud Norte E.S.E.</t>
  </si>
  <si>
    <t>ACTIVIDAD1: FORMULAR Y ACTUALIZAR LINEAMIENTOS TÉCNICOS ARCHIVÍSTICOS, ESTRATEGIAS DE SEGUIMIENTO Y MEDICIÓN A LA IMPLEMENTACIÓN DE LA POLÍTICA ARCHIVÍSTICA EN EL DISTRITO CAPITAL
1. Informe de implementación de la estrategia para el fortalecimiento de los Archivos Públicos del Distrito Capital.​
Se revisó la propuesta de estructuración de un documento de Informe de Implementación de las estrategias a cargo del Archivo Distrital, la cual fue socializada y aprobada por el director y los subdirectores. En lo correspondiente a la “Estrategia Para El Fortalecimiento de los Archivos Públicos del Distrito Capital” contenida en la meta 2 del proyecto 7868, se generaron mesas de trabajo con los equipos Normalización, Asistencia Técnica, Seguimiento y Evaluación, para socializar el contenido del documento y convenir la metodología de trabajo. Se acordó compilar los resultados de los productos a cargo de la meta en el documento y como soporte se tendrán los respectivos anexos técnicos de cada uno de los temas
Evidencia:         1 - InformeImplementacióndelasEstrategias
                           1 - Socializacion Documento Estrategia
Conforme con las líneas de acción establecidas en la estrategia se realizaron las siguientes Actividades:
Línea 1. Lineamientos Técnicos para la Gestión Documental y Archivos:
1.1	Modelo Integral de Gestión Documental y Archivos para el Distrito Capital MIGDA
1.1.1	Estructura MIGDA
1.1.1.1 Se ajustaron los lineamientos operativos del Subcomponente de Gestión y Tramite del Componente Documental.
Evidencia: 	1.1.1.1 - 0230321EstructuraMIGDA_Vr1.34_ConCodificaciónComponentes
1.1.2 Documento MIGDA
1.1.2.1 Ajuste a las dimensiones del MIPG articulados con el MIGDA, articulación de la familia de normas ISO 30300 con el MIGDA y articulación del MIGDA con la Gestión Pública.
Evidencias: 	1.1.2.1 - 20230331 ModeloIntegralGestionDocumental_MIGDAV1.17
		        1.1.2.1 - 20230331-ARTICULACIONES-MIGDA
1.2 Instrumentos Técnicos
1.2.1 Se adelantaron actividades de ajuste en 4 de los instrumentos técnicos. 
1.2.1.1 Guía de Política de Gestión Documental: Se reviso el documento de la guía junto con las observaciones realizadas por el Director del Archivo de Bogotá para hacer ajustes al documento. Adicionalmente, se compartió el documento a la Subdirección de Gestión Documental de la Secretaría General, donde se recibieron observaciones para realizar ajustes a la guía.
Evidencia: 	1.2.1.1 20230323GuiaElaboracionPoliticaGDv10
1.2.1.2 Guía de Firmas Electrónicas: Se realiza plan de trabajo y propuesta de tabla de contenido del documento, el cual está a la espera de revisión de la SSDA para aprobación y/o ajustes.
Evidencia: 	1.2.1.2 20230316PropuestaTablaContenido_Firmas
1.2.1.3 Guía de Esquema de Metadatos de Bogotá de Documentos de Archivo EMBDA 2.0: Se realiza plan de trabajo y revisión de los documentos antecedentes de la guía, realizando cuadro comparativo de las versiones 1 y 2.
Evidencia: 1.2.1.3 20230323ComparaciónVersionesMetadatos
1.2.1.4 Modelo de Maduración MIGDA: Se realiza plan de trabajo y propuesta de Ficha de Producto, el cual está a la espera de revisión de la SSDA para aprobación y/o ajustes.
Evidencia: 	1.2.1.4 20230323FichaDescripcionProducto_MM-MIGDA
		         1.2.1.4 20230307PlanTrabajoMM-MIGDAv3
Línea 2. Transferencia de Conocimiento
2.1- Modelo de Asistencia Técnica Focalizada
2.1.1 LÍNEAS TÉCNICAS: 
2.1.1.1 Se realizaron actividades de ajuste a los documentos en tres líneas técnicas del modelo: Servicios postales, correo electrónico certificado, envío de correspondencia y administración de centros de correspondencia; Servicios de depósito, custodia y administración integral de fondos documentales; Definición de servicios de proyectos de digitalización de documentos de archivo. 
Evidencias: 	2.1.1.1   20230414_Linea_técnica_servicios_postales
		        2.1.1.1   20230413_LineatecnicaDepositoyCustodia
		        2.1.1.1   20230413_Linea_tecnica_digitalizacion_documentos		
2.1.1.2 Se recibió  de la Oficina Jurídica de la Secretaría General de la Alcaldía Mayor, mediante memorando 3-2023-7079 del 02 de marzo del 2023, observaciones de inclusión de "competencia de la Dirección para expedir las líneas técnicas y la fuerza vinculante del documento"  a las 2 líneas técnicas:  (1) Servicios postales, correo electrónico certificado, envío de correspondencia y administración de centros de correspondencia; (2) Servicios de depósito, custodia y administración integral de fondos documentales y (3) Definición de servicios de proyectos de digitalización de documentos de archivo. 
Evidencia: 	2.1.1.2   20230302MemorandoRevisionJuridica
2.1.1.3 Se elaboró propuesta de inclusión de texto y propuesta de Circular, está en revisión del Subdirector del Sistema Distrital de Archivos (29-03-2023). 
Evidencia:      2.1.1.3   ProyectoCircularLineamientos
2.1.1.4 En cuanto a la Línea técnica para la adquisición de un sistema electrónico de gestión documental y archivos - SEGDA: se realizaron los análisis y ajustes solicitadas por el Director, consistentes en la incorporación del componente de "Arquitectura Empresarial" 
Evidencias:  	2.1.1.4   202303LíneaTecnica_SEGDA_Ver0.13 
                   	2.1.1.4   Sección Arquitectura Empresarial Línea SEGDA
		        2.1.1.4   20230203Analisis comentarios al líneamientoSEGDA
2.1.2 PROCEDIMIENTO:
2.1.2.1 Se realizó la revisión y ajuste de la ficha de encuesta de satisfacción del servicio de asistencia técnica y revisión de la ficha de los indicadores de gestión del procedimiento de asistencia técnica. 
Evidencia: 	2.1.2.1   FormatoFichaTecnicaEncuestaPR257
2.1.3 BANCO DE CONOCIMIENTO:
2.1.3.1 Se Formuló la metodología del banco de conceptos 
Evidencia: 	2.1.3.1   20230301Metodologia_BancoConceptos_V.1
2.1.3.2 Se inició la fase de alistamiento de la información (consolidación de bases de datos, análisis de información e identificación de conceptos técnicos a describir). 
Evidencias:     2.1.3.2   20230216PropuestaBancoConceptos
                         2.1.3.2   20230308PlandetrabajoMATF2023.Ver2.0	        
                         2.1.3.2   20230216Propuesta_PlanTrabajo_BancoConceptos
	                 2.1.3.2   20230309DistribucionTareas_BancoConcepto           
	                 2.1.3.2   20230322ListadoTematicas
                         2.1.3.2   20230328MatrizDescripcion
                         2.1.3.2   BaseConceptosGD2021
                         2.1.3.2    BaseConceptosGD2022   
2.1.4 IMPLEMENTACIÓN MODELO DE ASISTENCIA TÉCNICA FOCALIZADA – MATF:
2.1.4.1 Envio y socialización a los subdirectores de le DDAB del Documento Estratégico del Modelo de Asistencia Técnica Focalizada. 
Evidencias: 	2.1.4.1 20230315-MATF_DOCUMENTO_DE_IMPLEMENTACIÓN
                   	2.1.4.1 20230327DocumentoEstrategicoMATF
		        2.1.4.1 HITOS MATF
2.1.4.2 Envio y socialización a los subdirectores de le DDAB de la metodología del Piloto para la formulación de proyectos en gestión documental.
Evidencia: 	2.1.4.2 20230223MetodologiaPrototipoProyectoGD
Línea 3. Seguimiento Estratégico
3.1 Seguimiento estratégico al cumplimiento de la normativa archivística en las entidades del Distrito Capital
3.1.1 A1. Se dio inicio al Seguimiento estratégico, para lo cual fueron remitidos por correo institucional los formularios de recolección de información a las 58 entidades del D.C. Asimismo, fue compartida por OneDrive las carpetas de los 4 subcomponentes, donde las entidades deberán aportar los documentos que dan sustento a la gestión reportada en el formulario.
Evidencias: 	A1_Correo_entidades_Contacto_Archivo_Bogota
                        A1_Correo_acceso_carpeta_ONEDRIVE
                        A1_FormularioSeguimientoEstrategico2022
                        A1_ListaChequeoSoportes2022
3.1.2 A2 Se actualizó la Guía de Seguimiento, teniendo en cuenta la realización de las visitas de seguimiento presenciales para el 2023. 
Evidencia:	A2_Guia_4213000-GS-043 	
3.1.3 A3 Acompañamiento a las entidades en el diligenciamiento y cargue de la información, cuya atención se ha realizado vía Teams, celular, WhatsApp, correo.
Evidencia: 	A3_Seguimiento_cargue_evidencias
3.1.4 A4 Se llevó a cabo reuniones con los profesionales de la Subsecretaría de Fortalecimiento y de la OAP para efectos de la revisión y ajuste a la ficha del indicador de política.
Evidencia:	A4_Fichas_Indicadores_PPTINTC
3.1.5 A5 Se asistió y participó en mesas de trabajo para los temas:
   -Guía Política de Gestión Documental, donde se revisó el documento inicial, junto con la grabación MIGDA 2022 en la cual el DDAB dejó recomendaciones a tener en cuenta; así mismo se asistió a reuniones con la Subdirección de Gestión Documental de la SGAMB, quienes aportaron recomendaciones para mejorar el documento en mención.
Evidencias:	A5_GuiaElaboracionPoliticaGDv10
   -Modelo de madurez MIGDA, se asistió a reuniones con el grupo de profesionales que lideran la elaboración de este producto para la elaboración del plan de trabajo
Evidencias:     A5_PlanTrabajoMM-MIGDAv3
ACTIVIDAD 2: IMPLEMENTAR EL MODELO DE ASISTENCIA TÉCNICA FOCALIZADA QUE PERMITA APOYAR A LAS ENTIDADES Y ORGANISMOS DISTRITALES EN LA IMPLEMENTACIÓN DE LA POLÍTICA DE ARCHIVOS EN EL DISTRITO CAPITAL
2.1. Avance Implementación y seguimiento de las estrategias de modernización del Modelo de Asistencia Técnica Focalizada.​
2.2. Informe de Asistencia Técnica​
Se ejecutaron cincuenta y un (51) acciones de asistencia técnica (SGPDD: 11, SSDA: 40), clasificadas por modalidad así: 
-	Mesas de asistencia técnica por oferta: 4
-	Mesas de asistencia técnica por demanda: 16
-	Conceptos técnicos en gestión documental: 12
-	Conceptos técnicos de procesos de contratación: 19
La asistencia técnica se brindó a 23 entidades públicas de 13 sectores de la administración distrital, y a dos órganos de control distrital en los siguientes temas: Expedientes híbridos, Sistema de Gestión de Documentos Electrónicos de Archivo - SGDEA, transferencias documentales electrónicas, plan de mejoramiento archivístico, depósito, custodia y administración integral de archivos, Sistema Integrado de Conservación - SIC, digitalización, Tabla de Retención Documental TRD, Tabla de Valoración Documental – TVD y proyectos de fortalecimiento de la gestión documental. 
2.3.Reporte de Conceptos Técnicos de TRD y TVD emitidos​
Se emitieron los siguientes conceptos de TRD y TVD:
1. Tabla de Retención Documental de la EMPRESA DE RENOVACIÓN Y DESARROLLO URBANO DE BOGOTÁ, D.C. Actualización 2. Versión 1.
2. Tabla de Retención Documental de la SECRETARÍA DISTRITAL DE AMBIENTE. Actualización 1. 5a versión
3. Tabla de Retención Documental - actualización 1 de la Subred Integrada de Servicios de Salud Norte E.S.E.
4. Tabla de Retención Documental - actualización 1 de la Secretaría Distritadl del Hábitat
5. Tabla de Valoración Documental - Fondo Documental Acumulado Hospital Juan XXIII - Establecimiento Público, presentada por la Subred Integrada de Servicios de Salud Norte E.S.E.
6. Tabla de Valoración Documental - Fondo Documental Acumulado Hospital Juan XXIII - E.S.E., presentada por la Subred Integrada de Servicios de Salud Norte E.S.E.
7. Tabla de Retención Documental de la Cámara de Comercio. 2a versión
8. Tabla de Retención Documental -Actualización 1 del Instituto Distrital de Patrimonio Cultural - IDPC. 2a versión.
9. Tabla de Retención Documental Actualización 2 de la Secretría Distrital de Movilidad. 6a versión.
10. Tabla de Valoración Documental de la Unidad Administrativa Especial de Servicios Públicos - UAESP (Fondo Documental Acumulado Unidad Administrativa Especial de Servicios Públicos - UAESP) 2a versión.
11. Tabla de Valoración Documental de la Unidad Administrativa Especial de Servicios Públicos - UAESP (Fondo Documental Acumulado de la EmpresaDistrital de Servicios Públicos - EDIS) 2a versión.
12. Tabla de Valoración Documental de la Unidad Administrativa Especial de Servicios Públicos - UAESP (Fondo Documental Acumulado de la EmpresaDistrital de Servicios Públicos - EDIS En Liquidación) 2a versión.
13. Tabla de Valoración Documental de la Unidad Administrativa Especial de Servicios Públicos - UAESP (Fondo Documental Acumulado de la Unidad Ejecutiva de Servicios Públicos) 2a versión.
14. Tabla de Valoración Documental del Instituto Distrital de Recreación y Deportes - IDRD. 1a versión.</t>
  </si>
  <si>
    <t xml:space="preserve">Producto 1. Informe de implementación de la estrategia para el fortalecimiento de los Archivos Públicos del Distrito Capital.
Conforme con las líneas de acción establecidas en la estrategia, los diferentes productos están contenidos en las respectivas líneas, se realizaron las siguientes Actividades:
ACTIVIDAD1: FORMULAR Y ACTUALIZAR LINEAMIENTOS TÉCNICOS ARCHIVÍSTICOS, ESTRATEGIAS DE SEGUIMIENTO Y MEDICIÓN A LA IMPLEMENTACIÓN DE LA POLÍTICA ARCHIVÍSTICA EN EL DISTRITO CAPITAL
Estrategia Línea 1. Lineamientos Técnicos para la Gestión Documental y Archivos:
Producto 2. Avance Informe de normalización de Gestión Documental y Archivos 
1. Modelo Integral de Gestión Documental y Archivos - MIGDA
- Se entregó el documento marco de referencia, brochure y poster al equipo de Divulgación para diagramación y diseño.
Estructura MIGDA: Se recibieron las propuestas de lineamientos operativos de los subcomponentes producción, organización de documentos, transferencias documentales, disposición de documentos, preservación a largo plazo y valoración del componente documental por parte de los equipos de la SSDA y SGPD. 
2. Instrumentos archivísticos:
- Guía de Política de Gestión Documental: Se entregó el documento ajustado con las observaciones indicadas por dirección del Archivo de Bogotá al Subdirector del Sistema Distrital de Archivos para revisión.
- Guía de Firmas Electrónicas: El equipo base realizó avance en la construcción del documento, a partir de los elementos propuesto en la tabla de contenido, la cual fue socializada y presentada al Subdirector del Sistema Distrital de Archivos el (11/04/2023) y al director de la DDAB (12/04/2023), para dar inicio al desarrollo de los capitulo; a la fecha se dio inicio a formulación de los primeros elementos de acuerdo con la tabla de contenido.
- Guía de Esquema de Metadatos de Bogotá de Documentos de Archivo EMBDA 2.0: El equipo base   se estableció actividades para realizar acciones para la revisión en el diccionario de metadatos y en la modificación de la tabla de relación de entidades; para el mes de abril se inició con la revisión del diccionario de metadatos.
- Modelo de Maduración MIGDA MM_MIGDA: El equipo base procedió a formular la ficha de caracterización de producto de MM_MIGDA, la cual fue socializada y presentada subdirector del Sistema Distrital de Archivos (11/04/2023), reunión en la cual se precisó que este producto estaría conformado por tres documentos a saber: 1. Documento ejecutivo, el cual se presentó la tabla de contenido; 2. documento en Excel denominado Herramienta del MM-MIGDA y un tercer documento denominado Instructivo de uso con su respectiva Tabla de Contenido: Se está a la espera del pronunciamiento por parte del subdirector como se indicó en la mesa del 11 de abril de 2023.
Estrategia Línea 3. Seguimiento Estratégico
Producto 3. Avance Informe de seguimiento al Cumplimiento de la normativa archivística.
* En el mes de abril el equipo de seguimiento llevó a cabo el Seguimiento estratégico a 5 entidades a ser: Acueducto, EGAT, DADEP, Sec. Cultura y Veeduría, las cuales fue necesario realizar la revisión de la completitud del formulario diligenciado por éstas. Asimismo, se les realizó el Seguimiento estratégico (registro datos vigencia 2021, para analizarlos con los datos 2022, revisión y análisis de las evidencias aportadas por las entidades y que dan sustento a la información suministrada). Para aclaración o solicitud de información faltante, se desarrollaron mesas de trabajo con cada entidad, a fin de elaborar el informe de seguimiento resultado de todo este ejercicio. 
* Se actualizó el Procedimiento PR-299 de Seguimiento estratégico, en lo relacionado con la inclusión de la normativa del CDA.
* Se consolidó el anexo No. 6 Derechos Humanos, diligenciado por las entidades distritales.
* Se realizaron mesas de trabajo solicitadas por las Entidades donde se socializó el informe de Seguimiento estratégico periodo de referencia 2021.
Producto 4. Avance Informe de resultados de la medición de los indicadores de la Dirección Distrital de Archivo de Bogotá.
En el mes de abril el equipo de seguimiento llevó a cabo el Seguimiento estratégico a 5 entidades a ser: Acueducto, EGAT, DADEP, Sec. Cultura y Veeduría, las cuales fue necesario realizar la revisión de la completitud del formulario diligenciado por éstas. Asimismo, se les realizó el Seguimiento estratégico (registro datos vigencia 2021, para analizarlos con los datos 2022, revisión y análisis de las evidencias aportadas por las entidades y que dan sustento a la información suministrada). Para aclaración o solicitud de información faltante, se desarrollaron mesas de trabajo con cada entidad, a fin de elaborar el informe de seguimiento resultado de todo este ejercicio.
ACTIVIDAD 2: IMPLEMENTAR EL MODELO DE ASISTENCIA TÉCNICA FOCALIZADA QUE PERMITA APOYAR A LAS ENTIDADES Y ORGANISMOS DISTRITALES EN LA IMPLEMENTACIÓN DE LA POLÍTICA DE ARCHIVOS EN EL DISTRITO CAPITAL
Estrategia Línea 2. Transferencia de Conocimiento
Producto 5. Avance Implementación y seguimiento de las estrategias de modernización del Modelo de Asistencia Técnica Focalizada.
En el mes de abril en el MODELO DE ASISTENCIA TÉCNICA FOCALIZADA se realizaron las siguientes acciones: 
1- LINEAS TECNICAS (1) DE SERVICIOS POSTALES, CORREO ELECTRÓNICO CERTIFICADO, ENVÍO DE CORRESPONDENCIA Y ADMINISTRACIÓN DE CENTROS DE CORRESPONDENCIA (2) SERVICIOS DE DEPÓSITO, CUSTODIA Y ADMINISTRACIÓN INTEGRAL DE FONDOS DOCUMENTALES (3) DEFINICION DE SERVICIOS DE PROYECTOS DE DIGITALIZACION DE DOCUMENTOS DE ARCHIVO:
Se ajustaron las 3 líneas técnicas anteriormente referidas, incorporando la competencia de esta Dirección para expedirlas y la fuerza vinculante de estos documentos. Dicha observación se incluyó en el ítem 2 “Competencia de la Dirección Distrital del Archivo de Bogotá” de cada documento.
Se enviaron las 3 líneas técnicas a la Oficina Jurídica para la revisión y trámites pertinentes, recibiendo aprobación.
Se envió al equipo de Divulgación de esta Dirección las 3 líneas técnicas para diagramación, posterior envió al Director para aprobación y continua el flujo de revisión por parte de la Dra. Patricia Rincón y Alexandra Farfán.
L.T. PARA LA ADQUISICIÓN DE UN SISTEMA DE GESTIÓN ELECTRÓNICO DOCUMENTAL Y ARCHIVOS - SGEDA 
Se realizó análisis de la norma ISO 21965 los cuales se están incorporando elementos a la línea técnica, así como, lo relacionado al componente de "Arquitectura Empresarial".
2- PROCEDIMIENTO (ASISTENCIA TÉCNICA PR-257)
ACTUALIZACIÓN DEL PROCEDIMIENTO DE ASISTENCIA TÉCNICA PR-257: (Portafolio de asistencia técnica y Acuerdos de Niveles de Servicio)
Se realizaron mesas internas con el enlace de la OAP - para la revisión de la ficha de encuesta de satisfacción del servicio de asistencia técnica.
3- BANCO DE CONCEPTOS
Se realizaron mesas de trabajo entre los equipos técnicos de la DDAB (equipo de tecnología) y Asistencia Técnica: Articulando la metodología de las Historias de Usuarios y el diagrama de flujo
En matriz de descripción de banco de conceptos técnicos se realizó el registro de 60 conceptos y se Clasificaron de acuerdo con el componente y subcomponente del Modelo Integral de Gestión Documental y Archivos – MIGDA.
4- IMPLEMENTACIÓN DEL MODELO DE ASISTENCIA TÉCNICA FOCALIZADA
PROTOTIPO PARA LA FORMULACION DE PROYECTOS EN GESTION DOCUMENTAL
Aprobar la metodología del Piloto para la formulación de proyectos en gestión documental, por los directivos del Archivo de Bogotá
ESTRATEGIA DE IMPLEMENTACIÓN DEL MODELO DE ASISTENCIA TÉCNICA FOCALIZADA
Se realizó el ajuste del Documento Estratégico del Modelo de Asistencia Técnica Focalizada atendiendo las observaciones de los directivos del Archivo de Bogotá y la Subsecretaria de Fortalecimiento Institucional y se remitió por correo a esta última.
Producto 6. Informe de Asistencia Técnica
Se ejecutaron once (11) acciones de asistencia técnica (SGPDD: 4, SSDA: 7), clasificadas por modalidad así: 
- Mesas de asistencia técnica por oferta: 1
- Mesas de asistencia técnica por demanda: 3
- Conceptos técnicos en gestión documental: 1
- Conceptos técnicos de procesos de contratación: 6
La asistencia técnica se brindó a 8 entidades públicas de 4 sectores de la administración distrital, y a un órgano de control distrital en los siguientes temas: Tabla de Retención Documental - TRD, Tabla de Valoración Documental – TVD y proyectos de fortalecimiento de la gestión documental. 
Así mismo, se orientó a las entidades en la formulación técnica archivística para la contratación de servicios postales y mensajería, custodia y administración integral de archivos, depósitos de archivo, unidades de conservación para archivos y equipos de monitoreo y control ambiental
Producto 7. Reporte de Conceptos Técnicos de TRD y TVD emitidos
Se emitieron los siguientes conceptos de TRD y TVD:
1. Tabla de Retención Documental - actualización 2 del DEPARTAMENTO ADMINISTRATIVO DEL SERVICIO CIVIL - DASC. 1a versión.
2. Tabla de Valoración Documental de la SUBRED INTEGRADA DE SERVICIOS DE SALUD NORTE E.S.E. (Fondo Documental Acumulado HOSPITAL CHAPINERO I NIVEL 1990-1998)
3. Tabla de Valoración Documental de la SUBRED INTEGRADA DE SERVICIOS DE SALUD CENTRO ORIENTE E.S.E. (Fondo Documental Acumulado del HOSPITAL LA VICTORIA)
</t>
  </si>
  <si>
    <t xml:space="preserve">En el marco del plan de desarrollo “un nuevo contrato social y ambiental para la Bogotá del siglo XXI” y en cuanto a la Implementación de la estrategia de los Archivos Públicos del Distrito Capital, durante el segundo trimestre de la vigencia,  se presentaron los siguinetes avances:
Producto 1. Informe de implementación de la estrategia para el fortalecimiento de los Archivos Públicos del Distrito Capital.
Conforme con las líneas de acción establecidas en la estrategia, los diferentes productos están contenidos en las respectivas líneas, en el segundo trimestre se realizaron las siguientes Actividades:
ACTIVIDAD1: FORMULAR Y ACTUALIZAR LINEAMIENTOS TÉCNICOS ARCHIVÍSTICOS, ESTRATEGIAS DE SEGUIMIENTO Y MEDICIÓN A LA IMPLEMENTACIÓN DE LA POLÍTICA ARCHIVÍSTICA EN EL DISTRITO CAPITAL
Estrategia Línea 1. Lineamientos Técnicos para la Gestión Documental y Archivos:
Producto 2. Avance Informe de normalización de Gestión Documental y Archivos 
1. Modelo Integral de Gestión Documental y Archivos - MIGDA
• Se realizaron ajustes y diagramación el documento Marco de Referencia de acuerdo con las sugerencias, comentarios e inquietudes por parte de la Subsecretaria de Fortalecimiento Subdirección de Gestión Documental y la Dirección Distrital de Desarrollo Institucional. 
• Se diseñó propuesta de diagramas interactivos (Mockup) para presentar el Modelo Integral de Gestión Documental y Archivos – MIGDA a las Entidades a través del sitio web del Archivo de Bogotá.
• Se revisó por parte de la Dirección la propuesta brochure, esta se encuentra en rediseño por parte del equipo de Divulgación de acuerdo con las indicaciones del director.
• Se ajustaron lineamientos operativos de los componentes y subcomponentes del Modelo Integral de Gestión Documental y Archivos – MIGDA
• Modelo de Madurez del Modelo Integral de Gestión Documental y Archivos – MM_MIGDA: Se realizó el análisis de referentes de Modelos de Madurez a nivel internacional, para verificar los elementos y forma de validación, esto con el objetivo de consolidar la estructura y criterios de validación a adoptar en el Modelo de Madurez del MIGDA y socializó con el director la ficha de caracterización del producto definida para el MM-MIGDA y de los referentes analizados.
2. Instrumentos Técnicos
• Guía para la elaboración de Inventarios Documentales: Se actualizó la tabla de contenido de acuerdo con las indicaciones del Director y compañeros de la SSDA, en mesa de trabajo del MIGDA desarrollada el 14 de junio del 2023 y se avanzó en la guía de inventarios en los siguientes capítulos: Introducción, Alcance, Objetivo, Publico al que va dirigido, Consideraciones generales (Definición, glosario, ciclo de vida del expediente, importancia, beneficios, retos en la implementación, finalidad, responsabilidades, Planeación del Inventario Documental, Diagnóstico de la Situación actual (formulación), Referencias normativas.
• Guía Esquema de Metadatos y Anexos 1 y 2: Se adelantó la revisión y ajustes de la descripción de cada uno de los metadatos así como el tipo de valor de metadato asociado para cada una de las entidades del marco referencial del modelo (anexo 2).
• Guía de Firmas en Medio Electrónico (Digitales y Electrónicas): Se avanzó en el desarrollo de los elementos de la Tabla de Contenido, se efectuó la consolidación de la primera versión del documento de guía; así mismo se efectuó la comparación de la tabla de contenido  frente a la información recibida de los referentes documentales de cinco entidades distritales, quienes manifestaron su interés en indicar qué elementos debería contener la guía, así como de los conceptos solicitados a la Dirección Distrital de Archivo de Bogotá, en relación con este tema en particular; esto con el objetivo de cubrir las necesidades de las entidades en el desarrollo de la guía.
•  Guía práctica para entidades distritales sobre la clasificación documental: Actualización
Estrategia Línea 3. Seguimiento Estratégico
Producto 3. Avance Informe de seguimiento al Cumplimiento de la normativa archivística.
En el presente trimestre se revisó la completitud e integridad del formulario de Seguimiento estratégico con los respectivos anexos de 21 entidades: 
Acueducto, EGAT, DADEP, Sec. Cultura y Veeduría, Contraloría de Bogotá D.C., Fundación Gilberto Álzate Avendaño, Instituto Distrital de Turismo, Secretaría Distrital de Gobierno y Secretaría de la Mujer, ATENEA, Jardín Botánico, IDEP, IDARTES y Unidad Administrativa Especial Catastro Distrital, Concejo de Bogotá, IDRD, Lotería de Bogotá, IDCBIS, Mantenimiento Vial, IDPAC
Asimismo, se desarrollaron mesas de trabajo con cada una de las entidades, incluida una visita a la con Unidad Administrativa Especial de Catastro Distrital, con el propósito de verificar en sitio datos reportados en el formulario y que al contrastar con los soportes suministrados no coincidían la información aportada, la intención de estas acciones fue solventar inquietudes presentadas en la verificación de los documentos aportados; resultado de todo este análisis, se elaboraron los respectivos informes de seguimiento estratégico y fueron remitidos a las entidades en mención.
Producto 4. Avance Informe de resultados de la medición de los indicadores de la Dirección Distrital de Archivo de Bogotá.
En el presente trimestre se trabajó en la revisión de la completitud del formulario diligenciado a 21 entidades. Asimismo, se les realizó el Seguimiento estratégico (registro datos vigencia 2021, para analizarlos con los datos 2022, revisión y análisis de las evidencias aportadas por las entidades y que dan sustento a la información suministrada). Para aclaración o solicitud de información faltante, se desarrollaron mesas de trabajo con cada entidad, a fin de elaborar el informe de seguimiento resultado de todo este ejercicio.
ACTIVIDAD 2: IMPLEMENTAR EL MODELO DE ASISTENCIA TÉCNICA FOCALIZADA QUE PERMITA APOYAR A LAS ENTIDADES Y ORGANISMOS DISTRITALES EN LA IMPLEMENTACIÓN DE LA POLÍTICA DE ARCHIVOS EN EL DISTRITO CAPITAL
Estrategia Línea 2. Transferencia de Conocimiento
Producto 5. Avance Implementación y seguimiento de las estrategias de modernización del Modelo de Asistencia Técnica Focalizada.
Durante el segundo trimestre en el MODELO DE ASISTENCIA TÉCNICA FOCALIZADA se realizaron las siguientes acciones: 
1- LINEAS TECNICAS: 
(1) SERVICIOS POSTALES, CORREO ELECTRÓNICO CERTIFICADO, ENVÍO DE CORRESPONDENCIA Y ADMINISTRACIÓN DE CENTROS DE CORRESPONDENCIA (2) SERVICIOS DE DEPÓSITO, CUSTODIA Y ADMINISTRACIÓN INTEGRAL DE FONDOS DOCUMENTALES (3) DEFINICION DE SERVICIOS DE PROYECTOS DE DIGITALIZACION DE DOCUMENTOS DE ARCHIVO
Se trabajó en el ajuste e incorporación de observaciones a los documentos, posteriormente se enviaron a control de legalidad por parte de la Oficina Asesora Jurídica donde se obtuvo aprobación, se sometieron al proceso de diseño y diagramación por parte del equipo de divulgación, obteniendo como resultado que las líneas estén en este momento listas para la aprobación del director
(4) ADQUISICIÓN DE UN SISTEMA DE GESTIÓN ELECTRÓNICO DOCUMENTAL Y ARCHIVOS - SGEDA
Se incorporó el componente de "Arquitectura Empresarial" y se armonizó con otras publicaciones del Archivo de Bogotá (Documentos electrónicos de archivo y sistema de gestión de documentos electrónicos de archivo SGDEA: conceptos básicos, buenas prácticas e ideas para avanzar). Como resultado de lo anterior el documento se encuentra en revisión del Subdirector del Sistema Distrital de Archivos para posterior envío a la Dirección y definición de revisiones por parte de la Subsecretaría de Fortalecimiento Institucional
2- PROCEDIMIENTO (ASISTENCIA TÉCNICA PR-257)
Se trabajó en conjunto con el enlace de la Dirección y la Oficina Asesora de Planeación para la revisión de la ficha técnica y encuesta de satisfacción del servicio de asistencia técnica, para revisar y actualizar en la V8 de este procedimiento. Así mismo, se envio la ficha y encuesta del servicio de asistencia técnica actualizada.
3- BANCO DE CONCEPTOS
En un trabajo conjunto entre los equipos de Asistencia Técnica y Tecnología se articuló la metodología de las Historias de Usuario y Diagrama de Flujo 
En una matriz de descripción de banco de conceptos técnicos se realizó el registro de 60 conceptos y se Clasificaron de acuerdo con los componentes y subcomponentes del Modelo Integral de Gestión Documental y Archivos – MIGDA, la cual fue socializada a los directivos teniendo como resultado un avance del 66% de la descripción y palabras clave de los conceptos técnicos
4- IMPLEMENTACIÓN DEL MODELO DE ASISTENCIA TÉCNICA FOCALIZADA
PROTOTIPO PARA LA FORMULACION DE PROYECTOS EN GESTION DOCUMENTAL
Los directivos del Archivo de Bogotá aprobaron la metodología del Piloto para la formulación de proyectos en gestión documental y se realizó jornada de socialización con las 8 entidades y organismos distritales convocadas, para la ejecución de las mesas de trabajo colaborativo y formulación del ESQUEMA PROYECTOS INTEGRALES EN GESTIÓN DOCUMENTAL Y ARCHIVOS.
Se realizo mesa de trabajo interno con las profesionales de la Dirección Distrital de Desarrollo Institucional de la Secretaria General de la Alcaldía Mayor de Bogotá, para conocer las metodologías, pautas y orientaciones distritales en la la formulación de proyectos institucionales y se realizó presentación con base en la información recibida, para la mesa de trabajo colaborativa a desarrollarse el 05 de julio del 2023.
Se consolidó la matriz de referentes en Esquema de proyectos
MODELO DE ASISTENCIA TÉCNICA FOCALIZADA
Se realizó el ajuste del Documento Estratégico del Modelo de Asistencia Técnica Focalizada atendiendo las observaciones de los directivos del Archivo de Bogotá y la Subsecretaria de Fortalecimiento Institucional y como resultado se realizó el envío del documento a la Subsecretaria.
Se realizo mesa de trabajo con los directivos del Archivo de Bogotá, en la cual se socializo y aprobó los productos del Modelo de Asistencia Técnica Focalizada
Producto 6. Informe de Asistencia Técnica
En el segundo trimestre se ejecutaron cuarenta y cuatro (44) acciones de asistencia técnica (SGPDD: 14 SSDA: 30), clasificadas por modalidad así: 
- Mesas de asistencia técnica por oferta: 3
- Mesas de asistencia técnica por demanda: 16
- Conceptos técnicos en gestión documental: 6
- Conceptos técnicos de procesos de contratación: 15
- Visitas de asistencia técnica: 1
- Jornadas de Socialización: 3
La asistencia técnica se brindó a 24 entidades públicas de 15 sectores de la administración distrital, 2 entidades externas y a 2 órganos de control distrital en los siguientes temas: Tabla de Retención Documental - TRD, Tabla de Valoración Documental – TVD y proyectos de fortalecimiento de la gestión documental. Así mismo, se les orientó en la formulación técnica archivística para la contratación de servicios postales y mensajería, custodia y administración integral de archivos, depósitos de archivo, unidades de conservación para archivos y equipos de monitoreo y control ambiental
Producto 7. Reporte de Conceptos Técnicos de TRD y TVD emitidos
En el segundo trimestre se emitieron 10 conceptos de TRD y TVD:
1. Tabla de Retención Documental - actualización 2 del DEPARTAMENTO ADMINISTRATIVO DEL SERVICIO CIVIL - DASC. 1a versión.
2. Tabla de Valoración Documental de la SUBRED INTEGRADA DE SERVICIOS DE SALUD NORTE E.S.E. (Fondo Documental Acumulado HOSPITAL CHAPINERO I NIVEL 1990-1998)
3. Tabla de Valoración Documental de la SUBRED INTEGRADA DE SERVICIOS DE SALUD CENTRO ORIENTE E.S.E. (Fondo Documental Acumulado del HOSPITAL LA VICTORIA)
4. SECRETARIA JURIDICA DISTRITAL - SJD. Actualización 1. 2a versión.
5. DEPARTAMENTO ADMINISTRATIVO DE LA DEFENSORIA DEL ESPACIO PUBLICO - DADEP. Actualización 1. 1a versión. 
6. FUNDACIÓN GILBERTO ÁLZATE AVENDAÑO. Actualización 1. 2a versión.
7. CANAL CAPITAL. Actualización 1. 1a versión. 
8. CAPITAL SALUD EPS-S S.A.S. 3a. Versión
9. SECRETARÍA DISTRITAL DE LA MUJER. Actualización 1. 1a versión
10.EMPRESA DE TRANSPORTE DEL TERCER MILENIO TRANSMILENIO S.A. Actualización 1. 6a versión
</t>
  </si>
  <si>
    <t>PD25</t>
  </si>
  <si>
    <t>7868_6</t>
  </si>
  <si>
    <t>6. Desarrollar 100 porciento del plan para el posicionamiento internacional de Bogotá, a través del mercadeo de ciudad y la visibilización de buenas prácticas para la toma de decisiones.</t>
  </si>
  <si>
    <t>Desarrollar 100 porciento del plan para el posicionamiento internacional de Bogotá, a través del mercadeo de ciudad y la visibilización de buenas prácticas para la toma de decisiones.</t>
  </si>
  <si>
    <t xml:space="preserve">PD_Meta Proyecto: 6. Desarrollar 100 porciento del plan para el posicionamiento internacional de Bogotá, a través del mercadeo de ciudad y la visibilización de buenas prácticas para la toma de decisiones.; </t>
  </si>
  <si>
    <t>El nombre del indicador está diligenciado como el nombre de la meta, el cual debe estár en término de % de avance ...</t>
  </si>
  <si>
    <t>Mide el avance de la implementación de un plan de posicionamiento internacional de Bogotá de acuerdo con la ejecución de las actividades asociadas a la meta y la ejecución de actividades establecidas en el plan de acción.</t>
  </si>
  <si>
    <t>Posicionamiento de Bogotá como referente internacional en gestión pública y en cumplimiento de los Objetivos de Desarrollo Sostenible.</t>
  </si>
  <si>
    <t xml:space="preserve">
Documento  de avance de la meta que incluye de:  
• Participación en instancias de liderazgo en redes y plataformas
• Gestión para implementar proyectos estratégicos con redes (Alianzas o convocatorias)
• Participación de funcionarios en eventos e instancias internacionales.
• Participación de la Alcaldesa en eventos e instancias internacionales.
Soporte de actividades correos, soporte de reuniones, informes según applaique. 
</t>
  </si>
  <si>
    <t xml:space="preserve">6. Desarrollar 100 por ciento del plan para el posicionamiento internacional de Bogotá, a través del mercadeo de ciudad y la visibilización de buenas prácticas para la toma de decisiones.
6.1	Acciones de participación en redes de ciudad, campañas y plataformas de organismos multilaterales.
En el primer semestre se realizaron las siguientes acciones:
-	Participación en el “18º Encuentro de Coordinadores de la UCCI” en Madrid contribuyó a consolidar el posicionamiento de Bogotá como vicepresidente de Bienestar y Política Social y como referente global en el municipalismo global, las redes de ciudades son el escenario para proyectar internacionalmente a Bogotá frente a sus actores de interés. En cuanto a la participación en los diferentes eventos y espacios asociados al Retiro Anual de CGLU permitieron contar con un lineamiento estratégico claro sobre la participación de los gobiernos locales y del municipalismo global en la agenda internacional 2023, especialmente de cara a la Cumbre de los ODS y a la Asamblea General de Naciones Unidas.
-	Articulación de la participación de Bogotá a través de la Dirección de archivo Distrital, en el 3 seminario Iberoamericano de Archivos de ciudades realizado en la ciudad de Barcelona dentro de las experiencias exitosas compartidas por el Archivo de Bogotá a través del director Álvaro Arias cruz y la profesional Marly Quintana se encuentran la iniciativa Bogotá Historia Común 2.0 que propone nuevas formas de reconstruir, recuperar y conectar las memorias barriales y vecinales de la ciudad, brindando acceso libre a los testimonios, textos, audios, videos y fotografías que forman parte del patrimonio documental bogotano
Al segundo trimestre se realizaron las siguientes acciones:
El equipo de la DDRI brindo acompañamiento y direccionamiento estratégico para la planeación, desarrollo y organización del IV Foro Mundial de Ciudades y Territorios de Paz y de la Conferencia Regional Women Deliver, ambos eventos planteados en cumplimiento del plan de internacionalización de la ciudad, dicho propósito fue cumplió con el apoyo de la DDRI en gestión a acciones de carácter logístico y temático, fue necesario un despliegue trasversal para el desarrollo de estos eventos. 
IV Foro Mundial de Ciudades y Territorios de Paz conto aproximadamente con 400 participantes, con participación de 37 panelistas internacionales de alto nivel. Este evento se desarrolló los días 27 y 28 de junio de 2023 en la ciudad de Bogotá.
Así mismo, la Conferencia Regional Women Deliver conto aproximadamente con 650 participantes, con 46 panelistas internacionales de alto nivel. Este evento se desarrolló los días 29 y 30 de junio de 2023 en la ciudad de Bogotá.  
Logros obtenidos:
IV Foro Mundial de Ciudades y Territorios de Paz
Este fue un diálogo colaborativo enfocado en construir soluciones y herramientas institucionales y sociales para contribuir en la construcción de una paz sostenida en las ciudades, los territorios y las comunidades. En 2023, Bogotá fue anfitrión bajo el lema “Ciudadanías para un paz sostenible y duradera basada en el cuidado”, centrándose en la construcción de paz a través del reconocimiento y valoración de las diferencias, así como el cuidado de las personas, la democracia y el planeta.
Conferencia Regional Women Deliver
Bogotá es socio regional de Women Deliver, por lo anterior, fue elegido anfitrión de la Conferencia Regional Women Deliver - Américas 2023. este encuentro fue un espacio para lograr intercambiar ideas y experiencias en política pública con organizaciones internacionales, se realizaron discusiones alrededor de ejes temáticos que versan sobre cuidados y políticas del tiempo; derechos sexuales y reproductivos; prevención y cambio cultural y feminización de la política.  
A través de la realización de este evento, Bogotá fue visibilizada en escenarios internacionales de las cuales se destacan redes de ciudad y organismos multilaterales. 
6.2. Implementar una estrategia de promoción de ciudad atreves de la gestión de actividades en Bogotá y en el exterior.
En el primer trimestre se logró lo siguiente: 
En redes sociales se realizaron las siguientes publicaciones durante el trimestre, se presentan las siguientes estadísticas.
Tweets 136, menciones 816, nuevos seguidores 618.
En el segundo trimestre se logró lo siguiente:
En redes sociales se realizaron las siguientes publicaciones durante el trimestre, se presentan las siguientes estadísticas.
Tweets 124, menciones 252, nuevos seguidores 126.
</t>
  </si>
  <si>
    <t xml:space="preserve">Acciones desarrolladas:
6,1 Se articulo la participación de Bogota como vicepresidente tematico y bienestar social en la red de ciudad UCCI teniendo en cuenta los siguientes resultados:
Participación a la “Reflexión estratégica de Metropolis” en Barcelona la cual contribuyó a consolidar el posicionamiento de Bogotá como presidente de Metropolis y como referente global en el municipalismo global, las redes de ciudades son el escenario para proyectar internacionalmente a Bogotá frente a sus actores de interés. Igualmente, los diferentes eventos y espacios asociados en el marco de la “Reflexión Estratégica de Metropolis” permitieron fortalecer los lazos de cooperación de la red e impulsar la relevancia en el escenario internacional.  
6,2 Posicionamiento en redes sociales:
Tweets 54, impresiones de Tweets 41,5 mil, visitas de perfil 5,470, menciones 47 y nuevos seguidores 252
</t>
  </si>
  <si>
    <t xml:space="preserve">Acciones desarrolladas:
6.1  Entre el 21 y el 24 de marzo en la ciudad de Barcelona se lleva a cabo el “III Seminario Iberoamericano de Archivos de Ciudades, entre el gobierno de la información y la construcción de la memoria plural” organizado por la Dirección de Justicia Global y Cooperación y el Centro Iberoamericano de Desarrollo Estratégico Urbano- CIDEU-.Se articuló la participación de Bogotá a través de la Direccion de archivo Distrital y desde la Dirección de Relaciones Internacionales se gestionó la presentación en el evento de la acaldia Mayor de Bogotá en cabeza del director del Archivo Distirtal de las experiencia con la estrategía "Bogotá Historia Común 2.0" que propone nuevas formas de reconstruir, recuperar y conectar las memorias barriales y vecinales de la ciudad, brindando acceso libre a los testimonios, textos, audios, videos y fotografías que forman parte del patrimonio documental bogotano
6,2 posicionamiento en redes sociales:
Enero : Tweets 9, impresiones de Tweets 15,2 mil, visitas de perfil 1,480, menciones 5 y nuevos seguidores 176 - Febrero Tweets 54, impresiones de Tweets 45,4 mil, visitas de perfil 5,470, menciones 47 y nuevos seguidores 252 -. Marzo: Tweets 79, impresiones de Tweets 80,9 mil, visitas de perfil 7.579, menciones 770 y nuevos seguidores 205. 
</t>
  </si>
  <si>
    <t xml:space="preserve">6.1 Posicionamiento en redes sociales para el mes de abril. Tweets 35
Visitas de perfil 4.878
Nuevos seguidores 81.
6.2.Participación de la Alcaldesa en eventos e instancias internacionales
Desde la DDRI, se realizó la articulación y acompañamiento de las visitas efectuadas por la  alcaldesa a Washington y Denver, mediante la preparación de la agenda de los días de los eventos, fichas técnicas de las intervenciones y acompañamiento de la Dirección de la DDRI en cada uno de los eventos  en que participó la alcaldesa. 
Los principales Logros de las visitas fueron:
-	Visita a Washington del 11 al 15 de abril, el evento contó con la participación de la alcaldesa y la Directora de la DDRI, la agenda contribuyó a consolidar los proyectos estratégicos de la administración distrital para el sector de movilidad; así mismo, en el Foro del Meridian International Center se consolidó el rol de Bogotá como referente global en la diplomacia subnacional, así como los avances de la administración en el cumplimiento de los Objetivos de Desarrollo Sostenible.
- Cumbre de Ciudades de las Américas Viaje Denver -del 25 al 29 de abril 2023, esta actividad contó con la presencia de la alcaldesa y la Directora de la DDRI, dicha participación permitió el posicionamiento de  Bogotá como una voz líder de los gobiernos locales en el Hemisferio Occidental. Asimismo, destacó la labor de la ciudad al ser referente local en la implementación de programas para combatir el cambio climático, para promover la inclusión social y el cuidado de la democracia, así como aquellos implementados para enfrentar los desafíos sociales a los que nos enfrentamos actualmente, como la importancia del aprendizaje y la inclusión de
jóvenes, mujeres y migrantes."
</t>
  </si>
  <si>
    <t>6.1 Posicionamiento en redes sociales para el mes de mayo  fue de Tweets 42
Visitas de perfil 3.398
Nuevos seguidores 43
6.2 del 31 de mayo al 2 de junio de 2023, se llevó a cabo el smart  city expo bogotá, en el cual se reunieron expertos en ciudades inteligentes que compartieron ideas, conocimientos y soluciones sobre cómo llevar el desarrollo inteligente y sostenible a las ciudades y a las personas  y comunidades que las habitan; dicho evento internacional fue promovido por Fira Barcelona International y desde  la DDRI se realizó articulación y acompañamiento en los siguientes aspectos:
*Participación de los servidores de la DDRI Stand de proyectos en corferias en el cual se dieron a conocer algunos de los proyectos estratégicos  más importantes de la ciudad,  como manzanas del cuidado y la rolita, entre otros.
* Acompañamiento constante a las delegaciones que participaron en el evento, como es el caso de Republica Dominicana,  Perú, Mexico, Uruguay.
* Se participó en los 6 recorridos efectuados con las delegaciones internacionales invitadas al evento, 1) Recorrido al Jardín Botánico en bicicleta 2) Manitas 3) Humedal Santa María del Lago 4)  Patio Taller la rolita 5)  San Felipe en bici 6)  Mercados campesinos plaza de bolivar.</t>
  </si>
  <si>
    <t xml:space="preserve">6.	Desarrollar 100 por ciento del plan para el posicionamiento internacional de Bogotá, a través del mercadeo de ciudad y la visibilización de buenas prácticas para la toma de decisiones.
6.1	Acciones de participación en redes de ciudad, campañas y plataformas de organismos multilaterales.
Acciones desarrolladas en el segundo trimestre de 2023:
El equipo de la DDRI brindo acompañamiento y direccionamiento estratégico para la planeación, desarrollo y organización del IV Foro Mundial de Ciudades y Territorios de Paz y de la Conferencia Regional Women Deliver, ambos eventos planteados en cumplimiento del plan de internacionalización de la ciudad, dicho propósito fue cumplió con el apoyo de la DDRI en gestión a acciones de carácter logístico y temático, fue necesario un despliegue trasversal para el desarrollo de estos eventos. 
IV Foro Mundial de Ciudades y Territorios de Paz conto aproximadamente con 400 participantes, con participación de 37 panelistas internacionales de alto nivel. Este evento se desarrolló los días 27 y 28 de junio de 2023 en la ciudad de Bogotá.
Así mismo, la Conferencia Regional Women Deliver conto aproximadamente con 650 participantes, con 46 panelistas internacionales de alto nivel. Este evento se desarrolló los días 29 y 30 de junio de 2023 en la ciudad de Bogotá.  
Logros obtenidos:
IV Foro Mundial de Ciudades y Territorios de Paz
Este fue un diálogo colaborativo enfocado en construir soluciones y herramientas institucionales y sociales para contribuir en la construcción de una paz sostenida en las ciudades, los territorios y las comunidades. En 2023, Bogotá fue anfitrión bajo el lema “Ciudadanías para un paz sostenible y duradera basada en el cuidado”, centrándose en la construcción de paz a través del reconocimiento y valoración de las diferencias, así como el cuidado de las personas, la democracia y el planeta.
Conferencia Regional Women Deliver
Bogotá es socio regional de Women Deliver, por lo anterior, fue elegido anfitrión de la Conferencia Regional Women Deliver - Américas 2023. este encuentro fue un espacio para lograr intercambiar ideas y experiencias en política pública con organizaciones internacionales, se realizaron discusiones alrededor de ejes temáticos que versan sobre cuidados y políticas del tiempo; derechos sexuales y reproductivos; prevención y cambio cultural y feminización de la política.  
A través de la realización de este evento, Bogotá fue visibilizada en escenarios internacionales de las cuales se destacan redes de ciudad y organismos multilaterales. 
6.2. Implementar una estrategia de promoción de ciudad a través de la gestión de actividades en Bogotá y en el exterior.
Al segundo trimestre se logró las siguientes acciones:
1. Divulgación de información y contenidos a través de la cuenta de Twitter @BogotaInter_nal 
Total trinos: Propios: 47, impresiones de Twitter 2.076, visitas de perfil, 33 Menciones 21, nuevos seguidores 2. 
</t>
  </si>
  <si>
    <t>PD26</t>
  </si>
  <si>
    <t>7868_7</t>
  </si>
  <si>
    <t>3. Fortalecer la gestión y desempeño  para generar valor público en nuestros grupos de interés.</t>
  </si>
  <si>
    <t xml:space="preserve">7. Implementar 100 porciento de la estrategia que permita fortalecer la Gestión y Desempeño Institucional </t>
  </si>
  <si>
    <t xml:space="preserve">Implementar 100 porciento de la estrategia que permita fortalecer la Gestión y Desempeño Institucional </t>
  </si>
  <si>
    <t>Artículo 61. Política de trabajo decente: 11. Implementar en el 100% de las entidades del Distrito una estrategia de teletrabajo que considere horarios flexibles, y que dentro de los criterios de priorización incluya personas con discapacidad, cuidadores, cuidadoras, y madres cabeza de familia.</t>
  </si>
  <si>
    <t>21.3. Porcentaje de avance en la implementación de la estrategia que permita fortalecer la gestión y desempeño institucional.</t>
  </si>
  <si>
    <t xml:space="preserve">PD_artículo: Artículo 61. Política de trabajo decente: 11. Implementar en el 100% de las entidades del Distrito una estrategia de teletrabajo que considere horarios flexibles, y que dentro de los criterios de priorización incluya personas con discapacidad, cuidadores, cuidadoras, y madres cabeza de familia.; PD_PMR: 21.3. Porcentaje de avance en la implementación de la estrategia que permita fortalecer la gestión y desempeño institucional.; PD_Meta Proyecto: 7. Implementar 100 porciento de la estrategia que permita fortalecer la Gestión y Desempeño Institucional ; </t>
  </si>
  <si>
    <t xml:space="preserve">La Subdirección Técnica de Desarrollo Institucional reportará el avance de este indicador con base al avance en la estrategia proyectada para cada vigencia </t>
  </si>
  <si>
    <t>Mide el avance en el desarrollo de las acciones proyectadas en la estrategia para lograr el fortalecimiento en la gestión y el desempeño intitucional en el Distrito Capital</t>
  </si>
  <si>
    <t xml:space="preserve">Con el desarrollo de este indicador se esperan los siguientes beneficios: _x000D_
Incremento en el Índice de Desempeño Institucional Distrital_x000D_
_x000D_
Fortalecer las capacidades institucionales de las Entidades Distritales._x000D_
Orientar la implementación del Sistema de Gestión Distrital en las Entidades del Distrito, de acuerdo con las fases de alistamiento, direccionamiento, implementación y seguimiento de la “ruta de la gestión._x000D_
Generar valor público en los grupos de interés _x000D_
Apoyar a los líderes de política en definición de estrategias para la implementación de las políticas de desempeño y gestión del Modelo Integrado de Planeación y Gestión._x000D_
Fortalecer el programa de teletrabajo_x000D_
Fortalecer el programa de formación con los servidores del Distrito_x000D_
</t>
  </si>
  <si>
    <t xml:space="preserve">El cumplimiento de la meta se establece mediante el seguimiento a la ejecución de las acciones planteadas en en la estrategia para el fortalecimiento de la gestión y el desemepeño institucional. </t>
  </si>
  <si>
    <t>Porcentaje de avance ejecutado en las actividades de la estrategia para el fortalecimiento de la gestión y el desempeño intitucional</t>
  </si>
  <si>
    <t>Acciones Ejecutadas</t>
  </si>
  <si>
    <t>Documento estratégia para el fortalecimiento de la Gestión y el desempeño institucional</t>
  </si>
  <si>
    <t xml:space="preserve">Actividad 1: Plan de Trabajo   Estrategia para la Sostenibilidad y Mejoramiento del Desempeño y la Gestión Pública Distrital.  Actividad 2: Plan de Trabajo  Estrategia para realizar un programa de Teletrabajo sobre la Planta Laboral en entidades y organismos distritales.  Actividad 3: Plan de trabajo de las  acciones a desarrollar  para la negociación diálogo y concertación sindical en el Distrito Capital. </t>
  </si>
  <si>
    <t xml:space="preserve">Actividad 1: Informe de avance semestral   Estrategia para la Sostenibilidad y Mejoramiento del Desempeño y la Gestión Pública Distrital.  Actividad 2: Informe de avance semestral de la  Estrategia para realizar un programa de Teletrabajo sobre la Planta Laboral en entidades y organismos distritales.  Actividad 3: Informe de avance semestral de las acciones desarrolladas en negociación diálogo y concertación sindical en el Distrito Capital. </t>
  </si>
  <si>
    <t xml:space="preserve">Actividad 1: Informe de avance anual de la Estrategia para la Sostenibilidad y Mejoramiento del Desempeño y la Gestión Pública Distrital.  Actividad 2: Informe de avance anual  de la  Estrategia para realizar un programa de Teletrabajo sobre la Planta Laboral en entidades y organismos distritales.  Actividad 3: Informe de avance anual de las acciones desarrolladas en negociación diálogo y concertación sindical en el Distrito Capital. </t>
  </si>
  <si>
    <t xml:space="preserve">En el primer semestre de la vigencia 2023, en la Meta 7: Implementar el 100% de la estrategia que permita fortalecer la Gestión y Desempeño Institucional, se han alcanzado los siguientes logros: 
7.1.1. Programa de Formación Soy 10 Aprende 
Se realizaron actividades de alistamiento, cargue e implementación de cursos programados para el semestre, así como seguimiento al desarrollo y finalización. Total de colaboradores del distrito Formados 3.922, así: 
Convenio con Secretaría Jurídica Distrital Formados, así: 
• Supervisión de Contratos, 69 Formados.
• Pruebas en el Proceso Contencioso, 22 Formados
• Tratamiento de Datos Personales por Entidades Públicas, 26 Formados.
• Modelo de Gestión Jurídica, 27 Formados.
• Prevención y detección de la Colusión en Procesos de Contratación, 19 Formados.
OFERTA PROPIA:
• Curso: Teletrabajo para Teletrabajadores I: 660 Formados. 
• Gobernanza Pública: Contextualización desde los Pilares de Transparencia, Participación y Colaboración, 206 Formados.
• Gestores de Integridad: Líderes de la Cultura de Integridad en el Distrito- Cohorte II, 183 Formados.
• Políticas Públicas: Introducción a la Políticas Públicas Conceptos Básicos, 887 Formados.
• Gobernanza Pública: Conceptualización desde los Pilares de Transparencia, Participación y Colaboración, 245 Formados.
• Políticas Públicas: Implementación a las Políticas Públicas Conceptos Básicos, 177 Formados.
•Teletrabajo para Teletrabajadores II: 499 Formados. 
•Formación en Supervisión de Contratos, 589 Formados
•Gobierno Abierto, 103 Formados
•Teletrabajo para Jefes - Directivos, 75 Formados
Cursos en Coordinación con Talento Humano de la Secretaría General: 
• Inducción y Reinducción, 51 Formados.
• MOOC de Gobierno Abierto, 32 Formados.
• Gobernanza Pública Contextualización TH, 17 Formados
Convenio Catastro: Atención a la Ciudadanía, 9 Formados.
Convenio Ambiente: Respuestas a Emergencias Ambientales, 9 Formados.
7.1.2. Fortalecimiento y sostenibilidad del Modelo Integrado de Planeación y Gestión
• Se realizaron 18 sesiones de articulación con los líderes de las políticas de gestión y desempeño, relacionadas con la incorporación de enfoques y preparación FURAG.
• Se realizó la primera sesión de la Comisión Intersectorial de Gestión y Desempeño.
• En el marco del programa de estandarización de procesos trasversales, dando cumplimiento a la Política Pública de Gestión de talento Humano se desarrollaron 45 sesiones de articulación con los responsables de los procesos definidos.
• Se han realizado 40 asistencias técnicas a entidades, 17 sobre Modelo Integrado de Planeación y Gestión, 4 sobre gestión de riesgos, 2 sobre líneas de defensa, 1 sobre planeación, 1 sobre indicadores, 1 incorporación de IDEC, 1 sobre la Oficina de Control Interno y 5 sobre diligenciamiento de FURAG.
• Se han realizado 4 sesiones en relación con los programas de transparencia y ética pública, 4 sesiones de socialización de la guía para la construcción de mapas de aseguramiento con la asistencia de 234 colaboradores y 1 sesión para el reporte de ITB en lo relacionado con control interno.
• Dando cumplimiento al acuerdo Distrital 772 de 2020, se solicitó la información de los criterios a evaluar a la SDH y SDP para el cálculo del Índice de Gestión Pública Distrital y se le solicito al DAFP el cumplimiento en el cronograma para obtener los resultados del IDI.
7.2 REALIZAR UN PROGRAMA DE TELETRABAJO SOBRE LA PLANTA LABORAL EN ENTIDADES Y ORGANISMOS DISTRITALES
• Módulos de los cursos de teletrabajo para teletrabajadores y directivos de la plataforma Soy10 Aprende, revisados y actualizados.
• Cartilla Lineamientos de Teletrabajo Distrital 2023 actualizada vigencia 2023.
• Se atendieron 25 mesas técnicas y 208 asesorías por otros canales, relacionadas con la asistencia técnica en formulación de política interna teletrabajo.
• Una (1) mesa de trabajo de socialización normativa con organizaciones sindicales, se elaboró un (1) documento de validación e identificación de metodología de reconocimiento de gastos por teletrabajo. De igual forma se participó en las sesiones de negociación sindical 2023 para abordar las propuestas en materia de Teletrabajo.
• Se realizaron 19 asistencias técnica y sensibilización de generalidades teletrabajo distrital.
• Se realizó ""Foro: Desafíos y buenas prácticas en la aplicación del teletrabajo"" Dirigido a líderes de los equipos técnicos de apoyo en teletrabajo de las entidades y organismos Distritales. 
7.3 EJECUTAR ACCIONES PARA LA NEGOCIACIÓN, DIÁLOGO Y CONCERTACIÓN SINDICAL EN EL DISTRITO CAPITAL
• Se realizó evento de Capacitación en negociación colectiva para entidades y organismos distritales, dirigida a representantes legales y jefes de talento humano para fortalecer conocimientos necesarios para abordar la negociación colectiva en la vigencia. 
• Se elaboró y emitió la Circular 002 de 2023 Lineamiento entidades distritales para la negociación colectiva 2023.
• Se han atendido 57 requerimientos de las organizaciones sindicales y tres (3) tutelas. 
• Se recibieron 30 pliegos para negociación en la Alcaldía Mayor de Bogotá, D.C.: 19 mesa central y 11 submesa de salud. No obstante, una vez revisados los requisitos de comparecencia, no cumplieron requisitos 5 pliegos, quedando: 17 en la mesa central y 8 en la mesa de salud. Además, se pasó de negociar con 54 organizaciones sindicales a 49 .
• Se realizaron siete (7) sesiones entre la administración y las organizaciones sindicales para la verificación de requisitos de comparecencia sindical y el 17 de mayo inició la etapa de arreglo directo, la cual se prevé que finaliza el 17 de julio de 2023.
* Se han desarrollado 12 sesiones de la etapa de arreglo directo.
• Se realiza seguimiento permanente al cumplimiento del acuerdo colectivo laboral 2022.
</t>
  </si>
  <si>
    <t xml:space="preserve">Durante el periodo reportado, en el marco de la implementación de la estrategia que permita fortalecer la Gestión y Desempeño Institucional se avanzó desde cada uno de los frentes de la siguiente manera: 
7.1 DESARROLLAR ACCIONES PARA LA SOSTENIBILIDAD Y MEJORAMIENTO DEL DESEMPEÑO Y LA GESTIÓN PÚBLICA DISTRITAL
FORMACION
•	Implementación de los cursos en  la Plataforma Soy 10 Aprende.
•	Lanzamiento, socialización e inscripciones.
•	Matricula y seguimiento del desarrollo de los  ciclos académicos
MIPG
•	Se realizaron dos asistencia técnicas, a la Caja de Vivienda Popular en el marco de la política de gestión y desempeño de control interno; y a Atenea sobre el modelo integrado de Planeación y Gestión. 
•	Articulación con los lideres de política de gestión y desempeño
•	Se realizó la primera sesión de la comisión intersectorial de gestión y desempeño, donde se aprobó el plan de trabajo de la vigencia 2023 de la instancia
•	Se realizaron tres (03) sesiones con los lideres de políticas para articular temas relacionados con el MIPG. Con Secretaría de Planeación, Mujer, Sub secretaría de servicio a la ciudadanía. 
•	Se realizaron doce (12) sesiones en el marco del programa de estandarización de procesos, de los procesos de gestión financiera, gestión documental y gestión del talento humano. 
•	7.2 REALIZAR UN PROGRAMA DE TELETRABAJO SOBRE LA PLANTA LABORAL EN ENTIDADES Y ORGANISMOS DISTRITALES
Durante el periodo reportado y en el marco de la meta trazadora 74 “Implementar una estrategia progresiva de teletrabajo en el 100% de las entidades públicas del Distrito con enfoque de género “se avanzó en: 
-	Atención de solicitudes de asesoría y consultas sobre teletrabajo distrital presentadas por Entidades y Organismos Distritales.
-	Se realizó revisión y actualización de los contenidos del curso de teletrabajo para teletrabajadores.
-	Se presentó avance en la consolidación de información de contexto para la cartilla de Teletrabajo.
-	Se realizó presentación con actualización de contenidos del Decreto 050 de 2023 y estructura de la política interna de teletrabajo.
-	Se avanzó en la estructuración de la plantilla de acto administrativo de adopción política interna de teletrabajo.
-	Se realizó la revisión de requisitos para el espacio virtual de Teletrabajo.
7.3 EJECUTAR ACCIONES PARA LA NEGOCIACIÓN, DIÁLOGO Y CONCERTACIÓN SINDICAL EN EL DISTRITO CAPITAL
•	Traslado por competencia de 16 requerimientos de las organizaciones sindicales.
•	Seguimiento permanente al acuerdo laboral 2022.
•	Emisión de Circular 002 de 2023 Lineamiento entidades distritales para la negociación colectiva, se elabora solicitud de información cuotas sindicales, 2-2023-5174
•	Se realizó reunión técnica para el ajuste del aplicativo -l Sistema de Información de Acuerdos Laborales – SIAL D.C.
•	Se recibieron 29 pliegos para negociación en la Alcaldía Mayor de Bogotá. 18 mesa central y 11 submesa de salud.
•	Evento de Capacitación en negociación colectiva para entidades distritales, dirigida a representantes legales, jefes de Talento Humano, con 82 asistentes. 
</t>
  </si>
  <si>
    <t xml:space="preserve">7. Implementar 100 porciento de la estrategia que permita fortalecer la Gestión y Desempeño Institucional 
Durante el trimestre, en el marco de la implementación de la estrategia que permita fortalecer la Gestión y Desempeño Institucional se avanzó desde cada uno de los frentes de la siguiente manera: 
7.1 DESARROLLAR ACCIONES PARA LA SOSTENIBILIDAD Y MEJORAMIENTO DEL DESEMPEÑO Y LA GESTIÓN PÚBLICA DISTRITAL
7.1.1. Programa de Formación Soy 10 Aprende 
Se realizaron las actividades de alistamiento, cargue e implementación de cursos, así como el seguimiento al desarrollo y finalización de la oferta, para un total de 2012 colaboradores del distrito formados en el trimestre, en los siguientes cursos:  
Cursos del Convenio con Secretaría Jurídica Distrital  55 formados,  así: 
•	Supervisión de Contratos, 26 Formados
•	Pruebas en el Proceso Contencioso, 10 Formados
•	Tratamiento de Datos Personales por Entidades Públicas, 6 Formados.
•	Tribunales de Arbitramento, 4 Formados.
•	Modelo de Gestión Jurídica, 8 Formados
•	Prevención y detección de la Colusión en Procesos de Contratación, 1 Formado
•	En el curso:Teletrabajo para Teletrabajadores I: 660 formados.  
Oferta propia:
•	Gobernanza Pública: Contextualización desde los Pilares de Transparencia, Participación y Colaboración, 206 Formados.
•	Gestores de Integridad: Líderes de la Cultura de Integridad en el Distrito-  Cohorte II,  140 Formados.
•	Políticas Públicas: Introducción a la Políticas Públicas Conceptos Básicos, 887 Formados.
Cursos en Coordinación con Talento Humano de la Secretaría General: 
•	Inducción y Reinducción, 32 Formados.
•	MOOC de Gobierno Abierto, 32 Formados.
7.1.2. Fortalecimiento y sostenibilidad del Modelo Integrado de Planeación y Gestión
7.1.2.1 Fortalecimiento de la institucionalidad distrital
-Se adelantó sesión de Comisión Intersectorial de Gestión y Desempeño. Aprobación Plan de Trabajo 2023.
-Proyecto Decreto 807-2019: remisión a la Oficina Jurídica para continuar trámite.
-Proyecto Decreto 505-2007: reunión con Despacho de la Secretaria General y devolución con ajuste a la Oficina Jurídica.
En el marco de la articulación con los líderes distritales de las políticas de gestión y desempeño se desarrollaron 7 sesiones de articulación, de la siguiente forma: Se realizó 1 sesión con SDPlaneación (Gestión Estadística); 2 con Subsecretaría de Servicio a la Ciudadanía (relacionamiento con la ciudadanía); 3 con SDMujer (incorporación de enfoques); y 1 con SJurídica Distrital (observatorio).
7.1.2.2 Programa de estandarización de procesos trasversales
En el marco del programa de estandarización de procesos trasversales, dando cumplimiento a la Política Pública de Gestión de talento Humano se desarrollaron 22 sesiones de articulación con los responsables de los procesos definidos, de la siguiente forma: Se realizaron 14 jornadas con la Dirección Distrital de Archivo de Bogotá, 3 con SDH, 3 con DASCD, 1 con Subsecretaría de Servicio a la Ciudadanía y 1 con SDAmbiente para revisión del proceso y elementos asociados.
7.1.2.3 Asistencia técnica en los temas relacionados con el MIPG
Se brindo un total de asistencias técnicas de  13 detalladas así: Se realizaron 4 asistencias técnicas a ATENEA y 1 a FONCEP y 1 a FUGA sobre MIPG, y 1 al IDIGER en sobre gestión de riesgos, 1 a CVP sobre mapas de aseguramiento, 1 a SDMujer sobre líneas de defensa y Se realizaron 4 sesiones masivas en relación con los programas de transparencia y ética pública con la asistencia de 290 colaboradores. 
Se realizaron 4 sesiones de socialización de la guía para la construcción de mapas de aseguramiento con la asistencia de 234 colaboradores
Se realizó 1 sesión para el reporte de ITB en lo relacionado con control interno con la asistencia de 87 colaboradores
Como parte de la gestión se asistencias técnicas, durante el primer trimestre se adelantaron las siguientes asistencias masivas: 
4 sesiones en relación con los programas de transparencia y ética pública con la asistencia de 290 colaboradores. 
4 sesiones de socialización de la guía para la construcción de mapas de aseguramiento con la asistencia de 234 colaboradores
Se realizó 1 sesión para el reporte de ITB en lo relacionado con control interno con la asistencia de 87 colaboradores
7.1.2.4. Seguimiento a la gestión y desempeño de las entidades distritales 
Dando cumplimiento al acuerdo Distrital 772 de 2020 se solicitó la información de los criterios a evaluar a la SDH y SDP para el cálculo del Índice de Gestión Pública Distrital.
7.2 REALIZAR UN PROGRAMA DE TELETRABAJO SOBRE LA PLANTA LABORAL EN ENTIDADES Y ORGANISMOS DISTRITALES
Durante el trimestre y en el marco de la meta 74 “Implementar una estrategia progresiva de teletrabajo en el 100% de las entidades públicas del Distrito con enfoque de género” se avanzó en: 
1. Se adelanto la actualización de 2 cursos de teletrabajo para teletrabajadores y teletrabajo para directivos se presenta solicitud de actualización en módulos y anexos.
2. Se adelantó documento previo "cartilla de teletrabajo" en construcción, con actualización normativa.
3. Durante el primer trimestre se adelantaron 85 asesorías por otros canales, en asistencia técnica en formulación de política interna teletrabajo.
4. Se adelantó una mesa de trabajo de socialización normativa con organizaciones sindicales
5. Se adelantó documento de propuesta de contenidos para espacio virtual de y revisión de cómo se viabilizarían los contenidos de teletrabajo en página Web.
6. Se adelantaron 9  mesas de trabajo de asistencia técnica y sensibilización generalidades teletrabajo distrital. (Incluida la mesa de trabajo con las organizaciones sindicales)
7.3 EJECUTAR ACCIONES PARA LA NEGOCIACIÓN, DIÁLOGO Y CONCERTACIÓN SINDICAL EN EL DISTRITO CAPITAL
Se realizó evento de Capacitación en negociación colectiva para entidades y organismos distritales, dirigida a representantes legales y jefes de talento humano con 82 asistentes, con el fin de fortalecer conocimientos necesarios para abordar la negociación colectiva de esta vigencia.  
Se elaboró y emitió Circular 002 de 2023 Lineamiento entidades distritales para la negociación colectiva 2023.
En cuento a la gestión de la negociación sindical 2023 se han adelantado las siguieenes gestiones 
Se trasladan por competencia de 17 requerimientos de las organizaciones sindicales y gestión de 11 solicitudes de las organizaciones sindicales.
Se recibieron 30 pliegos para negociación en la Alcaldía Mayor de Bogotá, D.C.: 19 mesa central y 11 submesa de salud.
Se han realizado sesiones entre la administración y las organizaciones sindicales el 7, 14 y 28 de marzo para la verificación de requisitos de comparecencia sindical.""
Se realizaron 2 sesiones de seguimiento el 17 de febrero y el 6 de marzo de 2023.
Reunión de coordinación OTIC - DDDI para revisar estado del aplicativo Sial DC, cuyo proceso continuará una vez finalice el proceso de negociación de la Alcaldía Mayor de Bogotá D..C, en la actual vigencia.
</t>
  </si>
  <si>
    <t xml:space="preserve">7. Implementar 100 porciento de la estrategia que permita fortalecer la Gestión y Desempeño Institucional 
Durante mes de abril en el marco de la implementación de la estrategia que permita fortalecer la Gestión y Desempeño Institucional se avanzó desde cada uno de los frentes de la siguiente manera: 
7.1 DESARROLLAR ACCIONES PARA LA SOSTENIBILIDAD Y MEJORAMIENTO DEL DESEMPEÑO Y LA GESTIÓN PÚBLICA DISTRITAL
7.1.1. Programa de Formación Soy 10 Aprende 
Se realizaron las actividades de alistamiento, cargue e implementación de cursos, en los siguientes cursos:  
Teletrabajo para Teletrabajadores II, 213 formados.  
Oferta propia
•	Gobernanza Pública: Conceptualización desde los Pilares de Transparencia, Participación y Colaboración 123 Formados.
• Gestores de Integridad: Líderes de la Cultura de Integridad en el Distrito-  Cohorte I,  43 Formados que no fueron reportados en el mes de marzo, para un total de 183.
Cursos en Coordinación con Talento Humano de la Secretaría General: 
•	Inducción y Reinducción, 8 Formados.
•	Gobierno Abierto - Contextualización - IRI TH-SG - Cohorte II, 5 Formados.
7.1.2. Fortalecimiento y sostenibilidad del Modelo Integrado de Planeación y Gestión
7.1.2.1 Fortalecimiento de la institucionalidad distrital
Se remiten proyectos de decretos 807 de 2019  y 505 de 2007 a la Oficina Jurídica, para continuar tramite, con ajustes del Despacho
1 sesión de articulación: Se realizó 1 sesión con SDMujer (incorporación de enfoques)
7.1.2.2 Programa de estandarización de procesos transversales
7 sesiones de articulación: Se realizaron 3 jornadas con SG, 2 con DASCD, 1 con CDA y 1 con SDA para revisión del proceso y elementos asociados.
7.1.2.3 Asistencia técnica en los temas relacionados con el MIPG
Se realizaron 3 asistencias técnicas: 1 a la Secretaria de Seguridad y 1 a ATENEA sobre generalidades de MIPG, y 1 a ATENEA sobre riesgos de corrupción
7.1.2.4. Seguimiento a la gestión y desempeño de las entidades distritales 
Se radicó la solicitud de información a la SDH Y SDP para el cálculo del IGPD
7.2 REALIZAR UN PROGRAMA DE TELETRABAJO SOBRE LA PLANTA LABORAL EN ENTIDADES Y ORGANISMOS DISTRITALES
En el mes de Abril en el marco de la meta trazadora 74 “Implementar una estrategia progresiva de teletrabajo en el 100% de las entidades públicas del Distrito con enfoque de género” se avanzó en: 
7.2.1. Fortalecer los lineamientos e instrumentos distritales para la consolidación, seguimiento y mejora del modelo+ de teletrabajo.
•	1 Documento "Cartilla de Lineamientos en teletrabajo Distrital - 2023", Se hicieron ajustes para incluir el contenido de la política interna de teletrabajo establecida en el decreto 050 de 2023.
•	5 mesas técnicas trabajo y 47 asesorías por otros canales, en asistencia técnica en formulación de política interna teletrabajo.
•	1 Documento que contiene la validación e identificación de metodologías de cálculo, para reconocimiento de gastos por teletrabajo 2024.
7.3 EJECUTAR ACCIONES PARA LA NEGOCIACIÓN, DIÁLOGO Y CONCERTACIÓN SINDICAL EN EL DISTRITO CAPITAL
Gestión de 13 solicitudes de las organizaciones sindicales con 12 comunicaciones de salida (Con un radicado de salida, se atendieron dos comunicaciones)
Se realizaron tres (3) sesiones entre la Administración Distrital y las organizaciones sindicales, el 11, 18 y 25 de abril para definir la integración de la comisión negociadora, teniendo en cuenta los límites establecidos acorde con la representatividad establecida en aplicación de las normas vigentes.
Se atendió la parte técnica de la Tutela 2023-00053 presentada por Asitconsalud y se emitieron seis (6) comunicaciones específicas para las organizaciones sindicales que aún no cumplen requisitos de comparecencia sindical.
</t>
  </si>
  <si>
    <t xml:space="preserve">7. Implementar 100 porciento de la estrategia que permita fortalecer la Gestión y Desempeño Institucional 
Durante el mes de  mayo en el marco de la implementación de la estrategia que permita fortalecer la Gestión y Desempeño Institucional se avanzó  de la siguiente manera: 
7.1 DESARROLLAR ACCIONES PARA LA SOSTENIBILIDAD Y MEJORAMIENTO DEL DESEMPEÑO Y LA GESTIÓN PÚBLICA DISTRITAL
7.1.1. Programa de Formación Soy 10 Aprende 
Avance de cursos en el mes de mayo:
Finalización del curso virtual: Gobernanza Pública: Conceptualización desde los Pilares de Transparencia, Participación y Colaboración. 122 Formados
Continuación ciclo académico curso virtual: Teletrabajo para teletrabajadores de Entidades y Organismos del Distrito Capital - Cohorte II. 201 Formados.
Finalización curso virtual: Inducción y Reinducción TH - Cohorte II
Inicio curso virtual Inducción y Reinducción Cohorte III. 7 Formados
Gobernanza Pública: Contextualización desde los Pilares de Transparencia, Participación y Colaboración. TH - Cohorte II y III. 6 Formados
Desarrollo ciclo académico Cohorte II: Cursos de la oferta en el marco del convenio con la Secretaría Jurídica. 19 Formados
Continuación y desarrollo del ciclo académico curso virtual: Respuesta a Emergencias Ambientales - Convenio con Secretaría de Ambiente. 8 Formados
Alistamiento y desarrollo curso virtual: Atención a la Ciudadanía - Convenio con Catastro. 1 Formado
Alistamiento y desarrollo curso virtual: Formación en Competencias Supervisión de Contratos. 160 Formados
Alistamiento y desarrollo curso virtual: Políticas Públicas: Implementación de Políticas Públicas. 101 Formados
Alistamiento y desarrollo curso virtual: Gobierno Abierto de Bogotá GAB - (Profundización). 22 Formados
Alistamiento y desarrollo curso virtual: Teletrabajo para Jefes – Directivos. 7 Formados
7.1.2. Fortalecimiento y sostenibilidad del Modelo Integrado de Planeación y Gestión
7.1.2.1 Fortalecimiento de la institucionalidad distrital
5 sesiones de articulación: se realizaron 3 sesiones con SDMujer (incorporación de enfoques), 1 con el equipo del Comité Distrital de Auditoría en relación con Mapas de Aseguramiento y 1 con el Departamento Administrativo del Servicio Civil Distrital.
Proyecto Decreto 807 de 2019: remisión a la Oficina Jurídica con recolección de firmas para continuar el trámite con la Secretaría Jurídica Distrital.
Proyecto Decreto 505 de 2007: remisión a la Oficina Jurídica con recolección de firmas para continuar el trámite con la Secretaría Jurídica Distrital.
7.1.2.2 Programa de estandarización de procesos transversales
10 sesiones de articulación: Se realizaron 4 jornadas con Secretaría Distrital de Hacienda para el proceso "Gestión financiera", 1 con la Secretaría General para el proceso "Gestión administrativa", 3 con Secretaría Jurídica Distrital para el proceso "Gestión Contractual", 1 con el equipo del Comité Distrital de Auditoría para el proceso "Evaluación Independiente" y 1 con SDA para revisión del proceso "Gestión Ambiental".
7.1.2.3 Asistencia técnica en los temas relacionados con el MIPG
Se realizaron 13 asistencias técnicas: 2 a la Secretaría Distrital de Planeación en relación con riesgos fiscales y mejora continua; 3 a ATENEA en relación con MIPG y gestión de riesgos; 1 a IDIPRON, en relación con la incorporación en procedimientos de aspectos relacionados con IDEC@; 1 a IDPAC, 1 a Metro, 1 a Canal Capital; 1 a Secretaría de Educación Distrital y 1 a Secretaría Distrital de la Mujer, sobre líneas de defensa y mapas de aseguramiento; 1 a Secretaría Distrital de Hábitat en relación con MIPG; 1 a la Subred Sur, sobre planeación estratégica; 1 dirigida a todas las entidades en relación con riesgos, en el marco de la transición a Programas de Transparencia y Ética Pública con 160 participantes.
Se participó en 4 sesiones asociadas a la socialización de la Guía de adaptación de medidas de prevención de riesgos de Lavado de Activos y Financiación del Terrorismo.
 7.1.2.4. Seguimiento a la gestión y desempeño de las entidades distritales 
Se proyectó comunicación oficial dirigida al Departamento Administrativo de la Función Pública, sobre la medición del IDI Distrital solicitando cronograma diferenciado para la medición de Bogotá Distrito Capital 
7.2 REALIZAR UN PROGRAMA DE TELETRABAJO SOBRE LA PLANTA LABORAL EN ENTIDADES Y ORGANISMOS DISTRITALES
En el mes de mayo en el marco de la meta trazadora 74 “Implementar una estrategia progresiva de teletrabajo en el 100% de las entidades públicas del Distrito con enfoque de género” se avanzó en: 
7.2.1. Fortalecer los lineamientos e instrumentos distritales para la consolidación, seguimiento y mejora del modelo+ de teletrabajo.
6 mesas técnicas trabajo (SDGobierno, 2 a IDARTES, SGAMB, SJD, SDAMBIENTE) y 41 asesorías por otros canales, en asistencia técnica en formulación de política interna teletrabajo.
Se realizó el balance del estado de construcción del documento de política interna de teletrabajo en organismos y entidades distritales. Se establece que 11 ya tienen el documento en firme, 32 en elaboración; 9 en inicio, y siete (7) sin avance.
Estructurar espacio virtual: Gestión Pública Distrital - Teletrabajo Distrital: Se han validado y ajustado los contenidos para espacio en página WEB, desde la Subdirección Técnica de Desarrollo Institucional.   
7.2.2 Promover la generación y transferencia de capacidades para la innovación del teletrabajo
Para el mes se realizaron seguimientos a cumplimiento de metas del Pacto por Teletrabajo a través de otros canales (radicados SIGA), a las entidades UDFJC, Concejo de Bogotá, Contraloria, SubredSurOcc, SubRedNorte, SubRed CentroOriente, SDIS, SDJC y respuestas a derechos de petición (SDSalud, SDSJ). Total diez (10) seguimientos.
Se realiza un (1) evento: "Foro: Desafíos y buenas prácticas en la aplicación del teletrabajo" Dirigido a lideres de los equipos técnicos de apoyo en teletrabajo de las entidades y organismos Distritales. Objetivo: Retroalimentación sobre lecciones aprendidas y  factores claves frente a liderazgo, gestión de productividad y uso de herramientas tecnológicas en teletrabajo. 45 Asistentes.
7.2.3. Diseñar y definir las métricas para el monitoreo y evaluación de resultados
(i) Remisión de links de encuesta a teletrabajadores, segun programación.
(ii) Seguimiento permanente a diligenciamiento según teletrabajadores reportados por entidad.
(iii) Cierre de aplicacion de encuestas - mayo 25 de 2023.
(iv) Tabla con balance de número de encuestas atendidas por entidad para actualización del cálculo de huellas ambientales y de calidad de vida.
7.2.4. Generar informes de resultados e impactos
A partir de las mesas de trabajo realizadas con la OAP, se hizo entrega de la información en los nuevos formatos de dos (2) bases de datos con los registros de los teletrabajadores vigentes al cierre de la vigencia 2022 y los reportados por las entidades, a marzo de 2023.
7.3 EJECUTAR ACCIONES PARA LA NEGOCIACIÓN, DIÁLOGO Y CONCERTACIÓN SINDICAL EN EL DISTRITO CAPITAL
Se gestionaron 19 requerimientos con 5 salidas, dado que algunos radicados se gestionan en una sola respuesta.
Se pactó la etapa de arreglo directo del 17 de mayo al 15 de junio de 2023. Se sesionó el 17, 19 y 24 de mayo. Aunque los delegados de las organizaciones sindicales se han levantado de la mesa en las dos (2) últimas sesiones, argumentando que no todos los negociadores y asesores tienen el permiso sindical. No obstante, desde la mesa técnica se continúan informando las fechas de las sesiones a las entidades y organismos distritales, dada la autonomía administrativa y financiera de las mismas, ya que el permiso sindical debe ser gestionado por las organizaciones sindicales según lo establecido en el Decreto 344 de 2021.
Se enviaron 30 comunicados a las organizaciones sindicales para gestionar el cumplimiento de los requisitos de comparecencia sindical y 27 para informarles el procedimiento para presentar derechos de petición verbal, y 25 a las entidades distritales para informar el inicio de la etapa de arreglo directo.
El 5 de mayo se recibió el fallo de la tutela 2023-0053 presentada por Asitconsalud, a favor de la Administración Distrital.
En el marco del proceso de negociación colectiva 2023 se realizó un seguimiento al acuerdo laboral 2022. No obstante, los compromisos se continúan ejecutando. Una vez se pacte el acuerdo laboral 2023 se adelantarán los seguimientos al cumplimiento de los acuerdos. 
</t>
  </si>
  <si>
    <t xml:space="preserve">En el segundo trimestre en la Meta 7: Implementar el 100% de la estrategia que permita fortalecer la Gestión y Desempeño Institucional, se avanzó así: 
7.1. DESARROLLAR ACCIONES PARA LA SOSTENIBILIDAD Y MEJORAMIENTO DEL DESEMPEÑO Y LA GESTIÓN PÚBLICA DISTRITAL
7.1.1. Programa de Formación Soy 10 Aprende 
Se realizaron actividades de alistamiento, cargue e implementación de cursos programados para segundo trimestre, así como seguimiento al desarrollo y finalización en los siguientes frentes:
Cursos Convenio con Secretaría Jurídica Distrital 106 formados: 
Supervisión de Contratos, 31 Formados.
• Pruebas en el Proceso Contencioso, 11 Formados.
• Tratamiento de Datos Personales por Entidades Públicas, 18 Formados. 
• Modelo de Gestión Jurídica, 16 Formados.
• Prevención y detección de la Colusión en Procesos de Contratación, 18 Formados.
OFERTA PROPIA:
• Curso: Teletrabajo para Teletrabajadores- Cohorte II: 499 Formados. 
•Formación en Supervisión de Contratos Estatales, 589 Formados
•Gobierno Abierto, 103 Formados
Cursos en Coordinación con Talento Humano de la Secretaría General: 
• Curso Virtual de Inducción y Reinducción de la Secretaría Generaln, 19 Formados.
Convenio Catastro:
• Atención a la Ciudadanía, 9 Formados
Convenio Ambiente:
• Respuestas a Emergencias Ambientales, 9 Formados
7.1.2. Fortalecimiento y sostenibilidad del Modelo Integrado de Planeación y Gestión
• En el marco de la articulación con los líderes distritales de las políticas de gestión y desempeño se desarrollaron 11 sesiones de articulación relacionadas con la incorporación de enfoques, preparación FURAG.
• Se expidieron los Decretos Distritales 221 y 222 del 06 de junio de 2023
• En el programa de estandarización de procesos transversales se desarrollaron 23 sesiones de articulación así: 5 jornadas con Sec. Distrital de Hacienda, 4 con DASCD, 5 con Sec.  General, 2 con el Comité Distrital de Auditoria, 3 con la Sec. Jurídica Distrital y 4 con Sec. de Ambiente para revisión del proceso y elementos asociados.
• 33 asistencias técnicas a entidades en temas como el Modelo Integrado de Planeación y Gestión, gestión de riesgos, líneas de defensa, planeación, indicadores, incorporación de IDEC, Oficina de Control Interno y diligenciamiento de FURAG.
• Dando cumplimiento al acuerdo Distrital 772 de 2020 se solicitó la información de los criterios a evaluar a la SDH y SDP para el cálculo del Índice de Gestión Pública Distrital y se le solicito al DAFP el cumplimiento en el cronograma para obtener los resultados del IDI.
7.2 REALIZAR UN PROGRAMA DE TELETRABAJO SOBRE LA PLANTA LABORAL EN ENTIDADES Y ORGANISMOS DISTRITALES
Ajuste a Cartilla de Lineamientos en teletrabajo Distrital - 2023.
Se elaboraron dos documentos: “Propuesta de validación e identificación de metodologías de cálculo, para reconocimiento de gastos por teletrabajo 2024”. Propuesta de contenido para el espacio virtual de Teletrabajo” 
Se desarrolló evento: ""Foro: Desafíos y buenas prácticas en la aplicación del teletrabajo""
Cálculo de huella ambiental y de calidad de vida para teletrabajadores (En asocio con MINTIC) realizado.
Una (1) base de datos que consolida los registros de teletrabajadores distritales, con control de consistencia en datos para entrega de información a SIDEAP – DASCD.
7.3 EJECUTAR ACCIONES PARA LA NEGOCIACIÓN, DIÁLOGO Y CONCERTACIÓN SINDICAL EN EL DISTRITO CAPITAL
Gestión de 46 requerimientos con 29 salidas, dado que algunos radicados se responden con un comunicado.
Se pactó la etapa de arreglo directo entre la Alcaldía Mayor de Bogotá D.C. y las organizaciones sindicales para la vigencia 2023, entre el 17 de mayo y el 17 de julio de 2023, para lo cual se adelantaron las gestiones logísticas para atender los requerimientos de las sesiones y los allegados por las organizaciones sindicales.
Se continúan adelantando las gestiones para el cumplimiento del Acuerdo Colectivo Laboral 2022.
</t>
  </si>
  <si>
    <t>PD27</t>
  </si>
  <si>
    <t>7868_8</t>
  </si>
  <si>
    <t>Blanca Iraida Bautista Torres</t>
  </si>
  <si>
    <t>8. Cumplir 100 porciento del seguimiento a los temas estratégicos de la administración distrital</t>
  </si>
  <si>
    <t>Cumplir 100 porciento del seguimiento a los temas estratégicos de la administración distrital</t>
  </si>
  <si>
    <t xml:space="preserve">PD_Meta Proyecto: 8. Cumplir 100 porciento del seguimiento a los temas estratégicos de la administración distrital; </t>
  </si>
  <si>
    <t>Este indicador se medirá de acuerdo a los informes generados de los temas estratégicos: Transparencia, Innovación, Teletrabajo, Digitalización de Archivo, Mercadeo de Ciudad, Posicionamiento Internacional, Modernización y Tecnificación, así como posicionamiento Distrital de la Imprenta Distrital, entre otros, de los cuales se realizara su respectivo seguimiento.</t>
  </si>
  <si>
    <t>Identificar el grado de avance en los temas estratégicos, con la finalidad Fortalecer las capacidades institucionales para una Gestión pública efectiva y articulada, orientada a la generación de valor público para los grupos de interés.</t>
  </si>
  <si>
    <t>Se considera el avance de la meta con consolidación de los informes de los responsables de los temas estratégicos.</t>
  </si>
  <si>
    <t>(Informes Realizados/Informes Programados)x100</t>
  </si>
  <si>
    <t xml:space="preserve">Informes Realizados </t>
  </si>
  <si>
    <t xml:space="preserve">Informes Programados </t>
  </si>
  <si>
    <t xml:space="preserve">Informes de los responsables de los proyectos o temas estratégicos priorizados para la vigencia </t>
  </si>
  <si>
    <t>1.Informe de seguimiento proyectos estrategísticos de la administratción distirtal 
2. Informe de gerencia programa 56 (cuarto trimestre 2022)</t>
  </si>
  <si>
    <t xml:space="preserve">1.Informe de seguimiento proyectos estrategísticos de la administratción distirtal </t>
  </si>
  <si>
    <t>Informe parcial de seguimiento a la estrategia - Actividad 1: tecnificación, productividad y mejoramiento</t>
  </si>
  <si>
    <t xml:space="preserve">Durante lo corrido de la vigencia 2023, en el marco del plan de desarrollo UN NUEVO CONTRATO SOCIAL Y AMBIENTAL PARA LA BOGOTÁ DEL SIGLO XXI se realizó el acompañamiento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A continuación, se presenta el listado de indicadores - Enfoque Por las mujeres:
• Sistema de cuidado
o Manzanas del cuidado implementadas (95%)
o Beneficiarios totales del sistema de cuidado (38%)
• Prevención de violencias contra la mujer
o Atenciones efectivas a través de la línea púrpura distrital (89%)
o Número de casas refugio en operación (100%)
o Beneficiarias de casas refugio y acompañantes (136%)
o Mujeres con atención por violencias (89%)
• Mujeres que reverdecen
o Número de beneficiarias del programa MQR (120%)
• Trabajo para mujeres
o Número de empleo de mujeres (73%)
A continuación, se presenta el listado de indicadores – Enfoque Por los jóvenes:
• Beneficiarios de becas para educación posmedia
o Beneficiarios de jóvenes a la U y otros fondos (74%)
o Beneficiarios de todos a la U (49%)
• Parceros
o Número de parceros beneficiados con transferencias monetarias condicionadas (74%)
• Empleo y formación para jóvenes
o Personas beneficiadas del convenio SENA – Distrito (78%)
o Empleo gestionado y colocado para jóvenes (102%)
A continuación, se presenta el listado de indicadores – Enfoque Por los niños y niñas:
• Entrega de dispositivos electrónicos
o Número de estudiantes beneficiados con dispositivos y tabletas (94%)
• Infraestructura para colegios
o Colegios terminados y/o entregados (69%)
• Educación en jardines infantiles
o Jardines de primera infancia terminados (100%)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(98%)
o Número de personas mayores beneficiarias de subsidios o transferencias (114%)
• Vivienda
o Hogares beneficiados con subsidios de arrendamiento (Covid-19, Arriendo solidario, Mi
ahorro Mi hogar) (99%)
o Subsidios asignados para mejoramiento de vivienda (urbanos y rurales) (65%)
o Subsidios distritales de mejoramiento de vivienda (Plan terrazas) asignados (60%)
o Hogares beneficiados con subsidios distritales asignados para adquisición de vivienda VIS y
VIP (77%)
A continuación, se presenta el listado de indicadores – Enfoque Por la movilidad y el medio ambiente:
Movilidad:
• Movilidad sostenible
o Porcentaje de avance obra de la Primera Línea Metro (69%)
o Porcentaje de avance obra de la Troncal 68 (61%)
o Porcentaje de avance obra de la Troncal Cali (44%)
o Porcentaje de avance obra de la extensión Troncal Caracas (61%)
• Cicloalameda y Bicicletas públicas
o Número de cupos de cicloparqueaderos gestionados en infraestructura pública e
infraestructura privada (89%)
o Número de viajes en bicicletas públicas (233%)
o Km construidos de cicloinfraestructura (101%)
• Flota eléctrica
o Cantidad de buses eléctricos en operación (100%)
o Número de rutas operadas por la Rolita (100%)
Ambiente:
• Huertas
o Número de huertas fortalecidas con suministro de semillas, insumos y/o herramientas (85%)
• Acuerdos de conservación y PSA
o Número de hectáreas con PSA implementados y estrategias de conservación suscritas (98%)
• Siembras
o Número de individuos vegetales sembrados (55%)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(142%)
• Casas de justicia
o Número de casas de justicia con ruta de atención integral para mujeres víctimas de violencia
en funcionamiento (86%)
• Cámaras de seguridad
o Número de cámaras de seguridad (116%)
• Frentes de seguridad
o Frentes de seguridad activos (105%)
• Policía Nacional
o Número de policías nuevos para la ciudad (97%)
o Redes de cuidado activas (98%)
• Infraestructura para seguridad
o Sedes entregadas (100%)
o Sedes en construcción (100%)
o Sedes en E&amp;D (100%)
A continuación, se presenta el listado de indicadores – Enfoque Por la cultura:
• Cultura local
o Número de personas que participan en torneos de acuerdo con la caracterización de la
población en general (66%)
o Número de festivales realizados (86%)
• Infraestructura cultural
o CEFE entregados (80%)
o CEFE en construcción (40%)
• Infraestructura recreacional
o Parques entregados (46%)
o Parques en mantenimiento (57%)
o Parques en construcción (100%)
• Cultura distrital
o Número de actividades y muestras artísticas realizadas (75%)
o Número de participantes a festivales, actividades y muestras artísticas (78%)
o Estímulos, apoyos concertados e iniciativas ECL entregados por el sector cultural y creativo
(82%) 
• A continuación, se relaciona la distribución por sector de las tareas registradas a la fecha:
Ambiente 136
Cultura 196
Desarrollo Económico 158
Educación 168
Gestión Pública 89
Gobierno 288
Hábitat 442
Hacienda 43
Integración Social 116
Jefatura Gabinete 30
Movilidad 792
Mujer 70
Planeación 174
Región Metropolitana 6
Salud 102
Seguridad 233
A continuación, se relaciona la distribución por estado de las tareas registradas a la fecha: 
Cerrada 2.293
Eliminada 87
En proceso 663
Cerrada: Tarea que ya fue gestionada y terminada/entregada por parte de la entidad responsable Eliminada: Tarea que por duplicidad de registro en base es eliminada para evitar doble reporte En proceso: Tarea que se encuentra en etapa de gestión por parte de las entidad responsable
</t>
  </si>
  <si>
    <t xml:space="preserve">Durante el mes de enero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Es importante aclarar que los indicadores corresponden al avance del cuatrienio, y no todos tienen una meta establecida, por ende, no se puede establecer un avance porcentual, para estos casos se reportará en términos de unidades.
A continuación, se presenta el listado de indicadores - Enfoque Por las mujeres:
• Sistema de cuidado
o Manzanas del cuidado inauguradas (60%)
o Manzanas del cuidad móviles (100%)
o Atenciones en manzanas del cuidado (53%)
• Prevención de violencias contra la mujer
o Atenciones efectivas línea purpura (52%)
o Orientaciones y asesorías socio jurídicas (52%)
o Beneficiarias casas refugio (1.271)
o Mujeres atendidas jurídica y/o psicosocialmente (881)
• Mujeres que reverdecen
o Número de beneficiarias del programa (101%)
• Trabajo para las mujeres
o Empleos generados y gestionados para mujeres (44.721)
• Emprendimiento
o Mujeres beneficiadas con programas de apoyo (28.512)
• Formación
o Mujeres beneficiarias programas de formación (79%)
A continuación, se presenta el listado de indicadores – Enfoque Por los niños y niñas:
• Colegios terminados
o Número de colegios terminados (46%)
• Educación en jardines infantiles
o Niñas y niños de primera infancia atendidos (92%)
• Entrega de dispositivos electrónicos
o Estudiantes beneficiados con dispositivos móviles (111%)
• Jornada de estudio en colegios
o Estudiantes beneficiados con jornada única (91%)
o Estudiantes beneficiados con jornada completa (88%)
A continuación, se presenta el listado de indicadores – Enfoque Por los jóvenes:
• Beneficiarios de becas para educación superior
o Beneficiarios becas Jóvenes a la U (81%)
o Reto a la U (95%)
• Convenio SENA
o Personas beneficiadas con programas de formación (70%)
• Parceros
o Jóvenes en riesgo beneficiados con estudio y trabajo (80%)
• Empleo para jóvenes
o Beneficiarios programa Empleo joven (29%)
• Emprendimiento
o Unidades productivas de jóvenes apoyadas (5.743)
A continuación, se presenta el listado de indicadores – Enfoque Por los más necesitados:
• Ingreso Mínimo Garantizado - IMG
o Hogares con IMG (1.160%) (Meta en revisión)
o Personas mayores en el servicio de apoyos económicos (99%)
• Vivienda
o Subsidios entregados para mejoramiento y/o adquisición (164%)
• Atención a población migrante
o Personas extranjeras afiliadas al sistema de salud (150.630)
o Niñas y niños migrantes matriculados en el sistema educativo (62.942)
• Salud a mi barrio o mi vereda
o Número de personas atendidas (645.566)
• Personas Únicas Atendidas – PUA
o Número de PUA por los servicios sociales de integración social (518.939)
A continuación, se presenta el listado de indicadores – Enfoque Por la movilidad sostenible:
• Flora eléctrica
o Número de buses eléctricos en operación (100%)
• Ciclorrutas
o Kilómetros de ciclorrutas construidas o implementadas (72%)
• Acuerdos de conservación
o Número de hectáreas con estrategias de conservación suscritas (34%)
• Siembre
o Número de individuos vegetales plantados (37%)
• Huertas
o Número de huertas fortalecidas con suministro de semillas, insumos y/o herramientas (29%)
• Pago por Servicios Ambientales – PSA
o Número de hectáreas con PSA implementados (25%)
A continuación, se presenta el listado de indicadores – Enfoque Por la seguridad:
• Cámaras de seguridad
o Número de cámaras de seguridad instaladas (144%)
• Frentes de seguridad
o Frentes de seguridad activos y fortalecidos (203%)
• Policía Nacional
o Aumento número de policías para la ciudad (75%)
• Redes CUIDAdanas
o Redes CUIDAdanas activas (110%)
• Estrategia de desarme
o Número de armas incautadas (89%)
A continuación, se presenta el listado de indicadores – Enfoque Por la cultura:
• Construcción de ciudadanía
o Número de hombres atendidos en escuela para hombres (63%)
o Número de atenciones en la línea calma (122%)
• Cultura local
o Estímulos entregados a artistas y agentes culturales (93%)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	A continuación, se relaciona la distribución por sector de las tareas registradas a la fecha:
Ambiente 93
Cultura 141
Desarrollo Económico 102
Educación 119
Gestión Pública 80
Gobierno 128
Hábitat 270
Hacienda 35
Integración Social 68
Jefatura Gabinete 1
Movilidad 598
Mujer 49
Planeación 123
Región Metropolitana 5
Salud 72
Seguridad 163
•	A continuación, se relaciona la distribución por estado de las tareas registradas a la fecha:
Cerrado 1.819
En proceso 228
</t>
  </si>
  <si>
    <t xml:space="preserve">Durante el mes de febrero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Es importante aclarar que los indicadores corresponden al avance del cuatrienio, y no todos tienen una meta establecida, por ende, no se puede establecer un avance porcentual, para estos casos se reportará en términos de unidades.
A continuación, se presenta el listado de indicadores - Enfoque Por las mujeres:
A continuación, se presenta el listado de indicadores - Enfoque Por las mujeres:
• Sistema de cuidado
o Manzanas del cuidado inauguradas (60%)
o Manzanas del cuidad móviles (100%)
o Atenciones en manzanas del cuidado (53%)
• Prevención de violencias contra la mujer
o Atenciones efectivas línea purpura (52%)
o Orientaciones y asesorías socio jurídicas (52%)
o Beneficiarias casas refugio (1.271)
o Mujeres atendidas jurídica y/o psicosocialmente (881)
• Mujeres que reverdecen
o Número de beneficiarias del programa (101%)
• Trabajo para las mujeres
o Empleos generados y gestionados para mujeres (44.721)
• Emprendimiento
o Mujeres beneficiadas con programas de apoyo (28.512)
• Formación
o Mujeres beneficiarias programas de formación (79%)
A continuación, se presenta el listado de indicadores – Enfoque Por los niños y niñas:
• Colegios terminados
o Número de colegios terminados (46%)
• Educación en jardines infantiles
o Niñas y niños de primera infancia atendidos (92%)
• Entrega de dispositivos electrónicos
o Estudiantes beneficiados con dispositivos móviles (111%)
• Jornada de estudio en colegios
o Estudiantes beneficiados con jornada única (91%)
o Estudiantes beneficiados con jornada completa (88%)
A continuación, se presenta el listado de indicadores – Enfoque Por los jóvenes:
• Beneficiarios de becas para educación superior
o Beneficiarios becas Jóvenes a la U (81%)
o Reto a la U (95%)
• Convenio SENA
o Personas beneficiadas con programas de formación (70%)
• Parceros
o Jóvenes en riesgo beneficiados con estudio y trabajo (80%)
• Empleo para jóvenes
o Beneficiarios programa Empleo joven (29%)
• Emprendimiento
o Unidades productivas de jóvenes apoyadas (5.743)
A continuación, se presenta el listado de indicadores – Enfoque Por los más necesitados:
• Ingreso Mínimo Garantizado - IMG
o Hogares con IMG (1.160%) (Meta en revisión)
o Personas mayores en el servicio de apoyos económicos (99%)
• Vivienda
o Subsidios entregados para mejoramiento y/o adquisición (164%)
• Atención a población migrante
o Personas extranjeras afiliadas al sistema de salud (150.630)
o Niñas y niños migrantes matriculados en el sistema educativo (62.942)
• Salud a mi barrio o mi vereda
o Número de personas atendidas (645.566)
• Personas Únicas Atendidas – PUA
o Número de PUA por los servicios sociales de integración social (518.939)
A continuación, se presenta el listado de indicadores – Enfoque Por la movilidad sostenible:
• Flora eléctrica
o Número de buses eléctricos en operación (100%)
• Ciclorrutas
o Kilómetros de ciclorrutas construidas o implementadas (72%)
• Acuerdos de conservación
o Número de hectáreas con estrategias de conservación suscritas (34%)
• Siembre
o Número de individuos vegetales plantados (37%)
• Huertas
o Número de huertas fortalecidas con suministro de semillas, insumos y/o herramientas (29%)
• Pago por Servicios Ambientales – PSA
o Número de hectáreas con PSA implementados (25%)
A continuación, se presenta el listado de indicadores – Enfoque Por la seguridad:
• Cámaras de seguridad
o Número de cámaras de seguridad instaladas (144%)
• Frentes de seguridad
o Frentes de seguridad activos y fortalecidos (203%)
• Policía Nacional
o Aumento número de policías para la ciudad (75%)
• Redes CUIDAdanas
o Redes CUIDAdanas activas (110%)
• Estrategia de desarme
o Número de armas incautadas (89%)
A continuación, se presenta el listado de indicadores – Enfoque Por la cultura:
• Construcción de ciudadanía
o Número de hombres atendidos en escuela para hombres (63%)
o Número de atenciones en la línea calma (122%)
• Cultura local
o Estímulos entregados a artistas y agentes culturales (93%)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 A continuación, se relaciona la distribución por sector de las tareas registradas a la fecha:
Ambiente 97
Cultura 147
Desarrollo Económico 105
Educación 122
Gestión Pública 82
Gobierno 135
Hábitat 299
Hacienda 36
Integración Social 69
Jefatura Gabinete 3
Movilidad 617
Mujer 50
Planeación 130
Región Metropolitana 5
Salud 75
Seguridad 165
• A continuación, se relaciona la distribución por estado de las tareas registradas a la fecha:
Cerrado 1.860
En proceso 277
</t>
  </si>
  <si>
    <t xml:space="preserve">Durante el mes de marzo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Es importante aclarar que los indicadores corresponden al avance del cuatrienio, y no todos tienen una meta establecida, por ende, no se puede establecer un avance porcentual, para estos casos se reportará en términos de unidades.
A continuación, se presenta el listado de indicadores - Enfoque Por las mujeres:
• Sistema de cuidado
o Manzanas del cuidado implementadas (80%)
o Beneficiarios totales del sistema de cuidado (23%)
• Prevención de violencias contra la mujer
o Atenciones efectivas a través de la línea púrpura distrital (75%)
o Número de casas refugio en operación (100%)
o Beneficiarias de casas refugio y acompañantes (119%)
o Mujeres con atención por violencias (102%)
• Mujeres que reverdecen
o Número de beneficiarias del programa MQR (94%)
• Trabajo para mujeres
o Número de empleo de mujeres (61%)
A continuación, se presenta el listado de indicadores – Enfoque Por los jóvenes:
• Beneficiarios de becas para educación posmedia
o Beneficiarios de jóvenes a la U y otros fondos (76%)
o Beneficiarios de todos a la U (33%)
• Parceros
o Número de parceros beneficiados con transferencias monetarias condicionadas (64%)
• Empleo y formación para jóvenes
o Personas beneficiadas del convenio SENA – Distrito (78%)
o Empleo gestionado y colocado para jóvenes (73%)
A continuación, se presenta el listado de indicadores – Enfoque Por los niños y niñas:
• Entrega de dispositivos electrónicos
o Número de estudiantes beneficiados con dispositivos y tabletas (85%)
• Infraestructura para colegios
o Colegios terminados y/o entregados (66%)
• Educación en jardines infantiles
o Jardines de primera infancia terminados (100%)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(97%)
o Número de personas mayores beneficiarias de subsidios o transferencias (112%)
• Vivienda
o Hogares beneficiados con subsidios de arrendamiento (Covid-19, Arriendo solidario, Mi
ahorro Mi hogar) (98%)
o Subsidios asignados para mejoramiento de vivienda (urbanos y rurales) (58%)
o Subsidios distritales de mejoramiento de vivienda (Plan terrazas) asignados (43%)
o Hogares beneficiados con subsidios distritales asignados para adquisición de vivienda VIS y
VIP (72%)
A continuación, se presenta el listado de indicadores – Enfoque Por la movilidad y el medio ambiente:
Movilidad:
• Movilidad sostenible
o Porcentaje de avance obra de la Primera Línea Metro (64%)
o Porcentaje de avance obra de la Troncal 68 (50%)
o Porcentaje de avance obra de la Troncal Cali (32%)
o Porcentaje de avance obra de la extensión Troncal Caracas (55%)
• Cicloalameda y Bicicletas públicas
o Número de cupos de cicloparqueaderos gestionados en infraestructura pública e
infraestructura privada (78%)
o Número de viajes en bicicletas públicas (53%)
o Km construidos de cicloinfraestructura (79%)
• Flota eléctrica
o Cantidad de buses eléctricos en operación (100%)
o Número de rutas operadas por la Rolita (100%)
Ambiente:
• Huertas
o Número de huertas fortalecidas con suministro de semillas, insumos y/o herramientas (75%)
• Acuerdos de conservación y PSA
o Número de hectáreas con PSA implementados y estrategias de conservación suscritas (79%)
• Siembras
o Número de individuos vegetales sembrados (53%)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(131%)
• Casas de justicia
o Número de casas de justicia con ruta de atención integral para mujeres víctimas de violencia
en funcionamiento (86%)
• Cámaras de seguridad
o Número de cámaras de seguridad (116%)
• Frentes de seguridad
o Frentes de seguridad activos (100%)
• Policía Nacional
o Número de policías nuevos para la ciudad (100%)
o Redes de cuidado activas (97%)
• Infraestructura para seguridad
o Sedes entregadas (100%)
o Sedes en construcción (100%)
o Sedes en E&amp;D (100%)
A continuación, se presenta el listado de indicadores – Enfoque Por la cultura:
• Cultura local
o Número de personas que participan en torneos de acuerdo con la caracterización de la
población en general (95%)
o Número de festivales realizados (86%)
• Infraestructura cultural
o CEFE entregados (60%)
o CEFE en construcción (100%)
• Infraestructura recreacional
o Parques entregados (100%)
o Parques en construcción (100%)
• Cultura distrital
o Número de actividades y muestras artísticas realizadas (70%)
o Número de participantes a festivales, actividades y muestras artísticas (76%)
o Estímulos, apoyos concertados e iniciativas ECL entregados por el sector cultural y creativo
(77%)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Desde el DU se elaboró y compartió un modelo de base de datos2 donde se registran dichas tareas, y en el cual los responsables de dar cumplimiento a las mismas registran de manera periódica su avance. Es importante resaltar que para este periodo la base de datos fue depurada, debido que se presentaba duplicidad en algunas tareas que eran reportadas por más de una entidad.
• A continuación, se relaciona la distribución por sector de las tareas registradas a la fecha:
Ambiente 108
Cultura 162
Desarrollo Económico 127
Educación 131
Gestión Pública 83
Gobierno 158
Hábitat 326
Hacienda 40
Integración Social 74
Jefatura Gabinete 22
Movilidad 684
Mujer 53
Planeación 154
Región Metropolitana 5
Salud 87
Seguridad 177
A continuación, se relaciona la distribución por estado de las tareas registradas a la fecha:
Sector Cantidad
Cerrada 1.939
</t>
  </si>
  <si>
    <t xml:space="preserve">Durante el mes de abril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Es importante aclarar que los indicadores corresponden al avance del cuatrienio, y no todos tienen una meta establecida, por ende, no se puede establecer un avance porcentual, para estos casos se reportará en términos de unidades.
A continuación, se presenta el listado de indicadores - Enfoque Por las mujeres:
• Sistema de cuidado
o Manzanas del cuidado implementadas (85%)
o Beneficiarios totales del sistema de cuidado (23%)
• Prevención de violencias contra la mujer
o Atenciones efectivas a través de la línea púrpura distrital (75%)
o Número de casas refugio en operación (100%)
o Beneficiarias de casas refugio y acompañantes (119%)
o Mujeres con atención por violencias (102%)
• Mujeres que reverdecen
o Número de beneficiarias del programa MQR (98%)
• Trabajo para mujeres
o Número de empleo de mujeres (72%)
A continuación, se presenta el listado de indicadores – Enfoque Por los jóvenes:
• Beneficiarios de becas para educación posmedia
o Beneficiarios de jóvenes a la U y otros fondos (67%) Ajuste de meta
o Beneficiarios de todos a la U (33%)
• Parceros
o Número de parceros beneficiados con transferencias monetarias condicionadas (64%)
• Empleo y formación para jóvenes
o Personas beneficiadas del convenio SENA – Distrito (78%)
o Empleo gestionado y colocado para jóvenes (98%)
A continuación, se presenta el listado de indicadores – Enfoque Por los niños y niñas:
• Entrega de dispositivos electrónicos
o Número de estudiantes beneficiados con dispositivos y tabletas (89%)
• Infraestructura para colegios
o Colegios terminados y/o entregados (66%)
• Educación en jardines infantiles
o Jardines de primera infancia terminados (100%)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(98%)
o Número de personas mayores beneficiarias de subsidios o transferencias (113%)
• Vivienda
o Hogares beneficiados con subsidios de arrendamiento (Covid-19, Arriendo solidario, Mi
ahorro Mi hogar) (99%)
o Subsidios asignados para mejoramiento de vivienda (urbanos y rurales) (61%)
o Subsidios distritales de mejoramiento de vivienda (Plan terrazas) asignados (47%)
o Hogares beneficiados con subsidios distritales asignados para adquisición de vivienda VIS y
VIP (74%)
A continuación, se presenta el listado de indicadores – Enfoque Por la movilidad y el medio ambiente:
Movilidad:
• Movilidad sostenible
o Porcentaje de avance obra de la Primera Línea Metro (66%)
o Porcentaje de avance obra de la Troncal 68 (46%) Ajuste de meta
o Porcentaje de avance obra de la Troncal Cali (39%)
o Porcentaje de avance obra de la extensión Troncal Caracas (58%)
• Cicloalameda y Bicicletas públicas
o Número de cupos de cicloparqueaderos gestionados en infraestructura pública e
infraestructura privada (82%)
o Número de viajes en bicicletas públicas (134%)
o Km construidos de cicloinfraestructura (97%)
• Flota eléctrica
o Cantidad de buses eléctricos en operación (100%)
o Número de rutas operadas por la Rolita (100%)
Ambiente:
• Huertas
o Número de huertas fortalecidas con suministro de semillas, insumos y/o herramientas (79%)
• Acuerdos de conservación y PSA
o Número de hectáreas con PSA implementados y estrategias de conservación suscritas (79%)
• Siembras
o Número de individuos vegetales sembrados (54%)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(139%)
• Casas de justicia
o Número de casas de justicia con ruta de atención integral para mujeres víctimas de violencia
en funcionamiento (86%)
• Cámaras de seguridad
o Número de cámaras de seguridad (116%)
• Frentes de seguridad
o Frentes de seguridad activos (105%)
• Policía Nacional
o Número de policías nuevos para la ciudad (97%) Ajuste de meta
o Redes de cuidado activas (98%)
• Infraestructura para seguridad
o Sedes entregadas (100%)
o Sedes en construcción (100%)
o Sedes en E&amp;D (100%)
A continuación, se presenta el listado de indicadores – Enfoque Por la cultura:
• Cultura local
o Número de personas que participan en torneos de acuerdo con la caracterización de la
población en general (66%) Ajuste de meta
o Número de festivales realizados (86%)
• Infraestructura cultural
o CEFE entregados (80%)
o CEFE en construcción (38%) Ajuste de meta
• Infraestructura recreacional
o Parques entregados (44%) Ajuste de meta
o Parques en construcción (100%)
• Cultura distrital
o Número de actividades y muestras artísticas realizadas (73%)
o Número de participantes a festivales, actividades y muestras artísticas (78%)
o Estímulos, apoyos concertados e iniciativas ECL entregados por el sector cultural y creativo
(81%)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Desde el DU se elaboró y compartió un modelo de base de datos donde se registran dichas tareas, y en el cual los responsables de dar cumplimiento a las mismas registran de manera periódica su avance. Es importante resaltar que para este periodo la base de datos fue depurada, debido que se presentaba duplicidad en algunas tareas que eran reportadas por más de una entidad.
• A continuación, se relaciona la distribución por sector de las tareas registradas a la fecha:
Ambiente 127
Cultura 185
Desarrollo Económico 146
Educación 150
Gestión Pública 87
Gobierno 249
Hábitat 481
Hacienda 42
Integración Social 97
Jefatura Gabinete 24
Movilidad 756
Mujer 58
Planeación 168
Región Metropolitana 5
Salud 98
Seguridad 214
A continuación, se relaciona la distribución por estado de las tareas registradas a la fecha:
Cerrada 2.270
Eliminada 8
En proceso 609
Adicionalmente, se consolidó y reporte el informe de gerencia del programa 56 ante de la Secretaría Distrital de Planeación </t>
  </si>
  <si>
    <t xml:space="preserve">"Durante el mes de mayo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A continuación, se presenta el listado de indicadores - Enfoque Por las mujeres:
•	Sistema de cuidado
o	Manzanas del cuidado implementadas (85%)
o	Beneficiarios totales del sistema de cuidado (Sin reporte)
•	Prevención de violencias contra la mujer
o	Atenciones efectivas a través de la línea púrpura distrital (Sin reporte)
o	Número de casas refugio en operación (100%)
o	Beneficiarias de casas refugio y acompañantes (136%)
o	Mujeres con atención por violencias (Sin reporte)
•	Mujeres que reverdecen
o	Número de beneficiarias del programa MQR (98%)
•	Trabajo para mujeres
o	Número de empleo de mujeres (72%)
A continuación, se presenta el listado de indicadores – Enfoque Por los jóvenes:
•	Beneficiarios de becas para educación posmedia
o	Beneficiarios de jóvenes a la U y otros fondos (67%)
o	Beneficiarios de todos a la U (33%)
•	Parceros
o	Número de parceros beneficiados con transferencias monetarias condicionadas (64%)
•	Empleo y formación para jóvenes
o	Personas beneficiadas del convenio SENA – Distrito (78%)
o	Empleo gestionado y colocado para jóvenes (100%)
A continuación, se presenta el listado de indicadores – Enfoque Por los niños y niñas:
•	Entrega de dispositivos electrónicos
o	Número de estudiantes beneficiados con dispositivos y tabletas (92%)
•	Infraestructura para colegios
o	Colegios terminados y/o entregados (69%)
•	Educación en jardines infantiles
o	Jardines de primera infancia terminados (100%)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(98%)
o	Número de personas mayores beneficiarias de subsidios o transferencias (114%)
•	Vivienda
o	Hogares beneficiados con subsidios de arrendamiento (Covid-19, Arriendo solidario, Mi ahorro Mi hogar) (99%)
o	Subsidios asignados para mejoramiento de vivienda (urbanos y rurales) (62%)
o	Subsidios distritales de mejoramiento de vivienda (Plan terrazas) asignados (56%)
o	Hogares beneficiados con subsidios distritales asignados para adquisición de vivienda VIS y VIP (76%)
A continuación, se presenta el listado de indicadores – Enfoque Por la movilidad y el medio ambiente: Movilidad:
•	Movilidad sostenible
o	Porcentaje de avance obra de la Primera Línea Metro (68%)
o	Porcentaje de avance obra de la Troncal 68 (52%)
o	Porcentaje de avance obra de la Troncal Cali (42%)
o	Porcentaje de avance obra de la extensión Troncal Caracas (58%)
•	Cicloalameda y Bicicletas públicas
o	Número de cupos de cicloparqueaderos gestionados en infraestructura pública e infraestructura privada (86%)
o	Número de viajes en bicicletas públicas (181%)
o	Km construidos de cicloinfraestructura (97%)
•	Flota eléctrica
o	Cantidad de buses eléctricos en operación (100%)
o	Número de rutas operadas por la Rolita (100%)
Ambiente:
•	Huertas
o	Número de huertas fortalecidas con suministro de semillas, insumos y/o herramientas (82%)
•	Acuerdos de conservación y PSA
o	Número de hectáreas con PSA implementados y estrategias de conservación suscritas (79%)
•	Siembras
o	Número de individuos vegetales sembrados (54%)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(142%)
•	Casas de justicia
o	Número de casas de justicia con ruta de atención integral para mujeres víctimas de violencia en funcionamiento (86%)
•	Cámaras de seguridad
o	Número de cámaras de seguridad (116%)
•	Frentes de seguridad
o	Frentes de seguridad activos (105%)
•	Policía Nacional
o	Número de policías nuevos para la ciudad (97%)
o	Redes de cuidado activas (98%)
•	Infraestructura para seguridad
o	Sedes entregadas (100%)
o	Sedes en construcción (100%)
o	Sedes en E&amp;D (100%)
A continuación, se presenta el listado de indicadores – Enfoque Por la cultura:
•	Cultura local
o	Número de personas que participan en torneos de acuerdo con la caracterización de la población en general (66%)
o	Número de festivales realizados (86%)
•	Infraestructura cultural
o	CEFE entregados (80%)
o	CEFE en construcción (40%)
•	Infraestructura recreacional
o	Parques entregados (46%)
o	Parques en mantenimiento (57%)
o	Parques en construcción (100%)
•	Cultura distrital
o	Número de actividades y muestras artísticas realizadas (75%)
o	Número de participantes a festivales, actividades y muestras artísticas (78%)
o	Estímulos, apoyos concertados e iniciativas ECL entregados por el sector cultural y creativo (82%)
• A continuación, se relaciona la distribución por sector de las tareas registradas a la fecha:
Ambiente	135
Cultura	189
Desarrollo Económico	151
Educación	159
Gestión Pública	87
Gobierno	262
Hábitat	421
Hacienda	42
Integración Social	104
Jefatura Gabinete	29
Movilidad	779
Mujer	68
Planeación	169
Región Metropolitana	6
Salud	99
Seguridad	227
A continuación, se relaciona la distribución por estado de las tareas registradas a la fecha:
Cerrada	2.263
Eliminada	68
En proceso	596
Cerrada: Tarea que ya fue gestionada y terminada/entregada por parte de la entidad responsable Eliminada: Tarea que por duplicidad de registro en base es eliminada para evitar doble reporte En proceso: Tarea que se encuentra en etapa de gestión por parte de las entidad responsable
</t>
  </si>
  <si>
    <t xml:space="preserve">Durante el mes de junio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A continuación, se presenta el listado de indicadores - Enfoque Por las mujeres:
• Sistema de cuidado
o Manzanas del cuidado implementadas (95%)
o Beneficiarios totales del sistema de cuidado (38%)
• Prevención de violencias contra la mujer
o Atenciones efectivas a través de la línea púrpura distrital (89%)
o Número de casas refugio en operación (100%)
o Beneficiarias de casas refugio y acompañantes (136%)
o Mujeres con atención por violencias (89%)
• Mujeres que reverdecen
o Número de beneficiarias del programa MQR (120%)
• Trabajo para mujeres
o Número de empleo de mujeres (73%)
A continuación, se presenta el listado de indicadores – Enfoque Por los jóvenes:
• Beneficiarios de becas para educación posmedia
o Beneficiarios de jóvenes a la U y otros fondos (74%)
o Beneficiarios de todos a la U (49%)
• Parceros
o Número de parceros beneficiados con transferencias monetarias condicionadas (74%)
• Empleo y formación para jóvenes
o Personas beneficiadas del convenio SENA – Distrito (78%)
o Empleo gestionado y colocado para jóvenes (102%)
A continuación, se presenta el listado de indicadores – Enfoque Por los niños y niñas:
• Entrega de dispositivos electrónicos
o Número de estudiantes beneficiados con dispositivos y tabletas (94%)
• Infraestructura para colegios
o Colegios terminados y/o entregados (69%)
• Educación en jardines infantiles
o Jardines de primera infancia terminados (100%)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(98%)
o Número de personas mayores beneficiarias de subsidios o transferencias (114%)
• Vivienda
o Hogares beneficiados con subsidios de arrendamiento (Covid-19, Arriendo solidario, Mi
ahorro Mi hogar) (99%)
o Subsidios asignados para mejoramiento de vivienda (urbanos y rurales) (65%)
o Subsidios distritales de mejoramiento de vivienda (Plan terrazas) asignados (60%)
o Hogares beneficiados con subsidios distritales asignados para adquisición de vivienda VIS y
VIP (77%)
A continuación, se presenta el listado de indicadores – Enfoque Por la movilidad y el medio ambiente:
Movilidad:
• Movilidad sostenible
o Porcentaje de avance obra de la Primera Línea Metro (69%)
o Porcentaje de avance obra de la Troncal 68 (61%)
o Porcentaje de avance obra de la Troncal Cali (44%)
o Porcentaje de avance obra de la extensión Troncal Caracas (61%)
• Cicloalameda y Bicicletas públicas
o Número de cupos de cicloparqueaderos gestionados en infraestructura pública e
infraestructura privada (89%)
o Número de viajes en bicicletas públicas (233%)
o Km construidos de cicloinfraestructura (101%)
• Flota eléctrica
o Cantidad de buses eléctricos en operación (100%)
o Número de rutas operadas por la Rolita (100%)
Ambiente:
• Huertas
o Número de huertas fortalecidas con suministro de semillas, insumos y/o herramientas (85%)
• Acuerdos de conservación y PSA
o Número de hectáreas con PSA implementados y estrategias de conservación suscritas (98%)
• Siembras
o Número de individuos vegetales sembrados (55%)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(142%)
• Casas de justicia
o Número de casas de justicia con ruta de atención integral para mujeres víctimas de violencia
en funcionamiento (86%)
• Cámaras de seguridad
o Número de cámaras de seguridad (116%)
• Frentes de seguridad
o Frentes de seguridad activos (105%)
• Policía Nacional
o Número de policías nuevos para la ciudad (97%)
o Redes de cuidado activas (98%)
• Infraestructura para seguridad
o Sedes entregadas (100%)
o Sedes en construcción (100%)
o Sedes en E&amp;D (100%)
A continuación, se presenta el listado de indicadores – Enfoque Por la cultura:
• Cultura local
o Número de personas que participan en torneos de acuerdo con la caracterización de la
población en general (66%)
o Número de festivales realizados (86%)
• Infraestructura cultural
o CEFE entregados (80%)
o CEFE en construcción (40%)
• Infraestructura recreacional
o Parques entregados (46%)
o Parques en mantenimiento (57%)
o Parques en construcción (100%)
• Cultura distrital
o Número de actividades y muestras artísticas realizadas (75%)
o Número de participantes a festivales, actividades y muestras artísticas (78%)
o Estímulos, apoyos concertados e iniciativas ECL entregados por el sector cultural y creativo
(82%) 
• A continuación, se relaciona la distribución por sector de las tareas registradas a la fecha:
Ambiente 136
Cultura 196
Desarrollo Económico 158
Educación 168
Gestión Pública 89
Gobierno 288
Hábitat 442
Hacienda 43
Integración Social 116
Jefatura Gabinete 30
Movilidad 792
Mujer 70
Planeación 174
Región Metropolitana 6
Salud 102
Seguridad 233
A continuación, se relaciona la distribución por estado de las tareas registradas a la fecha: 
Cerrada 2.293
Eliminada 87
En proceso 663
Cerrada: Tarea que ya fue gestionada y terminada/entregada por parte de la entidad responsable Eliminada: Tarea que por duplicidad de registro en base es eliminada para evitar doble reporte En proceso: Tarea que se encuentra en etapa de gestión por parte de las entidad responsable
</t>
  </si>
  <si>
    <t>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t>
  </si>
  <si>
    <t>PD28</t>
  </si>
  <si>
    <t>7868_9</t>
  </si>
  <si>
    <t>9. Realizar 100 porciento del documento del estudio técnico para la modernización administrativa del Distrito Capital</t>
  </si>
  <si>
    <t>Realizar 100 porciento del documento del estudio técnico para la modernización administrativa del Distrito Capital</t>
  </si>
  <si>
    <t xml:space="preserve">PD_Meta Proyecto: 9. Realizar 100 porciento del documento del estudio técnico para la modernización administrativa del Distrito Capital; </t>
  </si>
  <si>
    <t xml:space="preserve">Este indicador se encuentra programado a partir del año 2022. </t>
  </si>
  <si>
    <t>Avance porcentual en el cuatrienio sobre la construcción de un estudio técnico que brinde los soportes técnicos para actualizar la estructura administrativa del Distrito, propendiendo por su modernización y fortalecimiento estratégico, la implementación de nuevos modelos de funcionamiento y desconcentración administrativa que respondan a las necesidades de una administración pública moderna, eficaz y eficiente</t>
  </si>
  <si>
    <t>Documentar y soportar un cambio institucional que optimice de forma técnica la estructura administrativa del Distrito para impactar sustancialmente su gestión y desempeño, así como el fortalecimiento y consolidación de la institucionalidad pública como agente directo del mejoramiento de las condiciones de vida de los ciudadanos que día a día demandan mayores y mejores servicios</t>
  </si>
  <si>
    <t>Se da por cumplida la meta obteniendo el 100% del documento con el estudio técnico</t>
  </si>
  <si>
    <t xml:space="preserve">Porcentaje de avance en el estudio técnico de modernización. </t>
  </si>
  <si>
    <t>Total avance en la ejecución de las actividades programadas</t>
  </si>
  <si>
    <t>Total ejecución programada de actividades</t>
  </si>
  <si>
    <t>Informes parciales sobre la construcción del documento, entregados a la Oficina Asesora de Planeación</t>
  </si>
  <si>
    <t>Informe estudio de modernización</t>
  </si>
  <si>
    <t>Documento estudio de modernización versión final</t>
  </si>
  <si>
    <t xml:space="preserve">En el marco del plan de desarrollo un nuevo contrato social y ambiental para la Bogotá del siglo XXI, en cumplimiento de la meta 9. “Realizar 100 porciento del documento del estudio técnico para la modernización administrativa del Distrito Capital”, se efectuaron las siguientes acciones:
•	Se realizaron 8 grupos focales: 2 para el sector Educación, 2 para el sector Integración Social, Sector Seguridad, Convivencia y Justicia, Sector Hábitat, Sector Salud, Sector Localidades y una mesa de dialogo con el equipo de Gobierno Abierto.
•	Se elaboraron documentos de análisis de los indicadores distritales de los sectores priorizados: Integración Social, Seguridad, Convivencia y Justicia, Educación, Hábitat e Integración Social.
•	Se realizaron los documentos de análisis de los sectores de Educación, Seguridad, Convivencia y Justicia, Hábitat, Integración Social y Salud.
•	Se elaboró documento de análisis de los factores transversales y de los aspectos institucionales y jurídicos.
•	Se elaboró documento del estudio de modernización que contiene contexto de las reformas administrativas en el Distrito Capital, análisis de los factores transversales, análisis sectorial de los sectores priorizados con sus respectivas conclusiones y recomendaciones, para revisión de la alta dirección.
•	Se hizo presentación de resultados ante la Subsecretaria Distrital de Fortalecimiento Institucional el día 29 de marzo y el día 30 de marzo ante la Secretaria General, para su aprobación.
</t>
  </si>
  <si>
    <t xml:space="preserve">Se realizaron los grupos focales de los sectores de Salud y Hábitat, y se realizaron grupos focales de profundización para los sectores de Integración Social, Seguridad, Convivencia y Justicia y Educación.
Así mismo, se avanzo en el análisis de los indicadores para los sectores de Educación y Hábitat, e igualmente, se avanzo en los documentos de caracterización de los sectores de Educación y Seguridad, Convivencia y Justicia.
Y se avanzo en el documento de análisis de factores transversales.
</t>
  </si>
  <si>
    <t xml:space="preserve">Se realizó  grupo focal de profundización con el sector de Educación y grupo focal con Alcaldías Locales, mas una mesa de diálogo con el equipo de Gobierno Abierto para el tema del Sistema de Gobernanza para el POT. 
Así mismo, se adelanto el análisis de los indicadores para el sector de Integración Social; e igualmente, se avanzó en la consolidación del documento borrador del estudio de modernización.
</t>
  </si>
  <si>
    <t xml:space="preserve">En cumplimiento de la meta 9. Realizar 100 porciento del documento del estudio técnico para la modernización administrativa del Distrito Capital, se efectuaron las siguientes acciones:
Se realizaron 8 grupos focales: 2 para el sector Educación, 2 para el sector Integración Social, Sector Seguridad, Convivencia y Justicia, Sector Hábitat, Sector Salud, Sector Localidades y una mesa de dialogo con el equipo de Gobierno Abierto.
Se elaboraron documentos de análisis de los indicadores distritales de los sectores priorizados: Integración Social, Seguridad, Convivencia y Justicia, Educación, Hábitat e Integración Social.
Se realizaron los documentos de análisis de los sectores de Educación, Seguridad, Convivencia y Justicia, Hábitat, Integración Social y Salud.
Se elaboró documento de análisis de los factores transversales y de los aspectos institucionales y jurídicos.
Se elaboró documento del estudio de modernización que contiene contexto de las reformas administrativas en el Distrito Capital, análisis de los factores transversales, análisis sectorial de los sectores priorizados con sus respectivas conclusiones y recomendaciones, para revisión de la alta dirección.
Se realizó presentación de resultados ante la Subsecretaria Distrital de Fortalecimiento Institucional el día 29 de marzo y el día 30 de marzo ante la Secretaria General, para su aprobación.
</t>
  </si>
  <si>
    <t xml:space="preserve">Meta 9. Realizar 100 porciento del documento del estudio técnico para la modernización administrativa del Distrito Capital
El documento final ya fue recibido, sin embargo en el mes de abril  se realizaron ajustes a la versión final del documento.
</t>
  </si>
  <si>
    <t>La meta para este periodo no cuenta con presupuesto asignado</t>
  </si>
  <si>
    <t>La meta se reprogramó. La entrega final del documento se realizará en el mes de octubre de 2023</t>
  </si>
  <si>
    <t>PD29</t>
  </si>
  <si>
    <t>7868_10</t>
  </si>
  <si>
    <t>4. Afianzar la transparencia para mayor efectividad en la gestión pública distrital.</t>
  </si>
  <si>
    <t xml:space="preserve">10. Ejecutar 100 porciento de los productos definidos en el Plan de Acción de la Polìtica Pública de transparencia   </t>
  </si>
  <si>
    <t xml:space="preserve">Ejecutar 100 porciento de los productos definidos en el Plan de Acción de la Polìtica Pública de transparencia   </t>
  </si>
  <si>
    <t xml:space="preserve">PD_Meta Proyecto: 10. Ejecutar 100 porciento de los productos definidos en el Plan de Acción de la Polìtica Pública de transparencia   ; </t>
  </si>
  <si>
    <t>Tener en cuenta en la magnitud de meta anual, que uno de los productos (1.1.22) termina en 2020 y que el horizonte de los productos de la PPTINTC a cargo de la DDDI se proyecta a 2021 y 2022</t>
  </si>
  <si>
    <t>Avance en la implementación de los productos de la política de transparencia, integridad y no tolerancia con la corrupción a cargo de la Dirección Distrital de Desarrollo Institucional.</t>
  </si>
  <si>
    <t>1. Incremento en el factor de visibilidad en la apertura de información de trámites y de rendición de cuentas.
2. Aumento en la percepción de credibilidad institucional asociada a la cultura de integridad.
3. Incrementar el factor de capacidades institucionales desde la implementación del MIPG y documentación de buenas prácticas
4. Incremento en factor de control a través de la aplicación de herramientas y mecanismos anticorrupción.</t>
  </si>
  <si>
    <t>Reporte de  implementación de los productos del plan de acción de la política pública de transparencia, integridad y no tolerancia con la corrupción.</t>
  </si>
  <si>
    <t>Para el cumplimiento de la meta se requiere la ejecución de las actividades que permitan evidenciar la implementación de los siguientes productos de la política de transparencia: (1.1.22; 1.2.2; 2.1.3; 2.1.4; 2.1.7; 3.1.2; 3.1.7; 3.3.1; 4.1.1)</t>
  </si>
  <si>
    <t xml:space="preserve">Numero de actividades ejecutadas para la implementación de los productos de la PPTINTC/Total de actividades programadas para la implementación de los productos de la PPTINTC *100					_x000D_
</t>
  </si>
  <si>
    <t>Reporte de avance a la implementación de los productos de la PPTINTC</t>
  </si>
  <si>
    <t xml:space="preserve">Actividad 1: Plan de trabajo productos del Plan de Acción de la Política Pública de Transparencia y su Seguimiento.   Actividad 2: Plan de Trabajo  acciones a desarrollar  análisis de información  datos en transparencia para articular las iniciativas de las entidades distritales. </t>
  </si>
  <si>
    <t xml:space="preserve">Actividad 1: Informe avance semestral   productos del Plan de Acción de la Política Pública de Transparencia y su Seguimiento.   Actividad 2: Informe avance semestral  análisis de información  datos en transparencia para articular las iniciativas de las entidades distritales. </t>
  </si>
  <si>
    <t xml:space="preserve">Actividad 1: Informe avance anual  de  los productos del Plan de Acción de la Política Pública de Transparencia y su Seguimiento.   Actividad 2: Informe avance anual  análisis de información  datos en transparencia para articular las iniciativas de las entidades distritales. </t>
  </si>
  <si>
    <t xml:space="preserve">Actividad 1: Plan de trabajo productos del Plan de Acción de la Política Pública de Transparencia y su Seguimiento.   Actividad 2: Plan de trabajo productos del Plan de Acción de la Política Pública de Transparencia y su Seguimiento.  </t>
  </si>
  <si>
    <t xml:space="preserve">En el primer semestre en la meta 10. Implementar 100% de los productos definidos en el Plan de Acción de la Política Pública de Transparencia, se avanzó así:
10.1.1. Formación en la Cátedra Integridad
Se suscribe convenio con el objeto: Aunar esfuerzos técnicos, tecnológicos y administrativos entre la Alcaldía Mayor de Bogotá, D. C. y Escuela Superior de Administración Pública — ESAP, para el desarrollo de procesos de formación, proyectos y actividades para el fortalecimiento de la función administrativa y la gestión pública distrital. En el plan de acción del convenio se plantea el desarrollo del Diplomado en transparencia, integridad dirigida a servidores distritales.
10.1.2 Estrategia Senda de Integridad
Se definen los retos de la vigencia 2023 y se realizan jornadas de lanzamiento presentando los retos, criterios de evaluación y cronograma; una vez realizadas las inscripciones se socializa primer reto: Señales de la Cumbre enfocado en la generación de contenidos para mujeres, con 49 entidades inscritas. 
10.1.3. Sistema de Administración de Riesgo de Lavado de Activos y de la Financiación del Terrorismo - SARLAFT
Se realizaron 5 sesiones de la Red abordando: “Rol del Oficial de Cumplimiento en las entidades del Distrito”, “Ciberdelincuencia y Ciberseguridad”, “Compliance y Protección de Datos”,  “Compliance y Gobierno Corporativo”, “Importancia de la capacitación y sensibilización en el SARLAFT”. Con la participación de los Oficiales de Cumplimiento de las Subredes de Salud, Capital Salud, ETB, GEB y Lotería, y representantes del IDU y Secretaría de Hacienda como miembros permanentes de la Red. A partir de la décima sesión ingresan a la red: AGATA y EAAB
Conforme a la programación se acompañó a 9 sectores: Integración Social, Mujer, Planeación, Gestión Pública, Cultura, Gobierno, Hábitat, Educación, Seguridad 
Se realizaron 32 asistencias técnicas por demanda: UAESP, Sec. de Hábitat, IDRD, Sec. de Cultura, Recreación y Deporte, UAESP, Sec. del Hábitat, IDT, Sec. de Desarrollo Económico,  Sec. de Integración Social,  AGATA, UAERMV, Gobierno (2), Concejo, Sec. General, Sec. Planeación, Acueducto (2), IDT, Veeduría, Sec. Jurídica, Sec. de Ambiente, UAESP, Sec. Educación, DASCD, Comité de gestores SDIS, Sec. Jurídica, IDCBIS, Aguas de Bogotá e Invest
Participación de las 64 entidades en el curso virtual ""Medidas y herramientas para la prevención del riesgo LA/FT en las entidades del Distrito"" 
12 encuentros con aliados estratégicos: UNODC, UIAF, S. de Transparencia, Oficial de Cumplimiento de la EPM, Oficial de Cumplimiento de la EPM, UIAF, Sec. de Transparencia, DAFP, DASCD, World Compliance Association, ESAP, Transparencia por Colombia. 
10.1.4 Rendición de Cuentas - RdC:                                                                                                                                                                                                                                                                                                                                                                                                                                                
Seguimiento continuo a las acciones de las entidades distritales, dando cumplimiento al Protocolo Distrital para la Rendición de Cuentas Permanente.                                                                                          
Abordar la RdC desde un enfoque sectorial, con los siguientes aspectos: permanencia, anti corrupción, Sistema Nacional, Nodos, enfoques (poblacional, de derechos de mujeres) y RdC Avanzada.  
10.1.5 Apertura de agendas: primer espacio de articulación sectorial para el reporte de agendas de los directivos (Decreto 189 de 2020), entregando fichas de seguimiento de los sectores Ambiente, Cultura, Desarrollo Económico, Gestión Pública Hábitat, Hacienda, Integración Social, Jurídica, Mujer, Planeación. 
10.1.6 Jornadas de fortalecimiento Programas de Transparencia y Ética Pública.
Se desarrollan 13 jornadas de fortalecimiento  de los Programas de Transparencia y Ética Pública con la participación de 1876 servidores distritales. 
10.2. DESARROLLAR UNA ESTRATEGIA DE ANÁLISIS DE INFORMACIÓN Y DATOS EN TRANSPARENCIA PARA ARTICULAR LAS INICIATIVAS DE LAS ENTIDADES DISTRITALES
10.2.1 Sistema de Alertas Tempranas para la Integridad (SATI)
Se elaboró el manual de configuración de tablero SATI y se realizaron ajustes de visualización, así como elaboración de tablero consolidado de las señales para priorización distrital.
10.2.2 Actividades asociadas a Construyendo Bogotá con Integridad
15 jornadas de fortalecimiento de los programas de transparencia y ética pública con más de 1.876 colaboradores participantes. Y acompañamiento para la comprensión de criterios de evaluación y evidencias del ITB.
Expedición del Decreto Distrital 222 de 2023 que actualiza las funciones del Concejo de Gobierno, genera un modelo de gobernanza distrital para la transparencia, la integridad y las medidas anticorrupción en el distrito. 
</t>
  </si>
  <si>
    <t xml:space="preserve">10.1. REALIZAR ACTIVIDADES DE LOS PRODUCTOS DEL PLAN DE ACCIÓN DE LA POLÍTICA PÚBLICA DE TRANSPARENCIA Y SU SEGUIMIENTO
Productos: 
•	SARLAF
SARLAF
•	Planeación,  convocatoria, desarrollo y documentación de la 7ma sesión de la ROC ”Rol del Oficial de Cumplimiento en las entidades del Distrito” Y Socialización del documento técnico para recopilación de recomendaciones del rol del Oficial de Cumplimiento y equipo, en apoyo de UNODC 28.02
•	Asistencia técnica a demanda con la UAESP (09.02) y Secretaría de Hábitat (21.02), en la adopción y adaptación de SARLAFT
•	Reuniones con aliados estratégicos como UNODC (09.02)y la UIAF (09.02) para definir estructura de la articulación para el 2023
•	Avances en el desarrollo del curso virtual de prevención de LA/FT en las entidades del Distrito a través de espacio de revisión y solicitud de ajustes con la UNODC 
•	Respuesta a solicitud de información de Bogotá Cómo Vamos
•	Catedra de Integridad
•	Se envió correo electrónico a la Vicerrectoría de Investigación de la Universidad Nacional de Colombia para la articulación en cátedra de integridad con la Secretaría General.
•	Cultura de integridad 
•	Se diseña la imagen de la estrategia Senda de Integridad 2023.
•	Programas de transparencia y ética pública
•	Jornadas de despliegue del lineamiento para la formulación de los programas de transparencia y ética pública de acuerdo con la Ley 2195.
10.2. DESARROLLAR UNA ESTRATEGIA DE ANÁLISIS DE  INFORMACIÓN Y DATOS EN TRANSPARENCIA PARA ARTICULAR LAS INICIATIVAS DE LAS ENTIDADES DISTRITALES
•	Sistema de Alertas Tempranas para la Integridad – SATI –: Se realizó revisión de señales para priorización de entidades y se planteó propuesta de cronograma reuniones con las entidades priorizadas. Se elaboró documento de trazabilidad del desarrollo.
•	Se realizó encuentro construyamos Bogotá con integridad, con la participación de entidades y colaboradores del distrito. 
•	El 28 de febrero se socializó la propuesta de gobernanza en transparencia, integridad y medidas anticorrupción con las entidades cabeza de sector
</t>
  </si>
  <si>
    <t xml:space="preserve">Durante el  primer trimestre y en el marco de la meta 10 “Ejecutar 100 porciento de los productos definidos en el Plan de Acción de la Política Pública de transparencia” se avanzó así:  
10.1. REALIZAR ACTIVIDADES DE LOS PRODUCTOS DEL PLAN DE ACCIÓN DE LA POLÍTICA PÚBLICA DE TRANSPARENCIA Y SU SEGUIMIENTO
10.1.2. Estrategia integridad SENDA
Se realizó propuesta de retos Senda de integridad (Pendiente aprobación y lanzamiento - documento en construcción)
10.1.3. SARLAFT
Planeación,  convocatoria, desarrollo y documentación de la 7ma sesión de la ROC ”Rol del Oficial de Cumplimiento en las entidades del Distrito” Y Socialización del documento técnico para recopilación de recomendaciones del rol del Oficial de Cumplimiento y equipo, en apoyo de UNODC 28.02​, conto con 15 participantes de 3 sectores de la administración distrital (Gestión Pública, hacienda y salud)
Asistencia técnica a demanda con la UAESP (09.02) y Secretaría de Hábitat (21.02), en la adopción y adaptación de SARLAFT​
Reuniones con aliados estratégicos como UNODC (09.02)y la UIAF (09.02) para definir estructura de la articulación para el 2023​
Avances en el diseño de curso virtual  en prevención de LA/FT en las entidades del Distrito, haciendo revisión y solicitando ajustes a la UNODC ​
10.1.5. Apertura de Agendas
Se realizó la verificación de estado de reporte de agendas de directivos, analiza la información publicada por el formulario de registro y la estructura orgánica de cada entidad, para identificar el cumplimiento del lineamiento de apertura de agendas.
Inicio de las jornadas de acompañamiento  sectorial y priorizado a entidades sin avance en el registro de agendas. (Sector Hábitat y Sector Educación)
10.1.6. Programas  Transparencia y Ética Pública 
Se realizaron 4 sesiones en relación con los programas de transparencia y ética pública con la asistencia de 290 colaboradores.
Se realizo la revisión de 64 programas de transparencia y ética pública / Planes anticorrupción y de atención al ciudadano 2023 para la identificación del estado de adopción del lineamiento emitido por la Secretaría General.
10.2. DESARROLLAR UNA ESTRATEGIA DE ANÁLISIS DE INFORMACIÓN Y DATOS EN TRANSPARENCIA PARA ARTICULAR LAS INICIATIVAS DE LAS ENTIDADES DISTRITALES
10.2.1 Sistema de Alertas Tempranas para la Integridad (SATI)
Se realizó reunión con Subsecretaría de Servicio al Ciudadano y equipo de transparencia para analizar posibilidad de inclusión de nuevas señales en la priorización.
Se realizaron reuniones con Subredes Sur y Sur-Occidente, IDRD, ERU, SDIS y SDG.
Se revisó y actualizó visualización del tablero.
10.2.2 Actividades asociadas a Construyendo Bogotá con Integridad
Se socializó la propuesta de gobernanza en transparencia, integridad y medidas anticorrupción con las entidades cabeza de sector. 
Se realizó encuentro construyamos Bogotá con integridad, con la participación de 197 colaboradores de 49 entidades del distrito. Con el fin de difundir y promover las buenas prácticas y experiencias exitosas, que han implementado las entidades Distritales en temas de gobierno abierto, transparencia, integridad y lucha contra la corrupción.
Se realizaron 4 mesas de acompañamiento técnico para la comprensión de las preguntas y evidencias evaluadas en el Índice de Transparencia de Bogotá (ITB)
</t>
  </si>
  <si>
    <t xml:space="preserve">En el mes de abril en el marco de la meta 10 “Ejecutar 100 porciento de los productos definidos en el Plan de Acción de la Política Pública de transparencia” se avanzó así:  
10.1. REALIZAR ACTIVIDADES DE LOS PRODUCTOS DEL PLAN DE ACCIÓN DE LA POLÍTICA PÚBLICA DE TRANSPARENCIA Y SU SEGUIMIENTO
10.1.1. Formación en la Cátedra Integridad
De conformidad con los compromisos adquiridos en reuniones con la ESAP, se elaboró propuesta de anexo técnico para la suscripción de un convenio marco con dicha entidad, con el propósito de desarrollar la Cátedra de Integridad. La ESAP entregó el contenido del curso que tienen aprobado para la respectiva revisión por parte del equipo de la DDDI.
10.1.2. Fortalecimiento de la cultura de integridad
Se realizó la propuesta de retos Senda de integridad (Pendiente aprobación y lanzamiento - documento en construcción)
Se realizó 1 sesión para el reporte de ITB en lo relacionado con control interno con la asistencia de 64 colaboradores
10.1.3 Documento técnico antilavado de activos y contra la financiación del terrorismo SARLAFT
1. Se realizó la Novena Sesión de la ROC del Distrito (12/04)- “Compliance y Protección de Datos” con el experto Carlos Enrique Salazar de la Superintendencia de Industria y Comercio y con la participación de 17 asistentes. La Red de Oficiales de Cumplimiento es un espacio de aprendizaje y de generación de conocimiento entre pares de las entidades que por su naturaleza son sujeto de vigilancia por entes reguladores y que cuentan con sistemas de administración de riesgos LA/FT implementados y donde se abordan diferentes temáticas y se identifican buenas prácticas para la adopción y adaptación de medidas de prevención y mitigación de estos riesgos en las demás entidades del Distrito.
2.1. Reuniones internas con los Sectorialistas de la DDDI para articulación con MIPG en los acompañamientos técnicos sectoriales de abril 
2.2. Acompañamientos técnicos realizados con cuatro (4) sectores, así: i) Integración Social (25.04) con la participación de 29 personas y ii) Gestión Pública, Mujer y Planeación con la participación de 32 personas (27.04)
3. Se realizaron reuniones de articulación y asistencia técnica con base en el “Documento Técnico de adaptación de medidas de prevención y mitigación de riesgos LA/FT para las entidades del Distrito” así: 
•	Gobierno (03/04 y 13/04): 4 y 13 asistentes respectivamente 
•	Concejo (12/04): 6 asistentes 3.3) 
•	S. General (13/04): 8 asistentes 
•	S. Planeación (17/04): 3 asistentes 
•	Acueducto (17/04 y 26/04): 6 y 8 asistentes respectivamente 
•	IDT (18/04): 7 asistentes 3.7) Veeduría (26/04): 5 asistentes 
•	S. Jurídica (27/04): 3 asistentes
4. Revisión y comentarios finales por parte del equipo SARLAFT al curso virtual e incorporación de ajustes por parte del equipo de UNODC. Curso en proceso de aprobación y de evento de lanzamiento
7 Y 8 no tenía actividades planeadas para el mes
9.  Se realizó una reunión de articulación con un Aliado Estratégico para fortalecer el ejercicio de la adopción y adaptación del SARLAFT en las entidades del Distrito con: Oficial de Cumplimiento de la EPM (14 de abril)
10.1.4 Rendición de Cuentas: 
Se desarrollaron 3 jornadas de fortalecimiento de rendición de cuentas en el marco de la estrategia de fortalecimiento de los Programas de Transparencia y ética pública, las temáticas abordados fuero: Rendición de Cuentas Ruta Metodológica, Nodos de Rendición de Cuentas y Jornada de intercambio de experiencias de rendición de cuentas con los sectores Hábitat y Movilidad como expertos invitados desde la incorporación del enfoque diferencial, de género y territorial. En las jornadas realizadas los días 18, 20 y 26 de abril participaron un total de 204 servidores distritales.
Se adelantan 3 jornadas de acompañamiento a 20 Alcaldías Locales (11, 12 y 13 de abril), según lo estipulado por la Circular Conjunta 04 de 2023. Durante estas jornadas, las cuales contaron con una asistencia de 250 profesionales de los equipos locales.
10.1.5 Apertura de Agendas 
Se desarrolla el primer espacio de fortalecimiento de la apertura de agendas como una práctica de transparencia e integridad en los directivos distritales, en cumplimiento del decreto 189 de 2020, en este espacio virtual dirigido a las entidades distritales participaron un total de 118 participantes.
10.1.6. Formulación de los Programas Transparencia y Ética Pública 
Se realizaron 4 jornadas de fortalecimiento en temáticas como: Rendición de Cuentas Abordaje Metodológico, Rendición de Cuentas Conformación de nodos temáticos o sectoriales, Rendición de cuentas intercambio de experiencias, Apertura de agendas de directivos. Las jornadas se realizaron los días 18, 19, 20 y 26 de abril con un registro total de 322 servidores distritales.
10.2. DESARROLLAR UNA ESTRATEGIA DE ANÁLISIS DE INFORMACIÓN Y DATOS EN TRANSPARENCIA PARA ARTICULAR LAS INICIATIVAS DE LAS ENTIDADES DISTRITALES
10.2.1 Sistema de Alertas Tempranas para la Integridad (SATI):
1. Se realizaron reuniones con Subsecretaría de Servicio al Ciudadano y equipo de transparencia para analizar posibilidad de inclusión de nuevas señales en la priorización y se realizó el análisis técnico de contenidos.
2. Se realizó reunión con la Secretaría de Educación Distrital.
3. Se elaboró el manual de configuración de tablero SATI.
10.2.2. Construyendo Bogotá con Integridad
Se adelanta el seguimiento a las acciones de la estrategia Construimos Bogotá con Integridad con corte al mes de abril, para los ejes de transparencia, integridad y monitoreo y control.
Se realizaron 2 mesas de acompañamiento técnico para la comprensión de las preguntas y evidencias evaluadas en el Índice de Transparencia de Bogotá (ITB), con la asistencia de 126 colaboradoras(es).
</t>
  </si>
  <si>
    <t xml:space="preserve">En el mes de mayo en el marco de la meta 10 “Ejecutar 100 porciento de los productos definidos en el Plan de Acción de la Política Pública de transparencia” se avanzó así:
10.1. REALIZAR ACTIVIDADES DE LOS PRODUCTOS DEL PLAN DE ACCIÓN DE LA POLÍTICA PÚBLICA DE TRANSPARENCIA Y SU SEGUIMIENTO
10.1.1. Formación en la Cátedra Integridad
Se ajusta la propuesta de anexo técnico de acuerdo con las observaciones remitidas por la ESAP a las acciones y tiempo definidos en la propuesta desarrollada por la Secretaría General.
10.1.2. Fortalecimiento de la cultura de integridad
Senda de integridad Se presenta a la Secretaria General la propuesta ajustada de los retos a implementar en la vigencia 2023, se aprueba el desarrollo y despliegue de las iniciativas Señales de la Cumbre y Carta de un senderista. El lanzamiento de Senda de Integridad se programa para el mes de junio de 2023. 
10.1.3 Documento técnico antilavado de activos y contra la financiación del terrorismo SARLAFT
1. Se realizó la Décima Sesión de la ROC Distrital como un espacio de buenas prácticas y como validadores en la adopción y adaptación del SARLAFT en las entidades del Distrito, con el desarrollo del tema “Compliance y Gobierno Corporativo” (10.05) y la bienvenida a los nuevos miembros de Acueducto y Ágata (21 participantes)
2. Acompañamientos técnicos sectoriales
 - Entidades de los sectores i) Cultura y ii) Gobierno con la participación de alrededor de 100 colaboradores (23 de mayo) 
- Entidades de los sectores iii) Hábitat, iv) Educación y v) Seguridad con la participación de alrededor de 100 colaboradores (25 de mayo). En total para 2023 se ha acompañado a 9 sectores, lo que corresponde al 56,25% del total 
3. Asistencias técnicas a demanda en la articulación de temas LA/FT con: i) S. de Ambiente (14 participantes, 04.05) ii) UAESP (5 participantes, 11.05) iii) S. Educación (3 participantes, 15.05) iv) DASCD (6 participantes, 17.05) 
4. Preparación del lanzamiento del curso virtual LA/FT (40 horas) a realizase el 1 de junio en colaboración con UNODC: Público Objetivo: Colaboradores del Distrito (funcionarios y contratistas).Objetivo del Curso: Brindar medidas y herramientas a las entidades distritales, que contribuyan a la prevención del riesgo de lavado de activos y financiación del terrorismo (LA/FT) fortaleciendo continuamente la lucha contra la corrupción.
5. Elaboración de la infografía con la gestión del equipo durante el mes de mayo
6. i) Se realizó el reporte de acciones de la estrategia SARLAFT al ITB en cuanto a i) las capacitaciones, asistencias y/o asesorías dadas a las entidades priorizadas para el periodo del reporte y ii) frente las rutas y documentos técnicos (lineamientos) que se han expedido para la adopción y adaptación del SARLAFT en las entidades del Distrito y el compromiso que han adquirido y firmado las mismas en liderazgo de las cabezas de sector. 
ii) Presentación de los avances de la estrategia SARLAFT en reunión con la Subsecretaria (18.05)
7. Revisión de los cronogramas de postulación de los diferentes premios a los que puede postularse la estrategia SARLAFT durante el segundo semestre del 2023
9.  Se realizó una reunión de articulación con un Aliado Estratégico para fortalecer el ejercicio de la adopción y adaptación del SARLAFT en las entidades del Distrito con: Oficial de Cumplimiento de la EPM 
10.1.4 Rendición de Cuentas: 
En articulación con el Comité Territorial de Bogotá-Cundinamarca, y la Veeduría Distrital, se presta acompañamiento a 11 entidades distritales y cabezas de 5 sectores administrativos en la creación de nodos temáticos y/o sectoriales de Rendición de cuentas (33 participantes)
Se ajusta y socializa con entidades distritales y Alcaldías Locales, la infografía para la Ruta de Rendición de Cuentas con enfoque de género y diferencial. 
Se perfila de forma integral la acción estratégica para el fortalecimiento de la Rendición de cuentas con enfoque de género y diferencial en las entidades del Distrito, la cual incluye una caja de herramientas, así como una matriz de seguimiento. 
10.1.5 Apertura de Agendas 
Se desarrolló el primer espacio de orientación (Mayo 8) a las entidades para la identificación del estado actual de reporte de agendas, se hace entrega a las entidades del formulario de para reporte de directivos responsables del registro de agendas.  Como resultado de este espacio se consolida la información completa de los siguientes sectores: Ambiente, Gestión Pública, Planeación, Hábitat y Jurídica. 
Se desarrolla el espacio sectorial (mayo 29) para seguimiento y mejora en el reporte, calidad de la información del registro de agendas (196 participantes)
10.1.6. Formulación de los Programas Transparencia y Ética Pública 
Se realizaron 7 jornadas de fortalecimiento en temáticas como: Cultura de Integridad, Conflicto de Intereses, Gestión de Riesgos, Medidas Antisoborno, Transparencia como medidas anticorrupción, apertura de datos. En estos espacios se adelantaron intercambios de experiencias con representantes de UNODC y Transparencia por Colombia en medidas antisoborno, Open data charter y la Gerencia de Gobierno Abierto en el tema de apertura de datos y la participación de la Unidad Administrativa Especial de Catastro y la Secretaría de Hacienda en Gestión de conflicto de intereses. En las jornadas se contó con la participación de 1.176 servidores distritales.
10.2. DESARROLLAR UNA ESTRATEGIA DE ANÁLISIS DE INFORMACIÓN Y DATOS EN TRANSPARENCIA PARA ARTICULAR LAS INICIATIVAS DE LAS ENTIDADES DISTRITALES
10.2.1 Sistema de Alertas Tempranas para la Integridad (SATI):
1. Se realizó reunión con la Secretaría Distrital de Integración Social, para la retroalimentación de las señales.
2. Se realizaron ajustes de visualización aprobados por la Subsecretaría.
3. Se realizó reunión de revisión de documentos para poner en marcha SATI en los servidores de la entidad.
4. Se elaboró informe ejecutivo SATI, para programar reunión con los corporativos de las entidades que se tienen en cuenta en SATI.
10.2.2. Construyendo Bogotá con Integridad
Desarrollo de 8 jornadas de acompañamiento técnico para el fortalecimiento de los Programas de Transparencia y Ética pública.
Entrega de información sobre trámites, red de integridad y causas ciudadanas a Transparencia por Colombia para la evaluación del ITB.
Formulación y aprobación de retos de Senda de Integridad 2023.
Acompañamiento para la aplicación del ITB en las entidades distritales.
</t>
  </si>
  <si>
    <t xml:space="preserve">En el segundo trimestre en la meta 10. Implementar 100% de los productos definidos en el Plan de Acción de la Política Pública de Transparencia, se avanzó así:
10.1.1 Cátedra de Integridad: Se suscribe el convenio con el objeto: Aunar esfuerzos técnicos, tecnológicos y administrativos entre la Alcaldía Mayor de Bogotá, D. C. y Escuela Superior de Administración Pública - ESAP, para el desarrollo de procesos de formación, proyectos y actividades para el fortalecimiento de la función administrativa y la gestión pública distrital.
10.1.2 Estrategia Senda de Integridad
Se definen los retos de la vigencia 2023 y se realizan jornadas de lanzamiento presentando los retos, criterios de evaluación y cronograma; una vez realizadas las inscripciones se socializa primer reto: Señales de la Cumbre enfocado en la generación de contenidos para mujeres, con 49 entidades inscritas. 
10.1.3. Sistema de Administración de Riesgo de Lavado de Activos y de la Financiación del Terrorismo - SARLAFT
Se realizan 3 sesiones de la Red de Oficiales de Cumplimiento de la Novena a la 11, con los temas: “Compliance y Protección de Datos”, “Compliance y Gobierno Corporativo”, “Importancia de la capacitación y sensibilización en el SARLAFT” 
Se realizaron 19 asistencias técnicas por demanda: AGATA, UAERMV, Gobierno (2), Concejo, Sec. General, Sec. Planeación, Acueducto (2), IDT, Veeduría, Sec. Jurídica, Sec. de Ambiente, UAESP, Sec. Educación, DASCD, Comité de gestores SDIS, Sec. Jurídica, IDCBIS, Aguas de Bogotá e Invest
10.1.4 Rendición de Cuentas - RdC: Seguimiento continuo a las acciones de las entidades distritales, dando cumplimiento al Protocolo Distrital para la Rendición de Cuentas Permanente. 
10.1.5 Apertura de agendas: primer espacio de articulación sectorial para el reporte de agendas de los directivos (Decreto 189 de 2020), entregando fichas de seguimiento de los sectores Ambiente, Cultura, Desarrollo Económico, Gestión Pública Hábitat, Hacienda, Integración Social, Jurídica, Mujer, Planeación. 
10.1.6 Jornadas de fortalecimiento Programas de Transparencia y Ética Pública. Se desarrollan 13 jornadas de fortalecimiento de los Programas de Transparencia y Ética Pública. 
10.2. DESARROLLAR UNA ESTRATEGIA DE ANÁLISIS DE INFORMACIÓN Y DATOS EN TRANSPARENCIA PARA ARTICULAR LAS INICIATIVAS DE LAS ENTIDADES DISTRITALES
10.2.1 Sistema de Alertas Tempranas para la Integridad (SATI)
Se realizó revisión y comparación de información SATI con la remitidad por Secretaría Distrital de Integración Social
Se realizaron ajustes de visualización aprobados por la Subsecretaría, así como elaboración de tablero consolidado de las señales para priorización distrital
10.2.2 Actividades asociadas a Construyendo Bogotá con Integridad
Acompañamiento para la comprensión de criterios de evaluación y evidencias del ITB
Expedición del Decreto Distrital 222 de 2023 que actualiza funciones del Concejo de Gobierno, genera un modelo de gobernanza distrital para la transparencia, la integridad y las medidas anticorrupción </t>
  </si>
  <si>
    <t>PD30</t>
  </si>
  <si>
    <t>7868_11</t>
  </si>
  <si>
    <t>Subdirección de Imprenta Distrital</t>
  </si>
  <si>
    <t>Marcela Irene de Jesús González Bonilla</t>
  </si>
  <si>
    <t xml:space="preserve">Subdirectora Imprenta Distrital </t>
  </si>
  <si>
    <t>María Isabel Barraza Castillo</t>
  </si>
  <si>
    <t>11. Ejecutar 100 porciento de la estrategia de tecnificación y modernización de la Imprenta Distrital</t>
  </si>
  <si>
    <t>Ejecutar 100 porciento de la estrategia de tecnificación y modernización de la Imprenta Distrital</t>
  </si>
  <si>
    <t xml:space="preserve">PD_Meta Proyecto: 11. Ejecutar 100 porciento de la estrategia de tecnificación y modernización de la Imprenta Distrital; </t>
  </si>
  <si>
    <t>De acuerdo con la cadena de valor, los porcentajes programados para el cuatrienio son: 0.09, 0.24, 0.25, 0.24 y 0.18</t>
  </si>
  <si>
    <t>Este indicador es una relación entre variables (cuantitativas) que mide el cumplimiento de la meta de acuerdo con los resultados esperados de la ejecución de la estrategia de tecnificación y modernización de la Imprenta Distrital. Los resultados esperados están representados en la ejecución física en cada vigencia de los contratos que hacen parte del Plan Anual de Adquisiciones de la respectiva Meta del Proyecto de Inversión 7868 y sus actividades.</t>
  </si>
  <si>
    <t>Elevar los estándares de calidad y efectividad de los servicios que presta la Subdirección de Imprenta Distrital y ejecutar su modernización, entendida como la transición progresiva entre recursos, tecnologías y procedimientos aplicados hacía mejores capacidades y potencialidades. Las acciones que conforman esta Meta, permitirán ampliar la capacidad operativa de la Subdirección de Imprenta Distrital, la cual no supera con corte a primer semestre de 2020 la atención del 39% de las entidades, organismos y órganos de control del Distrito Capital.</t>
  </si>
  <si>
    <t>El cumplimiento de la Meta se reporta en función del avance en la ejecución de las actividades que hacen parte de la estrategia de tecnificación y modernización de la Subdirección de Imprenta Distrital y que son contratadas con recursos de inversión.</t>
  </si>
  <si>
    <t>Avance de la estrategia ejecutada en el período</t>
  </si>
  <si>
    <t xml:space="preserve">Avance de la estrategia ejecutada en el período </t>
  </si>
  <si>
    <t>Reporte Sistema de gestión contractual, Informes publicados en Secop</t>
  </si>
  <si>
    <t>Actividad 1: Informe parcial de seguimiento a la estrategia - Actividad 1: tecnificación, productividad y mejoramiento Actividad 2: Informe parcial de seguimiento a la estrategia - actividad 2: posicionamiento de la Imprenta Distrital</t>
  </si>
  <si>
    <t xml:space="preserve">En el marco del plan de tecnificación y posicionamiento de la imprenta distrital, desde la Secretaría General en junio se avanzó en las siguientes acciones:
Se publicaron 1.243 actos o documentos administrativos mediante 137 ejemplares del Registro Distrital numerados del 7616 al 7752, lo anterior teniendo en cuenta que en un ejemplar del Registro Distrital se publican uno o varios actos o documentos administrativos. Los 1.243 documentos se desagregan así: 116 Acuerdos, 83 Decretos, 834 Resoluciones, 28 Acuerdos Locales, 156 Decretos Locales, 12 Resoluciones Locales, 3 Circulares, 1 Concepto, 1 Edicto, 2 Adenda, 1 Auto Administrativo y 6 documentos CONPES. En lo que va de la vigencia, la Subdirección de Imprenta Distrital atendió 51 entidades distritales en el servicio de publicación del Registro Distrital correspondientes a: 19 Fondos de Desarrollo Local, 8 Institutos, 12 Secretarías, 2 Sociedades, 2 Órganos de Control, 3 Unidades Administrativas Especiales y 5 entidades de diversos sectores.
En la vigencia 2023, 160 ejemplares más del Registro Distrital fueron migrados para ser consultados por la ciudadanía en el Sistema de Información del Registro Distrital – SIRD, ejemplares que van del 6103 al 5944 y que corresponden al periodo comprendido entre el 23 de junio de 2017 y 28 de octubre de 2016.  En lo que va del cuatrienio, se han cargado para consulta 820 ejemplares comprendidos entre el 6763 y 5944 cuya publicación comprende entre el 22 de marzo de 2020 y 28 de octubre de 2016. Esta migración se efectúa de forma regresiva, teniendo en cuenta la disponibilidad de los ejemplares a migrar.
234 solicitudes de los servicios de impresión y elaboración de trabajos de artes gráficas se convirtieron en órdenes de producción, asociadas a impresión de Registro Distrital e impresión de piezas gráficas solicitadas por las entidades distritales. Dentro de las temáticas encontradas más significativas se tiene adhesivos, afiches, manuales de convivencia, agendas, cartillas, formatos, señalización, libretas, libros, mapas, tarjetas, blocks, tacos y volantes. En 2023, 143 entidades distritales han hecho uso del servicio de elaboración de impresos distribuidas según clase de entidad, así: 127 Colegios, 6 Secretarías, 4 Institutos, 1 Fondo de Desarrollo Local, 1 Sociedad, 1 Empresa Social del Estado, 1 Órgano de Control, 2 Unidades Administrativas Especiales.
En lo corrido de la vigencia, la Imprenta Distrital, en el marco de su estrategia de posicionamiento y a través de la prestación de sus dos servicios, ha atendido 182 entidades distritales de la cuales 12 hicieron uso de ambos servicios: Alcaldía Local de Kennedy, Caja de Vivienda Popular, Secretaría Distrital de Hacienda, Secretaría de Educación del Distrito, Secretaría Distrital de Desarrollo Económico, Secretaría Distrital de Salud, Secretaría de Ambiente, Secretaría Jurídica, Empresa de Transporte del Tercer Milenio Transmilenio SA, Unidad Administrativa Especial de Rehabilitación y Mantenimiento Vial, Instituto Distrital de Turismo-IDT e Instituto Distrital de la Participación y Acción Comunal-IDPAC.
Como parte de su estrategia de optimización y posicionamiento, la Imprenta Distrital diseñó y ejecutó una iniciativa de aprovechamiento de papel de baja rotación logrando que 40 Instituciones Educativas Distritales solicitaran blocks de papel calcante cuya elaboración fue a costo cero para los colegios que se acogieron a la iniciativa en lo concerniente a papel, mano de obra y maquinaria.
</t>
  </si>
  <si>
    <t xml:space="preserve">Actividad 1 de la meta 11 Desarrollar acciones tendientes a la tecnificación, productividad y mejoramiento de la Imprenta Distrital:
En el mes de enero se generaron 25 órdenes de producción, de impresos de artes gráficas y se produjeron 355 millares de tiros de impresión. Dentro de las tipologías de piezas gráficas solicitadas en el periodo se encuentran se encuentran afiches, agendas, cartillas, diplomas, formatos, libretas, periódicos, programadores, revista y volantes. Una entidad puede solicitar más de una orden de producción en el mes de reporte.
En el mes de enero, se logró entregar el 100% de ordenes oportunamente, que corresponden a 17 órdenes de producción generadas en meses anteriores y que tenían pacto de entrega en el periodo de reporte. 
Para este periodo, la Subdirección de Imprenta Distrital publicó 22 ejemplares del Registro Distrital numerados de 7616 al 7637, dichos ejemplares corresponden a la totalidad de 208 documentos distribuidos de la siguiente forma: 22 Acuerdos, 12 Decretos, 152 Resoluciones, 1 Acuerdo Local, 14 Decretos Locales, 2 Resoluciones Locales, 1 Concepto, 1 Edicto y 3 documentos CONPES. En un ejemplar del Registro Distrital se publican uno o varios actos o documentos administrativos y la publicación es efectuada un día hábil siguiente a la recepción de la solicitud. 
Se avanzó en el cargue del Registro Distrital al Sistema de Información del Registro Distrital – SIRD, para enero se subieron 30 ejemplares correspondientes a los consecutivos 6103 hasta el 6074 y que comprenden los periodos del 23 de junio de 2017 al 10 de mayo de 2017.
En relación con las plataformas tecnológicas para el mes de enero, el Sistema de Información del Registro Distrital – SIRD operó el 99.8% del periodo y el sistema EMLAZE, del 100%,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enero se atendieron para el servicio de publicación de documentos o actos administrativos en el Registro Distrital, 31 entidades correspondientes a: 9 Fondos de Desarrollo Local, 5 Institutos, 9 Secretarías y 8 entidades de diversos sectores. 
En relación con el servicio de elaboración de productos de artes gráficas atendió a 21 entidades distritales, distribuidas según clase de entidad, así: 16 colegios, 2 secretarias, 1 institutos, 1 Sociedad y 1 Empresa Social del Estado.
En total la Imprenta Distrital, en el marco de su estrategia de posicionamiento, atendió 50 entidades distritales. Para el mes de enero, 2 entidades hicieron uso de ambos servicios: la Secretaría Distrital de Hacienda y la Empresa de Transporte del Tercer Milenio Transmilenio SA.
</t>
  </si>
  <si>
    <t xml:space="preserve">Actividad 1 de la meta 11 Desarrollar acciones tendientes a la tecnificación, productividad y mejoramiento de la Imprenta Distrital:
En el mes de febrero se generaron 42 órdenes de producción, de impresos de artes gráficas y se produjeron 608 millares de tiros de impresión. Dentro de las tipologías de piezas gráficas solicitadas en el periodo se encuentran se encuentran adhesivos, afiches, agendas, cartillas, formatos, libretas, libros, mapas, tarjetas y volantes. Una entidad puede solicitar más de una orden de producción en el mes de reporte.
En febrero, se logró entregar el 100% de ordenes oportunamente, que corresponden a 28 órdenes de producción generadas en meses anteriores y que tenían pacto de entrega en el periodo de reporte. 
Para este periodo, la Subdirección de Imprenta Distrital publicó 22 ejemplares del Registro Distrital numerados de 7638 al 7659, dichos ejemplares corresponden a la totalidad de 165 documentos distribuidos de la siguiente forma: 17 Acuerdos, 18 Decretos, 122 Resoluciones, 1 Acuerdo Local, 5 Decretos Locales, 1 Resolución Local y 1 Circular. En un ejemplar del Registro Distrital se publican uno o varios actos o documentos administrativos y la publicación es efectuada un día hábil siguiente a la recepción de la solicitud. 
Se avanzó en el cargue del Registro Distrital al Sistema de Información del Registro Distrital – SIRD, para febrero se subieron 20 ejemplares correspondientes a los consecutivos 6054 hasta el 6073 y que comprenden los periodos del 07 de abril de 2017 al 9 de mayo de 2017.
En relación con las plataformas tecnológicas para el mes de febrero, el Sistema de Información del Registro Distrital – SIRD operó el 99.91% del periodo y el sistema EMLAZE, del 99.11%,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febrero se atendieron para el servicio de publicación de documentos o actos administrativos en el Registro Distrital, 26 entidades correspondientes a: 7 Fondos de Desarrollo Local, 5 Institutos, 8 Secretarías y 6 entidades de diversos sectores. 
En relación con el servicio de elaboración de productos de artes gráficas atendió a 32 entidades distritales, distribuidas según clase de entidad, así: 26 colegios, 2 secretarias, 2 institutos, 1 Fondo de Desarrollo Local y 1 Empresa Social del Estado.
</t>
  </si>
  <si>
    <t>Actividad 1 de la meta 11 Desarrollar acciones tendientes a la tecnificación, productividad y mejoramiento de la Imprenta Distrital:
En el mes de marzo se generaron 30 órdenes de producción, de impresos de artes gráficas y se produjeron 1.057 millares de tiros de impresión. Dentro de las tipologías de piezas gráficas solicitadas en el periodo se encuentran adhesivos, afiches, agendas, anuarios, cartillas, formatos, hojas, libros, periódicos y plegables. Una entidad puede solicitar más de una orden de producción en el mes de reporte.
En marzo, se logró entregar el 100% de ordenes oportunamente, que corresponden a 34 órdenes de producción generadas en meses anteriores y que tenían pacto de entrega en el periodo de reporte. 
Para este periodo, se publicaron 28 ejemplares del Registro Distrital numerados de 7660 al 7687, dichos ejemplares corresponden a la totalidad de 253 documentos distribuidos de la siguiente forma: 24 Acuerdos, 17 Decretos, 179 Resoluciones, 3 Acuerdos Locales, 27 Decretos Locales, 1 Resolución Local, 1 Circular y 1 Adenda.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marzo se subieron 30 ejemplares correspondientes a los consecutivos 6053 hasta el 6024 y que comprenden los periodos del 06 de abril de 2017 al 23 de febrero de 2017. Esta migración se efectúa de forma regresiva, teniendo en cuenta la disponibilidad de los ejemplares a migrar.
En relación con las plataformas tecnológicas para el mes de marzo, el Sistema de Información del Registro Distrital – SIRD operó el 99.21% del periodo y el sistema EMLAZE, del 100%, de tal forma que tanto la publicación del Registro Distrital como la trazabilidad a las órdenes de producción para elaboración de impresos a las entidades distritales, se prestaron sin afectación alguna.
Al finalizar el primer trimestre, se avanzó en el diseño de iniciativas para maximizar el aprovechamiento, cuidado y uso del papel como materia prima de gran relevancia en la industria gráfica.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marzo se atendieron para el servicio de publicación de documentos o actos administrativos en el Registro Distrital, 35 entidades correspondientes a: 13 Fondos de Desarrollo Local, 5 Institutos, 9 Secretarías, 2 Órganos de Control y 6 entidades de diversos sectores. 
En relación con el servicio de elaboración de productos de artes gráficas atendió a 22 entidades distritales, distribuidas según clase de entidad, así: 15 colegios, 3 secretarias, 1 instituto, 1 Fondo de Desarrollo Local, 1 Empresa Social del Estado y 1 Unidad Administrativa Especial.
Al finalizar el primer trimestre, se avanzó en el diseño de una iniciativa enfocada en el uso de papel de baja rotación, la cual tiene por objetivo promocionar un block de papel calcante a Instituciones Educativas Distritales, permitiendo que quienes se acojan a la estrategia se beneficien de contar con un producto para sus estudiantes cuya elaboración sería a costo cero en lo concerniente a papel, mano de obra y maquinaria.</t>
  </si>
  <si>
    <t xml:space="preserve">Actividad 1 de la meta 11 Desarrollar acciones tendientes a la tecnificación, productividad y mejoramiento de la Imprenta Distrital:
En el mes de abril se generaron 17 órdenes de producción, de impresos de artes gráficas y se produjeron 583 millares de tiros de impresión. Dentro de las tipologías de piezas gráficas solicitadas en el periodo se encuentran agendas, formatos, volantes, manuales, revista y señalización. 
En abril, se logró entregar el 91.42% de ordenes oportunamente, que corresponden a 32 órdenes de producción generadas en meses anteriores o en el mismo mes y que tenían pacto de entrega en el periodo de reporte. 
Para este periodo, se publicaron 21 ejemplares del Registro Distrital numerados de 7688 al 7708, dichos ejemplares corresponden a la totalidad de 156 documentos distribuidos de la siguiente forma: 19 Acuerdos, 4 Decretos, 109 Resoluciones, 3 Acuerdos Locales, 19 Decretos Locales y 2 Resoluciones Locales.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abril se subieron 10 ejemplares correspondientes a los consecutivos 6023 hasta el 6014 y que comprenden los periodos del 22 de febrero de 2017 al 9 de febrero de 2017. Esta migración se efectúa de forma regresiva, teniendo en cuenta la disponibilidad de los ejemplares a migrar.
En relación con las plataformas tecnológicas para el mes de abril, el Sistema de Información del Registro Distrital – SIRD operó el 97.35% del periodo y el sistema EMLAZE, el 99.90%,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abril se atendieron para el servicio de publicación de documentos o actos administrativos en el Registro Distrital, 35 entidades correspondientes a: 12 Fondos de Desarrollo Local, 5 Institutos, 9 Secretarías, 2 Sociedades y 7 entidades de diversos sectores. 
En relación con el servicio de elaboración de productos de artes gráficas atendió a 13 entidades distritales, distribuidas según clase de entidad, así: 9 colegios, 1 secretaria, 1 Sociedad, 1 Empresa Social del Estado y 1 Unidad Administrativa Especial.
Al finalizar el mes de abril, se avanza en el diseño del guion que permita contactar a las Instituciones Educativas Distritales a fin de ejecutar la iniciativa enfocada en el uso de papel de baja rotación, la cual tiene por objetivo promocionar un block de papel calcante a Instituciones Educativas Distritales, permitiendo que quienes se acojan a la estrategia se beneficien de contar con un producto para sus estudiantes cuya elaboración sería a costo cero en lo concerniente a papel, mano de obra y maquinaria.
</t>
  </si>
  <si>
    <t>Actividad 1 de la meta 11 Desarrollar acciones tendientes a la tecnificación, productividad y mejoramiento de la Imprenta Distrital:
En el mes de mayo se generaron 52 órdenes de producción, de impresos de artes gráficas y se produjeron 1.000 millares de tiros de impresión. Dentro de las tipologías de piezas gráficas solicitadas en el periodo se encuentran Afiches, Agendas, Carpetas, Cartillas, Formatos, Hojas, Libretas, Información, Libros, Periódico, Plegables, Revistas, Tacos y Volantes.
En mayo, se logró entregar el 96.97% de ordenes oportunamente, que corresponden a 32 órdenes de producción generadas en meses anteriores o en el mismo mes y que tenían pacto de entrega en el periodo de reporte. 
Para este periodo, se publicaron 21 ejemplares del Registro Distrital numerados de 7709 al 7729, dichos ejemplares corresponden a la totalidad de 242 documentos distribuidos de la siguiente forma: 16 Acuerdos, 9 Decretos, 132 Resoluciones, 19 Acuerdos Locales, 62 Decretos Locales, 2 Resoluciones Locales, 1 Documento CONPES y 1 Auto Administrativo.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mayo se subieron 40 ejemplares correspondientes a los consecutivos 5974 hasta el 6013 y que comprenden los periodos del 14 de diciembre de 2016 al 8 de febrero de 2017. Esta migración se efectúa de forma regresiva, teniendo en cuenta la disponibilidad de los ejemplares a migrar.
En relación con las plataformas tecnológicas para el mes de mayo, el Sistema de Información del Registro Distrital – SIRD operó el 99.89% del periodo y el sistema EMLAZE, el 100%,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mayo se atendieron para el servicio de publicación de documentos o actos administrativos en el Registro Distrital, 44 entidades correspondientes a: 19 Fondos de Desarrollo Local, 7 Institutos, 9 Secretarías, 2 Unidades Administrativas Especiales y 7 entidades de diversos sectores. 
En relación con el servicio de elaboración de productos de artes gráficas atendió a 35 entidades distritales, distribuidas según clase de entidad, así: 25 colegios, 3 secretarías, 3 Institutos, 1 Sociedad, 1 Empresa Social del Estado, 1 Fondo de Desarrollo Local y 1 Unidad Administrativa Especial.
Al finalizar el mes de mayo, se avanza en la ejecución de la iniciativa enfocada en el uso de papel de baja rotación, contactando vía correo electrónico a 208 Instituciones Educativas Distritales.  Esta iniciativa tiene por objetivo promocionar un block de papel calcante a Instituciones Educativas Distritales, permitiendo que quienes se acojan a la estrategia se beneficien de contar con un producto para sus estudiantes cuya elaboración sería a costo cero en lo concerniente a papel, mano de obra y maquinaria.</t>
  </si>
  <si>
    <t xml:space="preserve">Actividad 1 de la meta 11 Desarrollar acciones tendientes a la tecnificación, productividad y mejoramiento de la Imprenta Distrital:
En el mes de junio se generaron 68 órdenes de producción, de impresos de artes gráficas y se produjeron 421 millares de tiros de impresión. Dentro de las tipologías de piezas gráficas solicitadas en el periodo se encuentran Afiches, Agendas, Blocks, Cartillas, Volantes, Hojas y Cuadernillos.
En junio, se logró entregar el 100% de ordenes oportunamente, que corresponden a 36 órdenes de producción generadas en meses anteriores o en el mismo mes y que tenían pacto de entrega en el periodo de reporte. 
Para este periodo, se publicaron 23 ejemplares del Registro Distrital numerados de 7730 al 7752, dichos ejemplares corresponden a la totalidad de 219 documentos distribuidos de la siguiente forma: 18 Acuerdos, 23 Decretos, 140 Resoluciones, 1 Acuerdo Local, 29 Decretos Locales, 4 Resoluciones Locales, 1 Circular, 1 Adenda y 2 Documentos CONPES.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junio se subieron 30 ejemplares correspondientes a los consecutivos 5973 hasta el 5944 y que comprenden los periodos del 13 de diciembre de 2016 al 28 de octubre de 2016. Esta migración se efectúa de forma regresiva, teniendo en cuenta la disponibilidad de los ejemplares a migrar.
En relación con las plataformas tecnológicas para el mes de junio, el Sistema de Información del Registro Distrital – SIRD operó el 99.58% del periodo y el sistema EMLAZE, el 100%, de tal forma que tanto la publicación del Registro Distrital como la trazabilidad a las órdenes de producción para elaboración de impresos a las entidades distritales, se prestaron sin afectación alguna.
En el mes de junio se avanzó en la definición de la iniciativa de aprovechamiento del papel sobrante del proceso productivo de elaboración de artes gráficas, identificando los tamaños de tiras de papel aprovechables resultantes del proceso de corte y los productos de pequeño formato que se elaboraran con las mismas, maximizando así el uso de la materia prima y reduciendo los kilogramos de residuos generados en la planta productiva.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junio se atendieron para el servicio de publicación de documentos o actos administrativos en el Registro Distrital, 33 entidades correspondientes a: 13 Fondos de Desarrollo Local, 5 Institutos, 9 Secretarías y 6 entidades de diversos sectores. 
En relación con el servicio de elaboración de productos de artes gráficas atendió a 54 entidades distritales, distribuidas según clase de entidad, así: 50 colegios, 1 secretaría, 1 Instituto, 1 Órgano de control y 1 Unidad Administrativa Especial.
En el mes de junio, se ejecuta la iniciativa enfocada en el uso de papel de baja rotación, con las Instituciones Educativas Distritales.  Esta iniciativa tuvo por objetivo promocionar blocks de papel calcante cuya elaboración fue a costo cero para los colegios en lo concerniente a papel, mano de obra y maquinaria. Se logró que al finalizar el periodo 40 colegios se acogieran a la iniciativa, 32 de estos no habían hecho uso del servicio de elaboración de impresos en las últimas vigencias.   
</t>
  </si>
  <si>
    <t>PD31</t>
  </si>
  <si>
    <t>7868_12</t>
  </si>
  <si>
    <t>12. Desarrollar 100 porciento de la estrategia para la recuperación, preservación, difusión y apropiación del patrimonio documental y la memoria histórica de Bogotá.</t>
  </si>
  <si>
    <t>Desarrollar 100 porciento de la estrategia para la recuperación, preservación, difusión y apropiación del patrimonio documental y la memoria histórica de Bogotá.</t>
  </si>
  <si>
    <t>21.2. Porcentaje de avance en el desarrollo de la estrategia para la recuperación, preservación, difusión y apropiación del patrimonio documental y la memoria histórica de Bogotá.</t>
  </si>
  <si>
    <t xml:space="preserve">PD_PMR: 21.2. Porcentaje de avance en el desarrollo de la estrategia para la recuperación, preservación, difusión y apropiación del patrimonio documental y la memoria histórica de Bogotá.; PD_Meta Proyecto: 12. Desarrollar 100 porciento de la estrategia para la recuperación, preservación, difusión y apropiación del patrimonio documental y la memoria histórica de Bogotá.; </t>
  </si>
  <si>
    <t>De acuerdo con la cadena de valor, los porcentajes programados para el cuatrienio son: 14%, 31%, 51%, 78% y 100%</t>
  </si>
  <si>
    <t>Este indicador mide el porcentaje de avance de la estrategia para la recuperación, preservación, difusión y apropiación del patrimonio documental y la memoria histórica de Bogotá.</t>
  </si>
  <si>
    <t xml:space="preserve">Esta estrategia permitirá la identificación, consulta y acceso por parte de ciudadanos, investigadores, académicos y la comunidad en general  a los distintos fondos y colecciones custodiados y divulgados por la Dirección Distrital de Archivo de Bogotá  con el propósito de brindar información que que fortalezca la investigación, educación, recuperación y apropiación de la memoria histórica de la ciudad.			</t>
  </si>
  <si>
    <t xml:space="preserve">El cumplimiento de la meta se reporta en función del avance en  la ejecución de las actividades que hacen parte de la estrategia para la recuperación, presevación, difusión y apropiación del patrimonio documental y la memoria histórica de Bogotá.	</t>
  </si>
  <si>
    <t>Memorandos electrónicos, guias de fondos y colecciones documentales,  informes, documentos técnicos, presentaciones, reportes, documentos de diseño, cuadros de control de producción, publicaciones, bases de datos</t>
  </si>
  <si>
    <t>Actividad 1: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Actividad 2: 1. Informe de acciones de divulgación de las actividades de la Dirección Distrital de Archivo de Bogotá.</t>
  </si>
  <si>
    <t>Actividad 1:  Actividad 2: 1. Documento Ejecución Bogotá Historia Común 2.0 Fase 4 - (Parte I)​
2. Documento Implementación Plan de Archivo de Derechos Humanos - Fase 2 - (Parte I)</t>
  </si>
  <si>
    <t>Actividad 1: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Actividad 2: 1. Informe de acciones de divulgación de las actividades de la Dirección Distrital de Archivo de Bogotá.</t>
  </si>
  <si>
    <t>Actividad 1:  Actividad 2: 1. Documento Ejecución Bogotá Historia Común 2.0​ Fase 4 - (Parte II) ​
2. Documento Implementación Plan e Archivos de Archivos de Derechos Humanos - Fase 2 (Parte II)</t>
  </si>
  <si>
    <t>Actividad 1: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Actividad 2: 1. Documento Final Ejecución Bogotá Historia Común 2.0​ Fase 4​
2. Documento Final Implementación Plan de Archivos de Derechos Humanos - Fase 2​
​3. Informe de acciones de divulgación de las actividades de la Dirección Distrital de Archivo de Bogotá.</t>
  </si>
  <si>
    <t xml:space="preserve">En el marco del plan de desarrollo “un nuevo contrato social y ambiental para la Bogotá del siglo XXI” y en cuento a la Implementación de la estrategia  Para La Recuperación, Preservación, Difusión Y Apropiación Del Patrimonio Documental y La Memoria Histórica De Bogotá, durante el primer semestre de la vigencia, se avanzó en las siguientes acciones: 
Producto 1. Avance del documento de implementación de la estrategia para la recuperación, preservación, difusión y apropiación del patrimonio documental y la memoria histórica de Bogotá.
Conforme con las líneas de acción establecidas en la estrategia, los diferentes productos están contenidos en las respectivas líneas, se realizaron las siguientes Actividades:
ACTIVIDAD 1: REALIZAR PROCESOS DE CARACTERIZACIÓN, PROCESAMIENTO, ACCESO Y PUESTA AL SERVICIO DEL PATRIMONIO DOCUMENTAL DEL DISTRITO CAPITAL
Producto 2. Informe del procesamiento técnico de las unidades documentales y material bibliográfico que conforman los fondos y colecciones que custodia el Archivo de Bogotá.
Estrategia Línea 1. Recuperación, descripción, catalogación y preservación del patrimonio documental
Durante el segundo trimestre se reportan los siguientes avances:
TRANSFERENCIAS SECUNDARIAS
- Se envió Informe de visita técnica mediante rad: 2-2023-10423, fecha: 13 de abril de 2023, Instituto Distrital de Patrimonio Cultural
-  El 26 de abril se realizó visita técnica al Fondo de la Secretaria General. El Informe técnico se encuentra en elaboración con relación a intención 3-2023-9068 del 24 de marzo del 2023.
- Intención de donación Ospina y CIA, Se recibe comunicación Rad: 1-2023-5168 y se da respuesta con Rad 2-2023-7059 
- Intención donación Alejandro Cárdenas Parker, Se da respuesta mediante comunicación 2-2023-6905 y se realiza visita técnica 
- Seguimiento al informe de ajustes realizados por parte de la Subdirección de Gestión Documental enviado mediante rad: 3-2023-17503 del 21 de junio de 2023. Se dio visto bueno a las evidencias, programando recepción de la documentación para el 10 de julio de la presente vigencia, mediante memorando, Rad: 3-2023-18235 del 28 de junio del 2023.
- Se recibe intención de transferencia, Fundación Gilberto Alzate mediante correo electrónico, se radica con 1-2023-14914.
- El 30 de junio se recepcionó intención de transferencia secundaria mediante comunicación Rad: 1-2023-16784 de la Secretaria Distrital de Hacienda
DESCRIPCIÓN Y CONSERVACIÓN
- En el mes de abril se modificó la meta para la presente vigencia, pasando de 22.000 a 24.000 unidades descritas. Se realizó el cargue de 9.300 descripciones puestas al servicio alcanzando un avance acumulado del 38.75% de las 24.000 programadas para la presente vigencia. 
- Se reportan 99 actividades de implementación del Sistema Integrado de Conservación
CATALOGACIÓN
-  Se trabajó en el análisis y procesamiento de la información del material bibliográfico seleccionado logrando la catalogación de 795 unidades; control de calidad de 82 unidades; rotulación, marcado y colocado de cintas 731 unidades, verificación de la consistencia de los datos ingresados a la base de datos (Sistema vs libro físico): 2.063 libros verificados.
Estrategia Línea 2. Consulta del patrimonio documental de Bogotá
BUSCADOR EL COFRE
Se registraron 4.727 visitas ( Computador 1.987. Celular 2.740) las cuales generaron 44.251 consultas (Computador 21.584. Celular 22.667)
SALA CONSULTA
Se atendieron 1.205 usuarios en la sala de consulta del Archivo de Bogotá, (654 hombres y 546 mujeres. No responden 5). Se generaron 1.686 Consultas
ACTIVIDAD 2: DESARROLLAR INVESTIGACIÓN, PROMOCIÓN, DIVULGACIÓN Y PEDAGOGÍA DEL PATRIMONIO DOCUMENTAL Y LA MEMORIA HISTÓRICA DE BOGOTÁ
Estrategia Línea 3. Fortalecimiento de la función de investigación en torno al patrimonio documental
Producto 3. Documento Ejecución Bogotá Historia Común 2.0 Fase 4 - (Parte I)
Este producto no reporta actividades en este periodo
Producto 4. Documento Implementación Plan de Archivo de Derechos Humanos - Fase 2 - (Parte I)
Este producto no reporta actividades en este periodo
Estrategia Línea 4. Fortalecimiento de la difusión del patrimonio documental
Producto 5. Informe de acciones de divulgación de las actividades de la Dirección Distrital de Archivo de Bogotá.
S llevaron a cabo acciones de divulgación conforme a lo siguiente: 
En el componente de ecosistema digital.
Se publicaron 12 notas en el micrositio web Archivo de Bogotá donde se registró el ingreso de 139.450 usuarios que generaron 471.077 vistas
1) 	Archivo de Bogotá celebra el día internacional del libro con el lanzamiento de dos publicaciones en la Feria Internacional del Libro de Bogotá – FILBO –.
2) 	Archivo de Bogotá y TransMilenio rinden homenaje al monumento de banderas.
3) 	Tipos de Bogotá: patrimonio documental al servicio de la ciudadanía
4) 	Guías de fondos y colecciones disponibles para consulta de la ciudadanía.
5) 	Fondo Veeduría Distrital, Serie Código de Policía, 2003: la Carta de Civilidad de Bogotá
6) 	La identificación y gestión de las memorias locales como actividades fundamentales para la construcción del patrimonio documental de los bogotanos
7) 	Archivo de Bogotá celebra el día internacional del libro con el lanzamiento de dos publicaciones en la Feria Internacional del Libro de Bogotá – FILBO
8) 	Archivo de Bogotá y TransMilenio rinden homenaje al monumento de banderas.
9) 	Tipos de Bogotá: patrimonio documental al servicio de la ciudadanía
10) 	Guías de fondos y colecciones disponibles para consulta de la ciudadanía.
11) 	Fondo Veeduría Distrital, Serie Código de Policía, 2003: la Carta de Civilidad de Bogotá
12) 	La identificación y gestión de las memorias locales como actividades fundamentales para la construcción del patrimonio documental de los bogotanos
Se publicaron 174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60 contenidos, se cuenta con 29.312 seguidores, se generaron 17.572 interacciones con un alcance de 129.833 personas; en Twitter se publicaron 68 contenidos, se cuenta con 20.500 seguidores y las interacciones fueron de 7.587 con un alcance de 104.200 personas; respecto a Instagram se publicaron 46 contenidos, se cuenta con 26.700 seguidores, 5.126 interacciones, con un alcance de 93.754 personas.
En relación con la agenda cultural 
Conforme a la programación mensual se relacionan las siguientes actividades: 
Exposición Bogotá revelada 1922 – 1949 con la participación de 208 personas. 
Se realizaron 3 exposiciones virtuales en el micrositio web Archivo de Bogotá: 1. La Constitución política de 1991, 2. Archivos a Fondo y 3. La alegría de leer con la participación de 460 personas 
Exposición Bogotá 134 años en movimiento que viene circulando en portales de TransMilenio, y estaciones como: Museo Nacional, Ricaurte, San Mateo, 20 de Julio, San Diego, Portal Américas y Portal Usme universidades, instalaciones de la Secretaría General, Instalaciones del Archivo de Bogotá, estuvo en la feria internacional del libro de Bogotá, centros comerciales como: centro comercial Caobos, con la participación directa e indirecta de las personas que acuden a estos espacios públicos
En el proyecto editorial, se lanzaron en el mes de abril 2 publicaciones: la cartilla con la historia del transporte público en Bogotá de la mano de TranMilenio y el facsimilar Tipos de Bogotá en coedición con la Universidad Externado de Colombia, Guía de la Colección Viki Ospina. En el mes de mayo se trabajó el diseño y diagramación 4 lineamientos: Línea Técnica de Digitalización de Documentos, La Línea Técnica de Depósito y Custodia, La línea Técnica de Servicios Postales, El Lineamiento para la Recuperación y Gestión Participativa de Memorias Locales y Comunitarias, la Guía de la Colección Viki Ospina, la metodología para la Recuperación y Gestión Participativa de Memorias Locales y Comunitarias y el Cofre Viajero. En el mes de Junio se elaboró y corrigió el Lineamiento del proyecto Bogotá historia común 2.0; se publicaron: el Lineamiento para la Recuperación y Gestión Participativa de Memorias Locales y Comunitarias y la actualización del Fondo Veeduría Distrital.
En el mes de abril se realizaron 2 conversatorios con transmisión virtual a propósito del lanzamiento de dos publicaciones del Archivo de Bogotá, estos tuvieron la participación de 962 personas.
Respecto a Proyectos Estratégicos se encuentra en edición el video institucional del Proyecto Bogotá Historia Común 2.0 y se avanzó en el brochure y mockup del MIGDA así como en su documento general.
 Visitas Guiadas
Se realizaron 28 Visitas Guiadas del Archivo de Bogotá con la participación de 513 personas asistentes. Hombres: 208. Mujeres 305
Producto 6. Informe de ejecución y seguimiento a metas e indicadores de las actividades transversales de la Dirección Distrital de Archivo.
Seguimiento a la ejecución presupuestal, encontrando que el presupuesto de inversión se viene comprometiendo conforme a lo programado en el Plan Anual de Adquisiciones. En cuanto al presupuesto de funcionamiento se están estructurando los procesos contractuales para dar cumplimiento a lo programado
Seguimiento al cumplimiento del Plan Anual Mensualizado de caja verificando que se realizaron los pagos programados conforme a los compromisos establecidos. 
Se están realizaron reuniones (de trabajo con equipos y subcomités de autocontrol) para efectuar seguimiento periódico a los planes internos de actividades en el marco del cumplimiento de metas, consecución y entrega de productos a cargo de la Dirección Distrital de Archivo de Bogotá
Conforme a los seguimientos realizados se puede concluir que las actividades están conforme a los planes y cronogramas establecidos y que los productos avanzan en términos normales a su ejecución
</t>
  </si>
  <si>
    <t xml:space="preserve">ACTIVIDAD 1. REALIZAR PROCESOS DE CARACTERIZACIÓN, PROCESAMIENTO, ACCESO Y PUESTA AL SERVICIO DEL PATRIMONIO DOCUMENTAL DEL DISTRITO CAPITAL
1. Avance del documento de implementación de la estrategia para la recuperación, preservación, difusión y apropiación del patrimonio documental y la memoria histórica de Bogotá.
Se realizó reunión entre el equipo base de trabajo y el director para definir el documento de implementación en la estrategia, adicionalmente para revisar aspectos en la identificación de las unidades documentales en los depositos.
2. Informe del procesamiento técnico de las unidades documentales y material bibliográfico que conforman los fondos y colecciones que custodia el Archivo de Bogotá.
Durante este mes:
-VISITA TECNICA IDPC Fondo Candelaria para posible ingreso de transferencia secundaria
-Se realizo el cargue de 600 descripciones puestas al servicio de acuerdo con la matriz de seguimiento a los indicadores de gestión, logrando cumplir con el 3.6% de la meta
-Se reportan 15 actividades de implementación del Sistema Integrado de Conservación
-Se atendieron 159 usuarios en la sala de consulta del Archivo de Bogotá (90 hombres y 69 mujeres)
3. Informe de ejecución y seguimiento a metas e indicadores de las actividades transversales de la Dirección Distrital de Archivo.
Seguimiento a la ejecución presupuestal, encontrando que el presupuesto de inversión se viene comprometiendo conforme a lo programado en el Plan Anula de Adquisiciones
Seguimiento al cumplimiento del Plan Anual Mensualizado de caja verificando que se realizaron los pagos programados conforme a los compromisos establecidos. 
Se están realizaron reuniones (de trabajo con equipos, por dependencias con los enlaces de los equipos, comités directivos entre los directivos y los enlaces de los equipos transversales, subcomité de autocontrol) para efectuar seguimiento periódico a los planes internos de actividades en el marco del cumplimiento de metas, consecución y entrega de productos a cargo de la Dirección Distrital de Archivo de Bogotá.   
ACTIVIDAD 2. DESARROLLAR INVESTIGACIÓN, PROMOCIÓN, DIVULGACIÓN Y PEDAGOGÍA DEL PATRIMONIO DOCUMENTAL Y LA MEMORIA HISTÓRICA DE BOGOTÁ
1. Documento Avance 1 Bogotá Historia Común 2.0. Fase 3: Desarrollo y Lanzamiento
Se adelanatron las actividades , especialmente las priorizadas para el evento de lanzamiento, entre las que se cuentan las validaciones ante la Subsecretaría de Fortalecimiento Institucional, así como a la asesora de Comunicaciones de la Secretaria General, y se ajusto la agenda del evento según las respectivas retroalimentaciones. Se definicón el Guía del video del proyecto que se realizará con apoyo de Canal Capital para su reproducción en el evento, y se obtuvo aprobación del mismo. Se elaboró el documento del minuto a minuto solicitado entre los requerimientos del evento. Se avanzo en la elaboración de varias propuestas de diseño para la imagen del proyecto. Se adelanto una primera reunión de relacioanamiento con IDARTES como aliado del proyecto para la formalización de la relación en el marco del proyecto y su participación. Se emitió tercera versión de las historias de usuario para la plataforma colaborativa y el catálogo del proyecto haciendo especial énfasis en el detalle funcional, haciendo especial énfasis en el diseño de los formularios electrónicos, esto como insumo principal para formular por parte de la Oficina de Tecnologías de la Información y Comunicación el plan de trabajo que permitirá el desarrollo y puesta en producción de la solución tecnológica requerida.
2. Documento Avance 1 Plan Archivos de Derechos Humanos Bogotá - PADHB-:  Implementación (Fase 1).
Se adelantaron las respectivas reuniónes de articulación entre el equipo del proyecto y el equipo de seguimiento de la Subdirección del Sistema Distrital de Archivos para la formulación de las preguntas sobre archivos de derechos humanos que se aplicaran a las entidades distritales para el respectivo seguimiento en el marco de la expedición de lineamientos técnicos para archivos de derechos humanos que el proyecto tiene previsto entregar este año. Así mismo se elaboro un documento de diagnóstico para aportar a la política de paz que lidera la Alta Consejería de Paz, Víctimas y Reconciliación, así como la definición de los indicadores de medición de los productos comprometidos en dicha politica sobre archivos de derechos humanos. 
3. Informe de acciones de divulgación de las actividades de la Dirección Distrital de  Archivo de Bogotá.
En febrero de 2022 para la realización de contenidos y productos en el marco del Plan de Divulgación se manejó la temática de movilidad sostenible entrando en concordancia con acciones estratégicas del distrito. 
En el componente de ecosistema digital
- 2 notas en el micrositio web Archivo de Bogotá:
1) El Archivo de Bogotá presidirá el Comité Técnico Nacional de Gestión Documental 
2) Patrimonio documental, evidencia del interés por afianzar la cultura ciudadana en la ciudad.
Durante el mes se registró el ingreso de 23.465 usuarios al micrositio del Archivo de Bogotá los cuales hicieron 79.525 visitas.
Se publicaron 30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15 contenidos y se cuenta con 29.094 seguidores, se generaron en el mes 5073 interacciones con un alcance de 29.879 personas; en Twitter se publicaron 10 contenidos y se cuenta con 20300 seguidores y 1204 interacciones con un alcance de 26.200 personas; respecto a Instagram se publicaron 7 contenidos, se cuenta con 25.200 seguidores y 1.605 interacciones con un alcance de 12.100 personas. 
En relación a la agenda cultural se realizó la respectiva programación mensual en la que se relacionan las siguientes actividades: exposición Bogotá revelada 1922 - 1949; 3 exposiciones virtuales en el micrositio web Archivo de Bogotá: La Constitución política de 1991, Archivos a Fondo y La alegría de leer, la exposición Bogotá 134 años en movimiento que circuló en portales de TransMilenio y estaciones intermedias. Se realizaron 2 Visitas Guiadas del Archivo de Bogotá con la participación de 60 personas asistentes. 
</t>
  </si>
  <si>
    <t xml:space="preserve">ACTIVIDAD 1:  REALIZAR PROCESOS DE CARACTERIZACIÓN, PROCESAMIENTO, ACCESO Y PUESTA AL SERVICIO DEL PATRIMONIO DOCUMENTAL DEL DISTRITO CAPITAL
1. Avance del documento de implementación de la estrategia para la recuperación, preservación, difusión y apropiación del patrimonio documental y la memoria histórica de Bogotá.
Se revisó la propuesta de estructuración de un documento de Informe de Implementación de las estrategias a cargo del Archivo Distrital, la cual fue socializada y aprobada por el director y los subdirectores. En lo correspondiente a la “Estrategia para la recuperación, preservación, difusión y apropiación del patrimonio documental y la memoria histórica de Bogotá.” contenida en la meta 12 del proyecto 7868, se generaron mesas de trabajo con los equipos de la Subdirección de Gestión del Patrimonio Documental, Investigación y Divulgación para socializar el contenido del documento y convenir la metodología de trabajo. Se acordó compilar los resultados de los productos a cargo de la meta en el documento y como soporte se tendrán los respectivos anexos técnicos de cada uno de los temas
Conforme con las líneas de acción establecidas en la estrategia se realizaron las siguientes Actividades:
Línea 1. Recuperación, descripción, catalogación y preservación del patrimonio documental
Evidencia: Informe de Procesamiento Técnico
Durante el primer trimestre se llevaron a cabo las siguientes actividades
Se atendieron 3 solicitudes de transferencias secundarias conforme a lo siguiente:
•	INSTITUTO DISTRITAL DE PATRIMONIO CULTURAL-Fondo Corporación la Candelaria. Se dio respuesta a la intención de transferencia por parte del IDPC, del Fondo la Candelaria, con rad:2-2023-4172 del 10 de febrero, programando visita para el día 22 del mismo periodo.  
•	SECRETARIA DE MOVILIDAD: Se atendió solicitud, 1-2023-5234, realizando el 21 de marzo, mesa de trabajo, socializando el procedimiento de transferencias secundarias. 
•	INSTITUTO DISTRITAL DE TURISMO Se atendió solicitud 1-2023- 5209, realizando el 13 de marzo, mesa de trabajo, socializando el procedimiento de transferencias secundarias
Se atendieron 3 solicitudes de donaciones conforme a lo siguiente:
•	COLECCION ALEJANDRO CÁEDENAS PARKER: Se recibió intención de donación de la colección de este Arquitecto, en Bogotá te escucha, y se realizó programación de visita técnica. El 16 de marzo se realizó la primera de dos visitas, para conocer los planos. 
•	DONACIÓN OSPINA Y CIA: Se recibió solicitud de conocer el interés de recibir parte del archivo de esta constructora. Se dio respuesta con rad: 2-2023-7058. 
Se adelantaron las acciones correspondientes para la clasificación ordenación y descripción de 2.800 unidades documentales las cuales fueron recuperadas y puestas al servicio de la ciudadanía de acuerdo con la matriz de seguimiento a los indicadores de gestión, logrando cumplir con el 12.7% de la meta
A través del Sistema de Gestión de Información de la Colección Bibliográfica Especializada (Sistema KOHA), se trabajó en el análisis y procesamiento de la información del material bibliográfico seleccionado logrando la catalogación de 265 unidades; control de calidad de 28 unidades; rotulación, marcado y colocado de cintas 367 unidades y Validación de registros catalográficos históricos 1.421 unidades
En cuanto a conservación, restauración y reprografía se realizaron 46 acciones de las actividades contenidas en el sistema integrado de conservación, que permitieron hacer diagnóstico, limpieza, saneamiento, almacenamiento y demás acciones para conservar el patrimonio documental
Línea 2. Consulta del patrimonio documental de Bogotá
Evidencia: Informe de Procesamiento Técnico
Se lleva un registro de los usuarios que visitan la sala de consulta y se les pide voluntariamente llenar una encuesta para mediar la satisfacción del servicio prestado. Adicionalmente se reúne la estadística de las solicitudes y consultas realizadas a través de los canales virtuales.
Con corte a 31 de marzo se han atendido 467 usuarios presenciales en la sala de consulta Hombres: 256. Mujeres: 211. los cuales han realizado   642 consultas. 
A través de los canales virtuales se han atendido 145 solicitudes realizadas para un total de 187 consultas
En el buscador "El Cofre" se registraron 2,552 Visita, 20,839 consultas
Línea 3. Fortalecimiento de la función de investigación en torno al patrimonio documental
3.1 Bogotá Historia Común 2.0
3.1.1 Solución tecnológica 
3.1.1.1 Los productos obtenidos fueron: Historias de usuario (versión 3), Listado de roles y perfiles (versión 1), Mockups formularios (versión 2) y Flujo de formularios (versión 2), los cuales fueron entregados a la Oficina de Tecnologías de la Información de la Secretaría General de la Alcaldía Mayor de Bogotá, acompañados de las explicaciones para precisar el alcance de los requerimientos de la solución tecnológica.
Evidencias: 	3.1.1.1 202303Roles perfilesBHC 2.0.Ver1
		3.1.1.1 20220221MockupsFormulariosBogHC2.0
		3.1.1.1 20230214DetalleFormulariosBHC2.0Ver1
		3.1.1.1 20230221FlujosFormulariosBogHC2.0Ver2
		3.1.1.1 20230223BHCHistoriasdeUsuarioVer3
3.1.2 Micrositio Bogotá 
3.1.2.1 Se han adelantado las acciones para la actualización del micrositio web Bogotá Historia Común 2.0, teniendo en cuenta las expectativas y productos del proyecto, en consideración con las fechas de lanzamiento. Desde la DDAB con el acompañamiento de la OTIC se han construido los requerimientos funcionales y técnicos para la actualización del mencionado micrositio. Se elaboraron las historias de usuario bocetos y mockup definitivos en dónde se consolida el alcance del requerimiento de actualización del micrositio, en atención a las disposiciones dadas desde la oficina de comunicaciones y la de tecnologías de la información. 
Evidencias: 	3.1.2.1 - 1. Presentacion-de-la-iniciativa
		3.1.2.1 - 2. Antecedentes-del-Proyecto
		3.1.2.1 - 3. Galería
		3.1.2.1 - 4. Caja-de-Herramientas
		3.1.2.1 - 5. Contenidos comunitarios
		3.1.2.1 202302EstratégiadeTrabajoMicrositioBHC2.0Ver1
		3.1.2.1 20230301_Borrador_micrositioBHC 2.0
		3.1.2.1 20230301MapaNavegaciónMicrositioVer1
		3.1.2.1 20230323MockupMicrositioVer4
3.2 Plan de Archivos de Derechos Humanos Bogotá
3.2.1 Se trabajó una versión ajustada del cronograma de trabajo del Plan de Archivos de Derechos Humanos Bogotá para la presente vigencia 
Evidencia: 3.2.1 3. 3 20230327Cronograma2023PADHB_V2.xlsx.
3.2.2 Como parte de la ejecución del citado cronograma de trabajo, se inició la interacción con la Subdirección de Gestión Documental de la Secretaría General de la Alcaldía Mayor de Bogotá, en el acompañamiento desde el PADHB para la adopción, implementación y aplicación del “Protocolo de gestión documental de los archivos referidos a las graves y manifiestas violaciones a los Derechos Humanos, e infracciones al Derecho Internacional Humanitario, ocurridas con ocasión del conflicto armado interno". AGN – CNMH (2022). 
Se revisaron los insumos suministrados por el equipo de trabajo de la Secretaría General, los cuales fueron complementados con observaciones de ajuste, a saber: Documento de Metodología, Normograma y Cronograma 
Evidencias:	3.2.2 20230322MetodologiaProtocoloDDHHRevDDAB.docx
		        3.2.2 20230322AnexoA.NormogramaADHRevDDAB.xlsx
		        3.2.2 20230322CronogramaActualizadoRevDDAB.xlsx.
3.2.3 Así mismo, se envió el Proyecto de Resolución: Por la cual se establecen los lineamientos archivísticos para la identificación, protección, acopio y acceso a los archivos relativos a los Derechos Humanos y el Derecho Internacional Humanitario para Bogotá D.C., al área Jurídica de la DDAB para su revisión.
Evidencia: 	3.2.3 20220530_Resolución_ADDHH-DIH_BTA-DC
3.2.4 En el Cofre viajero, se reestructuraron los textos por otros nuevos para consolidar una nueva versión que acogió la retroalimentación de las áreas de la secretaria de Educación y las observaciones del director de la DDAB, y se entregó la versión final a la Subsecretaria de Fortalecimiento Institucional para su aprobación, con el fin de para dar paso a la diagramación y validaciones respectivas pendientes en términos de diseño.
Evidencia: 	3.2.4 20230308PropuestaUsoSocialArchivosCofreViajeroV3FINAL
Línea 4. Fortalecimiento de la difusión del patrimonio documental
Para el primer trimestre de 2023 para la realización de contenidos y productos en el marco del Plan de Divulgación se manejó la temática de la reivindicación por la dignidad y los derechos de las mujeres.
4.1 Componente de ecosistema digital
4.1.1 Se publicaron 6 notas en el micrositio web Archivo de Bogotá. Los 68.173 usuarios hicieron 229.410 visitas. Se publicaron 84 contenidos en las redes sociales del Archivo de Bogotá. En Facebook se publicaron 30 contenidos, alcanzando con corte al trimestre 29,219 seguidores, 12.475 interacciones y un alcance máximo de 33.604 personas. En Twitter se publicaron 34 contenidos, donde se mantienen los 20.300 seguidores, 4516 interacciones y un alcance máximo de 26.200 personas. En Instagram se publicaron 20 contenidos, 25.700 seguidores y 2.246 interacciones con un alcance de 12.100 personas. 
4.2 Componente Agenda Cultural
 4.2.1 Se realizaron las siguientes actividades: Exposición Bogotá revelada 1922 - 1949; 3 exposiciones virtuales en el micrositio web Archivo de Bogotá: La Constitución política de 1991, Archivos a Fondo y La alegría de leer, la exposición Bogotá 134 años en movimiento que circuló en portales de Transmilenio, estaciones intermedias y universidades.
4.3 Visitas Guiadas
4.3.1 Se atendieron 12 visitas guiadas. Total asistentes: 233. Hombre 99. Mujeres 134
Evidencia: 	4.3.1 Visitas Guiadas
2. Informe del procesamiento técnico de las unidades documentales y material bibliográfico que conforman los fondos y colecciones que custodia el Archivo de Bogotá.
- Se realizó el cargue de 2000 descripciones puestas al servicio de acuerdo con la matriz de seguimiento a los indicadores de gestión, logrando cumplir con el 12.7% de la meta
- Se reportan 18 actividades de implementación del Sistema Integrado de Conservación que permitieron hacer diagnóstiico, limpieza, saneamiento, almacenamiento  y demás acciones para conservar el patrimonio documental
- Se atendieron 467 usuarios en la sala de consulta del Archivo de Bogotá 
3. Informe de ejecución y seguimiento a metas e indicadores de las actividades transversales de la Dirección Distrital de Archivo.
Seguimiento a la ejecución presupuestal, encontrando que el presupuesto de inversión se viene comprometiendo conforme a lo programado en el Plan Anual de Adquisiciones. En cuanto al presupuesto de funcionamiento se están estructurando los porcesos contractuales para dar cumplimineto a lo programdo
Seguimiento al cumplimiento del Plan Anual Mensualizado de caja verificando que se realizaron los pagos programados conforme a los compromisos establecidos. 
Se están realizaron reuniones (de trabajo con equipos, por dependencias con los enlaces de los equipos, comités directivos entre los directivos y los enlaces de los equipos transversales, subcomité de autocontrol) para efectuar seguimiento periódico a los planes internos de actividades en el marco del cumplimiento de metas, consecución y entrega de productos a cargo de la Dirección Distrital de Archivo de Bogotá
Conforme a a los seguimientos realizados se puede coluir que las actividades están conforme a los planes y cronogramas establecidos y que  los productos avanzan en términos normales a su ejecución
ACTIVIDAD 2: DESARROLLAR INVESTIGACIÓN, PROMOCIÓN, DIVULGACIÓN Y PEDAGOGÍA DEL PATRIMONIO DOCUMENTAL Y LA MEMORIA HISTÓRICA DE BOGOTÁ
1. Documento Avance 1 Bogotá Historia Común 2.0. Fase 3: Desarrollo y Lanzamiento
El reporte correspondiente a este producto está contenido en la lìnea 3 de la implementación de la estrategia
2. Documento Avance 1 Plan Archivos de Derechos Humanos Bogotá - PADHB-:  Implementación (Fase 1).
El reporte correspondiente a este producto está contenido en la lìnea 3 de la implementación de la estrategia
3. Informe de acciones de divulgación de las actividades de la Dirección Distrital de  Archivo de Bogotá.
El reporte correspondiente a este producto está contenido en la lìnea 4 de la implementación de la estrategia
</t>
  </si>
  <si>
    <t>Producto 1. Avance del documento de implementación de la estrategia para la recuperación, preservación, difusión y apropiación del patrimonio documental y la memoria histórica de Bogotá.
Conforme con las líneas de acción establecidas en la estrategia, los diferentes productos están contenidos en las respectivas líneas, se realizaron las siguientes Actividades:
ACTIVIDAD 1: REALIZAR PROCESOS DE CARACTERIZACIÓN, PROCESAMIENTO, ACCESO Y PUESTA AL SERVICIO DEL PATRIMONIO DOCUMENTAL DEL DISTRITO CAPITAL
Producto 2. Informe del procesamiento técnico de las unidades documentales y material bibliográfico que conforman los fondos y colecciones que custodia el Archivo de Bogotá.
Estrategia Línea 1. Recuperación, descripción, catalogación y preservación del patrimonio documental
- Se envía Informe de visita técnica mediante rad: 2-2023-10423, fecha: 13 de abril de 2023, Instituto Distrital de Patrimonio Cultural
-  El 26 de abril se realiza visita técnica al Fondo de la Secretaria General. El Informe técnico se encuentra en elaboración con relación a intención 3-2023-9068 del 24 de marzo del 2023.
- Intención de donación Ospina y CIA, Se recibe comunicación Rad: 1-2023-5168 y se da respuesta con Rad 2-2023-7059 
- Intención donación Alejandro Cárdenas Parker, Se da respuesta mediante comunicación 2-2023-6905 y se realiza visita técnica 
- Se realizó el cargue de 2000 descripciones puestas al servicio de acuerdo con la matriz de seguimiento a los indicadores de gestión, se modifica meta pasando de 22.000 a 24.000 unidades por lo que a la fecha se logra cumplir con el 19.9% de la meta.
- Se reportan 17 actividades de implementación del Sistema Integrado de Conservación
-  Se trabajó en el análisis y procesamiento de la información del material bibliográfico seleccionado logrando la catalogación de 180 unidades; control de calidad de 18 unidades; rotulación, marcado y colocado de cintas 177 unidades, verificación de la consistencia de los datos ingresados a la base de datos (Sistema vs libro físico): 298 libros verificados.
Estrategia Línea 2. Consulta del patrimonio documental de Bogotá
- Se atendieron 127 usuarios en la sala de consulta del Archivo de Bogotá, (80 hombres y 47 mujeres)
- Se registraron 1.015 visitas a través del buscador al cofre, 746 por computador y 269 por dispositivo mòvil, lo cual generó 6.910 consultas (5.772 por computador y 1,138 por dispositivo móvil)
ACTIVIDAD 2: DESARROLLAR INVESTIGACIÓN, PROMOCIÓN, DIVULGACIÓN Y PEDAGOGÍA DEL PATRIMONIO DOCUMENTAL Y LA MEMORIA HISTÓRICA DE BOGOTÁ
Estrategia Línea 3. Fortalecimiento de la función de investigación en torno al patrimonio documental
Producto 3. Documento Ejecución Bogotá Historia Común 2.0 Fase 4 - (Parte I)
1.	Se diseñó la estructura general del evento de lanzamiento, para el proyecto Bogotá historia común 2.0.
a.	Se elaboró la agenda y el minuto a minuto del evento, así como el guion, el cual incluye los bullets 
b.	se adelantaron jornadas de trabajo para definir la producción y realización de un video institucional de la iniciativa
c.	Se redactó el Brief, con información condensada que justifica la realización del lanzamiento
d.	se redactó y diseñó un folleto plegable denominado: ABC de las memorias locales y el patrimonio documental de Bogotá
2.	Se han construido los requerimientos funcionales y técnicos para la actualización del micrositio web
a.	Perfeccionamiento de las funcionalidades, las historias de usuario, los formularios, las visualizaciones y los roles y perfiles de la Plataforma Colaborativa y del catálogo de Bog HC 2.0
Producto 4. Documento Implementación Plan de Archivo de Derechos Humanos - Fase 2 - (Parte I)
1.	Se llevó a cabo la elaboración del cronograma de trabajo de la presente vigencia del Plan de Archivos de Derechos Humanos Bogotá, identificando los productos que por cada línea de acción se busca llevarlos a su implementación.
2.	 Se contribuyó con el diagnóstico e identificación de factores estratégicos de la Política Pública Distrital de Paz, Reconciliación, no Estigmatización y Transformación de Conflictos de la Alta Consejería de Paz, Víctimas y Reconciliación de la Secretaría General de la Alcaldía Mayor de Bogotá D.C.
3.	A partir de la interacción con el equipo de Seguimiento Estratégico de la Subdirección del Sistema Distrital de Archivos – SSDA; se elaboró el Anexo 6 de Archivos de Derechos Humanos el cual fue enviado a las entidades como parte del formulario de recolección de información para el seguimiento estratégico al cumplimiento de la normativa archivística en las entidades del Distrito Capital.
4.	Se elaboró la primera versión de propuesta de definición, objetivo general y objetivos específicos del Comité Técnico de Archivos de Derechos Humanos, Memoria Histórica y Conflicto Armado dentro de la Subdirección del Sistema Distrital de Archivos - SSDA.
5.	Se restructuró el texto del Cofre Viajero a partir de las mesas de trabajo y de las recomendaciones recibidas por parte de la Secretaría de Educación del Distrito.
Estrategia Línea 4. Fortalecimiento de la difusión del patrimonio documental
Producto 5. Informe de acciones de divulgación de las actividades de la Dirección Distrital de Archivo de Bogotá.
"En abril de 2023 para la realización de contenidos y productos en el marco del Plan de Divulgación se manejaron las temáticas de la conmemoración del 9 de abril como hito histórico de la ciudad y la participación del Archivo de Bogotá en la Feria del Libro 2023.
En el componente de ecosistema digital.
- 2 notas en el micrositio web Archivo de Bogotá:
1) Archivo de Bogotá celebra el día internacional del libro con el lanzamiento de dos publicaciones en la Feria Internacional del Libro de Bogotá – FILBO –.
2) Archivo de Bogotá y TransMilenio rinden homenaje al monumento de banderas.
Durante el mes se registró el ingreso de 23.794 usuarios al micrositio del Archivo de Bogotá quienes hicieron 79.033 visitas.
Se publicaron 30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10 contenidos, aumentó el número de seguidores, se cuenta con 29.234, se generaron en el mes 2312 interacciones con un alcance de 29931 personas; en Twitter se publicaron 11 contenidos, aumentaron a 20500 los seguidores y las interacciones fueron a 1802 interacciones con un alcance de 13900 personas; respecto a Instagram se publicaron 9 contenidos, aumentamos a 26.200 seguidores y aumentaron a 813 las interacciones con un alcance de 9.541 personas. 
La lectura arroja que los contenidos de la campaña de la colección bibliográfica y los audios de Gaitán tuvieron éxito significativo en Instagram debido a que los contenidos publicados se adaptan perfectamente al formato.
En relación con la agenda cultural 
se realizó la respectiva programación mensual en la que se relacionan las siguientes actividades: exposición Bogotá revelada 1922 – 1949 con la participación de 37 personas; 3 exposiciones virtuales en el micrositio web Archivo de Bogotá: La Constitución política de 1991, Archivos a Fondo y La alegría de leer con la participación de 139 personas la exposición Bogotá 134 años en movimiento que circuló en la Secretaría General de la Alcaldía Mayor de Bogotá con la participación de 1850 personas, en el Archivo de Bogotá y 4320 personas en la Feria del Libro. Se realizaron 2 conversatorios con transmisión virtual a propósito del lanzamiento de dos publicaciones del Archivo de Bogotá, estos tuvieron la participación de 962 personas. Las 2 publicaciones lanzadas en el mes de abril fueron: la cartilla con la historia del transporte público en Bogotá de la mano de TranMilenio y el facsimilar Tipos de Bogotá en coedición con la Universidad Externado de Colombia. En el marco del proyecto editorial también se destaca la Guía de la Colección Viki Ospina.
 Visitas Guiadas
Se realizaron 2 Visitas Guiadas del Archivo de Bogotá con la participación de 20 personas asistentes.
Producto 6. Informe de ejecución y seguimiento a metas e indicadores de las actividades transversales de la Dirección Distrital de Archivo.
Seguimiento a la ejecución presupuestal, encontrando que el presupuesto de inversión se viene comprometiendo conforme a lo programado en el Plan Anual de Adquisiciones. En cuanto al presupuesto de funcionamiento se están estructurando los procesos contractuales para dar cumplimiento a lo programado
Seguimiento al cumplimiento del Plan Anual Mensualizado de caja verificando que se realizaron los pagos programados conforme a los compromisos establecidos. 
Se están realizaron reuniones (de trabajo con equipos, por dependencias con los enlaces de los equipos, comités directivos entre los directivos y los enlaces de los equipos transversales, subcomité de autocontrol) para efectuar seguimiento periódico a los planes internos de actividades en el marco del cumplimiento de metas, consecución y entrega de productos a cargo de la Dirección Distrital de Archivo de Bogotá
Conforme a los seguimientos realizados se puede concluir que las actividades están conforme a los planes y cronogramas establecidos y que los productos avanzan en términos normales a su ejecución</t>
  </si>
  <si>
    <t xml:space="preserve">En el marco del plan de desarrollo “un nuevo contrato social y ambiental para la Bogotá del siglo XXI” y en cuanto a la Implementación de la estrategia para la recuperación, preservación, difusión y apropiación del patrimonio documental y la memoria histórica de Bogotá, durante el segundo trimestre de la vigencia,  se presentaron los siguinete avances:
Producto 1. Avance del documento de implementación de la estrategia para la recuperación, preservación, difusión y apropiación del patrimonio documental y la memoria histórica de Bogotá.
Conforme con las líneas de acción establecidas en la estrategia, los diferentes productos están contenidos en las respectivas líneas, se realizaron las siguientes Actividades:
ACTIVIDAD 1: REALIZAR PROCESOS DE CARACTERIZACIÓN, PROCESAMIENTO, ACCESO Y PUESTA AL SERVICIO DEL PATRIMONIO DOCUMENTAL DEL DISTRITO CAPITAL
Producto 2. Informe del procesamiento técnico de las unidades documentales y material bibliográfico que conforman los fondos y colecciones que custodia el Archivo de Bogotá.
Estrategia Línea 1. Recuperación, descripción, catalogación y preservación del patrimonio documental
Durante el segundo trimestre se reportan los siguientes avances:
TRANSFERENCIAS SECUNDARIAS
- Se envió Informe de visita técnica mediante rad: 2-2023-10423, fecha: 13 de abril de 2023, Instituto Distrital de Patrimonio Cultural
-  El 26 de abril se realizó visita técnica al Fondo de la Secretaria General. El Informe técnico se encuentra en elaboración con relación a intención 3-2023-9068 del 24 de marzo del 2023.
- Intención de donación Ospina y CIA, Se recibe comunicación Rad: 1-2023-5168 y se da respuesta con Rad 2-2023-7059 
- Intención donación Alejandro Cárdenas Parker, Se da respuesta mediante comunicación 2-2023-6905 y se realiza visita técnica 
- Seguimiento al informe de ajustes realizados por parte de la Subdirección de Gestión Documental enviado mediante rad: 3-2023-17503 del 21 de junio de 2023. Se dio visto bueno a las evidencias, programando recepción de la documentación para el 10 de julio de la presente vigencia, mediante memorando, Rad: 3-2023-18235 del 28 de junio del 2023.
- Se recibe intención de transferencia, Fundación Gilberto Alzate mediante correo electrónico, se radica con 1-2023-14914.
- El 30 de junio se recepcionó intención de transferencia secundaria mediante comunicación Rad: 1-2023-16784 de la Secretaria Distrital de Hacienda
DESCRIPCIÓN Y CONSERVACIÓN
- En el mes de abril se modificó la meta para la presente vigencia, pasando de 22.000 a 24.000 unidades descritas. En el segundo trimestre se realizó el cargue de 6.500 descripciones puestas al servicio de acuerdo con la matriz de seguimiento a los indicadores de gestión, para un avance acumulado de 9.300 unidades por lo que a la fecha se logra cumplir con el 38,8% de avance de la meta. 
- Se reportan 53 actividades de implementación del Sistema Integrado de Conservación
CATALOGACIÓN
-  Se trabajó en el análisis y procesamiento de la información del material bibliográfico seleccionado logrando la catalogación de 540 unidades; control de calidad de 54 unidades; rotulación, marcado y colocado de cintas 364 unidades, verificación de la consistencia de los datos ingresados a la base de datos (Sistema vs libro físico): 642 libros verificados.
Estrategia Línea 2. Consulta del patrimonio documental de Bogotá
BUSCADOR EL COFRE
Durante el trimestre se registraron 2.175 visitas ( Computador 1.376. Celular 799) las cuales generaron 23.412 consultas (Computador 18.155. Celular 5.257)
SALA CONSULTA
Durante el trimestre se atendieron 593 usuarios en la sala de consulta del Archivo de Bogotá, (328 hombres y 260 mujeres. No responden 5). Se generaron 813 consultas
ACTIVIDAD 2: DESARROLLAR INVESTIGACIÓN, PROMOCIÓN, DIVULGACIÓN Y PEDAGOGÍA DEL PATRIMONIO DOCUMENTAL Y LA MEMORIA HISTÓRICA DE BOGOTÁ
Estrategia Línea 3. Fortalecimiento de la función de investigación en torno al patrimonio documental
Producto 3. Documento Ejecución Bogotá Historia Común 2.0 Fase 4 - (Parte I)
Este producto no reporta actividades en este periodo
Producto 4. Documento Implementación Plan de Archivo de Derechos Humanos - Fase 2 - (Parte I)
Este producto no reporta actividades en este periodo
Estrategia Línea 4. Fortalecimiento de la difusión del patrimonio documental
Producto 5. Informe de acciones de divulgación de las actividades de la Dirección Distrital de Archivo de Bogotá.
Durante el segundo trimestre de 2023 se llevaron a cabo acciones de divulgación conforme a lo siguiente "En abril de 2023 para la realización de contenidos y productos en el marco del Plan de Divulgación se manejaron las temáticas de la conmemoración del 9 de abril como hito histórico de la ciudad y la participación del Archivo de Bogotá en la Feria del Libro 2023.
En el componente de ecosistema digital.
- 6 notas en el micrositio web Archivo de Bogotá:
1) Archivo de Bogotá celebra el día internacional del libro con el lanzamiento de dos publicaciones en la Feria Internacional del Libro de Bogotá – FILBO –.
2) Archivo de Bogotá y TransMilenio rinden homenaje al monumento de banderas.
3) Tipos de Bogotá: patrimonio documental al servicio de la ciudadanía
4) Guías de fondos y colecciones disponibles para consulta de la ciudadanía.
5) Fondo Veeduría Distrital, Serie Código de Policía, 2003: la Carta de Civilidad de Bogotá
6) La identificación y gestión de las memorias locales como actividades fundamentales para la construcción del patrimonio documental de los bogotanos
Se registraron el ingreso de 71.277 usuarios al micrositio del Archivo de Bogotá quienes hicieron 241.667 vistas.
Se publicaron 90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30 contenidos, se cuenta con 29.312 seguidores, se generaron 5.097 interacciones con un alcance de 49.916 personas; en Twitter se publicaron 34 contenidos, se cuenta con 20.500 seguidores y las interacciones fueron a 3.341 con un alcance de 38.000 personas; respecto a Instagram se publicaron 26 contenidos, se cuenta con 26.700 seguidores, 2.880 interacciones, con un alcance de 27.554 personas.
En relación con la agenda cultural 
Conforme a la programación mensual se relacionan las siguientes actividades: 
Exposición Bogotá revelada 1922 – 1949 con la participación de 208 personas. 
Se realizaron 3 exposiciones virtuales en el micrositio web Archivo de Bogotá: La Constitución política de 1991, Archivos a Fondo y La alegría de leer con la participación de 460 personas 
Exposición Bogotá 134 años en movimiento que viene circulando en portales de TransMilenio, y estaciones como: Museo Nacional, Ricaurte, San Mateo, 20 de Julio, San Diego, Portal Américas y Portal Usme universidades, instalaciones de la Secretaría General, Instalaciones del Archivo de Bogotá, feria internacional del libro de Bogotá, centros comerciales como: centro comercial Caobos, con la participación directa e indirecta de las personas que acuden a estos espacios públicos
En el proyecto editorial, se lanzaron en el mes de abril 2 publicaciones: la cartilla con la historia del transporte público en Bogotá de la mano de TranMilenio y el facsimilar Tipos de Bogotá en coedición con la Universidad Externado de Colombia, Guía de la Colección Viki Ospina. En el mes de mayo se trabajó el diseño y diagramación 4 lineamientos: Línea Técnica de Digitalización de Documentos, La Línea Técnica de Depósito y Custodia, La línea Técnica de Servicios Postales, El Lineamiento para la Recuperación y Gestión Participativa de Memorias Locales y Comunitarias, la Guía de la Colección Viki Ospina, la metodología para la Recuperación y Gestión Participativa de Memorias Locales y Comunitarias y el Cofre Viajero. En el mes de Junio se elaboró y corrigió el Lineamiento del proyecto Bogotá historia común 2.0; se publicaron: el Lineamiento para la Recuperación y Gestión Participativa de Memorias Locales y Comunitarias y la actualización del Fondo Veeduría Distrital.
En el mes de abril se realizaron 2 conversatorios con transmisión virtual a propósito del lanzamiento de dos publicaciones del Archivo de Bogotá, estos tuvieron la participación de 962 personas.
Respecto a Proyectos Estratégicos se encuentra en edición el video institucional del Proyecto Bogotá Historia Común 2.0 y se avanzó en el brochure y mockup del MIGDA así como en su documento general.
 Visitas Guiadas
Se realizaron 14 Visitas Guiadas del Archivo de Bogotá con la participación de 220 personas asistentes. Hombre: 77. Mujeres 143
Producto 6. Informe de ejecución y seguimiento a metas e indicadores de las actividades transversales de la Dirección Distrital de Archivo.
Seguimiento a la ejecución presupuestal, encontrando que el presupuesto de inversión se viene comprometiendo conforme a lo programado en el Plan Anual de Adquisiciones. En cuanto al presupuesto de funcionamiento se están estructurando los procesos contractuales para dar cumplimiento a lo programado
Seguimiento al cumplimiento del Plan Anual Mensualizado de caja verificando que se realizaron los pagos programados conforme a los compromisos establecidos. 
Se están realizaron reuniones (de trabajo con equipos y subcomités de autocontrol) para efectuar seguimiento periódico a los planes internos de actividades en el marco del cumplimiento de metas, consecución y entrega de productos a cargo de la Dirección Distrital de Archivo de Bogotá
Conforme a los seguimientos realizados se puede concluir que las actividades están conforme a los planes y cronogramas establecidos y que los productos avanzan en términos normales a su ejecución
</t>
  </si>
  <si>
    <t xml:space="preserve">Todas las actividades relacionads en el cronograma de trabajo deben estar evidenciadas  debidamente cumplidas </t>
  </si>
  <si>
    <t>PD32</t>
  </si>
  <si>
    <t>74. Implementar una estrategia progresiva de teletrabajo en el 100% de las entidades públicas del Distrito con enfoque de género, privilegiando a las mujeres cabeza de hogar.</t>
  </si>
  <si>
    <t>Porcentaje de implementación de la estrategia de teletrabajo</t>
  </si>
  <si>
    <t>74. Implementar una estrategia progresiva de teletrabajo  en el 100% de las entidades públicas del Distrito con enfoque de género, privilegiando a las mujeres cabeza de hogar.</t>
  </si>
  <si>
    <t>Porcentaje de implementación de política de teletrabajo</t>
  </si>
  <si>
    <t>17. Alianzas para lograr los objetivos</t>
  </si>
  <si>
    <t xml:space="preserve">PD_Meta Trazadora: 74. Implementar una estrategia progresiva de teletrabajo  en el 100% de las entidades públicas del Distrito con enfoque de género, privilegiando a las mujeres cabeza de hogar.; PD_ID Meta Trazadora: Porcentaje de implementación de política de teletrabajo; ODS: 17. Alianzas para lograr los objetivos; </t>
  </si>
  <si>
    <t xml:space="preserve">Este indicador debe quedar programado el 100% para el cuatrenio. </t>
  </si>
  <si>
    <t>Porcentaje de organismos y entidades del Distrito Capital que implementan teletrabajo con enfoque de género, privilegiando a las mujeres cabeza de hogar</t>
  </si>
  <si>
    <t>Promover la inclusión social, con enfoque diferencial de género y territorial, mejorando la calidad de vida de los funcionarios del Distrito a través del Teletrabajo, privilegiando a las mujeres cabeza de hogar.</t>
  </si>
  <si>
    <t>Secretaría General 2019</t>
  </si>
  <si>
    <t xml:space="preserve">El cumplimiento de esta meta se realizá a través del Desarrollo de la Estrategia: Documento Técnico de la estrategia e informes de avance. </t>
  </si>
  <si>
    <t>Porcentaje de avance de la estrategia dirigida a las madres cabeza de familia</t>
  </si>
  <si>
    <t>fases ejecutadas de la estrategia</t>
  </si>
  <si>
    <t>fases planeadas de la estrategia</t>
  </si>
  <si>
    <t>SIDEAP</t>
  </si>
  <si>
    <t> </t>
  </si>
  <si>
    <t xml:space="preserve">Informe trimestral acciones desarrolladas </t>
  </si>
  <si>
    <t xml:space="preserve">Informe semestral acciones desarrolladas </t>
  </si>
  <si>
    <t>Informe anual acciones desarrolladas</t>
  </si>
  <si>
    <t xml:space="preserve">Durante el primer semestre en la Meta trazadora 74: Implementar la estrategia progresiva de teletrabajo en las entidades públicas del Distrito con enfoque de género, se presentaron los siguientes avances: 
•	Se elaboró 1 documento cartilla de teletrabajo en construcción, con actualización normativa.
•	Se elaboraron 2 documentos plantilla formato actualizados para cartilla teletrabajo.
•	Se realizaron 85 asesorías por otros canales, en asistencia técnica en formulación de política interna teletrabajo.
•	Se realizó 1 mesa de trabajo de socialización normativa con organizaciones sindicales
•	Se elaboró 1 documento de propuesta de contenidos para espacio virtual de Teletrabajo.
•	Se realizó 1 mesa técnica de revisión y viabilizarían de contenido de teletrabajo en página Web.
•	Se realizaron 9 mesas de trabajo de asistencia técnica y sensibilización generalidades teletrabajo distrital. 
</t>
  </si>
  <si>
    <t xml:space="preserve">Durante el periodo reportado y en el marco de la meta trazadora 74 “Implementar una estrategia progresiva de teletrabajo en el 100% de las entidades públicas del Distrito con enfoque de género “se avanzó en: 
-	Atención de solicitudes de asesoría y consultas sobre teletrabajo distrital presentadas por Entidades y Organismos Distritales.
-	Se realizó revisión y actualización de los contenidos del curso de teletrabajo para teletrabajadores.
-	Se presentó avance en la consolidación de información de contexto para la cartilla de Teletrabajo.
-	Se realizó presentación con actualización de contenidos del Decreto 050 de 2023 y estructura de la política interna de teletrabajo.
-	Se avanzó en la estructuración de la plantilla de acto administrativo de adopción política interna de teletrabajo.
-	Se realizó la revisión de requisitos para el espacio virtual de Teletrabajo.
</t>
  </si>
  <si>
    <t xml:space="preserve">Durante el trimestre y en el marco de la meta trazadora 74 “Implementar una estrategia progresiva de teletrabajo en el 100% de las entidades públicas del Distrito con enfoque de género "se avanzó en: 
•	Se elaboró 1 documento cartilla de teletrabajo en construcción, con actualización normativa.
•	Se elaboraron 2 documentos plantilla formato actualizados para cartilla teletrabajo.
•	Se realizaron 85 asesorías por otros canales, en asistencia técnica en formulación de política interna teletrabajo.
•	Se realizó 1 mesa de trabajo de socialización normativa con organizaciones sindicales
•	Se elaboró 1 documento de propuesta de contenidos para espacio virtual de Teletrabajo.
•	Se realizó 1 mesa técnica de revisión y viabilizarían de contenido de teletrabajo en página Web.
•	Se realizaron 9 mesas de trabajo de asistencia técnica y sensibilización generalidades teletrabajo distrital. (Incluida la jornada de con las organizaaciones sindicales)
</t>
  </si>
  <si>
    <t xml:space="preserve">En el mes de abril en el marco de la meta trazadora 74 “Implementar una estrategia progresiva de teletrabajo en el 100% de las entidades públicas del Distrito con enfoque de género “se avanzó en:
1 Documento "Cartilla de Lineamientos en teletrabajo Distrital - 2023", Se hicieron ajustes para incluir el contenido de la política interna de teletrabajo establecida en el decreto 050 de 2023. 
Se realizaron 5 mesas técnicas de trabajo (2 a Veeduría, Jardín botánico, Sec General, IPES) 
47 asesorías por otros canales, en asistencia técnica en formulación de política interna teletrabajo.
</t>
  </si>
  <si>
    <t>En el marco del plan de desarrollo un nuevo contrato social y ambiental para la Bogotá del siglo xxi, en cuanto a la implementación del modelo + de teletrabajo se han realizado 49 asesorías y respuestas a consultas presentadas por las entidades distritales, así mismo se avanzó en la elaboración de lo siguiente: 
•	Se elaboró 1 documento cartilla de teletrabajo en construcción, con actualización normativa.
•	Se elaboraron 2 documentos plantilla formato actualizados para cartilla teletrabajo.
•	Se realizaron 85 asesorías por otros canales, en asistencia técnica en formulación de política interna teletrabajo.
•	Se realizó 1 mesa de trabajo de socialización normativa con organizaciones sindicales
•	Se elaboró 1 documento de propuesta de contenidos para espacio virtual de Teletrabajo.
•	Se realizó 1 mesa técnica de revisión y viabilizarían de contenido de teletrabajo en página Web.
•	Se realizaron 9 mesas de trabajo de asistencia técnica y sensibilización generalidades teletrabajo distrital.</t>
  </si>
  <si>
    <t>7868_N</t>
  </si>
  <si>
    <t>La meta no cuenta con presupuesto</t>
  </si>
  <si>
    <t>Meta Trazadora</t>
  </si>
  <si>
    <t>PD33</t>
  </si>
  <si>
    <t>75. Duplicar la meta de la política pública de talento humano (aprobada en diciembre de 2019) sobre el número de funcionarios públicos del distrito que se acoge a la modalidad de teletrabajo.</t>
  </si>
  <si>
    <t>Número de teletrabajadores en organismos y entidades distritales</t>
  </si>
  <si>
    <t>Funcionarios en modalidad de teletrabajo</t>
  </si>
  <si>
    <t>8. Trabajo decente y crecimiento económico</t>
  </si>
  <si>
    <t xml:space="preserve">PD_Meta Trazadora: 75. Duplicar la meta de la política pública de talento humano (aprobada en diciembre de 2019) sobre el número de funcionarios públicos del distrito que se acoge a la modalidad de teletrabajo.; PD_ID Meta Trazadora: Funcionarios en modalidad de teletrabajo; ODS: 8. Trabajo decente y crecimiento económico; </t>
  </si>
  <si>
    <t>Número de servidores de organismos y entidades distritales que participan en el Programa Teletrabajo Distrital</t>
  </si>
  <si>
    <t>Promover el mejoramiento de la calidad de vida de los servidores del Distrito mediante la implementación del Teletrabajo</t>
  </si>
  <si>
    <t>5400 teletrabajadores a 2024</t>
  </si>
  <si>
    <t>Número de funcionarios en modalidad de teletrabajo en organismos y entidades distritales</t>
  </si>
  <si>
    <t>Informe trimestral acciones desarrolladas  (Cantidad de teletrabajadores distritales)</t>
  </si>
  <si>
    <t>Informe semestral acciones desarrolladas (Cantidad de teletrabajadores distritales)</t>
  </si>
  <si>
    <t>Informe anual acciones desarrolladas. (Cantidad de teletrabajadores distritales)</t>
  </si>
  <si>
    <t xml:space="preserve">En la consolidación de gestión y cifras de implementación del teletrabajo en las entidades y organismos distritales, se estableció que la cifra de nuevos teletrabajadores entre enero y junio de 2023 es 2.244 servidores, llegando a un dato acumulado de 7.690 para esta vigencia.  
De acuerdo con las cifras reportadas por las entidades y organismos distritales a junio de 2023, según sexo, 4.332 (61%), de los teletrabajadores son mujeres y 2.822 (39%) son hombres.
Por grupo etario, el 6% (482) tienen entre 22 y 30 años, el 26% (1.913) tienen entre 31 y 40 años, el 35% (2.583) se ubican entre 41 y 50 años; el 26% (1.971) tiene entre 51 y 60 años, en tanto que el 7% (493) son funcionarios en plan de retiro.
Según modalidad de teletrabajo, prima el suplementario en un 81% (5.791), en la que se labora desde cada 2 o 3 días a la semana. Sin embargo, es importante señalar que el 9% (620) de los servidores están desarrollando sus labores en teletrabajo bajo la modalidad móvil (trabajadores de la ETB); y el 10% (743) restante, bajo la modalidad autónoma
Del total de teletrabajadores, el 30% (2.127) reportan criterios de prioridad, en tanto que el restante 70% (5.027) son teletrabajadores sin condiciones diferenciales.
Frente a los teletrabajadores con criterios de prioridad, el 37% reportan discapacidad, Movilidad reducida, o Enfermedades catastróficas. El 21% son teletrabajadores cuidadores, el 16% tienen hijos en la etapa de primera infancia (de 0 a 5 años); el 14% son madre o padre cabeza de familia; un 7% son servidores en plan de retiro, un 3% son mujeres en estado de gestación; un 1% son servidores que están estudiando, y el 1% restante, es población adultos mayores y víctimas del conflicto armado.
Con respecto a la localidad de residencia, los teletrabajadores se ubican así:
Con respecto a la localidad de residencia, los teletrabajadores se ubican así: Suba (15%), Engativá (12%), fuera de Bogotá D.C. (12%), Kennedy (11%), Usaquén (9%), Fontibón (9%), Teusaquillo (8%), Puente Aranda (4%), Chapinero (3%), Barrios Unidos (3%), Bosa (2%), Rafael Uribe (2%), Ciudad Bolívar (2%), San Cristóbal (2%), Santa Fe (1%), Antonio Nariño (1%), Tunjuelito (1%), Los Mártires (1%), Usme (1%), La Candelaria (1%).
En la medición de 2023 se detecta que los efectos sobre las huellas ambientales (Carbono y Energía) fueron más favorables, en un año, se dejaron de emitir más del 46% en Co2 y Gasolina. El tiempo ahorrado por desplazamientos, en promedio, llegó a 2 horas y 45 minutos; y en huella de equidad, los teletrabajadores ahorran más de $418.886 mensuales por gastos de transporte, alimentación y parqueadero, entre otros consumos.
</t>
  </si>
  <si>
    <t xml:space="preserve">Se elabora Informes de gestión y resultados primer trimestre 2023: Meta trazadora  75 y reporte a PPDGITH
Base de datos con registros del total de teletrabajadores reportados por entidades y organismos distritales a marzo de 2023. Se identificaron 1.642 nuevos teletrabajadores entre enero y marzo de 2023, con lo cual se llega a una meta acumulada de 7.088 teletrabajadores
</t>
  </si>
  <si>
    <t xml:space="preserve">En el mes de abril en el marco  de la meta trazadora 74 “Implementar una estrategia progresiva de teletrabajo en el 100% de las entidades públicas del Distrito con enfoque de género” se avanzó en:
(i) Articulación con Min TIC para definir los parámetros y condiciones técnicas para aplicación y captura de registros 
(ii) Elaboración de base de datos con la información actualizada de las direcciones físicas correspondientes a las sedes de las 59 entidades y organismos que implementan teletrabajo 
(iii) Construcción del cronograma de programación y envío de los links a teletrabajadores y jefes de TH de las entidades y organismos distritales, que estará habilitado hasta el 31 de mayo de 2023.
(IV) Se realizó envío de correo de solicitud diligenciamiento de encuesta a las entidades (22) de los sectores de Gestión Pública, Gobierno, Hacienda, Planeación, Desarrollo Económico, Educación y Salud. Se adjunta reporte de avance remitido por MINTIC.
</t>
  </si>
  <si>
    <t xml:space="preserve">En la meta trazadora 75, cuya magnitud en 2023 es lograr  el acumulado de 3877 teletrabajadores. Al cierre de junio de 2023, el número de funcionarios de la administración distrital que han participado en teletrabajo, llego a 7.690, es decir, la magnitud de la meta llegó al 198%. Del total de teletrabajadores reportados, el 61% son mujeres y el 39% restante son hombres. </t>
  </si>
  <si>
    <t>Al corte marzo, la meta tenía una programación de 3.877 teletrabajadores e ingresaron  1.642 teletrabajadores, es decir,  que presenta una sobre ejecución de 3.211, lo que se debe a la firma del Pacto por el Teletrabajo, post pandemia, y a la concienciación de que el ejercicio de trabajo en casa, brinda a las entidades mayor confianza sobre los resultados y la productividad de los funcionarios,  lo que  ha permitido que migren a un mayor número de teletrabajadores</t>
  </si>
  <si>
    <t xml:space="preserve">"Al corte de abril de 2023, la meta tenía una programación de 3.877 funcionarios en la modalidad de teletrabajo y se cuenta con  7.088 teletrabajadores, es decir,  que presenta una sobre ejecución de 3.211 (en 2023 ingresaron 1.642 teletrabajadores). 
El avance de la meta se debe a  la firma del Pacto por el Teletrabajo, post pandemia y a la concienciación de que el ejercicio de trabajo en casa, brinda a las entidades mayor confianza sobre los resultados y la productividad de los funcionarios,  lo que  ha permitido que migren a un mayor número de teletrabajadores."		
</t>
  </si>
  <si>
    <t xml:space="preserve">Al corte de mayo de 2023, la meta tenía una programación de 3.877 funcionarios en la modalidad de teletrabajo y se cuenta con  7.088 teletrabajadores, es decir,  que presenta una sobre ejecución de 3.211 (en 2023 ingresaron 1.642 teletrabajadores). 
El avance de la meta se debe a  la firma del Pacto por el Teletrabajo, post pandemia y a la concienciación de que el ejercicio de trabajo en casa, brinda a las entidades mayor confianza sobre los resultados y la productividad de los funcionarios,  lo que  ha permitido que migren a un mayor número de teletrabajadores.
</t>
  </si>
  <si>
    <t>PD35</t>
  </si>
  <si>
    <t>71. Elevar el nivel de efectividad de la gestión pública distrital y local</t>
  </si>
  <si>
    <t>Índice de desempeño institucional - FURAG</t>
  </si>
  <si>
    <t xml:space="preserve">PD_Meta Trazadora: 71. Elevar el nivel de efectividad de la gestión pública distrital y local; PD_ID Meta Trazadora: Índice de desempeño institucional - FURAG; ODS: 16. Paz, justicia e instituciones sólidas; </t>
  </si>
  <si>
    <t xml:space="preserve">La subdirección Técnica de Desarrollo Institucional reportará el avance una vez se obtengan los resultados del IDI que entrega el Departamento Administrativo de la Función Pública. 						_x000D_
</t>
  </si>
  <si>
    <t>Medición del Índice de Desemepeño Institucional Distrital, medido mediante la aplicación del Formulario Único de Reporte de Avance de la Gestión - FURAG</t>
  </si>
  <si>
    <t>Incremento del Índice de Desemepeño del Distrito Capital</t>
  </si>
  <si>
    <t>Función Pública Informe FURAG 2019</t>
  </si>
  <si>
    <t>Incrementar el promedio distrital del índice de desempeño institucional medido a través del FURAG</t>
  </si>
  <si>
    <t>Puntuación promedio distrital del Índice de Desempeño Institucional</t>
  </si>
  <si>
    <t>Puntaje FURAG</t>
  </si>
  <si>
    <t>Puntajes FURAG emitidos por el Departamento Administrativo de la Función Pública</t>
  </si>
  <si>
    <t>suma</t>
  </si>
  <si>
    <t>Informe acciones desarrolladas FURAG</t>
  </si>
  <si>
    <t xml:space="preserve">Las acciones realizadas para elevar el nivel de efectividad de la gestión pública distrital y local, en el mes de abril fueron:
Se remiten proyectos de decretos 807 de 2019  y 505 de 2007 a la Oficina Jurídica, para continuar tramite, con ajustes del Despacho
1 sesión de articulación: Se realizó 1 sesión con SDMujer (incorporación de enfoques)
7 sesiones de articulación para la estandarización de procesos transversales : Se realizaron 3 jornadas con Sec General, 2 con DASCD, 1 con CDA y 1 con SDA para revisión del proceso y elementos asociados.
Se realizaron 3 asistencias técnicas en los temas relacionados con el MIPG: 1 a la Secretaria de Seguridad y 1 a ATENEA sobre generalidades de MIPG, y 1 a ATENEA sobre riesgos de corrupción
</t>
  </si>
  <si>
    <t>PD36</t>
  </si>
  <si>
    <t>503. Formular e implementar una estrategia distrital de promoción, proyección,  posicionamiento y cooperación internacional de Bogotá y la Región.</t>
  </si>
  <si>
    <t>551. Número de acciones para la proyección y cooperación internacional de Bogotá y la región ejecutadas.</t>
  </si>
  <si>
    <t>503. Formular e implementar una estrategia distrital de promoción, proyección, posicionamiento y cooperación internacional de Bogotá y la Región</t>
  </si>
  <si>
    <t>17. Alianzas para Lograr los Objetivos</t>
  </si>
  <si>
    <t xml:space="preserve">PD_Meta Sectorial: 503. Formular e implementar una estrategia distrital de promoción, proyección, posicionamiento y cooperación internacional de Bogotá y la Región; PD_Indicador Meta sector: 551. Número de acciones para la proyección y cooperación internacional de Bogotá y la región ejecutadas.; ODS: 17. Alianzas para Lograr los Objetivos; </t>
  </si>
  <si>
    <t>El área responsable es la Dirección Distrital de Relaciones Internacionales</t>
  </si>
  <si>
    <t>Mide el número de acciones ejecutadas de promoción, proyección, posicionamiento y cooperación inernacional de Bogotá y la Región  en el marco de la estrategia de dpromoción, proyección y posicionamiento, apoyada en los planes de articulación, cooperación y posiionamiento internacional del Distrito.</t>
  </si>
  <si>
    <t>Posicionar a Bogotá y la Región en eventos internacionales dentro y fuera de la ciudad y la región.
Obtención de cooperación para los diferentes programas liderados por las entidades y organismos Ditritales.</t>
  </si>
  <si>
    <t>Reporte plan de acción Dirección Distrital de Relaciones Internacionaes</t>
  </si>
  <si>
    <t>El cumplimiento de la meta se establece con las acciones ejecutadas de posicionamiento y cooperación del Distrito por la Drirección Distrirital de Relaciones y la Subdirección de Proyección Internaional.</t>
  </si>
  <si>
    <t>Número de acciones de Promoción, proyección, posicionamiento y cooperación internacional del Distrito,</t>
  </si>
  <si>
    <t>Número de acciones ejecutadas</t>
  </si>
  <si>
    <t>Informe de seguimiento de la meta sectorial 503.</t>
  </si>
  <si>
    <t xml:space="preserve">Retrasos y soluciones: 
Para el periodo de reporte el indicador sectorial no presentó retrasos en su ejecución.
Avances y logros para SEGPLAN Entidad: 
En el marco del Plan de Desarrollo, la Secretaría General, para el cumplimiento del indicador sectorial, avanzó en la gestión de apróx. 370 acciones con entidades del distrito y actores internacionales para la generación de alianzas institucionales y esquemas de cooperación multinivel que aporten al fortalecimiento institucional, de políticas públicas, así como a la proyección del avance en el cumplimiento de los ODS.
Durante la vigencia 2023 se articuló, coordinó y gestionó los siguientes eventos estratégicos: 
1.	Women Deliver: En este evento se reunieron hacedoras de política pública, organizaciones internacionales, académicas, organizaciones de la sociedad civil, entre otros, para propiciar discusiones alrededor de cuatros ejes temáticos:  1) cuidados y políticas del tiempo; 2) derechos sexuales y reproductivos; 3) prevención y cambio cultural como respuesta a la violencia basada en género y acceso a la justicia; 4) feminización de la política. Contó con 46 panelistas y 650 participantes apróx. 
2.	Smart City Expo 2023 : Se coordinó y articuló con las entidades del Distrito en la zona de proyectos de Corferias y se realizó el evento estuvo enfocado en definir estrategias que mejoren la calidad de vida de los ciudadanos e impulsar el desarrollo de una sociedad más incluyente y sostenible, bajo modelos de inteligencia colectiva. Contó con una participación de representantes de 134 países, más de 400 speakers, 853 expositores y apróx. 20.400 personas de manera presencial y 21.000 de manera virtual. .  
3.	XIV Congreso Mundial de Metrópolis y en la Cumbre Urbana de Bruselas: Participación de la alcaldesa en cumplimiento de su función como presidenta de  Metropolis, participó en el panel, “Migración y Diversidad: Las ciudades lideran la transformación de los retos en oportunidades”. Así mismo, en este encuentro se realizo intercambiamos ideas y opiniones frente al futuro de la red. En particular, se resaltó la importancia de la gobernanza metropolitana para abordar los desafíos del siglo XXI.
4.	Asambleas Banco Mundial Washington: La Alcadesa participó en las Asambleas del Banco Mundial con el fin de lograr un acuerdo de préstamo para la Línea 2 del Metro de Bogotá. Adicionalmente, participó como panelista en un espacio de reflexión entre líderes locales, organizaciones académicas y miembros del cuerpo diplomático acreditado en Washington D.C., sobre el rol de las ciudades en el actual sistema internacional. 
5.	IV Foro Mundial de Ciudades y Territorios de Paz - “Ciudadanías para un paz sostenible y duradera basada en el cuidado”: Fue un escenario de diálogo y trabajo colaborativo enfocado en construir soluciones y herramientas institucionales y sociales que contribuyan a la construcción de una paz sostenida en las ciudades, los territorios y las comunidades, centrándose en la construcción de paz a través del reconocimiento y valoración de las diferencias, así como el cuidado de las personas, la democracia y el planeta. Contó con 37 panelistas y 400 participantes apróx.
6.	La Semana de la Movilidad Sostenible: Bogotá ha formulado un ambicioso Plan de Movilidad Multimodal y Sostenible (PMMS) que acelera el logro de los Objetivos de Desarrollo Sostenible y mejora la calidad de vida de los ciudadanos. En esta línea, Bogotá llevo a cabo una semana de diálogo y análisis profundo en torno a los temas de movilidad, en el marco del Día Sin Carro, se buscó promover un cambio de paradigma que trascienda en el tiempo y permita llevar a cabo el proyecto de infraestructura de movilidad. 
7.	Visita Alcaldes de Brasil: Se recibió la visita desde Brasil de los alcaldes de Ribeirão Preto ,Maringá, Juiz de Fora,Mogi das Cruze y Foz do Iguaçu, ciudades interesadas en conocer el Sistema de Cuidado de Bogotá, la Infraestructura de movilidad de Bogotá y algunos temas de turismo. El intercambio de experiencias con estas autoridades suramericanas, afianzan el dialogo y las buenas prácticas que desde el Distrito Capital obtiene de sus aliados internacionales.
8.	Reporte local voluntario: La Administración Distrital  con el acompañamiento de la Universidad de los Andes dio a conocer  a la ciudadanía y representantes de países  internacionales como, embajada de cuba, embajada de Dinamarca, Washington, Montevideo, y Quito,  entre otros, el Reporte Local Voluntario 2023 con los principales avances de Bogotá en los Objetivos de Desarrollo Sostenible priorizando las estrategias que están en marcha para la aceleración del cumplimiento de estos.
El reporte evidenció el compromiso del Gobierno Distrital, basado en el Plan Distrital de Desarrollo, para enfrentar desafíos globales como por ejemplo pandemias, crisis sociales, protección de la democracia, desarrollo sostenible y la respuesta al cambio climático con el fin de mejorar la calidad de vida de los ciudadanos.
9.	Modelo de gestión Plazas de Mercado de Bogotá: desde el IPES, se generó esta iniciativa para promover aglomeraciones productivas y sectores de alto impacto con visión de largo plazo en Bogotá región. La DDRI hizo acompañamiento en el desarrollo de esta acción
Beneficios
La cooperación internacional en el Distrito capital permite: 
Fomentar el intercambio y la generación de conocimientos que permite fortalecer los proyectos estratégicos del Distrito Capital. 
Posicionar a Bogotá como ciudad líder en la implementación de la Agenda 2030, los ODS y la Nueva Agenda Urbana
Fortalecimiento de las relaciones internacionales de cooperación con los diferentes actores involucrados.
Posicionar a Bogotá como una voz líder de los gobiernos locales en el escenario internacional. 
Posicionar a Bogotá como un modelo de movilidad sostenible 
Bogotá sea valorada y reconocida como referente a nivel hemisférico en temas de inclusión social, económica y cultural de la población. 
</t>
  </si>
  <si>
    <t xml:space="preserve">META 503. Formular e implementar una estrategia distrital de promoción, proyección, posicionamiento y cooperación internacional de Bogotá y la Región.
En el marco de la ejecución de la meta se han realizado las siguientes actividades en la vigencia 2023.
1,1 Semana de la Movilidad Sostenible: Bogotá ha formulado un ambicioso Plan de Movilidad Multimodal y Sostenible (PMMS) que acelera el logro de los Objetivos de Desarrollo Sostenible y mejora la calidad de vida de los ciudadanos. Para ello, se han identificado 5 ejes de trabajo como son (i) la priorización del peatón y redistribución del espacio; (ii) la bici y su ecosistema; (iii) Transporte público e Intermodalidad; (iv) Día sin Carro y sin Moto y (v) la sostenibilidad, con los cuales, busca articular esfuerzos con todas las partes interesadas, para impulsar la movilidad de la ciudad a un nuevo nivel de desarrollo.
En línea con este pensamiento, Bogotá quiere llevar a cabo una semana de diálogo y análisis profundo en torno a los temas de movilidad, en el marco del Día Sin Carro aprobado por el Concejo de la ciudad para celebrarse el primer jueves de cada mes de febrero, promoviendo un cambio de paradigma que trascienda en el tiempo y permita llevar a cabo el proyecto de infraestructura de movilidad. 
1,2 Foro de Ciudades del aprendizaje latinoamericana, en este foro se compartio las experiencias y casos de éxito de estrategias y políticas de aprendizaje orientadas al desarrollo de ciudadanía activa, asi como la promoción de la salud y el bienestar de las personas, la protección del medio ambiente. el benefico principal fue la de construir alianzas regionales multisectoriales entre las ciudades miembros de la Red de UNESCO.
</t>
  </si>
  <si>
    <t xml:space="preserve">
META 503. Formular e implementar una estrategia distrital de promoción, proyección, posicionamiento y cooperación internacional de Bogotá y la Región.
Para alcanzar esta meta se realizaron las siguientes actividades:
Desde la DDRI, Hizo acompañamiento en los siguientes eventos estratégicos de la Administración Distrital, nuestro aporte fue articular, coordinar, gestionar en diferentes roles para alcanzar los siguientes logros por cada evento
1- La Semana de la Movilidad Sostenible: Bogotá ha formulado un ambicioso Plan de Movilidad Multimodal y Sostenible (PMMS) que acelera el logro de los Objetivos de Desarrollo Sostenible y mejora la calidad de vida de los ciudadanos. En esta línea, Bogotá llevo a cabo una semana de diálogo y análisis profundo en torno a los temas de movilidad, en el marco del Día Sin Carro, se buscó promover un cambio de paradigma que trascienda en el tiempo y permita llevar a cabo el proyecto de infraestructura de movilidad. 
2- Visita Alcaldes de Brasil: Se recibió la visita desde Brasil de los alcaldes de Ribeirão Preto ,Maringá, Juiz de Fora,Mogi das Cruze y Foz do Iguaçu, ciudades interesadas en conocer el Sistema de Cuidado de Bogotá, la Infraestructura de movilidad de Bogotá y algunos temas de turismo. El intercambio de experiencias con estas autoridades suramericanas, afianzan el dialogo y las buenas prácticas que desde el Distrito Capital obtiene de sus aliados internacionales.
3- Reporte local voluntario: La Administración Distrital  con el acompañamiento de la Universidad de los Andes dio a conocer  a la ciudadanía y representantes de países  internacionales como, embajada de cuba, embajada de Dinamarca, Washington, Montevideo, y Quito,  entre otros, el Reporte Local Voluntario 2023 con los principales avances de Bogotá en los Objetivos de Desarrollo Sostenible priorizando las estrategias que están en marcha para la aceleración del cumplimiento de estos.
El reporte evidenció el compromiso del Gobierno Distrital, basado en el Plan Distrital de Desarrollo, para enfrentar desafíos globales como por ejemplo pandemias, crisis sociales, protección de la democracia, desarrollo sostenible y la respuesta al cambio climático con el fin de mejorar la calidad de vida de los ciudadanos.
El Reporte Local voluntario presentó avances en cinco ODS priorizados según las preocupaciones de la ciudad: ODS 1. Fin de la pobreza, ODS 5. Igualdad de género, ODS 8. Trabajo decente y crecimiento económico, ODS 11. Ciudades y comunidades sostenibles, ODS 13. Acción por el clima. 
</t>
  </si>
  <si>
    <t xml:space="preserve">Se realizaron las siguientes acciones a junio:
1.4- Viaje de la Alcaldesa a Denver: En la visita a la ciudad de Denver, Colorado, entre el 25 y el 29 de abril, la alcaldesa cumplió una agenda principalmente en torno a su participación en la Cumbre de Ciudades de las Américas organizada por el Departamento de Estado de los Estados Unidos. 
1.5- Modelo de gestión Plazas de Mercado de Bogotá: desde el IPES, se generó esta iniciativa para promover aglomeraciones productivas y sectores de alto impacto con visión de largo plazo en Bogotá región. La DDRI hizo acompañamiento en el desarrollo de esta acción
1.6- Eventos Internacionales Foro de Paz y Women Deliver:  Estos encuentros reúnen a  expertos internacionales para el desarrollo de ciudades inteligentes, innovadoras, sostenibles e incluyentes. Se dieron diálogos políticos y técnicos de alto nivel, networking de alto nivel entre otros.
1.7 Viaje de la Alcaldesa a Brúcelas: En la visita a Bruselas, la alcaldesa como presidenta de Metropolis participo en el XIV Congreso Mundial de Metrópolis y en la Cumbre Urbana de Bruselas. En este encuentro se realizo intercambiamos ideas y opiniones frente al futuro de la red. En particular, se resaltó la importancia de la gobernanza metropolitana para abordar los desafíos del siglo XXI.
1.8 Viaje de la Alcaldesa a Washington: En la visita a Washington D.C., la alcaldesa cumplió  una agenda principalmente en torno a la participación en las Asambleas del Banco Mundial, el objetivo fue el de alcanzar un acuerdo de préstamo para la Línea 2 del Metro de Bogotá con la Banca Internacional Multilateral. Adicionalmente, la alcaldesa participo como panelista en un espacio de reflexión entre líderes locales, organizaciones académicas y miembros del cuerpo diplomático acreditado en Washington D.C., sobre el rol de las ciudades en el actual sistema internacional.    
Beneficios alcanzados:
2.4 Viaje de la Alcaldesa a Denver: La participación en la Cumbre de Ciudades de las Américas posicionó a Bogotá como una voz líder de los gobiernos locales en el Hemisferio Occidental. Se destacó la labor de la ciudad al ser referente local en la implementación de programas para combatir el cambio climático, para promover la inclusión social y el cuidado de la democracia, así como aquellos implementados para enfrentar los desafíos sociales a los que nos enfrentamos actualmente, como la importancia del aprendizaje y la inclusión de jóvenes, mujeres y migrantes. 
2.5 Modelo de gestión Plazas de Mercado de Bogotá: el logro de esta actividad fue fomentar la cooperación internacional, con TIKA y GIZ.
* Con TIKA se logró dar un Impulso a la creación de asociaciones de mujeres despulpadoras y fortalecimiento de la cadena de valor y aumento de la competitividad de las plazas
* Con Giz se logro una Consultoría por 50 mil Euros para el desarrollo de un modelo de
negocio de la primera planta de aprovechamiento de orgánicos en la Plaza de Mercado Quirigua.
2.6- Eventos Internacionales Foro de Paz y Women Deliver:  . Se logro situar a Bogotá en el mapa de prácticas significativas como referente global en el cumplimiento de los Objetivos de Desarrollo Sostenible. Las discusiones e intercambio de conocimiento de alto nivel técnico fortalecieron los proyectos prioritarios para nuestra ciudad. Se realizaron conversaciones que impulsen la acción internacional colectiva. 
2.7 Viaje de la Alcaldesa a Brúcelas: 	La participación activa de Bogotá en el XIV Congreso de Metrópolis y en la Cumbre Urbana de Bruselas resultado fundamental para consolidar su posición destacada en la red Metropolis marcando un referente global en el ámbito del municipalismo y la gobernanza metropolitana. Estos eventos han proporcionado un escenario propicio para reflexionar sobre importantes cuestiones y manifestar preocupaciones específicas relacionadas con África e India.
2.8 Viaje de la Alcaldesa a Washington: Esta agenda contribuyó a consolidar los proyectos estratégicos de la administración distrital para el sector de movilidad. Así mismo, en el Foro del Meridian International Center se consolidó el rol de Bogotá como referente global en la diplomacia subnacional, así como los avances de la administración en el cumplimiento de los Objetivos de Desarrollo Sostenible.
</t>
  </si>
  <si>
    <t>Meta Sectorial</t>
  </si>
  <si>
    <t>PD37</t>
  </si>
  <si>
    <t>504. Formular e implementar una estrategia para la gestión documental distrital y el uso y apropiación de la memoria histórica</t>
  </si>
  <si>
    <t>552. Porcentaje de avance en la implementación de la estrategia de apropiación del patrimonio documental y fortalecimiento de la gestión documental distrital.</t>
  </si>
  <si>
    <t xml:space="preserve">PD_Meta Sectorial: 504. Formular e implementar una estrategia para la gestión documental distrital y el uso y apropiación de la memoria histórica; PD_Indicador Meta sector: 552. Porcentaje de avance en la implementación de la estrategia de apropiación del patrimonio documental y fortalecimiento de la gestión documental distrital.; ODS: 16. Paz, justicia e instituciones sólidas; </t>
  </si>
  <si>
    <t>(2020: 0.12) ; (2021; 0.32) (2022; 0.54) (2023; 0.80) ; (2024; 1)</t>
  </si>
  <si>
    <t xml:space="preserve">"Este indicador mide el porcentaje de avance en la implementación de la estrategia de apropiación del patrimonio documental y fortalecimiento de la gestión documental distrital. Formula del indicador: _x000D_
Promedio ponderado= Sumatoria de los resultados producto de multiplicar el avance de cada componente por su peso relativo descripción del componente: Cada componente utilizará un tablero de control para verificar el nivel de avance de las acciones previstas.i)  Componente No. 1: % avance de la estrategia para el fortalecimiento de la gestión de documentos electrónicos de archivo y la Red Distrital de Archivos de Bogotá.  ii)  Componente No. 2: % de avance de la  estrategia para el fortalecimiento de los  Archivos Públicosdel Distrito Capital. Componente. iii) Componente No. 3:% de avance de la estrategia para la recuperación, preservación, difusión y apropiación del patrimonio documental y la memoria histórica de Bogotá. Componente 4: % de avance del plan de acción de publicación e impresión oficial para la conformación del acervo documental distrital."				</t>
  </si>
  <si>
    <t>Esta estrategia permitirá a las entidades y organismos distritales avanzar en materia de gestión documental y preservación del patrimonio histórico - documental de Bogotá mediante el fortalecimiento de los procesos técnicos en todo el ciclo vital del documento hasta su publicación e impresión oficial para conformar el acervo documental distrital y de esta forma contribuir en la implementación del Gobierno Abierto de Bogotá y en el cumplimiento de la política de transparencia, integridad y no tolerancia a la corrupción posibilitando el acceso por parte de los ciudadanos, investigadores, académicos y comunidad en general al patrimonio documental del Distrito Capital.</t>
  </si>
  <si>
    <t>El cumplimiento de la meta se reporta en función del avance en  la ejecución de las metas que hacen parte de la estrategia  para la gestión documental distrital y el uso y apropiación de la memoria histórica.</t>
  </si>
  <si>
    <t>Σ (% avance en la implementación de los componentes X peso relativo de cada componente). Peso relativo: i) 13% - Componente 1: Documento electrónico de archivo y Red Distrital de archivos. ii) 20% - Componente 2: Archivos públicos del Distrito Capital. iii) 43% - Componente 3: Promoción memoria histórica y iv) 24% - Componente 4: Modernización de la Imprenta Distrital</t>
  </si>
  <si>
    <t>Σ programada (% avance en la implementación de los componentes X peso relativo de cada componente). Peso relativo: i) 13% - Componente 1: Documento electrónico de archivo y Red Distrital de archivos. ii) 20% - Componente 2: Archivos públicos del Distrito Capital. iii) 43% - Componente 3: Promoción memoria histórica y iv) 24% - Componente 4: Modernización de la Imprenta Distrital</t>
  </si>
  <si>
    <t>Informes de seguimiento a los indicadores: 09_PD, 12_PD, 18_PD, 19_PD.</t>
  </si>
  <si>
    <t>Informe de avance meta sectorial 504
(Ficha de indicadores de cada componente de la meta sectorial)</t>
  </si>
  <si>
    <t>Informe Final de meta sectorial 504
(Ficha de indicadores de cada componente de la meta sectorial)</t>
  </si>
  <si>
    <t xml:space="preserve">Retrasos y soluciones: 
Para el periodo de reporte el indicador sectorial no presentó retrasos en su ejecución.
Avances y logros: 	
En lo corrido de la vigencia 2023, la Secretaría General avanzó en las siguientes acciones para dar cumplimiento al indicador sectorial asociado a la estrategia para la gestión documental distrital y el uso y apropiación de la memoria histórica.
En lo corrido de la vigencia 2023, la Secretaría General avanzó en las siguientes acciones para dar cumplimiento al indicador sectorial asociado a la estrategia para la gestión documental distrital y el uso y apropiación de la memoria histórica.
Componente 1: Gestión de documentos electrónicos
Bogotá Historia Común 2.0: Se avanzó en el diseño y revisión de Mockups para la plataforma y catálogo, se parametrizó la plataforma, el catálogo y el micrositio en acceso y creación de usuarios, se hicieron pruebas funcionales y ajustes de desarrollos correspondientes a las Historias de Usuarios 1 y 6 
Catálogo de Archivos Públicos Abiertos: Se avanzó en la elaboración, revisión y ajuste de diagramas de arquitectura de la plataforma, desarrollo para la inclusión de Historia de usuario, de los mockup interfases FRONT y de los flujos de trabajo
Componente 2 Fortalecimiento de los Archivos Públicos del Distrito:
Se avanza en la elaboración y desarrollo de los instrumentos técnicos Guías de: 
1.	Inventarios: Introducción, Alcance, Objetivo, Público, glosario, ciclo de vida del expediente, importancia, beneficios, retos en la implementación, finalidad, responsabilidades, Planeación del Inventario Documental, Diagnóstico de la Situación actual (formulación), normatividad.
2.	Esquema de Metadatos: revisión y ajustes de la descripción de  los metadatos, el tipo de valor de metadato asociado para cada una de las entidades del marco referencial del modelo.
3.	Firmas en Medio Electrónico (Digitales y Electrónicas): Se consolidó la primera versión de la guía
4.	Guía práctica para entidades distritales sobre la clasificación documental: Actualización
Se diseñó propuesta de diagramas interactivos (Mockup) y brochure para presentar el Modelo Integral de Gestión Documental y Archivos – MIGDA a las Entidades a través del sitio web del Archivo de Bogotá.
Componente 3: Divulgación patrimonial
Se realizó 9300 descripciones del sistema documental para consulta ciudadana, 53 actividades de implementación del Sistema Integrado de Conservación. Se catalogaron 540 libros para la puesta en servicio de la colección especializada en Bogotá. 
BUSCADOR EL COFRE
Durante la vigencia se registraron 4727 visitas para 44.251 consultas 
SALA CONSULTA
Usuarios atendidos presencial: 912
Usuarios atendidos virtual: 296
Total consultas: 1686
Componente 4:  Modernización de la Imprenta Distrital:
Se publicaron 1243 actos o documentos administrativos mediante 137 ejemplares del Registro Distrital atendiendo a 51 entidades distritales en el servicio de publicación del Registro Distrital.
243 solicitudes de los servicios de impresión y elaboración de trabajos de artes gráficas se convirtieron en órdenes de producción, asociadas a impresión de Registro Distrital e impresión de piezas gráficas solicitadas por 143 entidades: 127 Colegios, 6 Secretarías, 4 Institutos, 1 Fondo de Desarrollo Local, 1 Sociedad, 1 Empresa Social del Estado, 1 Órgano de Control, 2 Unidades Administrativas.
Beneficios
La modernización del archivo aporta en la aceleración de sus procesos, mediante mejoras en el procesamiento técnico de imágenes, brindando información de interés general de manera organizada y de calidad, adicional a esto optimiza sus procesos
de producción.
La optimización del Sistema de Información del Registro Distrital -SIRD y su funcionalidad ininterrumpida y totalmente virtual, permite que las entidades distritales puedan garantizar la legalidad, publicidad y transparencia de sus decisiones.
</t>
  </si>
  <si>
    <t xml:space="preserve">Componente cuatro de avance del plan de acción de publicación e impresión oficial para la conformación del acervo documental distrital, durante el mes de enero se avanzó en: 
En el mes de enero se generaron 25 órdenes de producción, de impresos de artes gráficas y se produjeron 355 millares de tiros de impresión. Dentro de las tipologías de piezas gráficas solicitadas en el periodo se encuentran se encuentran afiches, agendas, cartillas, diplomas, formatos, libretas, periódicos, programadores, revista y volantes. Una entidad puede solicitar más de una orden de producción en el mes de reporte.
En el mes de enero, se logró entregar el 100% de ordenes oportunamente, que corresponden a 17 órdenes de producción generadas en meses anteriores y que tenían pacto de entrega en el periodo de reporte. 
Para este periodo, la Subdirección de Imprenta Distrital publicó 22 ejemplares del Registro Distrital numerados de 7616 al 7637, dichos ejemplares corresponden a la totalidad de 208 documentos distribuidos de la siguiente forma: 22 Acuerdos, 12 Decretos, 152 Resoluciones, 1 Acuerdo Local, 14 Decretos Locales, 2 Resoluciones Locales, 1 Concepto, 1 Edicto y 3 documentos CONPES. En un ejemplar del Registro Distrital se publican uno o varios actos o documentos administrativos y la publicación es efectuada un día hábil siguiente a la recepción de la solicitud. 
Se avanzó en el cargue del Registro Distrital al Sistema de Información del Registro Distrital – SIRD, para enero se subieron 30 ejemplares correspondientes a los consecutivos 6103 hasta el 6074 y que comprenden los periodos del 23 de junio de 2017 al 10 de mayo de 2017.
En el mes de enero se atendieron para el servicio de publicación de documentos o actos administrativos en el Registro Distrital, 31 entidades correspondientes a: 9 Fondos de Desarrollo Local, 5 Institutos, 9 Secretarías y 8 entidades de diversos sectores. En relación con el servicio de elaboración de productos de artes gráficas atendió a 21 entidades distritales, distribuidas según clase de entidad, así: 16 colegios, 2 secretarias, 1 institutos, 1 Sociedad y 1 Empresa Social del Estado. En total la Imprenta Distrital, en el marco de su estrategia de posicionamiento, atendió 50 entidades distritales.
</t>
  </si>
  <si>
    <t xml:space="preserve">Componente cuatro de avance del plan de acción de publicación e impresión oficial para la conformación del acervo documental distrital, durante el mes de febrero se avanzó en: 
En el mes de febrero se generaron 42 órdenes de producción, de impresos de artes gráficas y se produjeron 608 millares de tiros de impresión. Dentro de las tipologías de piezas gráficas solicitadas en el periodo se encuentran se encuentran adhesivos, afiches, agendas, cartillas, formatos, libretas, libros, mapas, tarjetas y volantes. Una entidad puede solicitar más de una orden de producción en el mes de reporte.
En febrero, se logró entregar el 100% de ordenes oportunamente, que corresponden a 28 órdenes de producción generadas en meses anteriores y que tenían pacto de entrega en el periodo de reporte. 
Para este periodo, la Subdirección de Imprenta Distrital publicó 22 ejemplares del Registro Distrital numerados de 7638 al 7659, dichos ejemplares corresponden a la totalidad de 165 documentos distribuidos de la siguiente forma: 17 Acuerdos, 18 Decretos, 122 Resoluciones, 1 Acuerdo Local, 5 Decretos Locales, 1 Resolución Local y 1 Circular. En un ejemplar del Registro Distrital se publican uno o varios actos o documentos administrativos y la publicación es efectuada un día hábil siguiente a la recepción de la solicitud. 
Se avanzó en el cargue del Registro Distrital al Sistema de Información del Registro Distrital – SIRD, para febrero se subieron 20 ejemplares correspondientes a los consecutivos 6054 hasta el 6073 y que comprenden los periodos del 07 de abril de 2017 al 9 de mayo de 2017.
En el mes de febrero se atendieron para el servicio de publicación de documentos o actos administrativos en el Registro Distrital, 26 entidades correspondientes a: 7 Fondos de Desarrollo Local, 5 Institutos, 8 Secretarías y 6 entidades de diversos sectores. 
En relación con el servicio de elaboración de productos de artes gráficas atendió a 32 entidades distritales, distribuidas según clase de entidad, así: 26 colegios, 2 secretarias, 2 institutos, 1 Fondo de Desarrollo Local y 1 Empresa Social del Estado.
</t>
  </si>
  <si>
    <t>En el marco de la gestión de la estrategia de estrategia para la gestión documental distrital y el uso y apropiación de la memoria histórica durante al mes de marzo de gestionaron las siguientes acciones:
Componente 1: Gestión de documentos electrónicos
1.1 “Documento implementación de la estrategia para el fortalecimiento de la gestión de documentos electrónicos de archivo y la Red Distrital de Archivos de Bogotá”
Al tèrmino del primer trimestre de 2023 se está trabajando desde el equipo de tecnología en la estructuración y desarrollo de 7 proyectos cobijados bajo la sobrilla de la Red Distrital de Archivos los cuales han sido priorizados desde la dirección del archivo
1-	Red distrital de archivos
1.1	Catálogo de Archivos Públicos Abiertos
1.2	Formulario de seguimiento estratégico
1.3	Modelo Asistencia técnica
1.4	Línea de procesos técnicos
1.5	Registro Distrital de Publicaciones Técnicas RedPT
1.6	Bogotá Historia Común 2.0
1.7	Plan Archivo de Derechos Humanos Bogotá
Componente 2: Archivos públicos abiertos
2.1 “Documento de implementación de la estrategia para el fortalecimiento de los Archivos Públicos del Distrito Capital”
2.1.1 Modelo Integral de Gestión Documental y Archivos para el Distrito Capital MIGDA
Se realizaron ajustes en los lineamientos operativos del Subcomponente de Gestión y Tramite del Componente Documental del MIGDA 
Se articuló el documento MIGDA con el Modelo Integral de Planeación y Gestión – MIPG
2.1.2  Instrumentos Técnicos
Se ajustaron los instrumentos técnicos Guía de Política de Gestión Documental, Guía de Firmas Electrónicas, Guía de Esquema de Metadatos de Bogotá de Documentos de Archivo EMBDA 2.0 y Modelo de Maduración MIGDA
2.2  Seguimiento al Cumplimiento de la normativa archivística. 
Se dio inicio al proceso de seguimiento estratégico con el envío del formulario de recolección de información a 58 entidades, igualmente se les dio acceso a las carpetas OneDrive para el cargue de evidencias y soportes. Se les hace acompañamiento a las entidades para el reporte de información a través de los distintos canales virtuales
Se actualizó la guía de seguimiento y se modificó la ficha del indicador para que esté acorde con los resultados
2.3 Modelo de Asistencia Técnica Focalizada
Se ajustaron 3 líneas técnicas las cuales están listas para liberar: Servicios postales, correo electrónico certificado, envío de correspondencia y administración de centros de correspondencia; Servicios de depósito, custodia y administración integral de fondos documentales; Definición de servicios de proyectos de digitalización de documentos de archivo
2.4 Informe de Asistencia Técnica
Se ejecutaron cincuenta y un (51) acciones de asistencia técnica (SGPDD: 11, SSDA: 40), clasificadas por modalidad así: 
-	Mesas de asistencia técnica por oferta: 4
-	Mesas de asistencia técnica por demanda: 16
-	Conceptos técnicos en gestión documental: 12
-	Conceptos técnicos de procesos de contratación: 19
La asistencia técnica se brindó a 23 entidades públicas de 13 sectores de la administración distrital, y a dos órganos de control distrital en los siguientes temas: Expedientes híbridos, Sistema de Gestión de Documentos Electrónicos de Archivo - SGDEA, transferencias documentales electrónicas, plan de mejoramiento archivístico, depósito, custodia y administración integral de archivos, Sistema Integrado de Conservación - SIC, digitalización, Tabla de Retención Documental TRD, Tabla de Valoración Documental – TVD y proyectos de fortalecimiento de la gestión documental. 
2.5 Reporte de Conceptos Técnicos de TRD y TVD emitidos​
Se emitieron los siguientes conceptos de TRD y TVD:
1. Tabla de Retención Documental de la EMPRESA DE RENOVACIÓN Y DESARROLLO URBANO DE BOGOTÁ, D.C. Actualización 2. Versión 1.
2. Tabla de Retención Documental de la SECRETARÍA DISTRITAL DE AMBIENTE. Actualización 1. 5a versión
3. Tabla de Retención Documental - actualización 1 de la Subred Integrada de Servicios de Salud Norte E.S.E.
4. Tabla de Retención Documental - actualización 1 de la Secretaría Distritadl del Hábitat
5. Tabla de Valoración Documental - Fondo Documental Acumulado Hospital Juan XXIII - Establecimiento Público, presentada por la Subred Integrada de Servicios de Salud Norte E.S.E.
6. Tabla de Valoración Documental - Fondo Documental Acumulado Hospital Juan XXIII - E.S.E., presentada por la Subred Integrada de Servicios de Salud Norte E.S.E.
7. Tabla de Retención Documental de la Cámara de Comercio. 2a versión
8. Tabla de Retención Documental -Actualización 1 del Instituto Distrital de Patrimonio Cultural - IDPC. 2a versión.
9. Tabla de Retención Documental Actualización 2 de la Secretría Distrital de Movilidad. 6a versión.
10. Tabla de Valoración Documental de la Unidad Administrativa Especial de Servicios Públicos - UAESP (Fondo Documental Acumulado Unidad Administrativa Especial de Servicios Públicos - UAESP) 2a versión.
11. Tabla de Valoración Documental de la Unidad Administrativa Especial de Servicios Públicos - UAESP (Fondo Documental Acumulado de la EmpresaDistrital de Servicios Públicos - EDIS) 2a versión.
12. Tabla de Valoración Documental de la Unidad Administrativa Especial de Servicios Públicos - UAESP (Fondo Documental Acumulado de la EmpresaDistrital de Servicios Públicos - EDIS En Liquidación) 2a versión.
13. Tabla de Valoración Documental de la Unidad Administrativa Especial de Servicios Públicos - UAESP (Fondo Documental Acumulado de la Unidad Ejecutiva de Servicios Públicos) 2a versión.
14. Tabla de Valoración Documental del Instituto Distrital de Recreación y Deportes - IDRD. 1a versión.
Componente 3: Memoria Histórica de Bogotá
3.1 “Documento de implementación de la estrategia para la recuperación, preservación, difusión y apropiación del patrimonio documental y la memoria histórica de Bogotá”
 3.1.1 Informe del procesamiento técnico de las unidades documentales y material bibliográfico que conforman los fondos y colecciones que custodia el Archivo de Bogotá. 
Se atendió la totalidad de solicitudes de trasferencias secundarias realizadas por entidades distritales. Se realizaron las acciones de recuperación, descripción, catalogación y preservación del patrimonio documental para poner al servicio de la ciudadanía las unidades documentales programadas en el correspondiente trimestre. Se adelantaron las acciones de catalogación, control de calidad, rotulación, marcado y colocado de cintas, validación de registros catalográficos, conforme al plan de catalogación establecido. Se atendió la totalidad de los usuarios que solicitaron servicios en la sala de consulta al igual que la totalidad de las solicitudes de información y consulta realizadas por la ciudadanía a través de canales virtuales  (SIGA, BOGOTÁ TE ESCUCHA, Formulario web). Se garantizó el ingreso de los ciudadanos al buscador el cofre para que puedan realizar consulta de los diferentes documentos digitalizados y puestos al servicio de la ciudadanía
 Se realizó el cargue de 2.800 descripciones puestas al servicio de acuerdo con la matriz de seguimiento a los indicadores de gestión, logrando cumplir con el 12.7% de la meta
- Se reportan 46 actividades de implementación del Sistema Integrado de Conservación que permitieron hacer diagnóstiico, limpieza, saneamiento, almacenamiento  y demás acciones para conservar el patrimonio documental
- Se atendieron 467 usuarios en la sala de consulta del Archivo de Bogotá. Hombres: 256. Mujeres: 211. Total consultas 272
- En el buscador "El Cofre" se registraron 2,552 Visita, 20,839 consultas
3.1.2 Bogotá Historia Común 2.0
Se cuenta con versiones actualizadas de los documentos de historias de usuarios, listados de roles y perfiles, Mockups formularios, Flujo de formularios, las cuales fueron entregados a la Oficina de Tecnologías
Se viene trabajando en la actualización del micrositio web para la elaboración de historias de usuario bocetos y mockup definitivos
3.1.3 Plan de Archivos de Derechos Humanos Bogotá
Con la Subdirección de Gestión Documental de la Secretaría General se está trabajando en la  adopción, implementación y aplicación del “Protocolo de gestión documental de los archivos referidos a las graves y manifiestas violaciones a los Derechos Humanos, e infracciones al Derecho Internacional Humanitario, ocurridas con ocasión del conflicto armado interno".
Se trabajó en la proyección del documento de resolución por la cual se establecen los lineamientos archivísticos para la identificación, protección, acopio y acceso a los archivos relativos a los Derechos Humanos y el Derecho Internacional Humanitario para Bogotá D.C
Se hizo entrega de la versión final de los textos del Cofre Viajero a la Subsecretaria de Fortalecimiento Institucional para su aprobación, con el fin de para dar paso a la diagramación y validaciones respectivas
3.4.4 Informe de acciones de divulgación de las actividades de la Dirección Distrital de Archivo de Bogotá.
Para el primer trimestre de 2023 para la realización de contenidos y productos en el marco del Plan de Divulgación se manejó la temática del mes de la reivindicación por la dignidad y los derechos de las mujeres.
En el componente de ecosistema digital
Se publicaron 6 notas en el micrositio web Archivo de Bogotá. Los 68.173 usuarios hicieron 229.410  visitas. Se publicaron 84 contenidos en las redes sociales del Archivo de Bogotá. En Facebook se publicaron 30 contenidos, alcanzando con corte al trimestres 29,219 seguidores, 12.475  interacciones y un alcance máximo de 33.604 personas. En Twitter se publicaron 34 contenidos, donde se mantienen los 20.300  seguidores, 4516  interacciones y un alcance máximo de 26.200 personas.  En  Instagram se publicaron 20 contenidos, 25.700 seguidores y 2.246 interacciones con un alcance de 12.100 personas.  
En cuanto a la Agenda Cultural se realizaron las siguientes actividades: Exposición Bogotá revelada 1922 - 1949; 3 exposiciones virtuales en el micrositio web Archivo de Bogotá: La Constitución política de 1991, Archivos a Fondo y La alegría de leer, la exposición Bogotá 134 años en movimiento que circuló en portales de TransMilenio, estaciones intermedias y universidades. Se realizaron 14 Visitas Guiadas del Archivo de Bogotá con la participación de 293 personas asistentes.
- Se atendieron 12 visitas guiadas. Total asistentes 233. Hombre 99. Mujeres 134
Componente  4: Avance del plan de acción de publicación e impresión oficial para la conformación del acervo documental distrital, durante el mes de marzo se avanzó en: 
En el mes de marzo se generaron 30 órdenes de producción, de impresos de artes gráficas y se produjeron 1.057 millares de tiros de impresión. Dentro de las tipologías de piezas gráficas solicitadas en el periodo se encuentran adhesivos, afiches, agendas, anuarios, cartillas, formatos, hojas, libros, periódicos y plegables.     Una entidad puede solicitar más de una orden de producción en el mes de reporte.
En marzo, se logró entregar el 100% de ordenes oportunamente, que corresponden a 34 órdenes de producción generadas en meses anteriores y que tenían pacto de entrega en el periodo de reporte. 
Para este periodo, se publicaron 28 ejemplares del Registro Distrital numerados de 7660 al 7687, dichos ejemplares corresponden a la totalidad de 253 documentos distribuidos de la siguiente forma: 24 Acuerdos, 17 Decretos, 179 Resoluciones, 3 Acuerdos Locales, 27 Decretos Locales, 1 Resolución Local, 1 Circular y 1 Adenda.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marzo se subieron 30 ejemplares correspondientes a los consecutivos 6053 hasta el 6024 y que comprenden los periodos del 06 de abril de 2017 al 23 de febrero de 2017. Esta migración se efectúa de forma regresiva, teniendo en cuenta la disponibilidad de los ejemplares a migrar.
En el mes de marzo se atendieron para el servicio de publicación de documentos o actos administrativos en el Registro Distrital, 35 entidades correspondientes a: 13 Fondos de Desarrollo Local, 5 Institutos, 9 Secretarías, 2 Órganos de Control y 6 entidades de diversos sectores. 
En relación con el servicio de elaboración de productos de artes gráficas atendió a 22 entidades distritales, distribuidas según clase de entidad, así: 15 colegios, 3 secretarias, 1 instituto, 1 Fondo de Desarrollo Local, 1 Empresa Social del Estado y 1 Unidad Administrativa Especial.</t>
  </si>
  <si>
    <t xml:space="preserve">En el marco de la gestión de la estrategia de estrategia para la gestión documental distrital y el uso y apropiación de la memoria histórica durante al mes de marzo de gestionaron las siguientes acciones:
Componente 1: Gestión de documentos electrónicos
1.1 “Documento implementación de la estrategia para el fortalecimiento de la gestión de documentos electrónicos de archivo y la Red Distrital de Archivos de Bogotá”
Avances en la solicitud a la OTIC para contar con el ambiente que permita avanzar con las parametrizaciones de los proyectos priorizados.
Avances en sesiones con la Universidad Distrital para que se disponga con la infraestructura requerida que permita avanzar con las parametrizaciones de los proyectos priorizados.
Actualización del cronograma general y los planes de trabajo detallados, validando atrasos en las actividades, esto conlleva a un cambio de prioridades y se propone seguir el plan de trabajo que se lleva en la OTIC de la Secretaria General
Avances en el desarrollo y parametrización de los formularios y mockups para el sitio de la DDAB y los micrositios de cada proyecto.
Entrega  del preliminar de los contenidos identificados que se deben presentar en cada micrositio
Exposición a la OTIC de las historias de usuario correspondientes al proyecto de Bogotá Historia Común como insumo para las parametrizaciones que están realizando con el proveedor Analítica. 
Avances en los acuerdos con la Universidad Distrital en el laboratorio, para contar con la infraestructura requerida tendiente al desarrollo de las actividades de los siguientes proyectos: Bogotá Historia Común 2.0, Catalogo de archivos públicos y Formulario EAGED.
Entrega de la arquitectura empresarial requerida para dar lineamientos a las entidades de línea técnica para la adquisición de un sistema electrónico de gestión documental y archivos para las entidades y organismos distritales.
Componente 2: Archivos públicos abiertos
2.1 “Documento de implementación de la estrategia para el fortalecimiento de los Archivos Públicos del Distrito Capital”
2.1.1 Modelo Integral de Gestión Documental y Archivos para el Distrito Capital MIGDA
Entrega del documento marco de referencia, brochure y poster al equipo de Divulgación para diagramación y diseño.
Se recibieron las propuestas de lineamientos operativos de los subcomponentes producción, organización de documentos, transferencias documentales, disposición de documentos, preservación a largo plazo y valoración del componente documental por parte de los equipos de la SSDA y SGPD.
2.1.2 Instrumentos Archivísticos
Entrega de la Guía de Política de Gestión Documental ajustada a las observaciones de los directivos para su revisión
Avances en la construcción del documento Guía de Firmas Electrónicas partir de los elementos propuesto en la tabla de contenido
Se Inició con la revisión del diccionario de metadatos y la modificación de la tabla de relación de entidades de la Guía de Esquema de Metadatos de Bogotá de Documentos de Archivo EMBDA 2.0
Formulación de la ficha de caracterización de producto de MM_MIGDA de la guía Modelo de Maduración MIGDA MM_MIGDA precisando que este producto estaría conformado por tres documentos a saber: 1. Documento ejecutivo, el cual se presentó la tabla de contenido; 2. documento en Excel denominado Herramienta del MM-MIGDA y un tercer documento denominado Instructivo de uso con su respectiva Tabla de Contenido:
2.2 Seguimiento al Cumplimiento de la normativa archivística. 
Se llevó a cabo el seguimiento estratégico a 5 entidades: Acueducto, EGAT, DADEP, Sec. Cultura y Veeduría, las cuales fue necesario realizar la revisión de la completitud del formulario diligenciado por éstas. Asimismo, se les revisó (registro datos vigencia 2021, para analizarlos con los datos 2022, revisión y análisis de las evidencias aportadas por las entidades y que dan sustento a la información suministrada). Para aclaración o solicitud de información faltante, se desarrollaron mesas de trabajo con cada entidad, a fin de elaborar el informe de seguimiento resultado de todo este ejercicio.
2.3 Modelo de Asistencia Técnica Focalizada
Se enviaron las 3 líneas técnicas a la Oficina Jurídica para la revisión y trámites pertinentes, recibiendo aprobación. Posteriormente fueron enviadas al equipo de divulgación para diseño y diagramación
Se Articuló la metodología de las Historias de Usuarios y el diagrama de flujo en matriz de descripción de banco de conceptos técnicos, se realizó el registro de 60 conceptos y se Clasificaron de acuerdo con el componente y subcomponente del Modelo Integral de Gestión Documental y Archivos – MIGDA.
Se aprobó por parte de los directivos del Archivo de Bogotá, la metodología del Piloto para la formulación de proyectos en gestión documental
Se ajustó el Documento Estratégico del Modelo de Asistencia Técnica Focalizada atendiendo las observaciones de los directivos del Archivo de Bogotá y la Subsecretaria de Fortalecimiento Institucional 
2.4 Informe de Asistencia Técnica
Se ejecutaron once (11) acciones de asistencia técnica (SGPDD: 4, SSDA: 7), clasificadas por modalidad así: 
- Mesas de asistencia técnica por oferta: 1
- Mesas de asistencia técnica por demanda: 3
- Conceptos técnicos en gestión documental: 1
- Conceptos técnicos de procesos de contratación: 6
La asistencia técnica se brindó a 8 entidades públicas de 4 sectores de la administración distrital, y a un órgano de control distrital en los siguientes temas: Tabla de Retención Documental - TRD, Tabla de Valoración Documental – TVD y proyectos de fortalecimiento de la gestión documental. 
Así mismo, se orientó a las entidades en la formulación técnica archivística para la contratación de servicios postales y mensajería, custodia y administración integral de archivos, depósitos de archivo, unidades de conservación para archivos y equipos de monitoreo y control ambiental
2.5 Reporte de Conceptos Técnicos de TRD y TVD emitidos
Se emitieron los siguientes conceptos de TRD y TVD:
1.	Tabla de Retención Documental - actualización 2 del DEPARTAMENTO ADMINISTRATIVO DEL SERVICIO CIVIL - DASC. 1a versión.
2.	Tabla de Valoración Documental de la SUBRED INTEGRADA DE SERVICIOS DE SALUD NORTE E.S.E. (Fondo Documental Acumulado HOSPITAL CHAPINERO I NIVEL 1990-1998)
3.	Tabla de Valoración Documental de la SUBRED INTEGRADA DE SERVICIOS DE SALUD CENTRO ORIENTE E.S.E. (Fondo Documental Acumulado del HOSPITAL LA VICTORIA)
Componente 3: Memoria Histórica de Bogotá
3.1 “Documento de implementación de la estrategia para la recuperación, preservación, difusión y apropiación del patrimonio documental y la memoria histórica de Bogotá”
 3.1.1 Informe del procesamiento técnico de las unidades documentales y material bibliográfico que conforman los fondos y colecciones que custodia el Archivo de Bogotá.
Se realizó el cargue de 2.000 descripciones puestas al servicio de la ciudadanía para poderse consultar
Se realizaron 17 actividades de implementación del Sistema Integrado de Conservación
Se trabajó en el análisis y procesamiento de la información del material bibliográfico seleccionado logrando la catalogación de 180 unidades; control de calidad de 18 unidades; rotulación, marcado y colocado de cintas 177 unidades, verificación de la consistencia de los datos ingresados a la base de datos (Sistema vs libro físico): 298 libros verificados.
Se atendieron 127 usuarios en la sala de consulta del Archivo de Bogotá, (80 hombres y 47 mujeres)
- Se registraron 1.015 visitas a través del buscador al cofre, 746 por computador y 269 por dispositivo mòvil, lo cual generó 6.910 consultas (5.772 por computador y 1,138 por dispositivo móvil)
3.1.2 Bogotá Historia Común 2.0
Se diseñó la estructura general del evento de lanzamiento, para el proyecto Bogotá historia común 2.0. que contine: Estructura general del evento, el minuto a minuto, guion con los bullets, realización de un video institucional, redacción del Brief con información condensada y diseñó un folleto plegable denominado: ABC de las memorias locales y el patrimonio documental de Bogotá
Construcción de los requerimientos funcionales y técnicos para la actualización del micrositio web con el perfeccionamiento de las funcionalidades, las historias de usuario, los formularios, las visualizaciones y los roles y perfiles de la Plataforma Colaborativa y del catálogo de Bog HC 2.0
3.1.3 Plan de Archivos de Derechos Humanos Bogotá
Elaboración del cronograma de trabajo de la presente vigencia, identificando los productos que por cada línea de acción se busca llevarlos a su implementación.
Contribuciones al diagnóstico e identificación de factores estratégicos de la Política Pública Distrital de Paz, Reconciliación, no Estigmatización y Transformación de Conflictos de la Alta Consejería de Paz, Víctimas y Reconciliación de la Secretaría General de la Alcaldía Mayor de Bogotá D.C.
Elaboración del Anexo 6 de Archivos de Derechos Humanos el cual fue enviado a las entidades como parte del formulario de recolección de información para el seguimiento estratégico al cumplimiento de la normativa archivística en las entidades del Distrito Capital.
Elaboración de la primera versión de la propuesta de definición, objetivo general y objetivos específicos del Comité Técnico de Archivos de Derechos Humanos, Memoria Histórica y Conflicto Armado dentro de la Subdirección del Sistema Distrital de Archivos - SSDA.
Estructuración de los textos del Cofre Viajero a partir de las mesas de trabajo y de las recomendaciones recibidas por parte de la Secretaría de Educación del Distrito.
3.4.4 Informe de acciones de divulgación de las actividades de la Dirección Distrital de Archivo de Bogotá.
Se publicaron 2 notas en el micrositio web Archivo de Bogotá:
1) Archivo de Bogotá celebra el día internacional del libro con el lanzamiento de dos publicaciones en la Feria Internacional del Libro de Bogotá – FILBO –.
2) Archivo de Bogotá y TransMilenio rinden homenaje al monumento de banderas.
Se registraron ingresos de 23.794 usuarios al micrositio del Archivo de Bogotá quienes hicieron 79.033 visitas.
Se publicaron 30 contenidos en las redes sociales del Archivo de Bogotá con la visualización de imágenes de los fondos y colecciones que custodia el Archivo
S divulgaron en Facebook, Twitter e Instagram, las actividades de la Agenda Cultural del Archivo de Bogotá, las Visitas Guiadas del Archivo de Bogotá, las notas mensuales, la información de interés y las sinergias con aliados como TransMilenio 
Se publicaron En Facebook 10 contenidos contando a la fecha con 29.234 seguidores que generaron 2.312 interacciones con alcance de 29.931 personas
Se publicaron en Twitter 11 contenidos, contando a la fecha con 20.500 seguidores que generaron 1802 interacciones con alcance de 13.900 personas
Se publicaron en Instagram 9 contenidos, contando a la fecha con 26.200 seguidores que generaron 813 interacciones con alcance de 9.54personas
Se realizó la exposición física “Bogotá revelada 1922 – 1949” con la participación de 37 personas
Se realizó la exposición física “Bogotá 134 años en movimiento” que circuló en la Secretaría General de la Alcaldía Mayor de Bogotá, Archivo Distrital, con la participación de 1.850 personas y en la Feria del Libro con participación de 4.320 personas 
Se realizaron 3 exposiciones virtuales en el micrositio web Archivo de Bogotá: La Constitución política de 1991, Archivos a Fondo y La alegría de leer, con la participación de 139 personas 
Se realizaron 2 conversatorios con transmisión virtual a propósito del lanzamiento de dos publicaciones del Archivo de Bogotá, con la participación de 962 personas. 
Se lanzaron 2 publicaciones: la cartilla con la historia del transporte público en Bogotá de la mano de TranMilenio y el facsimilar Tipos de Bogotá en coedición con la Universidad Externado de Colombia. En el marco del proyecto editorial también se destaca la Guía de la Colección Viki Ospina.
Componente cuatro de avance del plan de acción de publicación e impresión oficial para la conformación del acervo documental distrital, durante el mes de abril se avanzó en: 
En el mes de abril se generaron 17 órdenes de producción, de impresos de artes gráficas y se produjeron 583 millares de tiros de impresión. Dentro de las tipologías de piezas gráficas solicitadas en el periodo se encuentran agendas, formatos, volantes, manuales, revista y señalización. 
En abril, se logró entregar el 91.42% de ordenes oportunamente, que corresponden a 32 órdenes de producción generadas en meses anteriores o en el mismo mes y que tenían pacto de entrega en el periodo de reporte. 
Para este periodo, se publicaron 21 ejemplares del Registro Distrital numerados de 7688 al 7708, dichos ejemplares corresponden a la totalidad de 156 documentos distribuidos de la siguiente forma: 19 Acuerdos, 4 Decretos, 109 Resoluciones, 3 Acuerdos Locales, 19 Decretos Locales y 2 Resoluciones Locales.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abril se subieron 10 ejemplares correspondientes a los consecutivos 6023 hasta el 6014 y que comprenden los periodos del 22 de febrero de 2017 al 9 de febrero de 2017. Esta migración se efectúa de forma regresiva, teniendo en cuenta la disponibilidad de los ejemplares a migrar.
En el mes de abril se atendieron para el servicio de publicación de documentos o actos administrativos en el Registro Distrital, 35 entidades correspondientes a: 12 Fondos de Desarrollo Local, 5 Institutos, 9 Secretarías, 2 Sociedades y 7 entidades de diversos sectores. 
En relación con el servicio de elaboración de productos de artes gráficas atendió a 13 entidades distritales, distribuidas según clase de entidad, así: 9 colegios, 1 secretaria, 1 Sociedad, 1 Empresa Social del Estado y 1 Unidad Administrativa Especial.
</t>
  </si>
  <si>
    <t xml:space="preserve">Componente cuatro de avance del plan de acción de publicación e impresión oficial para la conformación del acervo documental distrital, durante el mes de mayo se avanzó en: 
En el mes de mayo se generaron 52 órdenes de producción, de impresos de artes gráficas y se produjeron 1.000 millares de tiros de impresión. Dentro de las tipologías de piezas gráficas solicitadas en el periodo se encuentran Afiches, Agendas, Carpetas, Cartillas, Formatos, Hojas, Libretas, Información, Libros, Periódico, Plegables, Revistas, Tacos y Volantes.
En mayo, se logró entregar el 96.97% de ordenes oportunamente, que corresponden a 32 órdenes de producción generadas en meses anteriores o en el mismo mes y que tenían pacto de entrega en el periodo de reporte. 
Para este periodo, se publicaron 21 ejemplares del Registro Distrital numerados de 7709 al 7729, dichos ejemplares corresponden a la totalidad de 242 documentos distribuidos de la siguiente forma: 16 Acuerdos, 9 Decretos, 132 Resoluciones, 19 Acuerdos Locales, 62 Decretos Locales, 2 Resoluciones Locales, 1 Documento CONPES y 1 Auto Administrativo.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abril se subieron 40 ejemplares correspondientes a los consecutivos 5974 hasta el 6013 y que comprenden los periodos del 14 de diciembre de 2016 al 8 de febrero de 2017. Esta migración se efectúa de forma regresiva, teniendo en cuenta la disponibilidad de los ejemplares a migrar.
En el mes de mayo se atendieron para el servicio de publicación de documentos o actos administrativos en el Registro Distrital, 44 entidades correspondientes a: 19 Fondos de Desarrollo Local, 7 Institutos, 9 Secretarías, 2 Unidades Administrativas Especiales y 7 entidades de diversos sectores. 
En relación con el servicio de elaboración de productos de artes gráficas atendió a 35 entidades distritales, distribuidas según clase de entidad, así: 25 colegios, 3 secretarías, 3 Institutos, 1 Sociedad, 1 Empresa Social del Estado, 1 Fondo de Desarrollo Local y 1 Unidad Administrativa Especial.
</t>
  </si>
  <si>
    <t xml:space="preserve">En el marco de la gestión de la estrategia de estrategia para la gestión documental distrital y el uso y apropiación de la memoria histórica durante segundo trimestre de gestionaron los siguientes avances:
Componente 1: Gestión de documentos electrónicos
1.1 “Documento implementación de la estrategia para el fortalecimiento de la gestión de documentos electrónicos de archivo y la Red Distrital de Archivos de Bogotá”
Al término del primer semestre se logó Avanzar en la implementación de tres de los proyectos priorizados para la presente vigencia:
BOGOTÁ HISTORIA COMÚN 2.0
Se avanzó en el diseño, revisión, aprobación del Mockup, diagramas de arquitectura, bocetos y flujos de proceso para la plataforma web del Archivo Distrital 
Se avanzó en el desarrollo y parametrización de la plataforma, el catálogo y el micrositio web
Se avanzó en el acceso a la plataforma Bogotá Historia Común y la creación de usuarios 
Se avanzó en la realización de pruebas funcionales y ajustes de desarrollos correspondientes a las Historias de Usuarios
CATÁLOGO DE ARCHIVOS PÚBLICOS ABIERTOS
Se avanzó en el diseño, revisión, aprobación del Mockup, diagramas de arquitectura, bocetos y flujos de proceso para la plataforma web del Archivo Distrital 
Se avanzó en la elaboración revisión y entrega de los flujos de trabajo
Se avanzó en desarrollo de las Historias de Usuario
ACTUALIZACION MICRTOSITIO WEB
Se avanzó en la elaboración y aprobación del documento de análisis de referentes
Se hizo entrega del mapa de navegación a la OTIC
Se hizo entrega de los requerimientos del micrositio a la OTIC 
Componente 2: Archivos públicos abiertos
2.1 “Documento de implementación de la estrategia para el fortalecimiento de los Archivos Públicos del Distrito Capital”
2.1.1 Modelo Integral de Gestión Documental y Archivos para el Distrito Capital MIGDA
Entrega del documento marco de referencia, diagramado y listo para revisiones y ajustes 
Rediseño de la propuesta de brochure por parte del equipo de divulgación
Ajuste del documento de lineamientos operativos de los componentes y subcomponentes del MIGDA
2.1.2 Instrumentos Archivísticos
Avance en la elaboración de la Guía de Inventarios
Avance en la revisión y ajustes de la Guía Esquema de Metadatos
Avance en la elaboración de la Guía de Firmas en Medio Electrónico
2.2 Seguimiento al Cumplimiento de la normativa archivística. 
Se llevó a cabo el seguimiento estratégico a 21 entidades,  a las cuales fue necesario realizar la revisión de la completitud del formulario diligenciado, revisión y análisis de las evidencias aportadas y que dan sustento a la información suministrada
2.3 Modelo de Asistencia Técnica Focalizada
Están diagramadas y listas para aprobación del Director 3 líneas técnicas: 
SERVICIOS POSTALES, CORREO ELECTRÓNICO CERTIFICADO, ENVÍO DE CORRESPONDENCIA Y ADMINISTRACIÓN DE CENTROS DE CORRESPONDENCIA 
SERVICIOS DE DEPÓSITO, CUSTODIA Y ADMINISTRACIÓN INTEGRAL DE FONDOS DOCUMENTALES 
DEFINICION DE SERVICIOS DE PROYECTOS DE DIGITALIZACION DE DOCUMENTOS DE ARCHIVO
Elaboración de una matriz de descripción del banco de conceptos técnicos donde se realizó el registro de 60 conceptos y se Clasificaron de acuerdo con los componentes y subcomponentes del MIGDA, teniendo como resultado un avance del 66% de la descripción y palabras clave de los conceptos técnicos
Aprobación por parte de los directivos del Archivo de Bogotá de la metodología del Piloto para la formulación de proyectos realizando jornada de socialización con las 8 entidades y organismos distritales para la formulación del ESQUEMA PROYECTOS INTEGRALES EN GESTIÓN DOCUMENTAL Y ARCHIVOS.
Se hizo entrega del Documento Estratégico del Modelo de Asistencia Técnica Focalizada ajustado a la Subsecretaria de Fortalecimiento Institucional.
2.4 Informe de Asistencia Técnica
Al término del primer semestre se han ejecutado noventa y cinco (95) acciones de asistencia técnica clasificadas por modalidad así: 
- Mesas de asistencia técnica por oferta: 7
- Mesas de asistencia técnica por demanda: 32
- Conceptos técnicos en gestión documental: 18
- Conceptos técnicos de procesos de contratación: 34
- Jornadas de socialización: 3
- Visitas de asistencia técnica: 1
2.5 Reporte de Conceptos Técnicos de TRD y TVD emitidos
Al término del primer semestre se han se emitieron 24 conceptos de TRD y TVD
Componente 3: Memoria Histórica de Bogotá
3.1 “Documento de implementación de la estrategia para la recuperación, preservación, difusión y apropiación del patrimonio documental y la memoria histórica de Bogotá”
 3.1.1 Informe del procesamiento técnico de las unidades documentales y material bibliográfico que conforman los fondos y colecciones que custodia el Archivo de Bogotá.
Al término del primer semestre obtuvieron los siguientes resultados:
Se realizó el cargue de 9.300 descripciones puestas al servicio de la ciudadanía alcanzando un 38.75% de las 24.000 programadas para la presente vigencia
Se atendieron 1.205 usuarios en la sala de consulta del Archivo de Bogotá, (654 hombres. 546. Mujeres. No responden 5)
Se registraron 4.727 visitas en el buscadore El Cofre (Por computador: 1.987. Por Celular: 2740). Estas visitas generaron un total de 44.251 Consultas
3.1.2 Bogotá Historia Común 2.0
Este producto no genera reporte en este periodo
3.1.3 Plan de Archivos de Derechos Humanos Bogotá
Este producto no genera reporte en este periodo
3.4.4 Informe de acciones de divulgación de las actividades de la Dirección Distrital de Archivo de Bogotá.
Al término del primer semestre obtuvieron los siguientes resultados:
Se publicaron 12 notas en el micrositio web Archivo de Bogotá donde se registró el ingreso de 139.450 usuarios que generaron 471.077 vistas
Se publicaron 174 contenidos en las redes sociales de lo cual se registran los siguientes datos:
Se publicaron En Facebook 60 contenidos contando a la fecha con 29.312 seguidores que generaron 17.572 interacciones con alcance de 129.833 personas
Se publicaron en Twitter 68 contenidos, contando a la fecha con 20.500 seguidores que generaron 7.587 interacciones con alcance de 104.200 personas
Se publicaron en Instagram 46 contenidos, contando a la fecha con 26.200 seguidores que generaron 5.126 interacciones con alcance de 93.754personas
Se realizó la exposición física “Bogotá revelada 1922 – 1949” con la participación de 37 personas
Se realizó la exposición física “Bogotá 134 años en movimiento” que circuló en la Secretaría General de la Alcaldía Mayor de Bogotá, Archivo Distrital, con la participación de 1.850 personas y en la Feria del Libro con participación de 4.320 personas 
Se realizaron 3 exposiciones virtuales en el micrositio web Archivo de Bogotá: La Constitución política de 1991, Archivos a Fondo y La alegría de leer, con la participación de 139 personas 
Se realizaron 2 conversatorios con transmisión virtual a propósito del lanzamiento de dos publicaciones del Archivo de Bogotá, con la participación de 962 personas. 
Se lanzaron 2 publicaciones: la cartilla con la historia del transporte público en Bogotá de la mano de TranMilenio y el facsimilar Tipos de Bogotá en coedición con la Universidad Externado de Colombia. En el marco del proyecto editorial también se destaca la Guía de la Colección Viki Ospina.
Componente cuatro de avance del plan de acción de publicación e impresión oficial para la conformación del acervo documental distrital, durante el mes de junio se avanzó en: 
En el mes de junio se generaron 68 órdenes de producción, de impresos de artes gráficas y se produjeron 421 millares de tiros de impresión. Dentro de las tipologías de piezas gráficas solicitadas en el periodo se encuentran Afiches, Agendas, Blocks, Cartillas, Volantes, Hojas y Cuadernillos.
En junio, se logró entregar el 100% de ordenes oportunamente, que corresponden a 36 órdenes de producción generadas en meses anteriores o en el mismo mes y que tenían pacto de entrega en el periodo de reporte. 
Para este periodo, se publicaron 23 ejemplares del Registro Distrital numerados de 7730 al 7752, dichos ejemplares corresponden a la totalidad de 219 documentos distribuidos de la siguiente forma: 18 Acuerdos, 23 Decretos, 140 Resoluciones, 1 Acuerdo Local, 29 Decretos Locales, 4 Resoluciones Locales, 1 Circular, 1 Adenda y 2 Documentos CONPES.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junio se subieron 30 ejemplares correspondientes a los consecutivos 5973 hasta el 5944 y que comprenden los periodos del 13 de diciembre de 2016 al 28 de octubre de 2016. Esta migración se efectúa de forma regresiva, teniendo en cuenta la disponibilidad de los ejemplares a migrar.
En el mes de junio se atendieron para el servicio de publicación de documentos o actos administrativos en el Registro Distrital, 33 entidades correspondientes a: 13 Fondos de Desarrollo Local, 5 Institutos, 9 Secretarías y 6 entidades de diversos sectores. 
En relación con el servicio de elaboración de productos de artes gráficas atendió a 54 entidades distritales, distribuidas según clase de entidad, así: 50 colegios, 1 secretaría, 1 Instituto, 1 Órgano de control y 1 Unidad Administrativa Especial.
</t>
  </si>
  <si>
    <t>Componente 1, 2 y 3: Los diferentes informes de avance e implementación que se programaron como entregables del plan de acción, debe contener los avances, evidenciados. Las acciones que se consignen en el libro Plan de Desarrollo, deben estar contenidas en el informe de implementación debidamente evidenciadas. Las cifras que se reporten deben estar sustentadas y coincidentes informes, libro y evidencias</t>
  </si>
  <si>
    <t>Componente 2: las actividades programadas en cronograma, deben estarde bidamente evidenciadas  cumplidas</t>
  </si>
  <si>
    <t>PD38</t>
  </si>
  <si>
    <t>497. Diseñar e implementar una estrategia para fortalecer la gestión, la innovación y la creatividad en la administración distrital,  generando valor público al servicio de la ciudadanía</t>
  </si>
  <si>
    <t xml:space="preserve">543. Porcentaje de avance en la implementación de estrategias para fortalecer la gestión y la innovación pública distrital. </t>
  </si>
  <si>
    <t xml:space="preserve">PD_Meta Sectorial: 497. Diseñar e implementar una estrategia para fortalecer la gestión, la innovación y la creatividad en la administración distrital,  generando valor público al servicio de la ciudadanía; PD_Indicador Meta sector: 543. Porcentaje de avance en la implementación de estrategias para fortalecer la gestión y la innovación pública distrital. ; ODS: 16. Paz, justicia e instituciones sólidas; </t>
  </si>
  <si>
    <t>Indicador: Porcentaje de avance en la implementacion de estrategias para fortalecer la gestión y la innovación pública distrital. Formula del indicador: Sumatoria de cada componente por vigencia divido entre el numero de componentes. Metas por componente: Componente 1:% avance en el porcentaje de implementación de la estrategia para el fortalecimiento del sistema de coordinación distrital,  Componente 2: avance en el porcentaje de implementación para promover la Gestión del Conocimiento y la Innovación Componente 3: avance en el Porcentaje de implementación de la estrategia estrategia que permita fortalecer la Gestión y Desempeño Institucional, Componente 4:  avance en el Porcentaje  del documento del estudio técnico para la modernización administrativa del Distrito Capital, Componente 5: avance en el Porcentaje de implementación los productos definidos en el Plan de Acción de la Política Pública de transparencia  Componente 6: avance en el Porcentaje de Implementación de las estrategias de direccionamiento estratégico para el fortalecimiento y modernización de la Gestión Pública.</t>
  </si>
  <si>
    <t xml:space="preserve">El beneficio de la implementación de la meta estará representado en el distrital de los componentes de innovación y creatividad en la administración distrital, con el desarrollo de cada uno de los componentes </t>
  </si>
  <si>
    <t xml:space="preserve">El cumplimiento de la meta estara representada en el avance de los componentes del indicador </t>
  </si>
  <si>
    <t>Sumatoria de cada componente por vigencia divido entre el numero de componentes. Metas por componente: Componente 1:% avance en el porcentaje de implementación de la estrategia para el fortalecimiento del sistema de coordinación distrital,  Componente 2: avance en el porcentaje de implementación para promover la Gestión del Conocimiento y la Innovación Componente 3: avance en el Porcentaje de implementación de la estrategia estrategia que permita fortalecer la Gestión y Desempeño Institucional, Componente 4:  avance en el Porcentaje  del documento del estudio técnico para la modernización administrativa del Distrito Capital, Componente 5: avance en el Porcentaje de implementación los productos definidos en el Plan de Acción de la Política Pública de transparencia  Componente 6: avance en el Porcentaje de Implementación de las estrategias de direccionamiento estratégico para el fortalecimiento y modernización de la Gestión Pública.</t>
  </si>
  <si>
    <t xml:space="preserve">Informes de avance de cada componente registrado en el inficador </t>
  </si>
  <si>
    <t xml:space="preserve">Informe acciones desarrolladas </t>
  </si>
  <si>
    <t>Informe anual acciones desarrolladas.</t>
  </si>
  <si>
    <t xml:space="preserve">Retrasos y soluciones: 
Para el periodo de reporte el indicador sectorial no presentó retrasos en su ejecución.
Avances y logros:
En el marco del Plan de Desarrollo, la Secretaría General, para el cumplimiento del indicador sectorial, avanzó en las acciones asociadas a cada uno de los componentes de la estrategia para fortalecer la gestión e innovación en el Distrito, como son:
Instancias de coordinación: En cumplimiento del artículo 50 del Acuerdo 761 de 2020 al cierre del primer semestre de 2023, se elaboraron 30 Informes dirigidos a 15 sectores administrativos del Distrito frente al seguimiento al funcionamiento de las instancias de coordinación distrital, adicionalmente se realizaron dos actualizaciones del Inventario Único de Instancias de Coordinación. 
Gestión del Conocimiento y la Innovación:  
Se elaboró documento fase 1 de Estructuración de la Comunidad de Práctica que define: actores, propósito de la Comunidad y estrategia para su desarrollo. Se entregó "Estrategia de acompañamiento a las entidades distritales"" y se hizo el lanzamiento de la Comunidad de Práctica (CoP), donde se socializó la estrategia de acompañamiento.
Se elaboró documento ANÁLISIS DE GESTIÓN DEL CONOCIMIENTO Y LA INNOVACIÓN EN EL DISTRITO CAPITAL 2023 que incluye en su capítulo 1 el análisis del del FURAG 2022, análisis de resultados generales de la encuesta de avance en la implementación de GCI.
Se elaboró versión 2 de la Guía metodológica para la construcción de Mapas de Conocimiento en las entidades distritales, que contiene: Introducción, contextualización, metodología para la construcción de mapas de conocimiento, compuesta por 5 fases alineadas a la metodología de “desing thinking” (Pensamiento de diseño)
Programa de teletrabajo: Como parte del cumplimiento del producto de política pública al cierre del primer trimestre de 2023, se cuentan con 2.244 nuevos teletrabajadores, llegando a un dato acumulado de 7.690 teletrabajadores 
En la medición de 2023 se detecta que los efectos sobre las huellas ambientales (Carbono y Energía) fueron más favorables, en un año, se dejaron de emitir más del 46% en Co2 y Gasolina. El tiempo ahorrado por desplazamientos, en promedio, llegó a 2 horas y 45 minutos; y en huella de equidad, los teletrabajadores ahorran más de $418.886 mensuales por gastos de transporte, alimentación y parqueadero, entre otros consumos.
Productos Política de Transparencia: Se realizan 3 sesiones de la Red de Oficiales de Cumplimiento de la Novena a la 11, con los temas: “Compliance y Protección de Datos”, “Compliance y Gobierno Corporativo”, “Importancia de la capacitación y sensibilización en el SARLAFT
Desempeño Institucional: 
•	En el marco del programa SOY10 Aprende, se formaron 3922 colaboradores del distrito, quienes participaron en los diferentes cursos ofrecidos mediante el Convenio con la Secretaría Jurídica, oferta propia, cursos en coordinación con Talento Humano de la Secretaría General.
•	Se han adelantado la actualización de los Módulos de los cursos de teletrabajo para teletrabajadores y directivos de la plataforma Soy10 Aprende.
•	Se actualizó la Cartilla Lineamientos de Teletrabajo Distrital 2023 actualizada vigencia 2023.
•	Se pactó la etapa de arreglo directo entre la Alcaldía Mayor de Bogotá D.C. y las organizaciones sindicales para la vigencia 2023, entre el 17 de mayo y el 17 de julio de 2023, para lo cual se adelantaron las gestiones logísticas para atender los requerimientos de las sesiones y los allegados por las organizaciones sindicales.
Beneficios: El fortalecimiento de la gestión y desempeño institucional a nivel Distrital permite que la Ciudad cuente con entidades que respondan a los requerimientos conforme a la competencia bajo un modelo estándar e integrado para la planeación y gestión que aporta a la integridad y transparencia.
</t>
  </si>
  <si>
    <t xml:space="preserve">Durante el primer trimestre se adelantaron las siguientes gestiones: 
Instancias de coordinación: Actualización del Inventario Único Distrital Instancias de Coordinación. (trimestre IV 2022) 
Gestión del Conocimiento y la Innovación: documento "Estrategia de acompañamiento a las entidades distritales" y se hizo el lanzamiento de la comunidad de práctica (CoP) en la cual se socializó la estrategia de acompañamiento a entidades distritales.
Programa de Formación Soy 10 Aprende Oferta de cursos con un total de 1633 colaboradores formados
Se realizan 2 análisis, uno de la política Gestión del Conocimiento y la Innovación, y del Modelo Integrado de Planeación y Gestión. Estos análisis sirven para determinar avance por entidad de la implementación de la política e igualmente determinar las entidades con menor avance en innovación.
Fortalecimiento y sostenibilidad del Modelo Integrado de Planeación y Gestión. Se realizó 1 sesión Comisión Intersectorial de Gestión y Desempeño en la que se Aprobó Plan de Trabajo 2023. Se realizó 1 sesión de acompañamiento técnico de lineamientos para el reporte de Índice de Transparencia de Bogotá en lo relacionado con control interno con la asistencia de 87 colaboradores.
Negociación sindical: Se realiza evento de Capacitación en negociación colectiva para entidades y organismos distritales, dirigida a representantes legales y jefes de talento humano con 82 asistentes, con el fin de fortalecer conocimientos necesarios para abordar la negociación colectiva de esta vigencia.  Se elabora y emite Circular 002 de 2023 Lineamiento entidades distritales para la negociación colectiva 2023.
Modernización administrativa del Distrito Capital
•	Se realizaron 8 grupos focales: 2 para el sector Educación, 2 para el sector Integración Social, Sector Seguridad, Convivencia y Justicia, Sector Hábitat, Sector Salud, Sector Localidades y una mesa de dialogo con el equipo de Gobierno Abierto.
•	Se elaboró documento del estudio de modernización que contiene contexto de las reformas administrativas en el Distrito Capital, análisis de los factores transversales, análisis sectorial de los sectores priorizados con sus respectivas conclusiones y recomendaciones, para revisión de la alta dirección.
Política pública de transparencia
Planeación, convocatoria, desarrollo y documentación de la 7ma sesión de la ROC ”Rol del Oficial de Cumplimiento en las entidades del Distrito” y Socialización del documento técnico para recopilación de recomendaciones del rol del Oficial de Cumplimiento y equipo, en apoyo de las naciones unidas (UNODC 28.02)
Se realizó la revisión de 64 programas de transparencia y ética pública / Planes anticorrupción y de atención al ciudadano 2023 para la identificación del estado de adopción del lineamiento emitido por la Secretaría General.
Se realizó encuentro construyamos Bogotá con integridad, con la participación de entidades y funcionarios del distrito. Contó con la participación de 197 colaboradores. 
</t>
  </si>
  <si>
    <t xml:space="preserve">En el marco del seguimiento a la meta sectorial 497 Diseñar e implementar una estrategia para fortalecer la gestión, la innovación y la creatividad en la administración distrital, generando valor público al servicio de la ciudadanía durante el primer semestre de la vigencia 2023 se ha avanzado en cada uno de los componentes así:
1.	Implementación de la estrategia para el fortalecimiento del sistema de coordinación distrital. 
En el marco de la meta 1. Implementar 100% de la estrategia para el fortalecimiento del Sistema de Coordinación Distrital, (de acuerdo con los lineamientos para la operación y funcionamiento establecidos en las resoluciones 233 de 2018 y 7543 de 2020 y en concordancia con lo establecido en el artículo 50 del PDD). En el PRIMER SEMESTRE se avanzó así:
1.1 Seguimiento a las instancias de coordinación
Se han adelantado dos (2) seguimientos respecto de las instancias de coordinación distrital y los espacios de gobierno corporativo que corresponden al cuarto trimestre de 2022 y el primer trimestre de la vigencia 2023 para un total de 30 informes.
Dos (2) actualizaciones al Inventario Único Distrital de Instancias de Coordinación (IUDIC) que corresponde a lo corrido del año. Se da inicio a la recopilación de los informes de seguimiento emitidos para la extracción de la información numérica., con el objetivo de generar y proyectar estadísticas de acciones de mejora frente a la adopción por parte de las entidades de los lineamientos para la operación y funcionamiento de las instancias de coordinación distrital. Se emitieron 13 conceptos técnicos de instancias de coordinación (8 conceptos técnicos en el primer trimestre y 5 conceptos técnicos en el segundo trimestre de la vigencia 2023), y (v) se dio respuesta a 9 requerimientos realizados por entidades distritales (3 requerimientos realizados por las entidades distritales en el primer trimestre y 6 requerimientos realizados por las entidades distritales en el segundo trimestre de la vigencia 2023).
1.2 Fortalecimiento del funcionamiento del Sistema de Coordinación Distrital
Se construyó la exposición de motivos y el proyecto de acto administrativo para el funcionamiento y operación de las instancias de coordinación distrital (versión 4) que recopila las resoluciones 233 de 2018 y 753 de 2020 y adiciona funciones a estos espacios de coordinación. Se han diseñado los paneles de visualización en PowerBi para evidenciar las variables y tendencias históricas en la emisión de conceptos y el IUDIC y se continua en el segundo trimestre con la alimentación y actualización de la información numérica requerida en las bases de datos necesarias para el avance en powerBi referente a los conceptos técnicos emitidos entorno a las instancias de coordinación distrital
Se han realizado 12 acompañamientos técnicos que han requerido (por demanda) las entidades distritales.
2.	Implementación para promover la Gestión del Conocimiento y la Innovación Componente 
4.1 REALIZAR SEGUIMIENTO Y EVALUACIÓN PARA LA GESTIÓN DEL CONOCIMIENTO Y LA INNOVACIÓN (GCI)
4.1.1 Comunidad de Práctica
Se elaboró documento  fase 1 de Estructuración de la Comunidad de Práctica que define: actores, propósito de la Comunidad y estrategia para su desarrollo. Se entregó ""Estrategia de acompañamiento a las entidades distritales"" y se hizo el lanzamiento de la Comunidad de Práctica (CoP), donde se socializó la estrategia de acompañamiento.
4.1.2 Socialización de lineamientos.
- Se elaboró versión 2 de la Guía metodológica para la construcción de Mapas de Conocimiento en las entidades distritales, que contiene: Introducción, contextualización, metodología para la construcción de mapas de conocimiento, compuesta por 5 fases alineadas a la metodología de “desing thinking” (Pensamiento de diseño).
- Se diseñó el proceso de Gestión del Conocimiento y la Innovación que incluyó: caracterización del proceso, normograma, indicadores y riesgos asociados en el marco del fortalecimiento a los habilitantes de innovación (procesos) y dando cumplimiento a la etapa de validación se realizaron dos jornadas de socialización con el equipo técnico (MIPG) en el marco del proyecto de estandarización de procesos transversales.
- Se elaboró versión preliminar del cronograma para la socialización de los documentos técnicos (Doc Técnico de ruta de conocimiento, Guía Metodológica para la construcción de mapa de conocimiento V2 y Proceso Tobe de Gestión del Conocimiento e innovación) a los líderes y equipos de gestión del conocimiento e innovación de Entidades ditritales, para desarrollarse durante el segundo semestre del 2023.
4.1.3 Plan de intervención mediante asistencias técnicas
Se elaboró documento ANÁLISIS DE GESTIÓN DEL CONOCIMIENTO Y LA INNOVACIÓN EN EL DISTRITO CAPITAL 2023 que incluye en su capítulo 1 el análisis del del FURAG 2022, análisis de resultados generales de la encuesta de avance en la implementación de GCI y de niveles de madurez en entidades distritales 2023.
Se elaboró informe semestral de asistencias técnicas brindadas a las entidades distritales que corresponde a 6 asistencias de las 10 asistencias, para un avance del 60% de la meta programada. 
4.2 DESARROLLAR UN ECOSISTEMA DE GESTIÓN DE CONOCIMIENTO E INNOVACIÓN
Se desarrolla encuesta diagnóstica para ser aplicada a entidades del distrito, para determinar el nivel de madurez de la política de GCI así como para definir las entidades a intervenir mediante asistencia técnica. (Diagnóstico)
Se elaboró documento ANÁLISIS DE GESTIÓN DEL CONOCIMIENTO Y LA INNOVACIÓN EN EL DISTRITO CAPITAL 2023 capitulo 2 . Habilitantes de Innovación, que contiene  la conceptualización de los habilitantes de innovación, análisis de los resultados del Índice de Innovación Pública aplicado por la Veeduría Distrital en la vigencia 2021, y el análisis de las preguntas de la encuesta aplicada en el 2023 relacionadas con el componente de innovación.
3.	Implementación de la estrategia que permita fortalecer la Gestión y Desempeño Institucional.
En el primer semestre en el marco de la Implementación de la estrategia que permita fortalecer la Gestión y Desempeño Institucional, se han alcanzado los siguientes logros: 
7.1.1. Programa de Formación Soy 10 Aprende 
Se realizaron actividades de alistamiento, cargue e implementación de cursos programados para el semestre, así como seguimiento al desarrollo y finalización. Total de colaboradores del distrito Formados 3.922, así: 
Convenio con Secretaría Jurídica Distrital 180 Formados, así: 
• Supervisión de Contratos, 69 Formados.
• Pruebas en el Proceso Contencioso, 22 Formados
• Tratamiento de Datos Personales por Entidades Públicas, 26 Formados.
• Modelo de Gestión Jurídica, 27 Formados.
• Prevención y detección de la Colusión en Procesos de Contratación, 19 Formados.
OFERTA PROPIA:
• Curso: Teletrabajo para Teletrabajadores I: 660 Formados. 
• Gobernanza Pública: Contextualización desde los Pilares de Transparencia, Participación y Colaboración, 206 Formados.
• Gestores de Integridad: Líderes de la Cultura de Integridad en el Distrito- Cohorte II, 183 Formados.
• Políticas Públicas: Introducción a la Políticas Públicas Conceptos Básicos, 887 Formados.
• Gobernanza Pública: Conceptualización desde los Pilares de Transparencia, Participación y Colaboración, 245 Formados.
• Políticas Públicas: Implementación a las Políticas Públicas Conceptos Básicos, 177 Formados.
•Teletrabajo para Teletrabajadores II: 499 Formados. 
•Formación en Supervisión de Contratos, 589 Formados
•Gobierno Abierto, 103 Formados
•Teletrabajo para Jefes - Directivos, 75 Formados
Cursos en Coordinación con Talento Humano de la Secretaría General: 
• Inducción y Reinducción, 51 Formados.
• MOOC de Gobierno Abierto, 32 Formados.
• Gobernanza Pública Contextualización TH, 17 Formados
Convenio Catastro: Atención a la Ciudadanía, 9 Formados.
Convenio Ambiente: Respuestas a Emergencias Ambientales, 9 Formados.
7.1.2. Fortalecimiento y sostenibilidad del Modelo Integrado de Planeación y Gestión
• Se realizaron 18 sesiones de articulación con los líderes de las políticas de gestión y desempeño, relacionadas con la incorporación de enfoques y preparación FURAG.
• Se realizó la primera sesión de la Comisión Intersectorial de Gestión y Desempeño.
• En el marco del programa de estandarización de procesos trasversales, dando cumplimiento a la Política Pública de Gestión de talento Humano se desarrollaron 45 sesiones de articulación con los responsables de los procesos definidos.
• Se han realizado 40 asistencias técnicas a entidades, 17 sobre Modelo Integrado de Planeación y Gestión, 4 sobre gestión de riesgos, 2 sobre líneas de defensa, 1 sobre planeación, 1 sobre indicadores, 1 incorporación de IDEC, 1 sobre la Oficina de Control Interno y 5 sobre diligenciamiento de FURAG.
• Se han realizado 4 sesiones en relación con los programas de transparencia y ética pública, 4 sesiones de socialización de la guía para la construcción de mapas de aseguramiento con la asistencia de 234 colaboradores y 1 sesión para el reporte de ITB en lo relacionado con control interno.
• Dando cumplimiento al acuerdo Distrital 772 de 2020, se solicitó la información de los criterios a evaluar a la SDH y SDP para el cálculo del Índice de Gestión Pública Distrital y se le solicito al DAFP el cumplimiento en el cronograma para obtener los resultados del IDI.
7.2 REALIZAR UN PROGRAMA DE TELETRABAJO SOBRE LA PLANTA LABORAL EN ENTIDADES Y ORGANISMOS DISTRITALES
• Módulos de los cursos de teletrabajo para teletrabajadores y directivos de la plataforma Soy10 Aprende, revisados y actualizados.
• Cartilla Lineamientos de Teletrabajo Distrital 2023 actualizada vigencia 2023.
• Se atendieron 25 mesas técnicas y 208 asesorías por otros canales, relacionadas con la asistencia técnica en formulación de política interna teletrabajo.
• Una (1) mesa de trabajo de socialización normativa con organizaciones sindicales, se elaboró un (1) documento de validación e identificación de metodología de reconocimiento de gastos por teletrabajo. De igual forma se participó en las sesiones de negociación sindical 2023 para abordar las propuestas en materia de Teletrabajo.
• Se realizaron 19 asistencias técnica y sensibilización de generalidades teletrabajo distrital.
• Se realizó ""Foro: Desafíos y buenas prácticas en la aplicación del teletrabajo"" Dirigido a líderes de los equipos técnicos de apoyo en teletrabajo de las entidades y organismos Distritales. 
7.3 EJECUTAR ACCIONES PARA LA NEGOCIACIÓN, DIÁLOGO Y CONCERTACIÓN SINDICAL EN EL DISTRITO CAPITAL
• Se realizó evento de Capacitación en negociación colectiva para entidades y organismos distritales, dirigida a representantes legales y jefes de talento humano para fortalecer conocimientos necesarios para abordar la negociación colectiva en la vigencia. 
• Se elaboró y emitió la Circular 002 de 2023 Lineamiento entidades distritales para la negociación colectiva 2023.
• Se han atendido 57 requerimientos de las organizaciones sindicales y tres (3) tutelas. 
• Se recibieron 30 pliegos para negociación en la Alcaldía Mayor de Bogotá, D.C.: 19 mesa central y 11 submesa de salud. No obstante, una vez revisados los requisitos de comparecencia, no cumplieron requisitos 5 pliegos, quedando: 17 en la mesa central y 8 en la mesa de salud. Además, se pasó de negociar con 54 organizaciones sindicales a 49 .
• Se realizaron siete (7) sesiones entre la administración y las organizaciones sindicales para la verificación de requisitos de comparecencia sindical y el 17 de mayo inició la etapa de arreglo directo, la cual se prevé que finaliza el 17 de julio de 2023.
* Se han desarrollado 12 sesiones de la etapa de arreglo directo.
• Se realiza seguimiento permanente al cumplimiento del acuerdo colectivo laboral 2022.
4.	Estudio técnico para la modernización administrativa del Distrito Capital
En cumplimiento del documento del estudio técnico para la modernización administrativa del Distrito Capital”, en el primer semestre de esta vigencia se  han alcanzado los siguientes logros:
Se elaboró documento del estudio de modernización que contiene contexto de las reformas administrativas en el Distrito Capital, análisis de los factores transversales, análisis sectorial de los sectores priorizados con sus respectivas conclusiones y recomendaciones, para lo que se realizaron 8 grupos focales: 2 para el sector Educación, uno para los  sectores de: Integración Social,  Seguridad, Convivencia y Justicia, Hábitat,  Salud, Localidades y una mesa de dialogo con el equipo de Gobierno Abierto. Así como,  documentos de análisis de los indicadores distritales de los sectores priorizados: Integración Social, Seguridad, Convivencia y Justicia, Educación, Hábitat e Integración Social. Y documentos de análisis de los sectores de Educación, Seguridad, Convivencia y Justicia, Hábitat, Integración Social y Salud.
Se hizo presentación de resultados a la Subsecretaria Distrital de Fortalecimiento Institucional y a la Secretaria General, para validación y aportes, así mismo ,se inicia etapa de Socialización con los sectores priorizados, para observaciones y ajustes finales, para la entrega final del documento."
5.	Implementación los productos definidos en el Plan de Acción de la Política Pública de transparencia. 
En el primer semestre en en el marco de la Implementación de la Política Pública de Transparencia, se avanzó así:
10.1.1. Formación en la Cátedra Integridad
Se suscribe convenio con el objeto: Aunar esfuerzos técnicos, tecnológicos y administrativos entre la Alcaldía Mayor de Bogotá, D. C. y Escuela Superior de Administración Pública — ESAP, para el desarrollo de procesos de formación, proyectos y actividades para el fortalecimiento de la función administrativa y la gestión pública distrital. En el plan de acción del convenio se plantea el desarrollo del Diplomado en transparencia, integridad dirigida a servidores distritales.
10.1.2 Estrategia Senda de Integridad
Se definen los retos de la vigencia 2023 y se realizan jornadas de lanzamiento presentando los retos, criterios de evaluación y cronograma; una vez realizadas las inscripciones se socializa primer reto: Señales de la Cumbre enfocado en la generación de contenidos para mujeres, con 49 entidades inscritas. 
10.1.3. Sistema de Administración de Riesgo de Lavado de Activos y de la Financiación del Terrorismo - SARLAFT
Se realizaron 5 sesiones de la Red abordando: “Rol del Oficial de Cumplimiento en las entidades del Distrito”, “Ciberdelincuencia y Ciberseguridad”, “Compliance y Protección de Datos”,  “Compliance y Gobierno Corporativo”, “Importancia de la capacitación y sensibilización en el SARLAFT”. Con la participación de los Oficiales de Cumplimiento de las Subredes de Salud, Capital Salud, ETB, GEB y Lotería, y representantes del IDU y Secretaría de Hacienda como miembros permanentes de la Red. A partir de la décima sesión ingresan a la red: AGATA y EAAB
Conforme a la programación se acompañó a 9 sectores: Integración Social, Mujer, Planeación, Gestión Pública, Cultura, Gobierno, Hábitat, Educación, Seguridad 
Se realizaron 32 asistencias técnicas por demanda: UAESP, Sec. de Hábitat, IDRD, Sec. de Cultura, Recreación y Deporte, UAESP, Sec. del Hábitat, IDT, Sec. de Desarrollo Económico,  Sec. de Integración Social,  AGATA, UAERMV, Gobierno (2), Concejo, Sec. General, Sec. Planeación, Acueducto (2), IDT, Veeduría, Sec. Jurídica, Sec. de Ambiente, UAESP, Sec. Educación, DASCD, Comité de gestores SDIS, Sec. Jurídica, IDCBIS, Aguas de Bogotá e Invest
Participación de las 64 entidades en el curso virtual """"Medidas y herramientas para la prevención del riesgo LA/FT en las entidades del Distrito"""" 
12 encuentros con aliados estratégicos: UNODC, UIAF, S. de Transparencia, Oficial de Cumplimiento de la EPM, Oficial de Cumplimiento de la EPM, UIAF, Sec. de Transparencia, DAFP, DASCD, World Compliance Association, ESAP, Transparencia por Colombia. 
10.1.4 Rendición de Cuentas - RdC:                                                                                                                                                                                                                                                                                                                                                                                                                                                
Seguimiento continuo a las acciones de las entidades distritales, dando cumplimiento al Protocolo Distrital para la Rendición de Cuentas Permanente.                                                                                          
Abordar la RdC desde un enfoque sectorial, con los siguientes aspectos: permanencia, anti corrupción, Sistema Nacional, Nodos, enfoques (poblacional, de derechos de mujeres) y RdC Avanzada.  
10.1.5 Apertura de agendas: primer espacio de articulación sectorial para el reporte de agendas de los directivos (Decreto 189 de 2020), entregando fichas de seguimiento de los sectores Ambiente, Cultura, Desarrollo Económico, Gestión Pública Hábitat, Hacienda, Integración Social, Jurídica, Mujer, Planeación. 
10.1.6 Jornadas de fortalecimiento Programas de Transparencia y Ética Pública.
Se desarrollan 13 jornadas de fortalecimiento  de los Programas de Transparencia y Ética Pública con la participación de 1876 servidores distritales. 
10.2. DESARROLLAR UNA ESTRATEGIA DE ANÁLISIS DE INFORMACIÓN Y DATOS EN TRANSPARENCIA PARA ARTICULAR LAS INICIATIVAS DE LAS ENTIDADES DISTRITALES
10.2.1 Sistema de Alertas Tempranas para la Integridad (SATI)
Se elaboró el manual de configuración de tablero SATI y se realizaron ajustes de visualización, así como elaboración de tablero consolidado de las señales para priorización distrital.
10.2.2 Actividades asociadas a Construyendo Bogotá con Integridad
15 jornadas de fortalecimiento de los programas de transparencia y ética pública con más de 1.876 colaboradores participantes. Y acompañamiento para la comprensión de criterios de evaluación y evidencias del ITB.
Expedición del Decreto Distrital 222 de 2023 que actualiza las funciones del Concejo de Gobierno, genera un modelo de gobernanza distrital para la transparencia, la integridad y las medidas anticorrupción en el distrito. 
</t>
  </si>
  <si>
    <t>PD39</t>
  </si>
  <si>
    <t>7868_MGA_1</t>
  </si>
  <si>
    <t>Dirección Distrital de Desarrollo Institucional
Dirección Distrital de Archivo
Dirección Distrital de Relaciones Internacionales</t>
  </si>
  <si>
    <t>John Freedy Molano Díaz
Alvaro Arias Cruz
Luz Amparo Medina Gerena</t>
  </si>
  <si>
    <t>Director Distrital de Desarrollo Institucional
Director Distrital de Archivo
Director Distrital de Relaciones Internacionales</t>
  </si>
  <si>
    <t>Ivette Liliana Camargo López 
Héctor Heli Cruz Pulido
Blanca Leonor Losada Romero</t>
  </si>
  <si>
    <t>Documentos de lineamientos técnicos</t>
  </si>
  <si>
    <t>Documentos de lineamientos técnicos elaborados</t>
  </si>
  <si>
    <t>1.1.1. Documentos de lineamientos técnicos elaborados</t>
  </si>
  <si>
    <t xml:space="preserve">PD_producto MGA: 1.1. Documentos de lineamientos técnicos; PD_ID producto MGA: 1.1.1. Documentos de lineamientos técnicos elaborados; </t>
  </si>
  <si>
    <t>La magnitud en ficha SUIFP esta dada en: 2020: 3 - 2021:3 - 2022:3 - 2023:3 - 2024:3</t>
  </si>
  <si>
    <t xml:space="preserve">Documentos cuyo objetivo es describir y explicar instrumentos, estandares, requerimientos y condiciones necesarias para llevar a cabo un proceso o actividad </t>
  </si>
  <si>
    <t xml:space="preserve">Fortalecer la capacidad para una  Gestión pública efectiva  y articulada, orientada a la generación de valor público para los grupos de interés.  </t>
  </si>
  <si>
    <t>El cumplimiento del indicador estará reflejado en la elaboración de los documento técnicos por parte de los responsables</t>
  </si>
  <si>
    <t xml:space="preserve">Número de Lineamientos Técnicos. </t>
  </si>
  <si>
    <t xml:space="preserve">Lineamiento Técnico </t>
  </si>
  <si>
    <t xml:space="preserve">Documento del Linemiento Técnico. </t>
  </si>
  <si>
    <t>1. Lineamiento asociado al sistema de coordinación distrital 
2. Lineamiento asociado a documentos electrónicos de archivo 
3. Lineamiento asociado a la articulación internacional del distrito</t>
  </si>
  <si>
    <t>PD40</t>
  </si>
  <si>
    <t>7868_MGA_2</t>
  </si>
  <si>
    <t>Servicio de asistencia técnica en temas de Gestión Pública</t>
  </si>
  <si>
    <t>Entidades asistidas técnicamente</t>
  </si>
  <si>
    <t>2.1. Servicio de asistencia técnica en temas de Gestión Pública</t>
  </si>
  <si>
    <t>2.1.1. Entidades asistidas técnicamente</t>
  </si>
  <si>
    <t xml:space="preserve">PD_producto MGA: 2.1. Servicio de asistencia técnica en temas de Gestión Pública; PD_ID producto MGA: 2.1.1. Entidades asistidas técnicamente; </t>
  </si>
  <si>
    <t>La magnitud en cadela de valor esta dada en: 2020: 56 - 2021: 56 - 2022: 56 - 2023:56 - 2024:56</t>
  </si>
  <si>
    <t xml:space="preserve">Asitencia técnica: en desarrollo administrativo de la función pública, el empleo público, la gestión del talento humano, la gerencia púbica, el desempeño de las funciones públicas por los particulares, la organización administrativa del estado, la planeación y la gestión, el control interno, la participación ciudadana, la transparencia en la gestión pública y el servicio al ciudadano </t>
  </si>
  <si>
    <t xml:space="preserve">El cumplimiento de la meta estara en función de la asistencia técnica a las entidades. </t>
  </si>
  <si>
    <t xml:space="preserve">Número de entidades asistidas técnicamente. </t>
  </si>
  <si>
    <t xml:space="preserve">Informe asistencia técnica a las 56 Entidades Distritales. </t>
  </si>
  <si>
    <t>Informe de asistencia a las entidades distritales</t>
  </si>
  <si>
    <t>PD41</t>
  </si>
  <si>
    <t>7868_MGA_3</t>
  </si>
  <si>
    <t>Servicio de apoyo para el fortalecimiento de la gestión de las entidades públicas</t>
  </si>
  <si>
    <t>Instituciones públicas asistidas técnicamente</t>
  </si>
  <si>
    <t>3.1. Servicio de apoyo para el fortalecimiento de la gestión de las entidades públicas</t>
  </si>
  <si>
    <t xml:space="preserve">3.1.1. Instituciones públicas asistidas técnicamente </t>
  </si>
  <si>
    <t xml:space="preserve">PD_producto MGA: 3.1. Servicio de apoyo para el fortalecimiento de la gestión de las entidades públicas; PD_ID producto MGA: 3.1.1. Instituciones públicas asistidas técnicamente ; </t>
  </si>
  <si>
    <t xml:space="preserve">Este servicio incluye apoyo para el fortalecimiento de entidades públicas, servidores públicos y ciudadanos en la implementación de las politicas del sector </t>
  </si>
  <si>
    <t xml:space="preserve">Instituciones públicas asistidas técnicamente </t>
  </si>
  <si>
    <t>PD42</t>
  </si>
  <si>
    <t>7868_MGA_4</t>
  </si>
  <si>
    <t>Cursos de formación dictados</t>
  </si>
  <si>
    <t>Número de cursos de formación dictados</t>
  </si>
  <si>
    <t xml:space="preserve">PD_Gestion MGA: Cursos de formación dictados; </t>
  </si>
  <si>
    <t xml:space="preserve">Cursos habilitados y ofertados en temas de gestión pública para los servidores de las entidades y organismos distritales._x000D_
_x000D_
Curso de Teletrabajo para Directivos_x000D_
Curso de Teletrabajo para servidores _x000D_
Implementación de Políticas Públicas _x000D_
Gobernanza Pública Buenas Prácticas _x000D_
Gobernanza Pública Transparencia _x000D_
</t>
  </si>
  <si>
    <t>Fortalecimiento de las competencias en temas de gestión pública de los servidores de las entidades y organismos distritales, brindándoles información actualizada y herramientas basadas en mejores prácticas que permiten una mejor atención a la ciudadanía fomentando permanentemente la transparencia e integridad en las labores diarias</t>
  </si>
  <si>
    <t xml:space="preserve">Ejecución de los cursos de formación de acuerdo a lo programado. </t>
  </si>
  <si>
    <t>Número cursos ofertados/Número cursos programados * 100</t>
  </si>
  <si>
    <t>Cursos ofertados</t>
  </si>
  <si>
    <t xml:space="preserve">Cursos programados </t>
  </si>
  <si>
    <t>Informes de gestión de la dependencia.</t>
  </si>
  <si>
    <t xml:space="preserve">Informe Cursos MGA </t>
  </si>
  <si>
    <t>Para este primer semestre de la vigencia 2023, se ofertaron y desarrollaron los siguientes cursos:
Teletrabajo para Teletrabajadores de Entidades y Organismos del Distrito Capital en dos cortes diferentes , logrando un total de 1159 servidores(as) formados.
Cohorte I: 660 servidores(as) formados. Ciclo académico comprendido entre el 08 de febrero al 23 de marzo
Cohorte II: 499 servidores(as) formados. ciclo académico comprendido entre el 14 de abril al 15 de junio
Teletrabajo para Jefes - Directivos”, con un ciclo académico comprendido entre el 18 de mayo al 26 de junio, logrando un total 75 servidores(as) formados.</t>
  </si>
  <si>
    <t>PD43</t>
  </si>
  <si>
    <t>7868_MGA_5</t>
  </si>
  <si>
    <t>Servicio de asistencia técnica para la implementación de la política de Integridad</t>
  </si>
  <si>
    <t>Entidades públicas asistidas técnicamente para la implementación de la política de integridad</t>
  </si>
  <si>
    <t>4.1. Servicio de asistencia técnica para la implementación de la política de Integridad</t>
  </si>
  <si>
    <t>4.1.1. Entidades públicas asistidas técnicamente para la implementación de la política de integridad</t>
  </si>
  <si>
    <t xml:space="preserve">PD_producto MGA: 4.1. Servicio de asistencia técnica para la implementación de la política de Integridad; PD_ID producto MGA: 4.1.1. Entidades públicas asistidas técnicamente para la implementación de la política de integridad; </t>
  </si>
  <si>
    <t>De acuerdo a las Bases del Plan de Desarrollo 2018 – 2022, la política de transparencia, integridad y legalidad está orientada a “robustecer las herramientas de promoción de la transparencia, el acceso a la información y lucha contra la corrupción en todos los sectores administrativos, ramas del poder público, órganos autónomos e independientes y niveles territoriales”. Función Pública, cómo líder en el diseño e implementación del código de integridad: valores del servicio público, busca incorporar, para 2020, herramientas para darle tramite a los conflictos de interés, ofrecer cursos virtuales a los servidores públicos, en especial gerente;  y fortalecer la capacidad de vigilancia del control interno.</t>
  </si>
  <si>
    <t xml:space="preserve">El cumplimiento del indicador estara en función de las asistencias  técnicas a las entidades públicas </t>
  </si>
  <si>
    <t xml:space="preserve">Entidades públicas asistidas técnicamente para la implementación de la política de integridad </t>
  </si>
  <si>
    <t>PD60</t>
  </si>
  <si>
    <t>7869_1</t>
  </si>
  <si>
    <t>51. Gobierno Abierto</t>
  </si>
  <si>
    <t>Implementar un modelo de Gobierno Abierto de Bogotá que promueva una relación democrática, incluyente, accesible y transparente con la ciudadanía</t>
  </si>
  <si>
    <t>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t>
  </si>
  <si>
    <t>Implementación del modelo de Gobierno Abierto, Accesible e Incluyente de Bogotá</t>
  </si>
  <si>
    <t>Oficina Asesora de Planeación - GAB</t>
  </si>
  <si>
    <t>Fredy Alexander Martinez García</t>
  </si>
  <si>
    <t>Asesor Despacho Secretaría General</t>
  </si>
  <si>
    <t>Natalia Márquez-Bustos, Mónica Mora y Lorena Rodriguez</t>
  </si>
  <si>
    <t>Jenny Torres</t>
  </si>
  <si>
    <t>1. Implementar 100 porciento del modelo de Gobierno Abierto accesible e incluyente a todos los sectores territoriales, poblacionales y diferenciales.</t>
  </si>
  <si>
    <t>Porcentaje de ejecución en la implementación del modelo de Gobierno Abierto, con democracia digital, bajo los pilares de transparencia, participación y colaboración.</t>
  </si>
  <si>
    <t>95. Un (1) modelo de Gobierno Abierto diseñado e implementado bajo los pilares de transparencia, participación y colaboración e innovación publica.</t>
  </si>
  <si>
    <t>24.1. Porcentaje de implementación del modelo de Gobierno Abierto accesible e incluyente</t>
  </si>
  <si>
    <t xml:space="preserve">PD_Meta Estratégica: 95. Un (1) modelo de Gobierno Abierto diseñado e implementado bajo los pilares de transparencia, participación y colaboración e innovación publica.; PD_ID Meta Estratégica: Porcentaje de ejecución en la implementación del modelo de Gobierno Abierto, con democracia digital, bajo los pilares de transparencia, participación y colaboración.; PD_PMR: 24.1. Porcentaje de implementación del modelo de Gobierno Abierto accesible e incluyente; PD_Meta Proyecto: 1. Implementar 100 porciento del modelo de Gobierno Abierto accesible e incluyente a todos los sectores territoriales, poblacionales y diferenciales.; </t>
  </si>
  <si>
    <t xml:space="preserve">El indicador da cuenta del proceso de diseño e implementación del modelo de Gobierno Abierto a partir de la coordinación y articulación interinstitucional, su socialización con las entidades del distrito, así como de la realización de estudios de análisis y monitoreo para su seguimiento. </t>
  </si>
  <si>
    <t xml:space="preserve">La aplicación de este indicador refleja la capacidad del modelo para desarrollar acciones que sean incluyentes a nivel territorial, poblacional y diferencial; y da cuenta de la puesta en marcha del primer Programa de Gobierno Abierto de la ciudad. Así mismo, facilita la medición del desarrollo de estrategias intersectoriales para unificar criterios, principios, lineamientos y acciones de Gobierto Abierto en el Distrito. </t>
  </si>
  <si>
    <t>El cumplimiento de la meta consiste en el diseño e implementación de los planes de acción anual de Gobierno Abierto que incorporan estrategias para desarrollar los pilares de transparencia, participación y colaboración, a partir de los lineamientos, principios y parámetros de medición que emita la Secretaría General.</t>
  </si>
  <si>
    <t>Porcentaje ejecutado en la implementación del modelo de Gobierno Abierto / Porcentaje total de ejecución en la implementación del modelo de Gobierno Abierto, con democracia digital, bajo los pilares de transparencia, participación y colaboración.</t>
  </si>
  <si>
    <t xml:space="preserve">Porcentaje ejecutado en la implementación del modelo de Gobierno Abierto con democracia digital, bajo los pilares de transparencia, participación y colaboración.			</t>
  </si>
  <si>
    <t xml:space="preserve">Porcentaje total de la implementación del modelo de Gobierno Abierto con democracia digital, bajo los pilares de transparencia, participación y colaboración.			</t>
  </si>
  <si>
    <t>- Documentos de estrategia, diseño e implementación.- Soportes de desarrollo de actividades interinstitucionales de articulación y socialización del modelo.- Planes de acción anual.- Informes semestrales de avance y resultados de la implementación del modelo.- Informes de estudios de análisis y monitoreo.- Estudios de análisis y monitoreo.</t>
  </si>
  <si>
    <t>Informe de actividades interinstitucionales de articulación y socialización del modelo
Informe de actividades de posicionamiento y apropiación interinstitucional del modelo
Informe de estudios para el análisis y monitoreo del modelo de Gobierno Abierto.</t>
  </si>
  <si>
    <t>Informe final de actividades interinstitucionales de articulación y socialización del modelo
Informe final de actividades de posicionamiento y apropiación interinstitucional del modelo
Informe final de estudios para el análisis y monitoreo del modelo de Gobierno Abierto.</t>
  </si>
  <si>
    <t>1.1 Informe actividades articulación PAGAB
1.2  Presentación Mesa técnica ITB - Rendición de cuentas y participación
1.3 Aportes Proyecto Decreto Gobernanza Datos
1.4 TABLERO PAGAB -20221231
2.1 Informe de actividades de posicionamiento y apropiación interinstitucional del modelo
3.1 Informe de estudios para el análisis y monitoreo del modelo</t>
  </si>
  <si>
    <t>1.1 Informe actividades articulación PAGAB
2.1 Informe de actividades de posicionamiento y apropiación interinstitucional del modelo
3.1 Informe de estudios para el análisis y monitoreo del modelo</t>
  </si>
  <si>
    <t>En lo corrido del Plan Distrital de Desarrollo, la Secretaría General tuvo una ejecución del 15% en la Implementación del modelo de gobierno abierto accesible e incluyente a todos los sectores territoriales, poblacionales y diferenciales, que representa un avance acumulado del 60% con respecto al total de la magnitud programada para la vigencia 2023, a través de las siguientes acciones:
Un encuentro de Planeación Estratégica de GAB para el 2023, el cual estuvo dirigido a las entidades del Distrito y en el cual participaron más de 200 funcionarios y contratistas de los 15  sectores de la administración Distrital y que se desempeñan en funciones de planeación institucional, participación ciudadana, colaboración, innovación y gestión del conocimiento, y datos abiertos; con el fin de orientar a las entidades en la implementación, seguimiento y medición de las estrategias de gobierno abierto y rendición de cuentas, que se llevarán a cabo durante el año 2023
Se generó el Tablero de medición en Excel con el objetivo de llevar un registro de los avances del PAGAB, de las 46 entidades que hacen parte del Plan de Acción de Gobierno Abierto de Bogotá. En la herramienta se puede verificar el avance acumulado del plan de acción con corte a marzo 2023, el cual  tuvo un avance del 87% y el cumplimiento en el cuatrienio de 98%
Se realizaron 16 jornadas virtuales de   trabajo con  el fin de aclarar dudas frente a la programación del 2023, las fechas de reporte, los compromisos de OGP y otros temas con respecto a la implementación de lineamientos de GAB contenidos en la Directiva 005 de 2020."
Llevó a cabo una prueba piloto del instrumento de recolección del IGAB con seis entidades distritales a seis entidades: la Secretaría Distrital de  Movilidad, la Secretaría Distrital de Integración Social, la Secretaría General, el Instituto para la Economía Social – IPES, el Instituto Distrital para la Protección de la Niñez y la Juventud – IDIPRON y la Unidad Administrativa Especial de Catastro Distrital - UAECD. El objetivo evaluar el funcionamiento y la efectividad del instrumento en la recolección de información sobre las acciones realizadas por las entidades en relación a los pilares de transparencia, participación, colaboración y servicios. Los resultados de la prueba permitieron ajustar el instrumento que será implementado durante el segundo semestre del año.
52 personas pertenecientes a las entidades Distritales, representantes de los observatorios gremios, entidades  del Gobierno Nacional, sociedad civil y organizaciones que trabajan con el tema de datos abiertos participaron de 2 talleres con el fin de construir la propuesta de decreto sobre la Infraestructura y el Modelo de Gobernanza de Datos Abiertos, Por medio del cual se imparten lineamientos para la infraestructura y el modelo de Gobernanza de datos Abiertos del Distrito Capital, y que tiene como objetivo articular, orientar, definir, monitorear y priorizar acciones para la generación, almacenamiento, intercambio, uso estratégico, aprovechamiento y medición de los datos producidos por las instituciones distritales y locales y con otros actores particulares o privados</t>
  </si>
  <si>
    <t>A corte 31 de marzo y de acuerdo con la agenda prestablecida por la Coordinación General de GAB, se realizó: 
El Encuentro de Planeación  Estratégica de GAB para el 2023, el cual estuvo dirigido a las entidades del Distrito y en el cual participaron más de 200 servidores y contratistas de los 15 sectores de la administración Distrital  y que se desempeñan en funciones de planeación institucional, participación ciudadana, colaboración, innovación y gestión del conocimiento, y datos abiertos; con el fin de orientar a las entidades en la implementación, seguimiento y medición de las estrategias de gobierno abierto y rendición de cuentas. 
La jornada tuvo lugar el 28 de febrero de 2023 , donde se entregaron las principales recomendaciones y resultados de la implementación de las acciones de gobierno abierto que vienen desarrollando las entidades y que través del Plan de Acción Distrital de Gobierno Abierto se realiza la programación y seguimiento, el equipo de articulación y Monitor GAB estableció el cronograma de trabajo, en el que se establecen las fechas de reprogramación y reporte por cada trimestre para el 2023. 
Se realizaron 16 jornadas virtuales de trabajo con  el fin de aclarar dudas frente a la programación del 2023, las fechas de reporte, los compromisos de OGP y otros temas con respecto a la implementación de lineamientos de GAB contenidos en la Directiva 005 de 2020.
Se generó el Tablero de medición en Excel con el objetivo de llevar un registro de los avances del PAGAB, de las 46 entidades que hacen parte del Plan de Acción de Gobierno Abierto de Bogotá. En la herramienta se puede verificar el avance acumulado del plan de acción con corte a diciembre 2022. Finalmente se realiza la programación y seguimiento, el equipo de articulación y Monitor GAB estableció el cronograma de trabajo, en el que se establecen las fechas de reprogramación y reporte por cada trimestre para el 2023.</t>
  </si>
  <si>
    <t>Durante el segundo trimestre y de acuerdo con la agenda prestablecida por la Coordinación General de GAB se acompañaron y se articularon diferentes actividades en materia de Rendición de Cuentas, Presupuestos Participativos, Modelo de Gobernanza POT e Infraestructura e Modelo de Gobernanza de Datos Abiertos, así:
• Se apoyó en la consolidación las respuestas a la ciudadanía sobre las inquietudes realizadas en la Audiencia Pública de Rendición de Cuentas de la Administración Distrital. Así mismo, se  presentaron las líneas temáticas para orientar los diálogos ciudadanos posteriores a la Audiencia Pública de rendición de cuentas de la Alcaldía Mayor, los cuales deben adelantar las entidades distritales, de acuerdo con sus competencias.Se  Así mismo, se acompañó la estrategia fortalecimiento capacidades rendición de cuentas a las Alcaldías Locales y la ciudadanía, en conjunto con la Veeduría Distrital, la Secretaría Distrital de Gobierno, Secretaría General y el Instituto Distrital de Participación y Acción Comunal – IDPAC.  Sobre el tema también se viene acompañando desde el mes de abril el proceso de Rendición  Pública de Cuentas Territorial Especial sobre los Derechos de la Infancia, la Adolescencia y la Juventud 2020-2023 (RPC NNAJ). Sobre ello, desde el equipo GAB en conjunto con la Secretaría Privada y la Oficina Consejería de Comunicaciones, diseño la propuesta de la estrategia de comunicaciones e identificación de actores relevantes.
• Se acompañaron metodológica y operativamente dos talleres que se adelantaron en articulación con Alta TIC. El primer taller se realizó con los delegados de las entidades Distritales y representantes de los observatorios el pasado 21 de abril y contó con la participación 37 colaboradores de la administración. El segundo taller se realizó en el marco de la Semana Internacional de Gobierno Abierto el día 11 de mayo y contó con la participación de 15 personas representantes de gremios, entidades del Gobierno Nacional, sociedad civil y organizaciones que trabajan con el tema de datos abiertos. Los talleres fueron espacios importantes para construir la propuesta de decreto sobre la Infraestructura y el Modelo de Gobernanza de Datos Abiertos. En el mes de junio de revisó la propuesta de decreto Por medio del cual se imparten lineamientos para la infraestructura y el modelo de Gobernanza de datos Abiertos del Distrito Capital, y que tiene como objetivo articular, orientar, definir, monitorear y priorizar acciones para la generación, almacenamiento, intercambio, uso estratégico, aprovechamiento y medición de los datos producidos por las instituciones distritales y locales y con otros actores particulares o privados.
• Se desarrolló el proceso de seguimiento y reporte en lo que va corrido del 2023 a las 46 entidades que hacen parte del PAGAB. Al respecto, durante el trimestre se han entregado recomendaciones y solicitudes de ajuste a las magnitudes ejecutadas de acuerdo con lo programado y con los productos entregados, así mismo se actualizó la herramienta PAGAB con la información reportada por las entidades respecto primer trimestre del 2023 y se generaron los porcentajes de avance y cumplimiento de cada una de las entidades respecto a la programación. 
A corte de 30 de junio se avanzó en: • Una propuesta de Decreto de Infraestructura de datos del Distrito Capital y se estableció el modelo de gobernanza correspondiente, considerando disposiciones generales sobre datos abiertos de la carta internacional de Open Data Charter (ODC).
• Estructura de un subcapítulo para el libro “Las tres transformaciones de Bogotá: POT, Estatuto Orgánico y Región Metropolitana” sobre la defensa y garantía de la ejecución del Plan de Ordenamiento Territorial (POT) a partir del posicionamiento interinstitucional del modelo de Gobierno Abierto de Bogotá.
• Los aportes conceptuales para avanzar en la consolidación del Sistema de Participación Territorial en el Plan de Ordenamiento Territorial de Bogotá 2022-2035 con base en experiencias de participación incidente del modelo de Gobierno Abierto de Bogotá
• Postulación de “Chatico: el chatbot inteligente, incluyente y participativo de Bogotá” en los premios de Open Government Awards 2023, para participar con reformas innovadoras y con potencial de ampliarse en el marco del modelo de Gobierno Abierto de Bogotá
• Postulación del gobierno local de Bogotá para asistir a la cumbre global más importante de Gobierno Abierto que reúne del 6 al 7 de septiembre de 2023 en Tallin, Estonia, a jefes de Estado, alcaldes, jefes de Gobiernos, sociedad civil y responsables políticos del mundo para dialogar y compartir experiencias sobre gobierno abierto en la era digital, tecnología para la gobernanza y la transparencia y preservación de la democracia.
 Durante el segundo trimestre del 2023 la Secretaría General:
• Finalizó la definición y formulación del Índice de Gobierno Abierto de Bogotá (IGAB). Además, participó en diferentes espacios de capacitación y acompañamiento para la documentación del mismo.
• Culminó el proceso de diseño del instrumento propio de recolección del IGAB, el cual contiene un total de 38 preguntas relacionadas con los pilares del Gobierno Abierto de Bogotá, transparencia, participación, colaboración, y trámites y servicios. 
• Llevó a cabo una prueba piloto del mismo con seis entidades distritales: la Secretaría Distrital de Movilidad, la Secretaría Distrital de Integración Social, la Secretaría General, el Instituto para la Economía Social – IPES, el Instituto Distrital para la Protección de la Niñez y la Juventud – IDIPRON y la Unidad Administrativa Especial de Catastro Distrital - UAECD. El objetivo de esta prueba piloto fue evaluar el funcionamiento y la efectividad del instrumento en la recolección de información sobre las acciones realizadas por las entidades en relación a los pilares de transparencia, participación, colaboración y servicios. Los resultados de la prueba permitieron ajustar el instrumento que será implementado durante el segundo semestre del año.</t>
  </si>
  <si>
    <t>1. Implementar estrategias institucionales para que la ciudadanía en condiciones de equidad, integra</t>
  </si>
  <si>
    <t xml:space="preserve">No aplica </t>
  </si>
  <si>
    <t>No se presentaron problemas o dificultades</t>
  </si>
  <si>
    <t>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
2. Fortalecer la capacidad institucional para promover, cualificar y afianzar capacidades ciudadanas, que confluyan en procesos de colaboración y toma de decisiones, que reconocen la diferenciación de condiciones sociales, territoriales y económicas de la población.</t>
  </si>
  <si>
    <t>PD61</t>
  </si>
  <si>
    <t>7869_2</t>
  </si>
  <si>
    <t>2. Implementar 100 porciento de la plataforma virtual de Gobierno Abierto con parámetros de accesibilidad e inclusión poblacional y diferencial</t>
  </si>
  <si>
    <t xml:space="preserve">Porcentaje de avance de la Plataforma de gobierno abierto construida. </t>
  </si>
  <si>
    <t>406. Construir una plataforma de Gobierno Abierto que permita a los ciudadanos participar en procesos de toma de decisiones de la administración, vincularse a procesos de colaboración para solución de problemáticas públicas, acceder a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de bienes públicos, o demás temas de interés público.</t>
  </si>
  <si>
    <t xml:space="preserve">433. Porcentaje de avance de la Plataforma de gobierno abierto construida. </t>
  </si>
  <si>
    <t xml:space="preserve">PD_Meta Sectorial: 406. Construir una plataforma de Gobierno Abierto que permita a los ciudadanos participar en procesos de toma de decisiones de la administración, vincularse a procesos de colaboración para solución de problemáticas públicas, acceder a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de bienes públicos, o demás temas de interés público.; PD_Indicador Meta sector: 433. Porcentaje de avance de la Plataforma de gobierno abierto construida. ; PD_Meta Proyecto: 2. Implementar 100 porciento de la plataforma virtual de Gobierno Abierto con parámetros de accesibilidad e inclusión poblacional y diferencial; ODS: 16. Paz, justicia e instituciones sólidas; </t>
  </si>
  <si>
    <t>El indicador da cuenta del avance en el diseño e implementación de la plataforma virtual de Gobierno abierto, así como de su mantenimiento, actualización y monitoreo.</t>
  </si>
  <si>
    <t>La aplicación de este indicador permite conocer el avance y funcionamiento de la plataforma virtual de Gobierno Abierto como herramienta de soporte para la operabilidad del modelo que asegura la transparencia, participación y colaboración ciudadana a partir de parámetros de accesibilidad e inclusión poblacional y diferencial.</t>
  </si>
  <si>
    <t>Puesta en funcionamiento de una plataforma virtual que cumpla con los parámetros relacionados con accesibilidad y navegabilidad, así como que disponga de módulos funcionales a los ejercicios de Gobierno Abierto.</t>
  </si>
  <si>
    <t>Porcentaje implementado de la plataforma virtual de Gobierno Abierto / Porcentaje total de implementación de la plataforma virtual de Gobierno Abierto con parámetros de accesibilidad e inclusión poblacional y diferencial</t>
  </si>
  <si>
    <t>Porcentaje implementado implementado de la plataforma virtual de Gobierno Abierto con parámetros de accesibilidad e inclusión poblacional y diferencial</t>
  </si>
  <si>
    <t>Porcentaje total de implementación de la plataforma virtual de Gobierno Abierto con parámetros de accesibilidad e inclusión poblacional y diferencial</t>
  </si>
  <si>
    <t>- Documento de diseño de la plataforma.
- Plataforma en funcionamiento.
- Informes de funcionalidad de la plataforma.
- Evidencias de los procesos de mejora y actualización.</t>
  </si>
  <si>
    <t>-</t>
  </si>
  <si>
    <t>Informe de mantenimiento, actualización, nuevos desarrollos y monitoreo de la plataforma
Evidencias de los procesos de mejora y actualización</t>
  </si>
  <si>
    <t>1.1 Informe de funcionalidad de la plataforma GAB
1.2 Evidencias de los procesos de mejora y actualización</t>
  </si>
  <si>
    <t>1.1 Informe de monitoreo de la plataforma GAB
1.2 Evidencias de los procesos de mejora y actualización</t>
  </si>
  <si>
    <t>1.1 Informe de monitoreo de la plataforma GAB
1.2 Evidencias de los procesos de mejora y actualización
1.3 Manual de la nueva plataforma
1.4 Matriz de seguimiento</t>
  </si>
  <si>
    <t xml:space="preserve">
"En lo corrido del Plan Distrital de Desarrollo, la Secretaría General tuvo una ejecución del 10% en la construcción de la plataforma de Gobierno Abierto, que representa un avance acumulado del 50% con respecto al total de la magnitud programada para la vigencia 2023, a través de las siguientes acciones:
• En lo corrido de la vigencia 2023 Chatico ha tenido un total de 394.067 conversaciones, por el canal web se registraron 143.661 y por el canal whatsapp 250.406.
• Se dispuso nuevos contenidos en el agente virtual Chatico asociados a “Crédito peso a peso”, que brinda información a comerciantes con dificultades de acceso al sistema financiero, la oportunidad de obtener créditos para que impulsen sus negocios. Con corte a marzo 24 de 2023, las consultas de Crédito peso a peso realizadas fueron: 62 llamadas o atenciones a través de la línea 195, 2.790 inscripciones del formulario web y 2.372 visitas a través de Chaticos . 
• En asocio con el Acueducto de Bogotá, se desplegó sobre portal  y la APP de gobierno abierto para los sistemas operativos para teléfonos móviles (Android, iOS , Huawei) solución tecnológica para realizar reservas por parte de quienes realizan senderismo en las diferentes montañas de Bogotá,.
• 175.957 descargas de la aplicación de Gobierno Abierto en los tres sistemas operativos para teléfonos móviles   (Andriod, iOS, Huawei)
•16.562 visitas realizadas por la ciudadanía en la plataforma de Gobierno Abierto de Bogotá. Adicionalmente durante a partir del 6 de  junio, el equipo de Gobierno Abierto Bogotá logró con éxito la integración, registro y autenticación con el portal www.gov.co, con el fin de cumplir con los requisitos de integración de mecanismos de autenticación establecidos por la Estrategia de Gobierno Digital del Ministerio de las TIC y la Agencia Nacional Digital. Ahora, los usuarios registrados en gov.co pueden acceder a la plataforma de Gobierno Abierto de Bogotá sin necesidad de realizar un registro adicional  o crear un nuevo usuario.
• La plataforma Bogotá cuidadora  registro un total de 32.398 visitas por parte de la ciudadanía.
Beneficios: Las acciones adelantadas para garantizar la implementación y mejora de la plataforma virtual de GAB permiten evaluar su utilidad en dos frentes: para que las entidades distritales empiecen a fortalecer y ejecutar acciones de gobierno abierto, y para que los ciudadanos se vinculen a ellas usando las tecnologías de la información y las comunicaciones - TIC. En ese sentido, los avances de la plataforma son importantes para alcanzar los ambiciosos objetivos del modelo de GAB, que buscan fortalecer los pilares de transparencia, participación, colaboración, trámites y servicios en el Distrito
Con “Chatico” se logró descongestionar puntos físicos de atención y comunicar ágilmente diferentes temas relacionados con la ciudad y que son de interés general. Gracias a este canal digital, la ciudadanía ahorra tiempo y dinero en la consulta de diferentes trámites y servicios distritales. 
Los contenidos del agente Virtual como “Crédito Peso a Peso” permiten a comerciantes contar con información para acceder a créditos de manera ágil, segura y legal. Los comerciantes podrán acceder a montos promedio de $1.800.000 y desembolsos desde $500.000 hasta $5.500.000
Gracias a  la integración, registro y autenticación con el portal www.gov.co, los usuarios registrados en gov.co pueden acceder a la plataforma de Gobierno Abierto de Bogotá sin necesidad de realizar un registro adicional  o crear un nuevo usuario.</t>
  </si>
  <si>
    <t>A corte de 28 de febrero, la Secretaría General avanzó en: Enero Chatico tuvo un total de 96.088 conversaciones, por el canal web se registraron 20.164 y por el canal whatsapp 75.924. Adicional se desarrollaron los siguientes ajustes y novedades en Chatico: Flujo educación, Pico y placa, Sisbén, Turismo en portugués, Crédito peso a peso, Ajuste IMG, Flujo hábitat, Flujo festival centro, Ropaton, Empleo incluyente, Jornada de vacunación niños, Esterilización animal, Registraduría, Sistema de atención de salud FAQS, Jóvenes a la U, Parceros por Bogotá, redcade, Filtro paso a asesores, Oficina virtual, Impuesto predia; y  durante el mes de febrero, a través de Chatico se realizaron 64.299 conversaciones; Entre los temas destacados que se publicaron están: Colombia al Parque, Procuraduría, Antecedentes Policía, Actualización movilida; y Se realizó anexo técnico y saliuda a cotizar de proceso orquestador Chatico abril - diciembre y se pusó en producción el sitio de crédito peso a peso.</t>
  </si>
  <si>
    <t>A corte 31 de marzo, se contabilizaron un total de 68.840 conversaciones; de estas, 54.032 conversaciones fueron atendidas por el canal Whatsapp mientras que 14.808 fueron atendidas por el canal web, se destaca los desarrollos prepararon con miras a Peso a Peso y Semana Santa.
Se desarrollan ajustes en contenidos, enlaces y análisis de comportamiento de los usuarios en Chatico . Esto para lograr que la tasa de respuestas de éxito de Chatico se mantenga en niveles aceptables y que demuestren eficiencia en el servicio.</t>
  </si>
  <si>
    <t>Al corte del 30 de abril, se registró un total de 57.154 conversaciones atendidas a través de diferentes canales de comunicación en el mes. De este total, se atendieron 45.580 conversaciones a través del canal de Whatsapp, mientras que el canal web atendió 11.574 conversaciones. Es importante destacar los siguientes desarrollos: flujo  Feria del Libro, el ajuste de enlaces en la matriz Sisben y la actualización del flujo de Educación  en la plataforma previa revisión de la matriz de reporte Sisben y Educación.</t>
  </si>
  <si>
    <t>Al corte del 31 de mayo, se registró un total de 32.075 conversaciones atendidas a través de diferentes canales de comunicación en el mes. De este total, se atendieron 7.522 conversaciones a través del canal de Whatsapp, mientras que el canal web atendió 24.553 conversaciones. Es importante destacar los siguientes desarrollos: Smart City Expo Bogotá 2023; Región Central - RAPE.
En asocio con el Acueducto de Bogotá, se desplegó sobre portal gobierno Abierto y sobre la APP de gobierno abierto en las tres tiendas (Android, iOS , Huawei) una solución para que quienes hacen senderismo en las diferentes montañas de Bogotá, puedan realizar sus reservas.</t>
  </si>
  <si>
    <t>Al corte del 30 de junio, se ha avanzado: 
• En chatico se registró un total de 69.293 conversaciones atendidas a través de diferentes canales de comunicación en el mes. De este total, se atendieron 12.973 conversaciones a través del canal de Whatsapp, mientras que el canal web atendió 56.320 conversaciones. Es importante destacar que durante el mes se lograron avances significativos en el afinamiento de la herramienta y en el desarrollo del enlace técnico para citas médicas con Salud Capital. Este ultimose estima que tiene un plazo de aproximadamente tres meses para completar la fase dos, que implica la validación del usuario en Chatico y su posterior atención en los canales correspondientes.
• La aplicacion dee Gobierno Abierto se registraron 175.957 descargas en total en las tres tiendas de solución (Andriod, iOS, Huawei)
• La plataforma de Gobierno Abierto de Bogotà registro 16.562 visitas. Además, Durante la primera semana de junio, el equipo de Gobierno Abierto Bogotá logró con éxito la integración, registro y autenticación con el portal www.gov.co, gestion que se venia adelando desde inicio de año. Este logro cumple con los requisitos de integración de mecanismos de autenticación establecidos por la Estrategia de Gobierno Digital del Ministerio de las TIC y la Agencia Nacional Digital. Ahora, los usuarios registrados en gov.co pueden acceder a la plataforma de Gobierno Abierto de Bogotá sin necesidad de realizar un registro adicional o crear un nuevo usuario.
• La plataforma Bogotá cuidadora registro un toral de 32.398 visitas.</t>
  </si>
  <si>
    <t>No se identificaron problemas y dificultades</t>
  </si>
  <si>
    <t>PD62</t>
  </si>
  <si>
    <t>7869_3</t>
  </si>
  <si>
    <t>2. Fortalecer la capacidad institucional para promover, cualificar y afianzar capacidades ciudadanas, que confluyan en procesos de colaboración y toma de decisiones, que reconocen la diferenciación de condiciones sociales, territoriales y económicas de la población.</t>
  </si>
  <si>
    <t xml:space="preserve">3. Implementar 100 porciento de las estrategias para la inclusión, cualificación y el fortalecimiento de la ciudadanía en Gobierno Abierto, atendiendo a sus diferentes expresiones territoriales, poblacionales, diferenciales y de género. </t>
  </si>
  <si>
    <t xml:space="preserve">Implementar 100 porciento de las estrategias para la inclusión, cualificación y el fortalecimiento de la ciudadanía en Gobierno Abierto, atendiendo a sus diferentes expresiones territoriales, poblacionales, diferenciales y de género. </t>
  </si>
  <si>
    <t xml:space="preserve">PD_Meta Proyecto: 3. Implementar 100 porciento de las estrategias para la inclusión, cualificación y el fortalecimiento de la ciudadanía en Gobierno Abierto, atendiendo a sus diferentes expresiones territoriales, poblacionales, diferenciales y de género. ; </t>
  </si>
  <si>
    <t>El indicador da cuenta de las estrategias llevadas a cabo para asegurar la participación y colaboración ciudadana a través de procesos de cualificación y pedagogía ciudadana, acciones de difusión y socialización, agendas para el desarrollo de actividades a procesos de transparencia, rendición de cuentas, participación y colaboración; y un plan de estímulos y reconocimientos a la innovación social de la gestión pública y la ciudadanía digital.</t>
  </si>
  <si>
    <t xml:space="preserve">La aplicación de este indicador permite conocer qué tanto el Modelo de Gobierno Abierto está vinculando a la ciudadanía en procesos democráticos de acceso y uso de información, toma de decisiones y emprendimiento de acciones de corresponsabilidad y cogestión, teniendo en cuenta sus diferentes expresiones territoriales, poblacionales, diferenciales y de género. 				 </t>
  </si>
  <si>
    <t>El cumplimiento de la meta se da cuando el Modelo logra que la ciudadanía se vincule a ejercicios de Gobierno Abierto a partir de estrategias para la cualificación y fortalecimiento ciudadano, el desarrollo de actividades de participación, colaboración e innovación; y el reconocimiento de los aportes ciudadanos al mejoramiento de la gestión pública del distrito.</t>
  </si>
  <si>
    <t>Sumatoria de estrategias implementadas para la inclusión, cualificación y el fortalecimiento de la ciudadanía en Gobierno Abierto / Sumatoria de estrategias formuladas para la inclusión, cualificación y el fortalecimiento de la ciudadanía en Gobierno Abierto</t>
  </si>
  <si>
    <t>Número de estrategias implementadas para la inclusión, cualificación y el fortalecimiento de la ciudadanía en Gobierno Abierto</t>
  </si>
  <si>
    <t>Número de estrategias formuladas para la inclusión, cualificación y el fortalecimiento de la ciudadanía en Gobierno Abierto</t>
  </si>
  <si>
    <t>- Caracterización de actores y usuarios del Modelo de Gobierno Abierto.
- Estrategia de posicionamiento y socialización del modelo.
- Registros documentales de sesiones de posicionamiento del Modelo.
- Matriz de aportes ciudadanos a compromisos de Gobierno Abierto.
- Informe de implementación de estrategias de posicionamiento.</t>
  </si>
  <si>
    <t>Informe de avances en procesos de gestión y articulación.
Informe de alistamiento para el diseño de la estrategia de posicionamiento y activación ciudadana.</t>
  </si>
  <si>
    <t>Informe de avances en procesos de gestión y articulación.
Estrategia de posicionamiento y activación ciudadana.</t>
  </si>
  <si>
    <t>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t>
  </si>
  <si>
    <t>Informe final de  acciones de difusión y socialización a la ciudadanía del modelo de Gobierno Abierto de Bogotá.
Informe final de avances en procesos de gestión y articulación para la generación de capacidades.
Informe final de estrategia de posicionamiento y activación ciudadana.</t>
  </si>
  <si>
    <t>1.1  Informe de espacio de articulación.
1.2 Listado de asistentes.
3.1 Informe de alistamiento GAB.</t>
  </si>
  <si>
    <t>1.1  Informe de avances en procesos de gestión y articulación
1.2 Listado de asistentes.
1.3 Presentación estrategia RutaGAB
1.4 Lista de asistecia RutaGAB
1.5 Prsentación Capacitación Chatico
1.6 Resultado taller- reto público
1.7 Listado de asistencia Socialización herramienta Chatico
3.1 Informe de alistamiento GAB
3.2 Presentación CírculoOGP Inclusión</t>
  </si>
  <si>
    <t>1.1  Informe de avances en procesos de gestión y articulación
1.2 Listado de asistentes
2.1 Informe de avances generación de capacidades
2.2 Anexos del Informe
3.1 Informe estrategia de agendas activación ciudadana</t>
  </si>
  <si>
    <t>1.1  Informe de avances en procesos de gestión y articulación Datos Tadeo
1.2  Informe de avances en procesos de gestión y articulación Ruta GAB
1.3 Listado de asistentes
1.4 Matriz de aportes GAB
2.1 Informe de avances generación de capacidades
2.2 Anexos del Informe
3.1 Informe estrategia de agendas activación ciudadana
3.2 Agenda Semana Internacion de Gobierno Abierto</t>
  </si>
  <si>
    <t>1.1  Informe de avances en procesos de gestión y articulación Smart City Expo FestIBO
1.2  Informe de avances en procesos de gestión y articulación RutaGAB Americas
1.3  Informe de avances en procesos de gestión y articulación Presupuestos Participativos
1.4  Informe de avances en procesos de gestión y articulación RutaGAB SuperCADE Engativa
1.5 Listado de asistentes
1.6 Consulta Ciudadana
2.1 Informe de avances generación de capacidades
2.2 Anexos
3.1 Informe estrategia de agendas activación ciudadana</t>
  </si>
  <si>
    <t>Durante lo corrido de la vigencia, la Secretaría General tuvo una ejecución del 12,5% en la implementación de las estrategias para la inclusión, cualificación y el fortalecimiento de la ciudadanía en gobierno abierto, atendiendo a sus diferentes expresiones territoriales, poblacionales, diferenciales y de género, que representa un avance acumulado del 41,6% con respecto al total de la magnitud programada para la vigencia 2023, a través de las siguientes acciones:
214  personas de 48 entidades participaron en el encuentro de Planeación Estratégica de Gobierno Abierto 2023, con el fin de conocer las principales acciones en materia de rendición de cuentas, transparencia, datos abiertos, participación, innovación y servicios, que permitirán a las entidades realizar sus procesos de difusión, socialización y actividades con la ciudadanía para el año 2023
En el marco del Día Internacional de los Datos Abiertos, el 3 de marzo en alianza con la Fundación Universitaria Konrad Lorenz, se realizo un evento, el cual tuvo 3 momentos: 1. Conferencias sobre datos abiertos y ciudadanía, y sobre el sistema distrital de cuidado; 2. Taller y reto público sobre uso, aprovechamiento y análisis de datos e información pública; 3. Panel sobre los datos abiertos en la ciudad cuidadora. Se contó con el apoyo de cuatro Secretarias: Integración Social, Mujer, Ambiente y Cultura, y la participación de 141 personas de la ciudadanía a lo largo del evento.
En el marco de la conmemoración del Día Internacional contra la Corrupción, 73 servidores y servidores  participaron en la socialización de chatico con el fin, iniciar la activación de posicionamiento y difusión del agente virtual “Chatico”, como herramienta que permita una interacción directa y en línea entre la administración distrital y el ciudadano para la orientación sobre tramites y servicios.
92 veedores y veedoras ciudadanas participaron en el evento ""Datos Abiertos, Planeación e Innovación"" organizado por la Red de Apoyo Interinstitucional a las Veedurías Ciudadanas. Durante el evento, se llevaron a cabo charlas temáticas, talleres prácticos y una miniferia de servicios que permitió a los asistentes adquirir habilidades y conocimientos en el uso de datos e información pública para fortalecer su labor en veeduría y control social.
• Curso Gobierno Abierto: En el marco del proceso de generación de capacidades el seguimiento del Curso “Gobierno Abierto de Bogotá” de la plataforma virtual Soy 10 dirigido a servidores públicos de la administración distrital, el cual se realizó entre el 11 de mayo y el 13 de junio generando como resultado un total de 103 personas certificadas 
• Durante los días 31 de mayo, 1 y 2 de junio de 2023, el equipo de Gobierno Abierto de Bogotá participó en el stand de la Alcaldía Mayor de Bogotá en el Smart City Expo en Corferias. Durante el evento, se registraron 18 personas, pero hubo interacción con al menos 120 personas en el stand. En este espacio, se interactuó y socializó con la ciudadanía, no solo presentando el modelo de Gobierno Abierto, sino también las iniciativas y los avances más importantes de la Alcaldía Mayor desde 2020 en temas de transparencia, rendición de cuentas, colaboración y participación, destacando el papel fundamental de las TIC.
• Dentro del marco de la RutaGAB, un total de 173 personas participaron en el posicionamiento y promoción de la interacción con Chatico en 3 Super CADE: Américas, Bosa y Engativá y en la Universidad Distrital  en el marco de VII Claustro de Comunicación Social y Periodismo. Esta iniciativa permitió establecer un contacto directo con la comunidad y compartir información importante sobre la funcionalidad de Chatico, al mismo tiempo que se ofreció  un espacio para recibir retroalimentación y sugerencias por parte de los ciudadanos.
• En el marco del evento internacional de Smart City Expo Bogotá 2023, se realizaron dos tipos de consultas. Una de ellas se realizó a través del uso de las redes sociales de Twitter e Instagram entre el 12 y 15 de mayo de 2023. Y la otra consulta se hizo de manera presencial el 2 de junio de 2023 con metodologías propias de conceptualización, diseño y producción de dispositivos de participación.  Con el propósito de conocer las preferencias de los participantes en cuanto a los temas que les gustaría debatir, discutir y participar en el evento y sobre temas de tecnología y democracia. Se invitaba a la gente a opinar sobre temas como la transparencia, la democracia directa, la gobernanza y la participación. En esta consulta se recibieron 76 participaciones por redes sociales y 123 presencial.
• El 16 de junio de 2023, el equipo de Gobierno Abierto de Bogotá realizó una reunión en la que presentaron el proceso de presupuestos participativos a un grupo de ciudadanos . La exposición incluyó una contextualización del proceso, resaltando su evolución histórica e institucional y su inicio en 2020 bajo el liderazgo de la Secretaría de Gobierno, el Instituto Distrital de la Participación y Acción Comunal (IDPAC) y la Secretaría Distrital de Planeación. Durante la presentación, el gerente  del proyecto de Gobierno Abierto desde la Secretaria General del Distrito enfatizó la importancia de la participación ciudadana, la democracia directa, la transparencia, la rendición de cuentas, la pedagogía cívica y el empoderamiento ciudadano como elementos fundamentales para los presupuestos participativos. Además, se destacó el crecimiento del proceso, con un total de 237,396 votantes y 3,365 propuestas viabilizadas técnicamente en 2022. Se contó con la participación de 38 ciudadanos registrados.
• Durante la Semana Internacional de Gobierno Abierto, que tuvo lugar del 8 al 12 de mayo, logramos consolidar y difundir la agenda de eventos de las entidades Distritales de manera exitosa. 52 participantes participaron en un ejercicio de activación ciudadana basado en datos. Este evento fue respaldado por la Red de Observatorios Distritales y contó con la colaboración de los observatorios de Salud, Mujer y Equidad de Género, Movilidad, Gobierno Local, Ambiental y Bomberos. El ejercicio tuvo lugar el 12 de mayo.</t>
  </si>
  <si>
    <t>Durante el mes de febrero, la Secretaría General adelantó procesos de gestión y articulación para socialización y activación ciudadana del modelo de Gobierno Abierto de Bogotá entre los que se destaca el ejercicio en coordinación con las Secretarías de Gobierno y Planeación, el Instituto Distrital de Participación, la Veeduría Distrital y la Alta Consejería TIC, el equipo IBO y la Subsecretaría de Fortalecimiento Institucional, con el fin de dar a conocer las principales acciones en materia de rendición de cuentas, transparencia, datos abiertos, participación, innovación y servicios, que permitirán a las entidades enmarcar sus procesos de activación para el año 2023. Y en el cual participaron 214 ciudadanos.
La Secretaría también definió sus líneas de trabajo 2023 para la formulación de las estrategias de posicionamiento y activación ciudadana del Modelo. Para esto, diseñó y socializó un documento de orientaciones sobre estrategias de activación a través del cual se definieron las principales acciones en materia de rendición de cuentas, transparencia, datos abiertos, participación, innovación y servicios, que permitirán a las entidades enmarcar sus procesos de activación para el año 2023. Este documento se elaboró de forma colaborativa y en articulación con las Secretarías de Planeación y Gobierno, el IDPAC, la Veeduría Distrital y la Secretaría General.</t>
  </si>
  <si>
    <t>En el mes de marzo se:
Actualizó la estrategia RutaGAB para posicionar la herramienta Chatico con la ciudadanía y las entidades del distrito, cuyo despliegue comenzará en abril. Y se socializó la estrategia RutaGAB y se adelantó capacitación sobre Chatico con el equipo de Gobierno Abierto de Bogotá como parte del alistamiento para el despliegue en el mes de abril.
Se realizó un evento en el marco del Día Internacional de los Datos Abiertos, en alianza con la Fundación Universitaria Konrad Lorenz, en cual tuvo 3 momentos: 1. Conferencias sobre datos abiertos y ciudadanía, y sobre el sistema distrital de cuidado; 2. Taller y reto público sobre uso, aprovechamiento y análisis de datos e información pública; 3. Panel sobre los datos abiertos en la ciudad cuidadora. Se contó con el apoyo de cuatro Secretarias: Integración Social, Mujer, Ambiente y Cultura, y la participación de 141 personas de la ciudadanía a lo largo del evento.
Se apoyó en la convocatoria y activiación ciudadana para la rendición de cuentas de la Alcaldesa Mayor Claudia López, invitando a ciudadanas y ciudadanos que han venido siguiendo y asistiendo a procesos y espacios  de activación y posicionamiento de Gobierno Abierto Bogotá. Se invitaron a 360 ciudadanos y ciudadanas que han venido asistiendo y participando frecuentemente en las actividades realizadas en los últimos tres años por Gobierno Abierto Bogotá.</t>
  </si>
  <si>
    <t>Durante el mes de abril, se ha progresado en la estrategia de posicionamiento y activación ciudadana en:
• Se llevó a cabo el evento "Datos Abiertos, Planeación e Innovación" con la Red de Apoyo Interinstitucional a las Veedurías Ciudadanas, con la participación de 92 veedores y veedoras ciudadanas. Durante el evento se realizaron charlas temáticas, un taller práctico y una miniferia de servicios, lo que permitió a los asistentes adquirir habilidades y conocimientos en el uso de datos e información pública para fortalecer su labor en veeduría y control social.
• Se gestionó un espacio en la Universidad Jorge Tadeo Lozano para el viernes 12 de mayo, en el marco de la Semana Internacional de Gobierno Abierto. El espacio contará con la participación de estudiantes de maestría que toman la Cátedra Gobierno Digital y Gobierno Abierto, egresados y ciudadanos interesados. El evento incluirá dos paneles sobre los compromisos de Bogotá en la Open Government Parnethship y un taller de datos para los asistentes.
• Se coordinó un taller de aprovechamiento con el Observatorio de Mujer y Equidad de Género de la Universidad Distrital, facultad de Comunicación Social, que se llevará a cabo entre el 30 y 31 de mayo para estudiantes. También se participará en una feria en esos días, junto con la Red de Observatorios Distritales y Chatico de Gobierno Abierto de Bogotá.
Se han trazado tres procesos de gestión y articulación para contribuir al propósito de generación de capacidades en Gobierno Abierto. Hasta el 30 de abril, se ha avanzado en los siguientes aspectos:
• En el marco del Curso Gobierno Abierto se han llevado a cabo diversas acciones. En primer lugar, se adelantó una mesa de trabajo con la Subdirección Técnica de Desarrollo Institucional con el objetivo de revisar los contenidos del curso y definir las actualizaciones necesarias. Posteriormente, se identificaron las necesidades de actualización y se enviaron por correo electrónico para su revisión. Asimismo, se brindó apoyo en la difusión del proceso de inscripción desde el 27 de abril. 
• Durante el Ciclo de formación en Gobierno Abierto, se llevó a cabo la revisión de contenidos en colaboración con la Escuela de la Participación del IDPAC. Por otra parte, se apoyó el inicio del ciclo de formación  a través de la difusión de la convocatoria de inscripción ciudadana al primer curso, "Gobierno abierto: ampliando la democracia y la participación" que obtuvo una inscripción total de 126 personas, con 24 usuarios activos y 23 personas certificadas a la fecha.
• Durante el desarrollo del MOOC de Gobierno Abierto en Bogotá, se llevó a cabo una mesa de trabajo con la Subdirección Técnica de Desarrollo Institucional, responsable de la plataforma "Soy 10 Aprende", con el objetivo de revisar los contenidos y definir las actualizaciones necesarias. Luego de identificar las necesidades de actualización, se enviaron por correo electrónico para su revisión.</t>
  </si>
  <si>
    <t xml:space="preserve">Durante el mes de mayo, se ha progresado en la gestión y coordinación para la generación de capacidades en los siguientes aspectos:
En el marco del Curso Gobierno Abierto, se ha brindado apoyo en la difusión de la convocatoria e inscripción al Curso "Gobierno Abierto de Bogotá" de la plataforma virtual Soy 10. Este curso está dirigido a servidores públicos de la administración distrital y tuvo lugar entre el 22 de abril y el 8 de mayo. Como resultado, se registraron 296 personas inscritas, de las cuales 192 son mujeres. El curso inició el 11 de mayo y se llevará a cabo hasta el 13 de junio.
Durante el mes de mayo, hemos logrado avances significativos en nuestra estrategia de posicionamiento y activación ciudadana. Destacamos los siguientes logros:
•Dentro del marco de la RutaGAB, un total de 28 personas participaron en una sesión de socialización de Chatico en el SuperCADE de Bosa, el cual se llevó a cabo el 25 de mayo. Esta iniciativa nos permitió establecer un contacto directo con la comunidad y compartir información importante sobre la funcionalidad de Chatico, al mismo tiempo que ofrecimos un espacio para recibir retroalimentación y sugerencias por parte de los ciudadanos. 
• Durante los días 30 y 31 de mayo, el equipo de Gobierno Abierto de Bogotá llevó a cabo una presentación de Chatico en el stand ubicado en la Universidad Distrital, donde se registraron un total de 150 participaciones. Esta oportunidad surgió gracias a la invitación extendida por la Universidad Distrital al Gobierno Abierto de Bogotá para participar en el VII Claustro de Comunicación Social y Periodismo. En el marco de este evento, la Red de Observatorios colaboró en la coordinación con los siguientes observatorios: Centro de Gobierno Local, Hábitat, Víctimas del Conflicto Armado, Ambiente, Desarrollo Económico, Transparencia y Lucha contra la Corrupción, y Movilidad. Además de la presentación de Chatico, el equipo de Gobierno Abierto de Bogotá tuvo la oportunidad de interactuar con la comunidad académica.
• Durante la Semana Internacional de Gobierno Abierto, que tuvo lugar del 8 al 12 de mayo, logramos consolidar y difundir la agenda de eventos de las entidades Distritales de manera exitosa. 
52 participantes participaron en un ejercicio de activación ciudadana basado en datos. Este evento fue respaldado por la Red de Observatorios Distritales y contó con la colaboración de los observatorios de Salud, Mujer y Equidad de Género, Movilidad, Gobierno Local, Ambiental y Bomberos. El ejercicio tuvo lugar el 12 de mayo.
• Participación en las actividades de FestIBO, que se lleva a cabo en el marco de la Smart City Expo 2023. </t>
  </si>
  <si>
    <t xml:space="preserve">Durante el mes de junio, se ha progresado en la gestión y coordinación para la generación de capacidades en los siguientes aspectos:
• Curso Gobierno Abierto: Se apoyó en el marco del proceso de generación de capacidades el seguimiento del Curso “Gobierno Abierto de Bogotá” de la plataforma virtual Soy 10 dirigido a servidores públicos de la administración distrital, el cual se realizó entre el 11 de mayo y el 13 de junio generando como resultado un total de 103 personas certificadas 
• Ciclo de formación Gobierno Abierto:Se adelantó en el marco del proceso de generación de capacidades un primer avance de diseño de contenidos del curso unificado que estará en la plataforma de la Escuela de la Participación del IDPAC denominado “Gobierno Abierto de Bogotá: Apuesta para fomentar la transparencia y la participación en la gestión pública” 
• Proceso de gestión y articulación para la generación de capacidades sobre herramientas de Gobierno Abierto: Se llevaron a cabo visitas exitosas a SuperCADE Américas el 1 de junio y a SuperCADE Engativá el 28 de junio, como parte de la Ruta GAB, con el objetivo de fortalecer el posicionamiento institucional y social de CHATICO, el agente virtual de la Alcaldía Mayor de Bogotá. Estas visitas tuvieron como resultado el refuerzo de capacidades entre los servidores involucrados.
Durante el mes de junio, hemos logrado avances significativos en nuestra estrategia de posicionamiento y activación ciudadana. Destacamos los siguientes logros:
• Durante los días 31 de mayo, 1 y 2 de junio de 2023, el equipo de Gobierno Abierto de Bogotá participó en el stand de la Alcaldía Mayor de Bogotá en el Smart City Expo en Corferias. Durante el evento, se registraron 18 personas, pero hubo interacción con al menos 120 personas en el stand. En este espacio, se interactuó y socializó con la ciudadanía, no solo presentando el modelo de Gobierno Abierto, sino también las iniciativas y los avances más importantes de la Alcaldía Mayor desde 2020 en temas de transparencia, rendición de cuentas, colaboración y participación, destacando el papel fundamental de las TIC.
• Dentro del marco de la RutaGAB, un total de 40 personas participaron en una sesión de socialización de Chatico en el SuperCADE de Americas y Engativa, el cual se llevó a cabo el 1 y 28 de junio. Esta iniciativa nos permitió establecer un contacto directo con la comunidad y compartir información importante sobre la funcionalidad de Chatico, al mismo tiempo que ofrecimos un espacio para recibir retroalimentación y sugerencias por parte de los ciudadanos.
• En el marco del evento internacional de Smart City Expo Bogotá 2023, se realizaron dos tipos de consultas. Una de ellas se realizó a través del uso de las redes sociales de Twitter e Instagram entre el 12 y 15 de mayo de 2023. Y la otra consulta se hizo de manera presencial el 2 de junio de 2023 con metodologías propias de conceptualización, diseño y producción de dispositivos de participación.  Con el propósito de conocer las preferencias de los participantes en cuanto a los temas que les gustaría debatir, discutir y participar en el evento y sobre temas de tecnología y democracia. Se invitaba a la gente a opinar sobre temas como la transparencia, la democracia directa, la gobernanza y la participación. En esta consulta se recibieron 76 participaciones por redes sociales y 123 presencial.
• El 16 de junio de 2023, el equipo de Gobierno Abierto de Bogotá realizó una reunión en la que presentaron el proceso de presupuestos participativos a un grupo de ciudadanos. La exposición incluyó una contextualización del proceso, resaltando su evolución histórica e institucional y su inicio en 2020 bajo el liderazgo de la Secretaría de Gobierno, el Instituto Distrital de la Participación y Acción Comunal (IDPAC) y la Secretaría Distrital de Planeación. Durante la presentación, el gerente enfatizó la importancia de la participación ciudadana, la democracia directa, la transparencia, la rendición de cuentas, la pedagogía cívica y el empoderamiento ciudadano como elementos fundamentales para los presupuestos participativos. Además, se destacó el crecimiento del proceso, con un total de 237,396 votantes y 3,365 propuestas viabilizadas técnicamente en 2022. Se contó con la participación de 38 ciudadanos registrados.
</t>
  </si>
  <si>
    <t>2. Fortalecer la capacidad institucional para promover, cualificar y afianzar capacidades ciudadanas</t>
  </si>
  <si>
    <t>PD63</t>
  </si>
  <si>
    <t>431. Posicionar al Gobierno Abierto de Bogotá - GABO, como una nueva forma de gobernanza y control que reduce el riesgo de corrupción y garantiza una participación de todos los sectores y segmentos poblacionales, generando accesibilidad para las personas con discapacidad.</t>
  </si>
  <si>
    <t>464. Numero de estrategias para el posicionamiento, cualificación y empoderamiento ciudadano implementadas</t>
  </si>
  <si>
    <t>431. Posicionar el Gobierno Abierto de Bogotá-GABO, como una nueva forma de gobernanza y control que reduce el riesgo de corrupción y garantiza una participación de todos los sectores y segmentos poblacionales, generando accesibilidad para las personas con discapacidad</t>
  </si>
  <si>
    <t xml:space="preserve">PD_Meta Sectorial: 431. Posicionar el Gobierno Abierto de Bogotá-GABO, como una nueva forma de gobernanza y control que reduce el riesgo de corrupción y garantiza una participación de todos los sectores y segmentos poblacionales, generando accesibilidad para las personas con discapacidad; PD_Indicador Meta sector: 464. Numero de estrategias para el posicionamiento, cualificación y empoderamiento ciudadano implementadas; ODS: 16. Paz, justicia e instituciones sólidas; </t>
  </si>
  <si>
    <t>El indicador da cuenta del diseño e implementación del Modelo a partir de un proceso de articulación interinstitucional que se deriva en estrategias para la vinculación de la ciudadanía en ejercicios de transparencia, participación y colaboración.</t>
  </si>
  <si>
    <t>La aplicación de este indicador da cuenta de las estrategias orientadas a la socialización del Modelo. En esa medida, da cuenta de los esfuerzos del Distrito por fomentar, según lo establece la meta sectorial, una nueva forma de gobernanza y control que reduce el riesgo de corrupción y garantiza una participación de todos los sectores y segmentos poblacionales.</t>
  </si>
  <si>
    <t>El cumplimiento de la meta consiste en el diseño e implementación de un proceso de articulación interinstitucional y posicionamiento ciudadano a partir del cual se formulen e implementen planes de acción anual de Gobierno Abierto que incorporan estrategias para desarrollar los pilares de transparencia, participación y colaboración, a partir de los lineamientos, principios y parámetros de medición que emita la Secretaría General.</t>
  </si>
  <si>
    <t>Sumatoria de las estrategias para el posicionamiento, cualificación y empoderamiento ciudadano implementadas</t>
  </si>
  <si>
    <t>Número de estrategias para el posicionamiento, cualificación y empoderamiento ciudadano implementadas</t>
  </si>
  <si>
    <t>- Documentos de estrategia, diseño, implementación y posicionamiento.
- Soportes de desarrollo de actividades interinstitucionales de articulación y socialización del modelo.
- Planes de acción anual.
- Informes semestrales de avance y resultados de la implementación del modelo.</t>
  </si>
  <si>
    <t>Informes de avance de estrategia de agendas de posicionamiento y activación ciudadana.</t>
  </si>
  <si>
    <t>Informes final de estrategia de agendas de posicionamiento y activación ciudadana.</t>
  </si>
  <si>
    <t>1.1 Informe estrategia de agendas activación ciudadana
1.2 Presentación CírculoOGP Inclusión</t>
  </si>
  <si>
    <t xml:space="preserve">Durante lo corrido de la vigencia, la Secretaría General realizó un informe de avance de estrategia de agendas de posicionamiento y activación ciudadana que contiene las principales actividades realizadas en la vigencia para llevar el gobierno abierto a la ciudadanía bogotana.
Se gestinó y articuló con la Secretaría Distrital de Planeación la organización de un taller con la Red de Veedurías Ciudadanas, en alianza con la Universidad Konrad Lorenz y el apoyo del IDPAC y la Veeduría Distrital se vienes estructurando.
</t>
  </si>
  <si>
    <t>Se gestinó y articuló con la Secretaría Distrital de Planeación la organización de un taller con la Red de Veedurías Ciudadanas, en alianza con la Universidad Konrad Lorenz y el apoyo del IDPAC y la Veeduría Distrital se vienes estructurando y haciendo las gestiones pertinentes para realizar el taller el 21 de abril de 2023, en donde se espera la participación de al menos 40 veedores y veedoras ciudadanas del distrito.</t>
  </si>
  <si>
    <t>7869_N</t>
  </si>
  <si>
    <t>PD64</t>
  </si>
  <si>
    <t>465. Numero de estudios para el análisis de ecosistemas de gobierno abierto, innovación social y oferta y demanda de información pública, realizados.</t>
  </si>
  <si>
    <t xml:space="preserve">PD_Meta Sectorial: 431. Posicionar el Gobierno Abierto de Bogotá-GABO, como una nueva forma de gobernanza y control que reduce el riesgo de corrupción y garantiza una participación de todos los sectores y segmentos poblacionales, generando accesibilidad para las personas con discapacidad; PD_Indicador Meta sector: 465. Numero de estudios para el análisis de ecosistemas de gobierno abierto, innovación social y oferta y demanda de información pública, realizados.; ODS: 16. Paz, justicia e instituciones sólidas; </t>
  </si>
  <si>
    <t>El indicador da cuenta del número de estudios realizados con el fin de analizar los ecosistemas de Gobierno Abierto, innovación social y oferta y demanda de información pública.</t>
  </si>
  <si>
    <t>La aplicación de este indicador muestra que el Programa de Gobierno Abierto analiza y se relaciona con su entorno para establecer su curso de acción, implementar buenas prácticas que aporten a la meta sectorial y mejorar la operabilidad de los pilares de Gobierno Abierto.</t>
  </si>
  <si>
    <t>Da cuenta de los resultados de los estudios realizados que permitan mejorar las estrategias de Gobierno Abierto y medir su contribución al fortalecimiento de la gestión publica y las capacidades ciudadanas.</t>
  </si>
  <si>
    <t>Sumatoria de estudios para el análisis de ecosistemas de gobierno abierto, innovación social y oferta y demanda de información pública realizados.</t>
  </si>
  <si>
    <t xml:space="preserve">Número de estudios para el análisis de ecosistemas de gobierno abierto, innovación social y oferta y demanda de información pública realizados.					</t>
  </si>
  <si>
    <t>- Estudios previos de identificación de objetos de investigación.
- Estudios realizados.</t>
  </si>
  <si>
    <t>Estudio para el análisis de ecosistemas de gobierno abierto, innovación social y oferta y demanda de información pública.</t>
  </si>
  <si>
    <t>PD65</t>
  </si>
  <si>
    <t>466. Numero agendas para el desarrollo de actividades de vinculación ciudadana a procesos de transparencia, participación y colaboración, implementadas.</t>
  </si>
  <si>
    <t xml:space="preserve">PD_Meta Sectorial: 431. Posicionar el Gobierno Abierto de Bogotá-GABO, como una nueva forma de gobernanza y control que reduce el riesgo de corrupción y garantiza una participación de todos los sectores y segmentos poblacionales, generando accesibilidad para las personas con discapacidad; PD_Indicador Meta sector: 466. Numero agendas para el desarrollo de actividades de vinculación ciudadana a procesos de transparencia, participación y colaboración, implementadas.; ODS: 16. Paz, justicia e instituciones sólidas; </t>
  </si>
  <si>
    <t>El indicador da cuenta del número de agendas implementadas para el desarrollo de actividades vinculadas a los tres pilares del Modelo de Gobierno Abierto.</t>
  </si>
  <si>
    <t>La aplicación de este indicador materializa los principios de transparencia, participación y colaboración sobre los que se sustenta el Modelo y los lleva a la ciudadanía para establecer una nueva forma de gobernanza y vigilancia a la gestión pública.</t>
  </si>
  <si>
    <t>Definición de agendas que permitan a la ciudadanía contar con una oferta de actividades de vinculación a ejercicios de Gobierno Abierto.</t>
  </si>
  <si>
    <t xml:space="preserve">Sumatoria de agendas para el desarrollo de actividades de vinculación ciudadana a procesos de transparencia, participación y colaboración, implementadas.	</t>
  </si>
  <si>
    <t>Número de agendas para el desarrollo de actividades de vinculación ciudadana a procesos de transparencia, participación y colaboración, implementadas.</t>
  </si>
  <si>
    <t>- Estrategia de posicionamiento ciudadano
- Registro documental de la participación ciudadana en Gobierno Abierto</t>
  </si>
  <si>
    <t>PD66</t>
  </si>
  <si>
    <t>644. Número de personas con discapacidad que participan.</t>
  </si>
  <si>
    <t xml:space="preserve">PD_Meta Sectorial: 431. Posicionar el Gobierno Abierto de Bogotá-GABO, como una nueva forma de gobernanza y control que reduce el riesgo de corrupción y garantiza una participación de todos los sectores y segmentos poblacionales, generando accesibilidad para las personas con discapacidad; PD_Indicador Meta sector: 644. Número de personas con discapacidad que participan.; ODS: 16. Paz, justicia e instituciones sólidas; </t>
  </si>
  <si>
    <t>El indicador da cuenta del número de personas con discapacidad que participan de las estrategias y acciones organizadas por el Modelo de Gobierno Abierto. Los datos serán desagregados por enfoque diferencial, poblacional y de género.</t>
  </si>
  <si>
    <t>La aplicación del indicador permite evidenciar la capacidad del Modelo de Gobierno Abierto para vincular a ciudadanos con diferentes tipos de discapacidad, y, en esa medida, para poner en práctica los principios de inclusión e igualdad sobre los que se basa el PDD.</t>
  </si>
  <si>
    <t>Incorporación de personas en condición de dispacidad a ejercicios de Gobierno Abierto de manera incuyente y accesible.</t>
  </si>
  <si>
    <t xml:space="preserve">Suma del número de personas con discapacidad que participan.		</t>
  </si>
  <si>
    <t xml:space="preserve">Número de personas con discapacidad que participan.	</t>
  </si>
  <si>
    <t>- Caracterización de población en condición de discapacidad usuaria de estrategias de Gobierno Abierto.
- Registro documental de personas participantes.</t>
  </si>
  <si>
    <t>Registro documental de personas participantes</t>
  </si>
  <si>
    <t>PD67</t>
  </si>
  <si>
    <t>7869_MGA_1</t>
  </si>
  <si>
    <t>Servicio de monitoreo y evaluación a la implementación de la Estrategia de Gobierno digital</t>
  </si>
  <si>
    <t>Informes de monitoreo y seguimiento a la implementación de la Estrategia de Gobierno digital realizados</t>
  </si>
  <si>
    <t>1.1. Servicio de monitoreo y evaluación a la implementación de la Estrategia de Gobierno digital</t>
  </si>
  <si>
    <t>1.1.1. Informes de monitoreo y seguimiento a la implementación de la Estrategia de Gobierno digital realizados</t>
  </si>
  <si>
    <t xml:space="preserve">PD_producto MGA: 1.1. Servicio de monitoreo y evaluación a la implementación de la Estrategia de Gobierno digital; PD_ID producto MGA: 1.1.1. Informes de monitoreo y seguimiento a la implementación de la Estrategia de Gobierno digital realizados; </t>
  </si>
  <si>
    <t>El indicador da cuenta del número de informes de monitoreo y seguimiento realizados para evaluar la implementación de la estrategia de Gobierno Digital.</t>
  </si>
  <si>
    <t>La aplicación de este indicador permite verificar el avance en la realización de estrategias institucionales para que la ciudadanía, en condiciones de equidad, integralidad, accesibilidad e inclusión, ejerza la democracia digital, el control social y el aprovechamiento de información pública.</t>
  </si>
  <si>
    <t>Se cuenta con informes suficientes que dan cuenta de los avances y logros del proyecto.</t>
  </si>
  <si>
    <t xml:space="preserve">Sumatoria de informes de monitoreo y seguimiento a la implementación de la Estrategia de Gobierno digital realizados			</t>
  </si>
  <si>
    <t xml:space="preserve">Número de informes de monitoreo y seguimiento a la implementación de la Estrategia de Gobierno digital realizados			</t>
  </si>
  <si>
    <t>- Informes de monitoreo y seguimiento a la Estrategia de Gobierno Digital.</t>
  </si>
  <si>
    <t>Informes de monitoreo y seguimiento a la Estrategia de Gobierno Digital.</t>
  </si>
  <si>
    <t>PD68</t>
  </si>
  <si>
    <t>7869_MGA_2</t>
  </si>
  <si>
    <t>Documentos de lineamientos técnicos elaborados por el proyecto de inversión de Gobierno Abierto</t>
  </si>
  <si>
    <t>2.1. Documentos de lineamientos técnicos</t>
  </si>
  <si>
    <t>2.1.1. Documentos de lineamientos técnicos elaborados</t>
  </si>
  <si>
    <t xml:space="preserve">PD_producto MGA: 2.1. Documentos de lineamientos técnicos; PD_ID producto MGA: 2.1.1. Documentos de lineamientos técnicos elaborados; </t>
  </si>
  <si>
    <t>El indicador da cuenta del número de lineamientos técnicos elaborados por el Modelo para facilitar el proceso de articulación interinstitucional y posicionamiento con la ciudadanía.</t>
  </si>
  <si>
    <t>La aplicación de este indicador da cuenta de los esfuerzos del Modelo por unificar criterios, principios, lineamientos y acciones de Gobierto Abierto en el Distrito y garantizar así su articulación, coordinación, posicionamiento y apropiación interinstitucional.</t>
  </si>
  <si>
    <t>Contar con los lineamientos necesarios para que las entidades del distrito cuenten con elementos suficientes para adelantar acciones que contengan atributos de Gobierno Abierto.</t>
  </si>
  <si>
    <t xml:space="preserve">Sumatoria de documentos de lineamientos técnicos elaborados			</t>
  </si>
  <si>
    <t>Número de documentos de lineamientos técnicos elaborados</t>
  </si>
  <si>
    <t>Documento de lineamiento técnico</t>
  </si>
  <si>
    <t>1.1 Lineamientos GAB entidades_2023
1.2. Comentarios GAB_Circular presupuestos participativos
1.3. Comentarios GAB_CircularRdCAlcaldíasLocales
1.4. Plan trabajo APRdC_GAB
1.5 AportesGAB_ProyectoDecretoGobernanzaDatos</t>
  </si>
  <si>
    <t>Durante este cuatrienio, el equipo GAB ha llevado a cabo varias iniciativas y documentos en relación con el Gobierno Abierto. 
Lineamientos: Se realizo documento con lineamientos y orientaciones a las entidades distritales con relación a la implementación, seguimiento y medición de las estrategias de gobierno abierto y rendición de cuentas, que se llevarán a cabo durante el año 2023. Sobre ello se entregó a las entidades del Distrito el documento sobre hitos y temas a tener en cuenta para el 2023, y se presento las orientaciones para el diseño y desarrollo de actividades en el marco de la Semana Internacional de Gobierno Abierto, que se llevará a cabo en la segunda semana de mayo.
Comentarios y aportes a estrategias de Gobierno Abierto:  se han hecho comentarios y aportes a las estrategias de Gobierno Abierto, proponiendo ajustes y recomendaciones para las acciones de presupuestos participativos y procesos de rendición de cuentas a nivel Distrital y Local, en línea con la implementación de la Directiva 005 de 2020. Aunque estos lineamientos no están dentro de la total competencia de la Gerencia del Proyecto, forman parte de las acciones y estrategias de Gobierno Abierto.
Propuesta de acto administrativo: Desde el equipo de Gobierno Abierto  y junto a la Alta TIC se está trabajando en la propuesta de un acto administrativo que permita organizar las funciones y estructura de la infraestructura de datos en el Distrito. En este sentido, el equipo GAB ha presentado una propuesta de documento de Gobernanza de Datos para contribuir a esta iniciativa.</t>
  </si>
  <si>
    <t>PD69</t>
  </si>
  <si>
    <t>7869_MGA_3</t>
  </si>
  <si>
    <t>Informes de seguimiento realizados por el proyecto de inversión de Gobierno Abierto</t>
  </si>
  <si>
    <t>Informes de seguimiento realizados</t>
  </si>
  <si>
    <t xml:space="preserve">PD_Gestion MGA: Informes de seguimiento realizados; </t>
  </si>
  <si>
    <t>Este indicador da cuenta del número de informes de seguimiento realizados al proyecto de inversión para evaluar el desempeño de las estrategias y acciones de los pilares de transparencia, participación y colaboración.</t>
  </si>
  <si>
    <t>La aplicación de este indicador evidencia el monitoreo del proyecto de inversión. Así mismo, su aplicación permite verificar que el Modelo de Gobierno Abierto no solo promueve los ejercicios de vigilancia, rendición de cuentas y acceso a información pública, sino que los aplica. En esa medida, es un reflejo de transparencia.</t>
  </si>
  <si>
    <t>Se cuenta con informes suficientes que  permiten retroalimentar el avance y cumplimiento de las acciones adelantadas para realizar mejoras en el Modelo.</t>
  </si>
  <si>
    <t xml:space="preserve">Sumatoria de informes de seguimiento realizados			</t>
  </si>
  <si>
    <t>Número de informes de seguimiento realizados</t>
  </si>
  <si>
    <t>- Informes de seguimiento realizados.</t>
  </si>
  <si>
    <t>Informes de seguimiento realizados.</t>
  </si>
  <si>
    <t>1.1 Informe semestral de seguimiento realizados</t>
  </si>
  <si>
    <t xml:space="preserve"> </t>
  </si>
  <si>
    <t>Durante lo corrido de la vigencia, la Secretaría General diseñó un informe de seguimiento al modelo de Gobierno Abierto de Bogotá que tiene como objetivo dar cuenta de los avances y retos de GAB durante la vigencia. Además de hacer un recorrido general por el proyecto de inversión, expone las siete líneas de trabajo del equipo: articulación interinstitucional, posicionamiento internacional, Monitor GAB, plataforma GAB, posicionamiento ciudadano, generación de capacidades y plan de incentivos.</t>
  </si>
  <si>
    <t>Durante el mes, la Secretaría General diseñó un informe de seguimiento al modelo de Gobierno Abierto de Bogotá que tiene como objetivo dar cuenta de los avances y retos de GAB durante la vigencia. Expone las seis líneas de trabajo del equipo: articulación interinstitucional, posicionamiento internacional, Monitor GAB, plataforma GAB, posicionamiento ciudadano, generación de capacidades.</t>
  </si>
  <si>
    <t>PD80</t>
  </si>
  <si>
    <t>Generar las condiciones necesarias para que la experiencia de la ciudadanía en la interacción con la Administración Distrital sea favorable.</t>
  </si>
  <si>
    <t>1. Fortalecer la articulación y el seguimiento a nivel distrital de la implementación de los lineamientos en materia de atención al ciudadano.</t>
  </si>
  <si>
    <t>Servicio a la ciudadanía, moderno, eficiente y de calidad</t>
  </si>
  <si>
    <t>Subsecretaría de Servicio a la Ciudadanía</t>
  </si>
  <si>
    <t>Diana Marcela Velasco Rincón</t>
  </si>
  <si>
    <t>Subsecretaria de Servicio a la Ciudadanía</t>
  </si>
  <si>
    <t xml:space="preserve">Marco Aurelio Gomez Gutierrez, Monica Castro Martinez </t>
  </si>
  <si>
    <t>Sandra Hernández</t>
  </si>
  <si>
    <t>(FINALIZADO POR CUMPLIMIENTO) 495. Diseñar e implementar una estrategia  de medición de la efectividad de la atención a la ciudadanía en las entidades distritales</t>
  </si>
  <si>
    <t>Diseñar e implementar una estrategia  de medición de la efectividad de la atención a la ciudadanía en las entidades distritales</t>
  </si>
  <si>
    <t xml:space="preserve">ODS: 16. Paz, justicia e instituciones sólidas; </t>
  </si>
  <si>
    <t xml:space="preserve">Diseñar una estrategia de medición de satisfacción de la atención a la ciudadanía </t>
  </si>
  <si>
    <t xml:space="preserve">Contar con la estrategia para la medición  de la satisfacción ciudadana frente a la atención en las entidades Distritales por los distintos canales de atención a la ciudadanía, que permitan generar acciones que contribuyan a fortalecer el servicio a la ciudadanía en el Distrito </t>
  </si>
  <si>
    <t>Diseño e implementación del instrumento con el cual se realiza la medición de la satisfacción de la ciudadanía frente a la interacción con la Administración Distrital</t>
  </si>
  <si>
    <t>Diseño de la estrategia de medición de la satisfacción ciudadana</t>
  </si>
  <si>
    <t>Instrumento de medición</t>
  </si>
  <si>
    <t>SIN</t>
  </si>
  <si>
    <t>7870_1</t>
  </si>
  <si>
    <t>1. Fortalecer la articulación y el seguimiento a nivel distrital de la implementación de los lineami</t>
  </si>
  <si>
    <t>No se programó avance para este periodo</t>
  </si>
  <si>
    <t>1. Fortalecer la articulación y el seguimiento a nivel distrital de la implementación de los lineamientos en materia de atención al ciudadano.
2. Mejorar la calidad del servicio que se presta dentro del modelo multicanal y fortalecer el servicio y atención a la ciudadanía con enfoque diferencial.</t>
  </si>
  <si>
    <t xml:space="preserve">Subsecretaría de Servicio a la Ciudadanía
Dirección Distrital del Sistema de Servicio a la Ciudadanía
Dirección Distrital de Calidad del Servicio
</t>
  </si>
  <si>
    <t>PD80A</t>
  </si>
  <si>
    <t>495. Diseñar e implementar una estrategia  de medición de la efectividad de la atención a la ciudadanía en las entidades distritales</t>
  </si>
  <si>
    <t>541. Calificación de la satisfacción ciudadana frente a la interacción con la Administración Distrital.</t>
  </si>
  <si>
    <t xml:space="preserve">PD_Meta Sectorial: 495. Diseñar e implementar una estrategia  de medición de la efectividad de la atención a la ciudadanía en las entidades distritales; PD_Indicador Meta sector: 541. Calificación de la satisfacción ciudadana frente a la interacción con la Administración Distrital.; ODS: 16. Paz, justicia e instituciones sólidas; </t>
  </si>
  <si>
    <t>Este indicador mide la efectividad de la atención a la ciudadanía en las entidades distritales por medio de la encuesta de satisfacción ciudadana que se realiza anualmente.</t>
  </si>
  <si>
    <t>Establecer los parametros de la atención a la ciudadanía a mejorar, frente a los servicios que prestan las entidades a nivel distrital, por medio del análisis de los datos que se registran en la encuesta de satisfacción ciudadana.</t>
  </si>
  <si>
    <t>Mediante la aplicación y evaluación de la encuesta de satisfacción ciudadana.
El cálculo  de la calificación que la ciudadanía realiza a los servicios prestados por las entidades a nivel distrital de acuerdo a lo establecido en la encuesta de satisfacción ciudadana.</t>
  </si>
  <si>
    <t>Índice que califica los servicios prestados por las entidades distritales a la ciudadanía.</t>
  </si>
  <si>
    <t>Informe Encuesta de Satisfacción Ciudadana.</t>
  </si>
  <si>
    <t>Se modificaron los campos: Descripción del Indicador, Beneficios, Efectos o Impactos Esperados, Fórmula del indicador o meta, Variable 1, Fuentes de información verificable, Descripción del método de cálculo del indicador.</t>
  </si>
  <si>
    <t>Documento de avance de implementación del instrumento de medición</t>
  </si>
  <si>
    <t>Informe Encuesta de  Satisfacción Ciudadana 2023</t>
  </si>
  <si>
    <t xml:space="preserve">Documento de avance de implementación del instrumento de medición. </t>
  </si>
  <si>
    <t xml:space="preserve">AVANCES Y LOGROS:
La Secretaría General de la Alcaldía Mayor, en cumplimiento del indicador sectorial, diseñó e implementó la estrategia de medición de la efectividad de la atención a la ciudadanía en las Entidades Distritales, a través de la encuesta se da a conocer el nivel de satisfacción de la ciudadanía frente a la interacción con la Administración Distrital y respecto al servicio prestado en cada uno de los puntos de atención de la RedCADE (incluye la encuesta presencial de satisfacción en la Red CADE).  
En lo corrido del Plan de Desarrollo se han aplicado dos encuestas de satisfacción ciudadana, las cuales arrojaron un nivel de satisfacción frente a la interacción con la Administración Distrital de 9,50 en la vigencia 2021 y de 9,38 en la vigencia 2022.  
En la vigencia 2023 se está adelantando el diseño e implementación de la estrategia para realizar la medición de la satisfacción ciudadana frente a la interacción con la Administración Distrital, dentro de la cual se encuentran: 
1. Avances en la ejecución de la fase de diseño de la estrategia de medición de la efectividad ciudadana. Las principales acciones adelantadas son: 
Definición de la muestra, se estimó que el tamaño de la muestra a ejecutar para la vigencia 2023, corresponde a 10.657 encuestas, de las cuales, se realizarán 10.275 encuestas en el canal presencial y 382 en el canal virtual (Bogotá te escucha). 
Se realizó la creación del formulario en la plataforma Forms según la estructura y preguntas estipuladas para el formulario de encuesta por parte de la Dirección Distrital de Calidad del Servicio entre el 23 de enero y 3 de febrero de 2023 
Estructuración, revisión y aprobación de la Ficha técnica de encuesta: se realizó la estructura de la ficha técnica por parte de la Dirección Distrital de Calidad del Servicio y se remitió para revisión y preaprobación por parte del Despacho de la Subsecretaría de Servicio a la Ciudadanía, quien a su vez realizó el envío a la Oficina Asesora de Planeación la cual se encuentra aprobada. 
2. Avances en la ejecución de la Fase de Prueba piloto. de las cuales se ejecutaron las siguientes actividades:  
Capacitación encuestadores: en la metodología a ejecutar y las particularidades de la tarea, además de la responsabilidad en la calidad de los datos a generar. 
Ejecución de la prueba piloto fue realizada en los Supercades: 20 de Julio, Américas, Bosa, CAD, Calle 13, Engativá, Manitas, Social y Suba; y en los Cade: La Candelaria, Fontibón, Gaitana, Kennedy y la Victoria, los días 30 y 31 de marzo de 2023 y el viernes 31 de marzo de 2023, en el cual se aplicaron 219 encuestas, de las cuales, 187 encuestas fueron validadas por punto. 
3. Avances en la aplicación de la encuesta:
Aplicación de la encuesta en los puntos programados, desde el 1 de abril de 2023 y a la fecha de corte del reporte se continúa ejecutando, con un total de 15.058  encuestas aplicadas de las cuales se han eliminado 306 por estar mal diligenciadas quedando un total de 14.752 encuestas aprobadas.
4. Avances en la retroalimentación de incidencias en tiempo real:
Simultáneamente con la recolección de datos ve va realizado la revisión de estos y la retroalimentación a los servidores encuestadores sobre fallos y/o inconsistencias en la aplicación de la metodología de encuesta, estas observaciones son realizadas en el momento que se identifican, por medio de un grupo de WhatsApp en el cual se encuentran todos los servidores encuestadores asignados para la tarea.
5. Avances en la normalización y estandarización de datos:
Normalización y estandarización de datos: A medida que se van alimentando las bases de datos de la encuesta con las respuestas aportadas por la ciudadanía, se va realizando la normalización y estandarización de los datos obtenidos. La normalización de datos consiste en estandarizar y agrupar los datos de las preguntar abiertas cuya respuesta no se encuentra dentro de los grupos de criterios predefinidos, esto con el fin de generar una tabulación de información efectiva y datos claros y concisos.
Beneficios:  
El diseño de la estrategia para la medición de la satisfacción ciudadana permite contar aspectos metodológicos para recolectar y analizar información de la fuente primaria, con el fin de conocer las percepciones, opiniones e ideas de la ciudadanía frente a los servicios prestados por las entidades Distritales. </t>
  </si>
  <si>
    <t>En el periodo de reporte no se presentarion retrasos.</t>
  </si>
  <si>
    <t xml:space="preserve">En el mes de marzo de 2023, la Secretaría General de la Alcaldía Mayor de Bogotá D.C., avanzó en el diseño e implementación de la estrategia para realizar la medición de la satisfacción ciudadana frente a la interacción con la Administración Distrital a través de las siguientes acciones y resultados: 
Generación de estadísticas de demanda de trámites mensuales de los puntos de la Red CADE, la cual, fue realizada entre el 16 y 20 de enero de 2023 
Definición de la muestra: Según datos generados en el SAT, el tamaño de la muestra a ejecutar para la vigencia 2023 es 10.275 encuestas en el canal presencial y 382 en el canal virtual (Bogotá te escucha) para un total de 10.657 encuestas. 
Definición y selección de apoyo (encuestadores): se realizó la selección de 15 servidores y/o colaboradores (informadores), los cuales ejecutan el levantamiento de la información. Esta actividad fue realizada entre el 16 y 20 de enero de 2023. 
Solicitud de servicio tecnológico (Internet Móvil): se solicitó el trámite y entrega de las 15 SIM Card con internet móvil, las cuales van a soportar la realización de la encuesta. Esta actividad fue realizada entre el 16 y 20 de enero de 2023.    
Recolección y alistamiento de herramientas tecnológicas (Tablets): Se realizó alistamiento de la tablets destinadas a la ejecución de la actividad. Esta actividad fue realizada entre el 16 y 20 de enero de 2023. 
Creación de formularios en la plataforma Forms: Se realizó la creación del formulario en la plataforma Forms según la estructura y preguntas estipuladas para el formulario de la encuesta Esta actividad fue realizada entre el 23 de enero y 3 de febrero de 2023. 
Estructuración, revisión y aprobación de la Ficha técnica de encuesta: Se estructuró propuesta de ficha técnica, y se envió para revisión y preaprobación por parte del Despacho de la Subsecretaría de Servicio a la Ciudadanía, quien a su vez realizó el envío a la OAP para aprobación. La estructuración y preaprobación fue realizada entre el 13 y el 24 de febrero de 2023. 
Capacitación encuestadores: Se realizó dos sesiones, en donde se les explico a los 15 servidores encuestadores la metodología a ejecutar y las particularidades de la tarea. 
Realización de Prueba Piloto en los puntos estipulados en la ficha técnica de la encuesta, los servidores encuestadores recolectaron las respuestas de los ciudadanos que habían realizado algún trámite en alguna de las entidades presentes en el punto y que adicionalmente aceptaban la realización de la encuesta, la actividad fue realizada entre el 30 y 31 de marzo de 2023. </t>
  </si>
  <si>
    <t>Para el segundo trimestre (abril, mayo y junio) de la vigencia 2023 y según lo estipulado en el cronograma de realización de Encuesta de Satisfacción Ciudadana 2023, a corte de este reporte se avanzó con la ejecución de la fase de recolección de datos. Para la fase de recolección de datos se ejecutaron las siguientes actividades:
- Aplicación de la encuesta en los puntos programados, esta actividad inicio el 1 de abril de 2023 y a la fecha de corte del reporte se continúa ejecutando. (Realizada por los servidores encuestadores asignados desde la Dirección del Sistema Distrital de Servicio a la Ciudadanía).
- Retroalimentación en tiempo real a los encuestadores sobre fallos en la aplicación de la metodología de encuesta, esta actividad inicio el 1 de abril de 2023 y a la fecha de corte del reporte se continúa ejecutando. (Realizada por Dirección Distrital de Calidad del Servicio).
- Normalización y estandarización de datos de la encuesta, esta actividad inicio el 1 de abril de 2023 y a la fecha de corte del reporte se continúa ejecutando. (Realizada por Dirección Distrital de Calidad del Servicio – Dirección del Sistema Distrital de Servicio a la Ciudadanía).</t>
  </si>
  <si>
    <t xml:space="preserve"> No se presentaron dificultades en el período de reporte.</t>
  </si>
  <si>
    <t>PD81</t>
  </si>
  <si>
    <t>Dirección Distrital del Sistema de Servicio a la Ciudadanía</t>
  </si>
  <si>
    <t>Yanneth Moreno Romero</t>
  </si>
  <si>
    <t>Directora del Sistema Distrital del Servicio a la Ciudadanía</t>
  </si>
  <si>
    <t>498. Diseñar una estrategia de integración, alineación y estandarización de la oferta de servicios en los canales de atención disponibles en el Distrito.</t>
  </si>
  <si>
    <t>544. Número de puntos de información sobre protección y atención animal instalados y funcionando en la Red CADE del distrito.</t>
  </si>
  <si>
    <t xml:space="preserve">PD_Meta Sectorial: 498. Diseñar una estrategia de integración, alineación y estandarización de la oferta de servicios en los canales de atención disponibles en el Distrito.; PD_Indicador Meta sector: 544. Número de puntos de información sobre protección y atención animal instalados y funcionando en la Red CADE del distrito.; ODS: 16. Paz, justicia e instituciones sólidas; </t>
  </si>
  <si>
    <t xml:space="preserve">Adelantar la gestión de articulación con el Instituto Distrital de Protección y Bienestar Animal para su participación en el canal presencial de la Red CADE, de acuerdo con la normatividad y lineamientos establecidos por la Subsecretaría de Servicio a la Ciudadanía.
                                                                     </t>
  </si>
  <si>
    <t>Aumentar la oferta de servicios en la Red CADE para que la ciudadanía pueda adelantar trámites y servicios ante el Instituto Distrital de Protección y Bienestar Animal.</t>
  </si>
  <si>
    <t>No disponible</t>
  </si>
  <si>
    <t>Puntos de atención en el canal presencial de la Red CADE del Instituto Distrital de Protección y Bienestar Animal - IDPYBA, instalados y funcionando, cumpliendo los parámetros establecidos para su vinculación.
Durante la vigencia se desarrollaran acciones (reuniones, comunicaciones) con el propósito de convocar al Instituto Distrital de Protección y Bienestar Animal para su participación en el canal presencial de la Red CADE. Una vez dicha entidad manifieste su interés en la participación en el canal presencial, se adelantarán las gestiones respectivas para su vinculación efectiva en los puntos de atención de la Red CADE.</t>
  </si>
  <si>
    <t>Sumatoria de número de puntos de información de protección y atención animal instalados y funcionando en la Red CADE del distrito.</t>
  </si>
  <si>
    <t>Puntos de información de protección y atención animal instalados y funcionando en la Red CADE del distrito.</t>
  </si>
  <si>
    <t>Acuerdo de nivel de servicios para la operación en el modelo multicanal de atención a la ciudadanía, canal presencial y canal virtual  Instituto de Bienestar y Protección Animal -IDPYBA.
FT-625 Entrega/Devolución de espacios y/o elementos de servicio a la ciudadanía.</t>
  </si>
  <si>
    <t>Se modificaron los campos: Descripción del método de cálculo del indicador, Fórmula del indicador o meta, Variable 1, Fuentes de información verificable.</t>
  </si>
  <si>
    <t>PD82</t>
  </si>
  <si>
    <t>545. Número de orientaciones y solicitudes recibidas a través de la línea 195.</t>
  </si>
  <si>
    <t xml:space="preserve">PD_Meta Sectorial: 498. Diseñar una estrategia de integración, alineación y estandarización de la oferta de servicios en los canales de atención disponibles en el Distrito.; PD_Indicador Meta sector: 545. Número de orientaciones y solicitudes recibidas a través de la línea 195.; ODS: 16. Paz, justicia e instituciones sólidas; </t>
  </si>
  <si>
    <t>Consiste en el número de llamadas atendidas por el operador y las contestadas por el sistema Interactivo de voz (IVR), a través de la línea 195 en relación con los trámites, Otros Procedimientos (OPA) y servicios que se prestan en la Red CADE</t>
  </si>
  <si>
    <t>La ciudadanía cuenta con información y orientación de trámites en tiempo real mediante la línea 195, 24 horas al día, como un mecanismo que les permite interactuar con la administración distrital, registrar sus requerimientos e interponer sus solicitudes a las entidades distritales a través de canales no presenciales, ahorrando tiempos de desplazamiento y reduciendo costos.</t>
  </si>
  <si>
    <t>Reporte estadístico generado desde el DASHBOARD, base propia del operador de la Línea 195.</t>
  </si>
  <si>
    <t>Contar las llamadas atendidas por el operador y contestadas por la respuesta de voz interactiva (IVR), durante la vigencia.  Estos datos están registrados en el Reporte estadístico generado desde el DASHBOARD, base propia del operador de la Línea 195.</t>
  </si>
  <si>
    <t>Sumatoria  de número de orientaciones y solicitudes atendidas por operador y respuesta de voz interactiva (IVR)</t>
  </si>
  <si>
    <t>Número mensual de orientaciones y solicitudes atendidas por operador y respuesta de voz interactiva (IVR)</t>
  </si>
  <si>
    <t>Se modificaron los campos: Descripción del Indicador, Beneficios, Efectos o Impactos Esperados, Fórmula del indicador o meta, Variable 1, Descripción del método de cálculo del indicador.</t>
  </si>
  <si>
    <t xml:space="preserve">Reporte estadístico generado desde el dash board, base propia del operador de la línea 195. </t>
  </si>
  <si>
    <t xml:space="preserve">AVANCES Y LOGROS:
En el marco del Plan Distrital de Desarrollo, la Secretaría General, en cumplimiento del indicador sectorial, fortaleció los canales de comunicación con la finalidad de atender de forma oportuna los requerimientos de la ciudadanía. Por lo anterior, dispuso de canales e interacción no presenciales, como el canal telefónico a través de la Línea 195.
En lo corrido del Plan de Desarrollo se han atendido llamadas 15.502.112 (1.474.056 en 2023), las cuales fueron atendidas por los operadores y por el sistema de respuesta de voz interactiva (IVR).
Los principales logros obtenidos en lo corrido de la vigencia 2023 en la gestión de la línea 195 en el proceso de orientación y atención a solicitudes fueron:  
* Contar con niveles de atención superiores al 80% en los skill de la secretaria General, esto genera satisfacción de la ciudadanía ya que cada vez son más llamadas las que el canal telefónico logra contestar con respecto al universo de llamadas que ingresan de las llamadas se logran contestar. 
*Del total de llamadas que ingresaron de manera exclusiva los Skill de Secretaría General para junio fue de 33.978 se logró un nivel de atención de 80.71% es decir que se contestaron 27.422 llamadas, para el caso del nivel de servicio este se logró cerrar en 59,47% esto quiere decir que 20,208 llamadas, se contestaron antes de los 30 segundos. 
La disminución con respecto al mes anterior obedece que para el mes de mayo y junio la secretaria de hacienda solicito apoyo a los skills de la secretaria general, disponiendo 30 agentes para atención de temas de impuestos, y poder aumentar la atención a la ciudadanía.
*Se continuo con la misma capacidad en el equipo de INBOUND y Bogotá te escucha logrando tener entre 70 y 75 agentes, generando que el indicador de atención para los Skill de Secretaría General este en un 80.71%. 
Beneficios
La ciudadanía cuenta con comunicación en tiempo real mediante la Línea 195, 24 horas al día, como un mecanismo que les permite interactuar con la administración distrital, registrar sus requerimientos e interponer sus solicitudes y consultar información acerca de Otros Procedimientos Administrativos-OPAS, trámites y otros servicios de las entidades distritales a través de canales no presenciales, ahorrando tiempos de desplazamiento y reduciendo costos. </t>
  </si>
  <si>
    <t xml:space="preserve">El indicador sectorial tenía una programación de 2.743.434 orientaciones y solicitudes atendidas a través de la línea 195 y durante lo corrido en la vigencia se han atendido 1,474,056 es decir, presenta un rezago de 1,269,378. 
El resultado del número de llamadas recibidas se debe a: 
•	La preferencia por parte de la Ciudadanía en hacer el uso de canales de atención como el virtual debido a la implementación de CHATICO como un nuevo medio de interacción administrado por GAB
•	La Secretaría de Hacienda Distrital es la entidad que en los últimos meses ha generado el mayor número de interacciones que se reciben en la línea 195, no obstante, en el mes de enero de 2023 la Secretaría Distrital de Hacienda informó a los contribuyentes que las facturas de los impuestos predial y vehicular de 2023, volverán a llegar sus casas, lo que produjo una disminución de las interacciones con la línea 195 para este periodo.  
•	Por otra parte, la Secretaría de Hacienda Distrital cuenta con sus canales virtuales independientes que le permiten a la ciudadanía autogestionarse, esto impacta, ya que la Secretaría de Hacienda Distrital representa aproximadamente entre el 35% al 45 % del tráfico de llamadas del centro de contacto Línea 195.
•	Así mismo, la Secretaría de Movilidad tiene ahora su propia línea de atención lo que implica una disminución de llamadas a través de la línea 195. 
Es pertinente aclarar que, el avance del indicador Número de orientaciones y solicitudes recibidas a través de la línea 195.  se ha calculado con el número de interacciones del IVR (las cuales están bajo el convenio 4220000-726-2021 de la Secretaría General con ETB, que incluye los segmentos INBOUND, BOGOTA TE ESCUCHA, BTE CORRUPCION, y desde el mes de mayo se ha realizado apoyo a la secretaria de hacienda mediante el skill S GENERAL HACIENDA, al seleccionar estos segmentos nos arroja el valor reportado). Dentro del avance se calculan los siguientes indicadores: 
•	Nivel de servicio: 59,47% 
Para este indicador los niveles normales y satisfactorios deben estar por encima del 70%, conforme a lo establecido en el convenio, el total de este indicador refleja que del 100% de las llamadas que se atienden en la línea 195 /, por lo menos se deben contestar el 70% en menos de 30, desde finales del año 2022 y durante el año 2023 la línea 195 ha logrado niveles de servicio superiores al 70%. Esto quiere decir por ejemplo que de 100 llamadas que entran a la línea 195 se están contestando en menos de 30 segundos más de 70 llamadas, sin decir que los 30 restantes no se estén contestando, se contestan, pero por encima de 30 segundos de espera.
No obstante, para el periodo de mayo y junio se redujo este indicador con respecto a abril (79.71%) ya que se inició con una estrategia de apoyo al segmento de Secretaría de Hacienda en aras de mejorar la experiencia de los contribuyentes y de brindar una mejor atención a los ciudadanos a través de la Línea 195, esto mediante el refuerzo de 30 agentes del segmento de Secretaría General al segmento de PBX, a la Secretaría de Hacienda con el fin de aumentar su capacidad de respuesta.
•	Nivel de atención: 80.71% 
Este indicador refleja la cantidad de llamadas que se contestan vs las recibidas, desde finales de 2022 y durante el año 2023 la línea 195 ha tenido niveles de atención superiores al 80% siendo niveles óptimos para un centro de contacto. Esto quiere decir por ejemplo que de 100 llamadas que entran a la línea 195 se están contestando más de 81. 
Por otra parte, el total de llamadas atendidas por la línea 195 se han calculado con el total de Skill (los cuales están contenidos en el marco de los convenios de la ETB con las otras entidades distritales (Secretaría de Hacienda - segmento PBX, secretaria Distrital de Planeación, secretaria del Hábitat y Transmilenio); que no hacen parte de la supervisión, ejercida por la secretaria general bajo el contrato 4220000-726-2021. Dentro del avance se miden el siguiente indicador:
Nivel de atención de todos los skills - segmentos es de: 77,83% Este indicador refleja la atención del total de llamadas ingresadas en la línea 195, quiere decir que de cada 100 llamadas alrededor de 77 son atendidas, como se mencionó anteriormente este nivel de atención no depende de la secretaria General.
Asimismo, desde la Dirección del Sistema Distrital de Servicio a la Ciudadanía, se adelantarán las siguientes acciones: 
•	Incentivar el uso del canal telefónico por medio de estrategias de comunicación y divulgación. 
•	Incentivar el uso de la atención a través del paso a asesor que se encuentra en Chatico Bogotá y el cual es atendido por agentes humanos desde la línea 195. 
Finalmente, es importante tener en cuenta que la cantidad de interacciones proyectada al inicio del proyecto se realizó con base a los históricos, pero la pandemia fue un evento atípico que disparó el consumo de llamadas, lo que originó que las proyecciones estuvieran por encima de lo esperado. Sin embargo, el comportamiento de la línea se ha venido ajustando a niveles que se tenían antes de la pandemia, en este sentido se debe tener en cuenta los indicadores de nivel de atención conforme a las llamadas recibidas, y no a la meta proyectada de llamadas en la vigencia, ya que la demanda de la línea depende de temas específicos, dicha variable es incontrolable ya que depende de factores externos a la operación de la línea 195, por ejemplo a contingencias declaradas por la administración distrital, uno de ellos fue la relacionada con la información de Secretaría de Hacienda con respecto a la decisión de enviar los impuestos prediales y vehiculares a las residencias de los contribuyentes, a diferencia de hace un año que no se realizó esta actividad, por esta razón las llamadas a la línea 195 se redujeron drásticamente para esta vigencia.
No obstante, durante el mes de mayo se continuo con manteniendo el equipo de INBOUND y Bogotá te escucha lográndose tener entre 70 y 75 agentes. Lo anterior gracias al seguimiento y control por parte del equipo de supervisión de la Secretaría General para el contrato 726-2021.
</t>
  </si>
  <si>
    <t>Para el mes de enero de 2023, el número de orientaciones y solicitudes atendidas por los agentes de la Línea 195 y por el IVR (Interactive Voice Response – Respuesta de voz interactiva), cerró en 291.750.  En este sentido, respecto a los resultados obtenidos en el mes de diciembre de 2022, se observó un aumento del 27,68% (14,712) en el número de llamadas contestadas por los agentes de la Línea 195, y un incremento del 47,67% (72.273) en el número de interacciones realizadas a través del IVR.</t>
  </si>
  <si>
    <t>Para el mes de febrero de 2023, a través de la línea 195 se han contestado 247.416 llamadas, las cuales fueron atendidas por los operadores (58.674) y por el sistema de respuesta de voz interactiva IVR (188.742),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febrero de 2023 respecto al mes de enero, se observó una disminución del 13,53% (9.180) en el número de llamadas contestadas por los agentes de la Línea 195, y una disminución del 15,70% (35.154) en el número de interacciones realizadas a través del IVR, el cual se debe a las comunicaciones entregadas por la Secretaría de Hacienda Distrital relacionados con la expedición de la factura del impuestos prediales y vehiculares ya que para la presente vigencia los contribuyentes la recibirán en su domicilio registrado. Adicionalmente, la ciudadanía puede acceder directamente la factura de sus impuestos a través de la página de la Secretaría de Hacienda Distrital. 
Los temas que más impactaron el canal telefónico en el mes fueron: oficina virtual de la Secretaría Distrital de Hacienda, para información relacionada con impuestos distritales; solicitudes para radicar peticiones quejas y reclamos en el sistema Bogotá te escucha; y orientaciones y consultas de la Secretaría Distrital de Educación relacionadas con novedades en los cupos escolares.</t>
  </si>
  <si>
    <t xml:space="preserve">Para el mes de marzo de 2023, a través de la línea 195 se han contestado 238.720 llamadas, las cuales fueron atendidas por los operadores (62,741) y por el sistema de respuesta de voz interactiva IVR (175.379),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marzo de 2023 respecto al mes de febrero, se observó un aumento del 6,93% (4.067) en el número de llamadas contestadas por los agentes de la Línea 195, y una disminución del 7% (13.363) en el número de interacciones realizadas a través del IVR., el cual se debe a que para este mes Los temas que impactan el canal telefónico en su mayoría son los relacionados con la tramites y servicios de la Secretaría de Hacienda Distrital. De igual manera a hubo un alto tráfico de llamadas para temas relacionados con peticiones quejas y reclamos en el sistema Bogotá te escucha. No obstante, durante el mes se presenta un fuerte aumento en las llamadas relacionadas con los trámites y servicios del grupo de las entidades que publican información en la GT&amp;S. </t>
  </si>
  <si>
    <t xml:space="preserve">Para el mes de abril de 2023, a través de la línea 195 se han contestado 221.692 llamadas, las cuales fueron atendidas por los operadores (53.423) y por el sistema de respuesta de voz interactiva IVR (168.269),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abril de 2023 respecto al mes de marzo, se observó una disminución del 14,85% (9.318) en el número de llamadas contestadas por los agentes de la Línea 195, y una disminución del 4,05% (7.110) en el número de interacciones realizadas a través del IVR., el cual se debe a que para este mes Los temas que impactan el canal telefónico en su mayoría son los relacionados con la tramites y servicios de la Secretaría de Hacienda Distrital. De igual manera a hubo un alto tráfico de llamadas para temas relacionados con peticiones quejas y reclamos en el sistema Bogotá te escucha. No obstante, durante el mes se presenta un fuerte aumento en las llamadas relacionadas con los trámites y servicios de del grupo de las entidades que publican información en la GT&amp;S. 
</t>
  </si>
  <si>
    <t xml:space="preserve">Para el mes de mayo de 2023, a través de la línea 195 se han contestado 292.031 llamadas, las cuales fueron atendidas por los operadores (69.094) y por el sistema de respuesta de voz interactiva IVR (222.937),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mayo de 2023 respecto al mes de abril, se observó un aumento del 29.33% (15.671) en el número de llamadas contestadas por los agentes de la Línea 195, y un aumento del 32.49
% (54.668) en el número de interacciones realizadas a través del IVR.
</t>
  </si>
  <si>
    <t xml:space="preserve">Para el mes de junio de 2023, a través de la línea 195 se han contestado 183.047 llamadas, las cuales fueron atendidas por los operadores (50.881) y por el sistema de respuesta de voz interactiva IVR (132.166),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JUNIO de 2023 respecto al mes de mayo, se observó una disminución del 26.33% (18.213) en el número de llamadas contestadas por los agentes de la Línea 195, y una disminución del 40% (90.771) en el número de interacciones realizadas a través del IVR.
</t>
  </si>
  <si>
    <t xml:space="preserve">Al corte de enero de 2023, el indicador sectorial tenía una programación de 457.239 atenciones a través de la línea 195 y se atendieron 291.750 llamadas, es decir, presenta un rezago de 165.489 (36,2%).
En la medida que, para el mes de enero se atendió el 77,06% de las llamadas recibidas es necesario revisar los motivos que conllevaron a la atención limitada en el mes y verificar la capacidad de atención de las llamadas.
El proyecto manifestó que está gestionando la adición del contrato asociado con recursos de funcionamiento para atender el 100% de las llamadas entrantes. </t>
  </si>
  <si>
    <t xml:space="preserve">Para la vigencia 2023 se programó en el indicador sectorial la orientación y atención de 5.486.863 solicitudes a través de la linea 195 y ha brindado atención a 539.166 (9,83%). 
Al corte de febrero el indicador sectorial tenía una programación de 914.478 orientaciones y solicitudes  y se atendieron 539.166, es decir, presenta un rezago de 375.312 (41,04%).
Es necesario prestar especial atención a los motivos de este porcentaje de atención y verificar la capacidad de atención de la línea 195, toda vez que el rezago frente al mes anterior pasó de 165.489 a 375.312 presentando una variación del 127%. </t>
  </si>
  <si>
    <t xml:space="preserve">Para la vigencia 2023 se programó en el indicador sectorial la orientación y atención de 5.486.863 solicitudes a través de la línea 195 y se ha brindado atención a 777.286 (14,17%).
Al corte de marzo de 2023 el indicador sectorial tenía una programación de 1.371.717 orientaciones y solicitudes atendidas a través de la línea 195 y se han atendido 777.286, es decir, presenta un rezago de 594.431 (56,67%) debido entre otros aspectos a la preferencia de la ciudadanía en hacer uso de otros canales, como Chatico nuevo agente virtual y medio de interacción.
De otra parte, la Secretaría de Hacienda en enero de 2023 informó que las facturas de los impuestos predial y vehicular llegarán a las casas, lo que redujo las interacciones. Así mismo, cuenta con canales virtuales propios, esto impacta resultados, dado que representa aproximadamente entre el 35% al 45% del tráfico de llamadas del centro de contacto Línea 195.
Por lo anterior, se incentivará el uso del canal telefónico por medio de estrategias de comunicación y divulgación; y el uso de la atención a través del paso a asesor de Chatico Bogotá.
</t>
  </si>
  <si>
    <t>Para la vigencia 2023 se programó en el indicador sectorial la orientación y atención de 5.486.863 solicitudes a través de la línea 195. Al corte de abril de 2023, el indicador sectorial tenía una programación de 1.828.956 orientaciones y solicitudes atendidas a través de la línea 195 y se han atendido 998.978, es decir, presenta un rezago de 829.978. (45,38%) debido entre otros aspectos a la preferencia de la ciudadanía en hacer uso de otros canales, como Chatico nuevo agente virtual y medio de interacción.
De otra parte, la Secretaría de Hacienda en enero de 2023 informó que las facturas de los impuestos predial y vehicular llegarán a las casas, lo que redujo las interacciones. Así mismo, cuenta con canales virtuales propios, esto impacta resultados, dado que representa aproximadamente entre el 35% al 45% del tráfico de llamadas del centro de contacto Línea 195.
Por lo anterior, se incentivará el uso del canal telefónico por medio de estrategias de comunicación y divulgación; y el uso de la atención a través del paso a asesor de Chatico Bogotá.</t>
  </si>
  <si>
    <t>Para la vigencia 2023 se programó en el indicador sectorial la orientación y atención de 5.486.863 solicitudes a través de la línea 195. Al corte de mayo de 2023, el indicador sectorial tenía una programación de 2.286.195 orientaciones y solicitudes atendidas a través de la línea 195 y se han atendido 1.291.009, es decir, presenta un rezago de 995.186. (56,46%) debido entre otros aspectos a la preferencia de la ciudadanía en hacer uso de otros canales, como Chatico nuevo agente virtual y medio de interacción.
De otra parte, la Secretaría de Hacienda en enero de 2023 informó que las facturas de los impuestos predial y vehicular llegarán a las casas, lo que redujo las interacciones. Así mismo, cuenta con canales virtuales propios, esto impacta resultados, dado que representa aproximadamente entre el 35% al 45% del tráfico de llamadas del centro de contacto Línea 195.
Por lo anterior, se incentivará el uso del canal telefónico por medio de estrategias de comunicación y divulgación; y el uso de la atención a través del paso a asesor de Chatico Bogotá.</t>
  </si>
  <si>
    <t>PD83</t>
  </si>
  <si>
    <t>2. Mejorar la calidad del servicio que se presta dentro del modelo multicanal y fortalecer el servicio y atención a la ciudadanía con enfoque diferencial.</t>
  </si>
  <si>
    <t>Dirección Distrital de Calidad del Servicio</t>
  </si>
  <si>
    <t>Dorian de Jesús Coquíes Maestre</t>
  </si>
  <si>
    <t>Director Distrital de Calidad del Servicio</t>
  </si>
  <si>
    <t>546. Número de PQRS recibidas por otros canales.</t>
  </si>
  <si>
    <t xml:space="preserve">PD_Meta Sectorial: 498. Diseñar una estrategia de integración, alineación y estandarización de la oferta de servicios en los canales de atención disponibles en el Distrito.; PD_Indicador Meta sector: 546. Número de PQRS recibidas por otros canales.; ODS: 16. Paz, justicia e instituciones sólidas; </t>
  </si>
  <si>
    <t>Medir el número de peticiones, quejas, reclamos y sugerencias registradas en el sistema distrital de gestión de peticiones ciudadanas que ingresan por canales no presenciales como: canal web, Email, Redes sociales y App aplicación móvil Bogotá te Escucha, Telefónico.</t>
  </si>
  <si>
    <t>La ciudadanía cuenta con canales de interacción no presenciales tales como:  canal web, Email, Redes sociales y App aplicación móvil Bogotá te Escucha. Estos canales permiten a la ciudadanía registrar sus peticiones, quejas, reclamos y solicitudes (PQRS) a las entidades distritales, ahorrando en  tiempos de desplazamiento y reduciendo costos.</t>
  </si>
  <si>
    <t>Subsecretaría de Servicio a la Ciudadanía, Dirección Distrital de Calidad del Servicio. Base de datos de peticiones registradas en canales no presenciales en el Sistema Distrital de Gestión de Peticiones Ciudadanas.</t>
  </si>
  <si>
    <t>Cuantificar el número mensual de Peticiones, Quejas, Reclamos y Sugerencias que se registran por los ciudadanos y los servidores de las entidades, a través del Sistema Distrital de Gestión de Peticiones Ciudadanas por canales diferentes al presencial (virtual y telefónico).            
A través del Sistema Distrital de Gestión de Peticiones Ciudadanas se registrarán las peticiones radicadas en los canales no presenciales como: canal web, Email, Redes sociales y App aplicación móvil Bogotá te Escucha, Telefónico.</t>
  </si>
  <si>
    <t>Sumatoria número de PQRS que ingresan  en el sistema distrital de gestión de peticiones ciudadanas por canales no presenciales como: canal web, Email, Redes sociales y App aplicación móvil Bogotá te Escucha, Telefónico.</t>
  </si>
  <si>
    <t xml:space="preserve">Número mensual de PQRS registradas en el sistema distrital de gestión de peticiones ciudadanas por canales no presenciales como: canal web, Email, Redes sociales y App aplicación móvil Bogotá te Escucha, Telefónico. </t>
  </si>
  <si>
    <t>Base de datos de peticiones registradas en canales no presenciales en el Sistema Distrital de Gestión de Peticiones Ciudadanas.</t>
  </si>
  <si>
    <t>Base de datos de peticiones registradas en  canales no presenciales en el Sistema Distrital de Gestión de Peticiones Ciudadanas.</t>
  </si>
  <si>
    <t>Base de datos de peticiones registradas en enero en canales no presenciales en el Sistema Distrital de Gestión de Peticiones Ciudadanas.</t>
  </si>
  <si>
    <t>Base de datos de peticiones registradas en  marzo en canales no presenciales en el Sistema Distrital de Gestión de Peticiones Ciudadanas.</t>
  </si>
  <si>
    <t>Base de datos de peticiones registradas en  abril en canales no presenciales en el Sistema Distrital de Gestión de Peticiones Ciudadanas.</t>
  </si>
  <si>
    <t xml:space="preserve">AVANCES Y LOGROS:
En lo corrido del Plan de Desarrollo, la Secretaría General en cumplimiento del indicador sectorial ha registrado 867.365 Peticiones, Quejas, Reclamos y Solicitudes (PQRS) de la ciudadanía, mediante canales de comunicación no presenciales tales como: canal web, Email, Teléfono, Redes sociales, App aplicación móvil y vídeo llamada.
Dentro de los principales resultados de la vigencia 2023 se encuentran:
•	Se han recibido 150.623 PQRS ciudadanas a través de estos canales de comunicación no presenciales: Canal Web 73.095 (48,53%), Email 61.831 (41,05%), Teléfono 13.371 (8,88%), Redes sociales 2.148 (1,43%), App aplicación móvil 162 (0,11%) y Video llamadas 16 (0,01%) 
•	Los cinco (5) sectores con mayor registro de peticiones a través de otros canales son: Movilidad con  23.425 peticiones, Integración Social con 16.868 peticiones, Ambiente con 15.209 peticiones, Salud con 13.691, Hábitat con 13.133 peticiones;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	Los temas más reiterados son función pública y administración con 16.279 peticiones; movilidad, transporte y malla vial con 13.300; salud con 4.374; impuestos tasas y contribuciones con 3.189 peticiones y familia con 2.858. 
•	La tipología con mayor registro es el “Derecho de Petición de Interés Particular” con 86.449 peticiones que representan el 57,39%; en segunda posición se ubica el “Reclamo” con 17.717 peticiones que representan el 11,76%% del total de PQRS recibidas por otros canales en el Distrito Capital
Los principales logros obtenidos en la gestión de PQRS recibidas por otros canales son: 
-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
Beneficios:
La ciudadanía cuenta con canales de interacción no presenciales tales como:  canal web, Email, Redes sociales, App aplicación móvil GAB -Bogotá Te Escucha, que permiten registrar sus peticiones, quejas, reclamos y solicitudes a las entidades distritales, ahorrando en tiempos de desplazamiento y reduciendo costos.
</t>
  </si>
  <si>
    <t xml:space="preserve">En el mes de enero se registraron en el Sistema Distrital para la gestión de peticiones ciudadanas 23.289 peticiones por Canales no presenciales, desagregado de la siguiente forma numérica y porcentual: Web 12.093 equivalente al 51,93%, email 9.140 equivalente al 39,25%, teléfono 1.733 equivalente al 7,44%, Redes sociales 312 equivalente a 1,34%, App Aplicación Móvil 10 equivalente a 0,04%, y vídeo llamada 1 equivalente al 0,00%.
El número de peticiones registradas en enero en el Sistema Distrital para la gestión de peticiones ciudadanas es superior a lo programado; debe aclararse que el resultado del indicador está condicionado a la demanda de la utilización de estos canales no presenciales por parte de la ciudadanía, utilización que fue superior a lo programado para el mes de enero 2023.    </t>
  </si>
  <si>
    <t xml:space="preserve">En el mes de febrero se registraron en el Sistema Distrital para la gestión de peticiones ciudadanas 26.207 peticiones por Canales no presenciales, desagregado de la siguiente forma numérica y porcentual: Web 12.732 equivalente al 48,58%, email (10.886) equivalente al 41,54%, teléfono (2.127) equivalente al 8,12%, Redes sociales (434) equivalente a 1,66%, App Aplicación Móvil (25) equivalente a 0,10%, y vídeo llamada (3) equivalente al 0,01%.
Dentro de los principales resultados del mes se encuentran:
•	Los cinco sectores con mayor registro de peticiones a través de otros canales fueron: Movilidad con 4.266 peticiones, Integración Social con 3.223 peticiones, Ambiente con 2.843 peticiones, Hábitat con 2.214 peticiones y Salud con 2.198 peticiones. Hay que mencionar que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siendo los temas más reiterados en estos sectores: movilidad transporte y malla vial con 2.448 peticiones; salud 709 peticiones, familia 580 peticiones, servicios públicos 361,   y ambiente con 279.  
•	La tipología con mayor registro es el “Derecho de Petición de Interés Particular” con 15.387 peticiones que representan el 58,71% del total de peticiones registradas por canales no presenciales en el mes de febrero en Bogotá Te Escucha; y en segunda posición se ubica el “Reclamo” con 2.800 peticiones que representan el 10,68% del total de peticiones registradas por canales no presenciales en el mes de febrero en Bogotá Te Escucha
Las principales acciones desarrolladas en la gestión de PQRS registradas por otros canales fueron:
-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
</t>
  </si>
  <si>
    <t>En el mes de marzo se registraron en el Sistema Distrital para la gestión de peticiones ciudadanas 28.154 peticiones por Canales no presenciales, desagregado de la siguiente forma numérica y porcentual: Web 13.102 equivalente al 46,54%, email (11.867) equivalente al 42,15%, teléfono (2.714) equivalente al 9,64%, Redes sociales (431) equivalente a 1,53%, App Aplicación Móvil (36) equivalente a 0,13%, y vídeo llamada (4) equivalente al 0,01%.
Dentro de los principales resultados del mes se encuentran:
•	Los cinco (5) sectores con mayor registro de peticiones a través de otros canales fueron: Movilidad con 4.029 peticiones, Integración Social con 3.472 peticiones, Ambiente con 2.869 peticiones, Hacienda con 2.841 peticiones y Salud con 2.525 peticiones. Hay que mencionar que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Los temas más reiterados en estos sectores son: movilidad transporte y malla vial con 2.188 peticiones; salud 872 peticiones, familia 678 peticiones, impuestos tasas y contribuciones 476, y ambiente con 317 peticiones.  
•	La tipología con mayor registro es el “Derecho de Petición de Interés Particular” con 16.622 peticiones que representan el 59,04% del total de peticiones registradas por canales no presenciales en el mes de marzo en Bogotá Te Escucha; y en segunda posición se ubica el “Reclamo” con 3.236 peticiones que representan el 11,49% del total de peticiones registradas por canales no presenciales en el mes de marzo en Bogotá Te Escucha
Las principales acciones desarrolladas en la gestión de PQRS registradas por otros 
canales fueron:
-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t>
  </si>
  <si>
    <t>En el mes de abril se registraron en el Sistema Distrital para la gestión de peticiones ciudadanas 22.285 peticiones por Canales no presenciales, desagregado de la siguiente forma numérica y porcentual: Web 10.528 equivalente al 47,24%, email 9.301 equivalente al 41,74%, teléfono (2.162) equivalente al 9,70%, Redes sociales (254) equivalente a 1,14%, App Aplicación Móvil (37) equivalente a 0,17%, y vídeo llamada (3) equivalente al 0,01%.
Dentro de los principales resultados del mes se encuentran:
•	Los cinco (5) sectores con mayor registro de peticiones a través de otros canales fueron: Movilidad con 3.386 peticiones, Ambiente con 2.354 peticiones, Integración Social con 2.353 peticiones, Hacienda con 2.223 peticiones y Salud con 1.960 peticiones. Hay que mencionar que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Los temas más reiterados en estos sectores son: movilidad transporte y malla vial con 1.894 peticiones; impuestos tasas y contribuciones 572, salud 622 peticiones, familia 312 peticiones, y ambiente con 291 peticiones.  
•La tipología con mayor registro es el “Derecho de Petición de Interés Particular” con 13.144 peticiones que representan el 58,98% del total de peticiones registradas por canales no presenciales en el mes de abril en Bogotá Te Escucha; en segunda posición se ubica el “Reclamo” con 2.771 peticiones que representan el 12,43% del total de peticiones registradas por canales no presenciales en el mes de abril en Bogotá Te Escucha
Las principales acciones desarrolladas en la gestión de PQRS registradas por otros canales fueron: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t>
  </si>
  <si>
    <t>En el mes de mayo se registraron en el Sistema Distrital para la gestión de peticiones ciudadanas 27.361 peticiones por Canales no presenciales, desagregado de la siguiente forma numérica y porcentual: Web 13.131 equivalente al 47,99%, email 11.320 equivalente al 41,37%, teléfono (2.515) equivalente al 9,19%, Redes sociales (369) equivalente a 1,35%, App Aplicación Móvil (26) equivalente a 0,10%.
Dentro de los principales resultados del mes se encuentran:
•	Los cinco (5) sectores con mayor registro de peticiones a través de otros canales fueron: Movilidad con 3.967 peticiones, Ambiente con 2.915 peticiones, Integración Social con 2.713 peticiones, Salud con 2.599 peticiones y Hábitat con 2.365 peticiones. Hay que mencionar que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Los temas más reiterados en estos sectores son: movilidad transporte y malla vial con 2.117 peticiones; salud 742 peticiones, familia 301 peticiones, servicios públicos con 342, y ambiente con 286 peticiones.  
•	La tipología con mayor registro es el “Derecho de Petición de Interés Particular” con 15.724 peticiones que representan el 57,47% del total de peticiones registradas por canales no presenciales en el mes de mayo en Bogotá Te Escucha; en segunda posición se ubica el “Reclamo” con 3.371 peticiones que representan el 12,32% del total de peticiones registradas por canales no presenciales en el mes de mayo en Bogotá Te Escucha
Las principales acciones desarrolladas en la gestión de PQRS registradas por otros 
canales fueron:
-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t>
  </si>
  <si>
    <t>En el mes de junio se registraron en el Sistema Distrital para la gestión de peticiones ciudadanas 23.327 peticiones por Canales no presenciales, desagregado de la siguiente forma numérica y porcentual: Web 11.509 equivalente al 49,34%, email 9.317 equivalente al 39,94%, teléfono 2.120 equivalente al 9,09%, Redes sociales (348) equivalente a 1,49, App Aplicación Móvil (28) equivalente a 0,12% y videollamada (5) equivalente al 0,02%.
Dentro de los principales resultados del mes se encuentran:
•	Los cinco (5) sectores con mayor registro de peticiones a través de otros canales fueron: Movilidad con 3.558 peticiones, Salud con 2.342 peticiones, Ambiente con 2.313 peticiones, y Hacienda con 2.166 peticiones, Hábitat con 2.145 peticiones. Hay que mencionar que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Los temas más reiterados en estos sectores son: Movilidad transporte y malla vial con 1.996 peticiones; Impuestos tasas y contribuciones 838 peticiones, Salud 802 peticiones, Servicios públicos con 357, y Ambiente con 262 peticiones.  
•	La tipología con mayor registro es el “Derecho de Petición de Interés Particular” con 12.827 peticiones que representan el 54,99% del total de peticiones registradas por canales no presenciales en el mes de junio en Bogotá Te Escucha; en segunda posición se ubica el “Reclamo” con 2.818 peticiones que representan el 12,08% del total de peticiones registradas por canales no presenciales en el mes de mayo en Bogotá Te Escucha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t>
  </si>
  <si>
    <t>7870_2</t>
  </si>
  <si>
    <t>2. Mejorar la calidad del servicio que se presta dentro del modelo multicanal y fortalecer el servic</t>
  </si>
  <si>
    <t>Al corte de  enero de 2023, el indicador sectorial tenía una programación acumulada para atender 17.370 PQRS ciudadanas, a través de canales no presenciales y se atendieron 23.289, es decir, una sobre ejecución de 5.919 PQRS (equivale a 34,07% de cumplimiento).
El resultado del indicador está condicionado a la demanda de la utilización de estos canales por parte de la ciudadanía a nivel Distrital.</t>
  </si>
  <si>
    <t xml:space="preserve">Al corte de febrero de la vigencia 2023, el indicador sectorial tenía una programación acumulada de 34.740 orientaciones y solicitudes registradas a través de otros canales y se registraron 49.496, es decir, presenta una sobre ejecución de 14.756 (42,47%). 
El resultado de este indicador está condicionado a la presentación de PQRS por parte de los ciudadanos en los diferentes temas de las entidades distritales, el cual, para el mes de febrero registró un alto volumen de peticiones asociadas principalmente a los siguientes temas: función pública y administración (2.765 peticiones); movilidad transporte y mala vial (2.448 peticiones); salud (709 peticiones), familia (580 peticiones), impuestos, tasas y contribuciones (489 peticiones). </t>
  </si>
  <si>
    <t xml:space="preserve">Al corte de marzo de la vigencia 2023, el indicador sectorial tenía una programación acumulada de 52.110 orientaciones y solicitudes registradas a través de otros canales y se registraron 77.650, es decir, presenta una sobre ejecución de 25.540 orientaciones (49,01%). 
El resultado de este indicador está condicionado a la presentación de PQRS por parte de los ciudadanos en los diferentes temas de las entidades distritales, el cual, para el periodo objeto de reporte se registró un alto volumen de peticiones asociadas principalmente a los siguientes temas: función pública y administración 2.982 peticiones; movilidad transporte y malla vial 2.188; salud 872, familia 678, urbanismo y vivienda 593. 
</t>
  </si>
  <si>
    <t xml:space="preserve">Al corte de abril de la vigencia 2023, el indicador sectorial tenía una programación acumulada de 69.480 orientaciones y solicitudes registradas a través de otros canales y se registraron 99.935, es decir, presenta una sobre ejecución de 30.455 (43,83%).
El resultado de este indicador está condicionado a la presentación de PQRS por parte de la ciudadanía en los diferentes temas de las entidades distritales, el cual, para el periodo objeto de reporte se registró un alto volumen de peticiones asociadas principalmente a los siguientes temas: función pública y administración 2.209 peticiones; movilidad transporte y malla vial 1.894, salud 622, impuestos tasas y contribuciones 572, urbanismo y vivienda 361. </t>
  </si>
  <si>
    <t>Al corte de mayo de la vigencia 2023, el indicador sectorial tenía una programación acumulada de 86.850 orientaciones y solicitudes registradas a través de otros canales y se registraron 127.296, es decir, presenta una sobre ejecución de 40.446 (46,56%).
El resultado de este indicador está condicionado a la presentación de PQRS por parte de la ciudadanía en los diferentes temas de las entidades distritales, el cual, para el periodo objeto de reporte se registró un alto volumen de peticiones asociadas principalmente a los siguientes temas: función pública y administración 3.103 peticiones; movilidad transporte y malla vial 2.117, impuestos tasas y contribuciones 773, salud 742, urbanismo y vivienda 459 peticiones.</t>
  </si>
  <si>
    <t>PD84</t>
  </si>
  <si>
    <t>7870_MGA_1</t>
  </si>
  <si>
    <t xml:space="preserve">Documentos de evaluación </t>
  </si>
  <si>
    <t>Documentos de evaluación</t>
  </si>
  <si>
    <t>1.1. Documentos de evaluación</t>
  </si>
  <si>
    <t>1.1.1. Documentos de evaluación elaborados</t>
  </si>
  <si>
    <t xml:space="preserve">PD_producto MGA: 1.1. Documentos de evaluación; PD_ID producto MGA: 1.1.1. Documentos de evaluación elaborados; </t>
  </si>
  <si>
    <t>Generación de informes de avance del diseño y de la implementación de las estrategias que dan cuenta de la articulación y el seguimiento a nivel distrital de la implementación de los lineamientos en materia de atención a la ciudadanía.</t>
  </si>
  <si>
    <t>Fortalecer la apropiación de lineamientos y directrices en servicio a la ciudadanía, a través de la implementación de acciones como; Evaluación (en términos de calidad y calidez) de respuestas registradas en el Sistema de Gestión de Peticiones, realización de visitas de monitoreo para evaluar la prestación del servicio en la Red CADE, Cualificación a servidores públicos y actores del servicio, capacitaciones en la funcionalidad, configuración, manejo y uso general de la herramienta Bogotá te Escucha,   que aumenten la satisfacción de la ciudadanía en la interacción con los diferentes canales dispuestos en el Distrito.</t>
  </si>
  <si>
    <t xml:space="preserve">Durante la vigencia se realizarán documentos que den cuenta del diseño y la implementación de las estrategias de articulación e implementación de lineamientos dados en materia de servicio a la ciudadanía
La Secretaría General de la Alcaldía Mayor de Bogotá, a través de la Subsecretaría de Servicio a la Ciudadanía, trabajará en el diseño e implementación de las estrategias de articulación y seguimiento a nivel distrital,  para la implementación de lineamientos en materia de atención a la ciudadanía a través de acciones como; mesas de trabajo, reuniones, capacitaciones, ferias de servicio al ciudadano. </t>
  </si>
  <si>
    <t>Sumatoria de documentos aprobados por las diferentes instancias a que haya lugar.</t>
  </si>
  <si>
    <t>Documentos aprobados por las diferentes instancias a que haya lugar.</t>
  </si>
  <si>
    <t xml:space="preserve">Documentos aprobados.  </t>
  </si>
  <si>
    <t>Se modificaron los campos: Beneficios, Efectos o Impactos Esperados, Fórmula del indicador o meta, Variable 1, Fuentes de información verificable, Descripción del método de cálculo del indicador.</t>
  </si>
  <si>
    <t>1. Documento de avance. Estrategía de fortalecimiento del seguimiento a nivel distrital para la implementación de lineamientos en materia de servicio a la ciudadanía. 
2. Documento de avance. Estrategía de fortalecimiento de la articulación a nivel distrital para implementación de lineamientos en materia de servicio a la ciudadanía.</t>
  </si>
  <si>
    <t>1. Documento de avance. Estrategia de fortalecimiento del seguimiento a nivel distrital para la implementación de lineamientos en materia de servicio a la ciudadanía. 
2. Documento de avance. Estrategia de fortalecimiento de la articulación a nivel distrital para implementación de lineamientos en materia de servicio a la ciudadanía</t>
  </si>
  <si>
    <t xml:space="preserve">AVANCES Y LOGROS:
Durante la vigencia de 2023, la Secretaría General de la Alcaldía Mayor de Bogotá D.C., avanzó en la articulación y seguimiento a nivel distrital para la implementación de lineamientos en materia de atención a la ciudadanía la apropiación de los lineamientos en materia de atención al ciudadano e IVC, dentro de los principales avances y logros se encuentran:  
Realización de una reunión de la Comisión Intersectorial de Servicio a la Ciudadanía donde se presentó el Seguimiento a la Política Pública Distrital de Servicio a la Ciudadanía correspondiente al Primer Trimestre de 2023.
Elaboración Tercer Informe de Seguimiento a las estrategias de racionalización 2023, de las 49 entidades distritales con trámites inscritos en el Sistema Único de Información Trámites (SUIT), con el propósito de dar una línea clara de acción para el 2023 en el Programa de dinamización para la racionalización de trámites, otros procedimientos administrativos (OPA) y consultas de acceso a la información pública. 
Realización de reuniones de articulación y socialización con diferentes entidades distritales de rutas de atención y protocolos de atención para personas pertenecientes a comunidades étnicas o LGTBI y personas con discapacidad (general, cognitiva, psicosocial, visual y auditiva).
Realización de campañas que incentivaron la denuncia por posibles actos de corrupción, mediante la publicación de piezas de comunicación en redes sociales, relacionada con los canales y medios de comunicación. 
Beneficios: 
El Fortalecimiento de la apropiación de lineamientos y directrices en servicio a la ciudadanía, de la Secretaría General de la Alcaldía Mayor de Bogotá permitió adelantar acciones para la satisfacción de la ciudadanía y el entrenamiento en habilidades, actitudes y conocimientos de los servidores públicos y otros actores del servicio, contando con herramientas necesarias para materializar adecuadamente la Política Pública Distrital de Servicio a la Ciudadanía. </t>
  </si>
  <si>
    <t xml:space="preserve">En el mes de marzo de 2023, la Secretaría General de la Alcaldía Mayor de Bogotá D.C., avanzó en la articulación y seguimiento a nivel distrital para la implementación de lineamientos en materia de atención a la ciudadanía a través de las siguientes acciones:  
Dentro de los principales resultados y acciones adelantadas se encuentran:  
1.	Construcción de protocolos de atención en el canal telefónico y virtual: construcción del documento que brindará herramientas orientadoras para el manejo de las interacciones de la ciudadanía que se comunica con la Secretaría General de la Alcaldía Mayor de Bogotá D.C., a través del canal telefónico, chat, chatbot y video llamada, y que además establecerá parámetros que permitan la estandarización del servicio y una atención con calidad, calidez y oportunidad. 
2.	Elaboración Tercer Informe de Seguimiento a las estrategias de racionalización 2023, de las 49 entidades distritales con trámites inscritos en el Sistema Único de Información Trámites (SUIT), con el propósito de dar una línea clara de acción para el 2023 en el Programa de dinamización para la racionalización de trámites, otros procedimientos administrativos (OPA) y consultas de acceso a la información pública. 
3. En el marco de la Reformulación de la Política Pública Distrital de Servicio a la Ciudadanía – CONPES 03 de 2019, se desarrolló la fase de acercamiento con la ciudadanía mediante espacios de participación en siete SuperCADE; (Bosa; Américas; Calle 13; Suba; Engativá ; 20 de julio y Manitas) ,con el fin de actualizar el diagnóstico de problemáticas identificadas en el CONPES D.C. 03 de 2019, incluyendo propuestas de solución desde las experiencias de las ciudadanías. </t>
  </si>
  <si>
    <t>Durante el segundo trimestre de 2023, la Secretaría General de la Alcaldía Mayor de Bogotá D.C., avanzó en la articulación y seguimiento a nivel distrital para la implementación de lineamientos en materia de atención a la ciudadanía a través de las siguientes acciones:  
Realización de una reunión de la Comisión Intersectorial de Servicio a la Ciudadanía donde se presentó el Seguimiento a la Política Pública Distrital de Servicio a la Ciudadanía correspondiente al Primer Trimestre de 2023.
Se realizaron reuniones con entidades distritales con el fin de identificar necesidades de campañas de salida de llamadas, mails o mensajes de texto que apoyen la divulgación de los trámites y servicios.
Revisión de matriz de monitoreo de video llamadas con el fin de adecuarla para la atención de personas sordas, esto permitirá realizar las evaluaciones de la prestación del servicio incorporando el Enfoque Diferencial para personas con discapacidad auditiva.
Realizaron de siete capacitaciones en la funcionalidad, configuración, manejo y uso general de la herramienta Bogotá te Escucha en las que participaron 437 usuarios y/o administradores de diferentes entidades del Distrito Capital.
Se realizaron sesiones con la Función Pública, con el fin de solicitar acompañamiento para gestionar los pendientes que se tienen con algunas entidades Distritales en inscripción de trámites, relacionados con las mesas realizadas en las vigencias 2021-2022.  Así mismo, se realizó acompañamiento a las entidades distritales en la inscripción y racionalización de trámites.
Se realizaron tres talleres poblacionales en el marco del proceso de reformulación de la Política Pública Distrital de Servicio a la Ciudadanía, con una asistencia de 70 personas.
En cuanto al fortalecimiento del enfoque diferencial, se realizaron reuniones de articulación y socialización con diferentes entidades distritales de rutas de atención, protocolos de atención para personas pertenecientes a comunidades étnicas o LGTBI y personas con discapacidad (general, cognitiva, psicosocial, visual y auditiva).</t>
  </si>
  <si>
    <t>Se sugiere elaborar plan de acción para el adecuado seguimiento del indicador.</t>
  </si>
  <si>
    <t>PD85</t>
  </si>
  <si>
    <t>7870_MGA_2</t>
  </si>
  <si>
    <t>2.1.1. Documentos de lineamientos técnicos realizados</t>
  </si>
  <si>
    <t xml:space="preserve">PD_producto MGA: 2.1. Documentos de lineamientos técnicos; PD_ID producto MGA: 2.1.1. Documentos de lineamientos técnicos realizados; </t>
  </si>
  <si>
    <t>Generación de informes que den cuenta del avance de ejecución de acciones tendientes a mejorar y fortalecer la calidad de la atención y el servicio que se presta dentro del modelo multicanal, con enfoque diferencial.</t>
  </si>
  <si>
    <t>Favorecer la experiencia de la ciudadanía en la interacción con los diferentes canales dispuestos en el Distrito a través de la unificación de parámetros, directrices, documentos técnicos y procedimentales que facilite la adecuada y oportuna atención a la ciudadanía.</t>
  </si>
  <si>
    <t>Sumatoria de los documentos elaborados durante cada vigencia que den cuenta de las acciones ejecutadas para avanzar en la mejora y fortalecimiento de la calidad de la atención y el servicio que se presta dentro del modelo multicanal, con enfoque diferencial.
Mediante la formulación y la actualización de distintos documentos de lineamientos técnicos, encaminados a promover la mejora en la calidad y efectividad en el servicio a la ciudadanía, tales como: directrices, procedimientos, documento de recomendaciones, documentos técnicos e informes.</t>
  </si>
  <si>
    <t>Se modificaron los campos: Beneficios, Efectos o Impactos Esperados, Variable 1, Fuentes de información verificable, Descripción del método de cálculo del indicador.</t>
  </si>
  <si>
    <t>1. Documento de avance. Diseño y formulación de documentos de lineamientos técnicos para mejorar la calidad del servicio que se presta dentro del modelo omnicanal.</t>
  </si>
  <si>
    <t>1. Documento de avance. Diseño y formulación de documentos de lineamientos técnicos para mejorar la calidad del servicio que se presta dentro del modelo omnicanal</t>
  </si>
  <si>
    <t xml:space="preserve">AVANCES Y LOGROS:
Durante la vigencia de 2023, la Secretaría General de la Alcaldía Mayor de Bogotá D.C., avanzó en el diseño y formulación. de documentos de lineamientos técnicos para mejorar la calidad del servicio que se presta dentro del modelo multicanal en servicio a la ciudadanía. 
Dentro de los principales avances y logros obtenidos se encuentran: 
Manual operativo del Modelo de relacionamiento con la ciudadanía ajustado, el cual permitirá el fortalecimiento de los conceptos que se requieren para la mejora en la calidad de la atención y el servicio que se presta, con el fin contar con el Decretó Modelo Distrital de Relacionamiento Integral con la Ciudadanía.   
Tres (3) documentos ajustados: (i) Proyecto de decreto versión marzo 2023; (ii) Exposición de motivos versión abril 2023 y (iii) Caracterización del proceso de relacionamiento con la ciudadanía versión marzo 2023, que complementaron el proyecto de decreto.  
Elaboración del  proyecto de acuerdo por el cual se adopta el Reglamento Interno de la Comisión Intersectorial de Servicio a la Ciudadanía.
Realización de mesas de trabajo para la construcción del Protocolo de Atención para Ciudadanía con Discapacidad Psicosocial.
Elaboración propuesta de Ruta de atención presencial para ciudadanía con discapacidad.
Beneficios 
La unificación de parámetros, directrices, documentos técnicos y procedimentales facilita la adecuada y oportuna atención a la ciudadanía en las entidades a nivel distrital, generando un impacto y transformación en las entidades distritales a fin de establecer y garantizar estándares y procedimientos de alta calidad, eficiencia y eficacia en el relacionamiento con el ciudadano. </t>
  </si>
  <si>
    <t xml:space="preserve">En el mes de marzo de 2023, la Secretaría General de la Alcaldía Mayor de Bogotá D.C., avanzó en la formulación y expedición de nuevos lineamientos y directrices en servicio a la ciudadanía permitiendo a las entidades distritales establecer y garantizar estándares y procedimientos de alta calidad, eficiencia y eficacia en el relacionamiento con el ciudadano, a través de:  
Ajustes al manual operativo del Modelo de relacionamiento con la ciudadanía, se incluyó el manual operativo y el decreto que las acciones de implementación se deberían reportar por las entidades distritales en el Plan Anticorrupción y de atención al ciudadano o el que haga sus veces, de acuerdo con las observaciones enviadas por la Alta Consejería de TIC y la Dirección de Desarrollo Institucional.   
Ajuste a los tres (3) documentos: (i) Proyecto de decreto versión marzo 2023; (ii) Exposición de motivos versión abril 2023 y (iii) Caracterización del proceso de relacionamiento con la ciudadanía versión marzo 2023, que complementan el proyecto de decreto, los cuales incluyen las observaciones de la Oficina Jurídica, para continuar el proceso de control de legalidad.  </t>
  </si>
  <si>
    <t>Modelo de Relacionamiento Integral con la Ciudadanía: Durante este periodo se apoyó la coordinación con la Oficina Asesora Jurídica y la Dirección de Desarrollo Institucional DDI la revisaron y control de legalidad del proyecto de decreto y exposición de motivos del Modelo de Relacionamiento Integral con la Ciudadanía. De acuerdo con los ajustes y solicitud de la Oficina Asesora Jurídica (OAJ) se envió a revisión a la Dirección de Desarrollo Institucional (DDI) el proyecto de decreto, esta Dirección envío ajustes que fueron incorporados y enviados nuevamente a revisión de la Oficina Jurídica. 
Esta última dependencia solicitó validar los ajustes realizados y la justificación de los cambios realizados, para lo cual se ajustó la exposición de motivos y se solicitó a la Subsecretaria un espacio para revisar la justificación con la OAJ y la DDI de manera simultánea. En junio se realizó esta reunión en la cual se acordaron los ajustes y respuestas a los comentarios, actualmente se está esperando la respuesta a la comunicación oficial por parte de la DDI para radicar nuevamente en la OAJ. 
Reglamento Interno de la Comisión Intersectorial de Servicio a la Ciudadanía: Durante el trimestre se ajustó el acuerdo por el cual se adopta el Reglamento Interno de la Comisión Intersectorial de Servicio a la Ciudadanía, el cual fue revisado por la Dirección Distrital de Desarrollo Institucional, se envió a control de legalidad por parte de la Oficina Asesora Jurídica y fue presentado para consideración de la Comisión Intersectorial de Servicio a la Ciudadanía.
Protocolo de Atención para Ciudadanía con Discapacidad Psicosocial: Se realizaron mesas de articulación con Secretaría de Gobierno y Veeduría Distrital para la estructuración del protocolo.
Ruta de atención presencial para ciudadanía con discapacidad:  Se realizó validación con grupos de interés, a fin de pilotearse en puntos presenciales de Red CADE.</t>
  </si>
  <si>
    <t>PD86</t>
  </si>
  <si>
    <t>1. Implementar 100 porciento una estrategia de seguimiento de la efectividad y calidad en la atención a la ciudadanía en las entidades distritales, en el marco de los lineamientos y estándares del modelo de servicio omnicanal.</t>
  </si>
  <si>
    <t>Implementar 100 porciento una estrategia de seguimiento de la efectividad y calidad en la atención a la ciudadanía en las entidades distritales, en el marco de los lineamientos y estándares del modelo de servicio omnicanal.</t>
  </si>
  <si>
    <t>23.1. Porcentaje de implementación de la estrategia de seguimiento de la efectividad y calidad de la atención a la ciudadania.</t>
  </si>
  <si>
    <t xml:space="preserve">PD_PMR: 23.1. Porcentaje de implementación de la estrategia de seguimiento de la efectividad y calidad de la atención a la ciudadania.; PD_Meta Proyecto: 1. Implementar 100 porciento una estrategia de seguimiento de la efectividad y calidad en la atención a la ciudadanía en las entidades distritales, en el marco de los lineamientos y estándares del modelo de servicio omnicanal.; </t>
  </si>
  <si>
    <t>Diseñar e implementar estrategias que permitan capturar, consolidar,  analizar y emitir informes  relacionados con la caracaterización de usuarios, satisfacción de la ciudadanía y la efectividad  en la prestación del servicio en las Entidades del Distrito Capital.</t>
  </si>
  <si>
    <t>Los avances en la elaboración de un Modelo Distrital de Relacionamiento Integral con la Ciudadanía para el Distrito Capital, permiten generar un cambio en el servicio y la forma en que la administración distrital se relaciona con la ciudadanía, estableciendo responsabilidades claras en todos y cada uno de los sectores de la Administración Distrital, y por ende en las entidades que los conforman.</t>
  </si>
  <si>
    <t>Durante la vigencia se llevaran a cabo actividades para la implementación de las etapas de la estrategia con base en el Documento del modelo integral de servicio a la ciudadanía y el documento  de avance de implementación del instrumento de medición
A través del desarrollo y cumplimiento de las siguientes actividades: Generar e implementar un Modelo Integral de Servicio a la Ciudadanía, mediante la realización de acciones que permitan la caracterización de usuarios y el fortalecimiento de su relación con el Sistema Distrital de Servicio a la Ciudadanía. La medición de la satisfacción de la ciudadanía y la efectividad en la prestación del servicio en las entidades distritales.</t>
  </si>
  <si>
    <t>(Etapas de la estrategia de seguimiento de la efectividad y calidad en la atención a la ciudadanía en las entidades distritales ejecutadas / Etapas de la estrategia de seguimiento de la efectividad y calidad en la atención a la ciudadanía en las entidades distritales programadas) * 100</t>
  </si>
  <si>
    <t>Etapas de la estrategia de seguimiento de la efectividad y calidad en la atención a la ciudadanía en las entidades distritales ejecutadas</t>
  </si>
  <si>
    <t>Etapas de la estrategia de seguimiento de la efectividad y calidad en la atención a la ciudadanía en las entidades distritales programadas</t>
  </si>
  <si>
    <t>Informe de avance de la ejecución de las estrategias programadas, generado por la Subsecretaria de Servicio a la Ciudadanía</t>
  </si>
  <si>
    <t>Se modificaron los campos: Beneficios, Efectos o Impactos Esperados, Fórmula del indicador o meta, Variables, Descripción del método de cálculo del indicador.</t>
  </si>
  <si>
    <t>1. Documento de Avance en la adopción del Nuevo Modelo Distrital de Relacionamiento Integral con la Ciudadanía.
2. Documento de avance de  la Implementación del nuevo Modelo Integral de Seguimiento, Acompañamiento y Evaluación del Servicio Prestado a la Ciudadanía.</t>
  </si>
  <si>
    <t>1.Documento de avance de implementación del instrumento de medición</t>
  </si>
  <si>
    <t>1.Documento de Avance en la Implementación del Nuevo Modelo Distrital de Relacionamiento Integral con la Ciudadanía.
2.Documento de avance de  la Implementación del nuevo Modelo Integral de Seguimiento, Acompañamiento y Evaluación del Servicio Prestado a la Ciudadanía.</t>
  </si>
  <si>
    <t>1.Informe de la Caracterización de los grupos de valor 2022, en cumplimiento del numeral 3 del artículo 9 del Decreto Distrital 197 de 2014.
2.Documento de avance de implementación del instrumento de medición</t>
  </si>
  <si>
    <t>Publicación del informe  de la Caracterización de los grupos de valor 2022, en cumplimiento del numeral 3 del artículo 9 del Decreto Distrital 197 de 2014.</t>
  </si>
  <si>
    <t>1.Documento final de  la Implementación del Nuevo Modelo Distrital de Relacionamiento Integral con la Ciudadanía.
2. Documento final de  la Implementación del nuevo Modelo Integral de Seguimiento, Acompañamiento y Evaluación del Servicio Prestado a la Ciudadanía.
3.Documento final de implementación del instrumento de medición</t>
  </si>
  <si>
    <t>1. Documento de Avance en la Adopción del Nuevo Modelo Distrital de Relacionamiento Integral con la Ciudadanía.
2. Documento de avance de  la Implementación del nuevo Modelo Integral de Seguimiento, Acompañamiento y Evaluación del Servicio Prestado a la Ciudadanía.</t>
  </si>
  <si>
    <t xml:space="preserve">AVANCES Y LOGROS:
En lo corrido del Plan de Desarrollo, la Secretaría General en cumplimiento de la meta, ha implementado la estrategia de seguimiento de la efectividad y calidad en la atención a la ciudadanía en las entidades distritales, en el marco de los lineamientos y estándares del modelo de servicio omnicanal.  En la vigencia 2023 se está adelantando la implementación del nuevo Modelo Integral de Seguimiento, Acompañamiento y Evaluación del Servicio Prestado a la Ciudadanía, que tiene como objetivo evaluar la calidad del servicio prestado a la ciudadanía a través de los distintos canales de atención establecidos por las entidades y organismos distritales. Este modelo se encuentra estructurado en 3 componentes (Evaluación de Calidad, evaluación del servicio en los canales de atención [presencial, virtual y telefónico], analítica de datos de análisis) y se enmarca como un ejercicio de segunda línea de defensa, que va desde la atención de peticiones, quejas y reclamos, hasta la infraestructura y acceso a los canales de atención a la ciudadanía establecidos por las entidades distritales, lo cual permite generar procesos de mejora continua en la implementación de la normativa y lineamientos vigentes en materia de servicio a la ciudadanía.  
Avances componente Evaluación de Calidad:
- Evaluación de 5.603 respuestas a las peticiones ciudadanas (meta/Indicador de Política Pública de servicio a la ciudadanía) de 18.000 programadas
-Elaboración y remisión de 239 Informes a las entidades sobre calidad de las respuestas a las peticiones ciudadanas. 
-27 Planes de Mejoramiento recibidos de entidades que no logran el cumplimiento del 100% en los criterios de calidad de las respuestas y/o presentaron peticiones vencidas.
-Realización de 5 Mesas de trabajo con entidades distritales, teniendo en cuenta los resultados de la evaluación de calidad y oportunidad en la gestión de peticiones ciudadanas.
-Envío de alertas preventivas (2 por mes - periodicidad quincenal). a todas las entidades que presentan peticiones vencidas, pendientes por vencerse y/o pendientes de cargue de acto administrativo motivado cuando se dio el cierre de la petición por desistimiento tácito.
Avances componente Evaluación del servicio en los canales de atención [presencial, virtual y telefónico], Analítica de datos de análisis)
-8 visitas de Monitoreo a Alcaldías Locales 
- 14 visitas de Monitoreo Canal Presencial puntos propios entidades distritales / Secretaría General 
- 14 visitas de Monitoreo Canal Virtual 
- 14 visitas de Monitoreo Canal Telefónico
Avances en la Encuesta de satisfacción ciudadana 2023:
- Se han culminado las fases de diseño y prueba piloto.  Están en ejecución las fases de recolección de datos con un total a la fecha de 14.752 encuestas reales (de las 15.058 aplicadas)  y, procesamiento y análisis.  
Frente al componente de analítica de datos durante el primer cuatrimestre de 2023, se estructuró la consulta a la base de datos de las evaluaciones y un primer acercamiento al modelo de analítica de datos de la evaluación de calidad de respuestas a las peticiones ciudadanas. 
En relación con el Modelo de relacionamiento con la ciudadanía,  en el primer cuatrimestre se continuó con la revisión jurídica de control de legalidad, y en febrero de 2023 se aprobaron por la Comisión intersectorial de gestión y desempeño los documentos presentados en noviembre de 2022. Así midmo, se han realizado las mesas de trabajo con la Subsecretaria de Fortalecimiento Institucional para revisar las orientaciones publicadas sobre los Programas de transparencia y ética pública.
BENEFICIOS:
El Modelo Distrital de Relacionamiento Integral con la Ciudadanía permitirá fortalecer la prestación de servicios, la interacción para una comunicación más transparente, participativa y empática con las necesidades y diversidades de la ciudadanía. 
Así mismo la estrategia de seguimiento de la efectividad y calidad en la atención a la ciudadanía permitira contar con aspectos metodológicos para evaluar la forma en que se está prestando el servicio para su mejora continua, y así mismo, recolectar y analizar información de la fuente primaria, con el fin de conocer las percepciones, opiniones e ideas de la ciudadanía frente a los servicios prestados por las entidades Distritales. 
</t>
  </si>
  <si>
    <t xml:space="preserve">En el mes de marzo de 2023, la Secretaría General de la Alcaldía Mayor de Bogotá D.C., avanzó en la implementación de la estrategia de seguimiento de la efectividad y calidad en la atención a la ciudadanía en las entidades distritales, en el marco de los lineamientos y estándares del modelo de servicio omnicanal. 
Se está adelantando el diseño e implementación de la estrategia para realizar la medición de la satisfacción ciudadana, dentro del cual se destacan las siguientes acciones:  
1.	Avance en la ejecución de la fase de diseño, estando pendiente la aprobación de la Ficha técnica de la Encuesta por parte de la Oficina Asesora de Planeación.   
2.	Avances en la ejecución de la Fase de Prueba piloto, de las cuales se ejecutaron las actividades: Capacitación de encuestadores y realización de la prueba piloto, quedando pendiente la retroalimentación de los resultados de la prueba piloto y los ajustes a que haya lugar. </t>
  </si>
  <si>
    <t>Modelo de relacionamiento con la ciudadanía:
Se radicó en el mes de marzo el anual operativo del modelo junto con el proyecto de decreto y la exposición de motivos en la Oficina Asesora Jurídica para continuar con el trámite de control de legalidad. De la cual se obtuvo respuesta para continuar con el trámite de aprobación previa inclusión de una nueva sección en la exposición de motivos exponiendo elementos de técnica jurídica, financiamiento, impacto ambiental, y al patrimonio cultural. Realizados estos ajustes se envió de nuevo los documentos. Dentro de la revisión jurídica la Oficina Asesora solicitó la revisión del proyecto de decreto la Oficina Asesora de Planeación y esta Oficina a su vez recomendó remitir por competencia a la Dirección de Desarrollo Institucional. 
Así mismo, durante este periodo se aprobaron en sesión de la Comisión intersectorial de gestión y desempeño los documentos técnicos del Modelo: i) Manual operativo, y ii) Caracterización del proceso de relacionamiento con la ciudadanía. Estos documentos habían sido presentados para revisión de los miembros de la Comisión en noviembre de 2023, y durante la sesión de febrero de 2023 fueron aprobados. 
De otra parte, se propusieron mesas de trabajo con la Subsecretaria de Fortalecimiento Institucional para revisar las orientaciones publicadas sobre los Programas de transparencia y ética pública, y de esta manera articular estos lineamientos al Modelo de relacionamiento. Durante este primer periodo se realizaron tres mesas de trabajo.
Avances componente Evaluación de Calidad:
- Evaluación de 5.603 respuestas a las peticiones ciudadanas (meta/Indicador de Política Pública de servicio a la ciudadanía) de 18.000 programadas
- Elaboración y remisión de 239 Informes a las entidades sobre calidad de las respuestas a las peticiones ciudadanas. 
- 27 Planes de Mejoramiento recibidos de entidades que no logran el cumplimiento del 100% en los criterios de calidad de las respuestas y/o presentaron peticiones vencidas.
- Realización de 5 Mesas de trabajo con entidades distritales, teniendo en cuenta los resultados de la evaluación de calidad y oportunidad en la gestión de peticiones ciudadanas.
- Envío de alertas preventivas (2 por mes - periodicidad quincenal). a todas las entidades que presentan peticiones vencidas, pendientes por vencerse y/o pendientes de cargue de acto administrativo motivado cuando se dio el cierre de la petición por desistimiento tácito.
Avances componente Evaluación del servicio en los canales de atención [presencial, virtual y telefónico], Analítica de datos de análisis)
- 6 visitas de Monitoreo a Alcaldías Locales 
- 14 visitas de Monitoreo Canal Presencial puntos propios entidades distritales / Secretaría General 
- 14 visitas de Monitoreo Canal Virtual 
- 14 visitas de Monitoreo Canal Telefónico
Avances en la Encuesta de satisfacción ciudadana 2023:
- Fases de Diseño, Prueba Piloto, recolección de datos y procesamiento y análisis.  
Frente al componente de analítica de datos durante el primer cuatrimestre de 2023, se estructuró la consulta a la base de datos de las evaluaciones y un primer acercamiento al modelo de analítica de datos de la evaluación de calidad de respuestas a las peticiones ciudadanas.</t>
  </si>
  <si>
    <t xml:space="preserve">Durante el segundo trimestre (abril, mayo y junio) de la vigencia 2023 y según lo estipulado en el cronograma de realización de Encuesta de Satisfacción Ciudadana 2023, se avanzó en la ejecución de la fase de recolección de datos,  ejecutando las siguientes actividades:
- Aplicación de la encuesta en los puntos programados: Esta actividad inició el 1 de abril de 2023 y a la fecha (30 junio) se continúa ejecutando, con un total a la fecha de 14.752 encuestas reales (de las 15.058 aplicadas). 
- Retroalimentación en tiempo real a los encuestadores sobre fallos en la aplicación de la metodología de Encuesta: Esta actividad inició el 1 de abril de 2023 y a la fecha de corte (30 junio) se continúa ejecutando. 
- Normalización y estandarización de datos de la Encuesta: Esta actividad inició el 1 de abril de 2023 y a la fecha (30 junio) se continúa ejecutando. </t>
  </si>
  <si>
    <t>La información consignada en el reporte del periodo, coincide con la información registrada en las herramientas presupuestales oficiales.</t>
  </si>
  <si>
    <t xml:space="preserve">En cuanto al plan de trabajo del Modelo Integral de Relacionamiento con la Ciudadanía, aportado como anexo en abril de 2023, es importante que se revise su alineación con las disposiciones del Decreto de adopción para su implementación y su alineación con la programación de actividades y soportes en el Libro plan de desarrollo del proyecto de inversión. </t>
  </si>
  <si>
    <t>PD87</t>
  </si>
  <si>
    <t>2. Implementar 100 porciento las estrategias para la articulación interinstitucional y la apropiación de los lineamientos en materia de atención al ciudadano e IVC</t>
  </si>
  <si>
    <t>Implementar 100 porciento las estrategias para la articulación interinstitucional y la apropiación de los lineamientos en materia de atención al ciudadano e IVC</t>
  </si>
  <si>
    <t xml:space="preserve">PD_Meta Proyecto: 2. Implementar 100 porciento las estrategias para la articulación interinstitucional y la apropiación de los lineamientos en materia de atención al ciudadano e IVC; </t>
  </si>
  <si>
    <t>Diseñar e implementar estrategias que permitan la articulación interinstitucional para el cumplimiento y apropiación de la Política Pública Distrital de Servicio a la Ciudadanía</t>
  </si>
  <si>
    <t>Fortalecimiento de la relación del ciudadano con la Administración Distrital, a través de la articulación de las  Entidades Distritales, garantizando el cumplimiento de la normatividad y lineamientos vigentes, para brindar servicios de calidad  por parte de los servidores en las entidades y de las empresas y/o establecimientos de comercio que operan en el Distrito Capital.</t>
  </si>
  <si>
    <t>Durante la vigencia se llevaran a cabo múltiples actividades para el diseño e implementación de las estrategias contenidas en el Plan de Acción para el cumplimiento y apropiación de los lineamientos en materia de servicio a la ciudadanía e IVC, a saber; mesas de trabajo, jornadas de capacitación y/o socialización, cualificaciones.
Mediante el desarrollo y cumplimiento de las siguientes actividades; Cumplir al 100% el Plan de acción de la Política Pública de Servicio a la Ciudadanía, Fortalecer la articulación con las entidades distritales para la implementación de los lineamientos de servicio a la ciudadanía y el ejercicio de inspección, vigilancia y control y medir el nivel de apropiación de los lineamientos de servicio a la ciudadanía e IVC en las entidades distritales.</t>
  </si>
  <si>
    <t>(Actividades ejecutadas de las estrategias para la articulación interinstitucional y la apropiación de los lineamientos en materia de atención al ciudadano e IVC / Actividades programadas de las estrategias para la articulación interinstitucional y la apropiación de los lineamientos en materia de atención al ciudadano e IVC) * 100</t>
  </si>
  <si>
    <t xml:space="preserve">Actividades ejecutadas de las estrategias para la articulación interinstitucional y la apropiación de los lineamientos en materia de atención al ciudadano e IVC </t>
  </si>
  <si>
    <t xml:space="preserve"> Actividades programadas de las estrategias para la articulación interinstitucional y la apropiación de los lineamientos en materia de atención al ciudadano e IVC</t>
  </si>
  <si>
    <t xml:space="preserve">Plan de Acción para el cumplimiento y apropiación de los lineamientos de servicio a la ciudadanía, generado por la Subdirección de Seguimiento a al Gestoión de Inspección, Vigilancia y Control, y por la Subsecretaria de Servicio a la Ciudadanía </t>
  </si>
  <si>
    <t>Se modificaron los campos: Fórmula del indicador o meta, Variables, Descripción del método de cálculo del indicador, Fuentes de información verificable.</t>
  </si>
  <si>
    <t>Reporte de Política pública distrital de servicio a la ciudadanía, cierre de la vigencia 2022.</t>
  </si>
  <si>
    <t>Informe trimestral de cualificación servidores (as) públicos y otros actores del servicio, de acuerdo a la Guia de Cualificación Distrital</t>
  </si>
  <si>
    <t>Informe de seguimiento de actualización normativa y de la implementación del sistema de información de Inspección, Vigilancia y Control - IVC</t>
  </si>
  <si>
    <t>Reporte de Política pública distrital de servicio a la ciudadanía</t>
  </si>
  <si>
    <t>1.Reporte de Política pública distrital de servicio a la ciudadanía
2.Informe de seguimiento de actualización normativa y de la implementación del sistema de información de Inspección, Vigilancia y Control - IVC</t>
  </si>
  <si>
    <t>1.Informe de seguimiento de actualización normativa y de la implementación del sistema de información de Inspección, Vigilancia y Control - IVC.
2.Informe trimestral de cualificación servidores (as) públicos y otros actores del servicio, de acuerdo a la Guia de Cualificación Distrital</t>
  </si>
  <si>
    <t>Informe trimestral de cualificación servidores (as) públicos y otros actores del servicio, de acuerdo a la Guia de Cualificación Distrital.</t>
  </si>
  <si>
    <t>AVANCES Y LOGROS:
En lo corrido del Plan de Desarrollo, la Secretaría General ha implementado las estrategias para la articulación interinstitucional y la apropiación de los lineamientos en materia de atención al ciudadano e IVC. 
En cumplimiento de su rol como gerente de la Política Pública Distrital de Servicio a la Ciudadanía, elaboró el reporte de avances correspondiente al cuarto trimestre de 2022 en la implementación de los 7 indicadores de resultado y 37 indicadores de producto de la Política Pública Distrital de Servicio a la Ciudadanía a partir de los reportes remitidos por las 51 entidades distritales con compromisos en la política.  Así mismo, elaboró el reporte de avances de la Política Pública Distrital de Servicio a la Ciudadanía (PPDSC) correspondiente al I trimestre de 2023 en la implementación de los 7 indicadores de resultado y 37 indicadores de producto. Lo anterior, tomando como base los reportes realizados por 31 entidades que tienen compromisos en la PPDSC y 8 entidades adicionales que reportaron responder a algunos de los compromisos establecidos por la Política. Así, el equipo realizó la consolidación de la información y las evidencias respectivas suministradas por las entidades y los equipos internos, para consolidar el reporte que fue presentado y validado por OAP y posteriormente remitido a Secretaría de Planeación Distrital.  
En el marco del proceso de cualificación a servidores públicos y otros actores del servicio se destacan los siguientes avances y logros: 
-	Durante el I trimestre de 2023 se realizaron de 46 sesiones de cualificación en las modalidades: presencial (22 sesiones), virtual sincrónico (21 sesiones) y virtual asincrónico -Escuela Virtual (3 sesiones) con enfoque de género, enfoque poblacional y enfoque de derechos. Se cualificaron 956 personas con 1.692 participaciones de servidores(as) públicos y otros actores del servicio de 34 entidades distritales, en los Módulos: Introducción a lo Público; Introducción al Servicio a la Ciudadanía; Introducción a las Políticas Públicas; y Gestión de Peticiones Ciudadanas. Se logró un nivel de satisfacción general del 97% durante el primer trimestre, medido a través de la Encuesta Satisfacción de Cualificaciones a servidores públicos, por parte de los 1565 colaboradores públicos que participaron en modalidad presencial y virtual sincrónica que diligenciaron la encuesta. Desde la Dirección Distrital de Calidad del Servicio se aportó a las Políticas Públicas de: Mujer y Equidad de Género; Envejecimiento y la Vejez, y LGBTI con la realizaron 18 sesiones de cualificación a servidores y colaboradores de la Administración Distrital, en el módulo 2 Introducción en Servicio a la Ciudadanía, en las que se dieron  a conocer conceptos, normas y protocolos enfocados en el servicio a la ciudadanía, socializando los enfoques de género y diferencial, protocolos de atención preferente e incluyente a personas mayores y protocolos de atención para las personas de los sectores LGBTI.
-	Durante el II trimestre de 2023 se realizaron de 78 sesiones de cualificación en las modalidades Presencial (35 sesiones), Virtual sincrónico (37 sesiones) y Virtual asincrónico -Escuela Virtual (6 sesiones); con enfoque de género, enfoque poblacional y enfoque de derechos.  Se cualificaron 1.134 personas con 3.016 participaciones de servidores(as) públicos y otros actores del servicio de 44 entidades distritales, en los Módulos: Ciclo1 (M1. Introducción a lo Público, M2 Introducción al Servicio a la Ciudadanía, M3. Introducción a las Políticas Públicas, M4. Gestión de Peticiones Ciudadanas) Ciclo 2 (M1 Empoderando mis Habilidades para el Servicio, M2. Conflicto y Mediación en el Servicio, M3. Estrategias para el Manejo de la Ciudadanía, M4. Comunicación Asertiva, Lenguaje Claro e Incluyente). Se logró un nivel de satisfacción general del 99% durante el segundo trimestre, medido a través de la Encuesta Satisfacción de Cualificaciones a servidores públicos, por parte de los 2.573 colaboradores públicos que participaron en modalidad presencial y virtual sincrónica que diligenciaron la encuesta. Desde la Dirección Distrital de Calidad del Servicio se aportó a las Políticas Públicas de: Envejecimiento y la Vejez, LGBTI Política Pública de Discapacidad, con la realización de 10 sesiones de cualificación a servidores y colaboradores de la Administración Distrital, en el módulo 2 Introducción en Servicio a la Ciudadanía, en las que se dieron  a conocer conceptos, normas y protocolos enfocados en el servicio a la ciudadanía, socializando los enfoques de género y diferencial, protocolos de atención preferente e incluyente a personas mayores y protocolos de atención para las personas de los sectores LGBTI, socialización de los Protocolos de atención a personas con discapacidad (física, visual, auditiva, intelectual, psicosocial, múltiple).
Adicionalmente, se destacan los siguientes logros: 
La Secretaría General diseñó el Programa de dinamización de la racionalización de trámites del Distrito Capital, que ha permitido cambiar la tendencia de crecimiento de trámites exigibles en el Distrito, pasando de 574 trámites que existían en abril de 2021 a 539 al corte 6 de junio de 2023 (datos suministrados por el Departamento Administrativo de la Función Pública), como se relaciona a continuación:  
Se redujeron los trámites presenciales en un 55% pasando de 259 a 117.  
Se aumentaron los trámites parcialmente presenciales en un 39% pasando de 193 a 268.  
Se aumentaron los trámites completamente en línea en un 57% pasando de 98 a 154 trámites.  
A corte de 6 de junio de 2023 se cuenta con 117 trámites presenciales, 268 trámites parcialmente presenciales y 154 trámites completamente en línea  
Al corte 6 de junio de 2023 se cuenta con 135 acciones de racionalización tecnológicas de las cuales 79 acciones son tecnológicas, 46 son administrativas y 10 son normativas, la cuales se encuentran registradas en el Sistema Único de Información de Trámites - SUIT, lo cual aumentará el número de trámites, OPA (Otros Procedimientos Administrativos) y consultas de acceso a la información pública en línea. 
Se elaboró el tercer Informe de Seguimiento a las estrategias de racionalización 2023, de las 49 entidades distritales con trámites inscritos en el Sistema Único de Información Trámites (SUIT), el cual tiene 4 componentes a saber: estándares de publicación del Plan Anticorrupción y Atención a la Ciudadanía 2023; Estrategia de racionalización de trámites y servicios; Identificación de riesgos de corrupción, y  Transparencia y acceso a la información pública, el informe tiene como propósito en la estandarización de publicación de la información de trámites.   
En relación con el proyecto de reforma del Decreto distrital 809 de 2019, durante el primer cuatrimestre, se recibieron comentarios y observaciones por parte de la Oficina Jurídica y se remitió en abril una versión final a esta oficina.
En relación con la implementación del sistema de información de IVC, se realizó seguimiento a las solicitudes presentadas a la OTIC, relacionadas con el despliegue en ambiente de pruebas y producción, con actualizaciones de información, con correcciones de funcionalidades e igualmente, se realizaron pruebas funcionales. También se remitió la propuesta de acciones de comunicación asociadas al conocimiento y apropiación de la plataforma y se adelantó la revisión del módulo de visitas multidisciplinarias. Se adjuntan las evidencias de las acciones realizadas.
Beneficios 
- La implementación de la Política Pública Distrital de Servicio a la Ciudadanía ha permitido mejorar la calidad del servicio a la ciudadanía, garantizando así un servicio oportuno, claro, cálido, cercano y transparente para la ciudadanía de parte de la administración distrital. 
- Con la simplificación de trámites, la ciudadanía reduce costos de transacción y desplazamiento en la ejecución de trámites y otros procedimientos administrativos.  
- La Política Pública Distrital de Servicio a la Ciudadanía permite contar con servidores y servidoras cualificados para el servicio, reduciendo así la ineficiencia, los tratos discriminatorios y los posibles hechos de corrupción.  
- Entrenamiento en habilidades, actitudes y conocimientos de los servidores públicos y otros actores del servicio en temas de Servicio a la Ciudadanía, buscando fortalecer sus competencias mediante ciclos de cualificación para brindar herramientas con el fin de materializar adecuadamente la Política Pública Distrital de Servicio a la Ciudadanía.
- Se cuenta con una plataforma que permite el seguimiento las actividades de IVC.</t>
  </si>
  <si>
    <t>La Secretaría General de la Alcaldía Mayor de Bogotá D.C., elaboró el reporte de avances correspondiente al cuarto trimestre de 2022 en la implementación de los 7 indicadores de resultado y 37 indicadores de producto de la Política Pública Distrital de Servicio a la Ciudadanía a partir de los reportes remitidos por las 51 entidades distritales con compromisos en la política.  
En el marco del seguimiento realizado se desarrollaron las siguientes acciones:  
- Revisión, solicitud de ajustes y aprobación de los reportes remitidos por las entidades distritales para el cuarto trimestre de 2022. 
- Consolidación del reporte definitivo para su revisión por parte de la Oficina Asesora de Planeación de la Secretaría General
- Revisión y ajuste del reporte a partir de los comentarios y la retroalimentación recibida por parte de la Oficina Asesora de Planeación de la Secretaría General. 
- Entrega del reporte final a la Oficina Asesora de Planeación de la Secretaría General para su entrega a la Secretaría Distrital de Planeación.</t>
  </si>
  <si>
    <t xml:space="preserve">Durante el primer trimestre de la presente vigencia se avanzó en la implementación de estrategias para la articulación interinstitucional y la apropiación de los lineamientos en materia de atención a la ciudadanía e Inspección Vigilancia y Control, los principales resultados y acciones fueron: 
Realización de 46 sesiones de cualificación a servidores(as) públicos y otros actores del servicio, en los Módulos: M1. Introducción a lo Público, M2 Introducción al Servicio a la Ciudadanía, M3. Introducción a las Políticas Públicas, M4. Gestión de Peticiones Ciudadanas, Modalidades Presencial (22 sesiones), Virtual sincrónico (21 sesiones) y Virtual asincrónico -Escuela Virtual (3 sesiones); con un total de 1.692 participaciones de servidores(as) públicos y otros actores del servicio de 34 entidades distritales. 
Desde la Dirección Distrital de Calidad del Servicio se aportó a Políticas Públicas Distritales con la realización de 18 sesiones de cualificación a servidores y colaboradores de la Administración Distrital, en el Módulo 2. Introducción en Servicio a la Ciudadanía así:   
Política Pública de Mujer y Equidad de Género: Se dieron a conocer conceptos, normas y protocolos enfocados en el servicio a la ciudadanía, socializando los enfoques de género y diferencial, entre otros. 
Política Social para el Envejecimiento y la Vejez: se dieron a conocer conceptos, normas y protocolos enfocados en el servicio a la ciudadanía, incluyendo la socialización de los Protocolos de atención preferente e incluyente a personas mayores 
Política Pública Distrital para las personas LGBTI: Se dieron a conocer conceptos, normas y protocolos de atención para los grupos poblacionales – diferenciales, entre ellos, los protocolos de atención para las personas de los sectores LGBTI. 
Estas acciones generan en los servidores públicos y contratistas de las entidades distritales, reconocer a Bogotá como una ciudad diversa, incluyente, donde habitan múltiples grupos poblacionales que requieren atención diferencial según sus características, siendo iguales en derechos, para fortalecer el servicio a la ciudadanía. </t>
  </si>
  <si>
    <t>En relación con el proyecto de reforma del Decreto distrital 809 de 2019, durante el cuatrimestre, se recibieron comentarios y observaciones por parte de la Oficina Jurídica, los cuales fueron respondidos a la misma; igualmente, se complementó el artículo 13° relacionado con la Plataforma Tecnológica y finalmente, se remitió en abril una versión final a la Oficina Jurídica de la Secretaría General, junto con la exposición de motivos, de lo cual se obtuvo retroalimentación en cuanto a la necesidad de ajustar el formato de presentación de la exposición de motivos, de acuerdo con el manual de técnica normativa.
En relación con la implementación del sistema de información de IVC, se realizó seguimiento a las solicitudes presentadas a la OTIC, relacionadas con el despliegue en ambiente de pruebas y producción, con actualizaciones de información, con correcciones de funcionalidades e igualmente, se realizaron pruebas funcionales. También se remitió la propuesta de acciones de comunicación asociadas al conocimiento y apropiación de la plataforma y se adelantó la revisión del módulo de visitas multidisciplinarias. Se adjuntan las evidencias de las acciones realizadas.</t>
  </si>
  <si>
    <t>La Secretaría General de la Alcadía Mayor de Bogotá D.C., elaboró el reporte de avances de la Política Pública Distrital de Servicio a la Ciudadanía (PPDSC) correspondiente al I trimestre de 2023 en la implementación de los 7 indicadores de resultado y 37 indicadores de producto. Lo anterior, tomando como base los reportes realizados por 31 entidades que tienen compromisos en la PPDSC y 8 entidades adicionales que reportaron responder a algunos de los compromisos establecidos por la Política. Así, el equipo realizó la consolidación de la información y las evidencias respectivas suministradas por las entidades y los equipos internos, para consolidar el reporte que fue presentado y validado por OAP y posteriormente remitido a Secretaría de Planeación Distrital. En el marco del seguimiento realizado se desarrollaron las siguientes acciones:  
- Revisión, solicitud de ajustes y aprobación de los reportes remitidos por las entidades distritales para el primer trimestre de 2023. 
- Consolidación del reporte definitivo para su revisión por parte de la Oficina Asesora de Planeación de la Secretaría General.
- Revisión y ajuste del reporte a partir de los comentarios y la retroalimentación recibida por parte de la Oficina Asesora de Planeación de la Secretaría General. 
- Entrega del reporte final a la Oficina Asesora de Planeación de la Secretaría General para su entrega a la Secretaría Distrital de Planeación.</t>
  </si>
  <si>
    <t xml:space="preserve">Durante el II trimestre de la presente vigencia se avanzó en la implementación de estrategias para la articulación interinstitucional y la apropiación de los lineamientos en materia de atención a la ciudadanía e Inspección Vigilancia y Control, los principales resultados y acciones fueron:
Realización de 78 sesiones de cualificación a servidores(as) públicos y otros actores del servicio, desarrollando 8 Módulos: Ciclo1 (M1. Introducción a lo Público, M2 Introducción al Servicio a la Ciudadanía, M3. Introducción a las Políticas Públicas, M4. Gestión de Peticiones Ciudadanas) Ciclo 2 (M1 Empoderando mis Habilidades para el Servicio, M2. Conflicto y Mediación en el Servicio, M3. Estrategias para el Manejo de la Ciudadanía, M4. Comunicación Asertiva, Lenguaje Claro e Incluyente). Modalidades Presencial (35 sesiones), Virtual sincrónico (37 sesiones) y Virtual asincrónico -Escuela Virtual (6 sesiones); con un total de 3016 participaciones de servidores(as) públicos y otros actores del servicio de 44 entidades distritales.
Desde la Dirección Distrital de Calidad del Servicio se aportó a las Políticas Públicas Distritales.
-Cualificación en el Módulo 2. Introducción en Servicio a la Ciudadanía, realizando 10 sesiones de cualificación, con participación de 337 servidores públicos y otros actores del servicio, aportando a las siguientes políticas:  
Política Social para el Envejecimiento y la Vejez: se dieron a conocer conceptos, normas y protocolos enfocados en el servicio a la ciudadanía, incluyendo la socialización de los Protocolos de atención preferente e incluyente a personas mayores.
Política Pública Distrital para las personas LGBTI: Se dieron a conocer conceptos, normas y protocolos de atención para los grupos poblacionales – diferenciales, entre ellos, los protocolos de atención para las personas de los sectores LGBTI.
Política Pública de Discapacidad en el cual se dan a conocer conceptos, normas y protocolos enfocados en el servicio a la ciudadanía, incluyendo la socialización de los Protocolos de atención a personas con discapacidad (física, visual, auditiva, intelectual, psicosocial, múltiple).
Adicionalmente en el Módulo 3 del Ciclo 1. Introducción a Políticas Públicas, se presentan algunos aspectos de la Política Pública Distrital de Discapacidad para Bogotá D.C que busca el desarrollo humano, social y sostenible de las personas con discapacidad, sus familias, cuidadoras y cuidadores, así como dos propósitos generales: hacia una inclusión social y hacia la calidad de vida con dignidad.
Estas acciones generan en los servidores públicos y contratistas de las entidades distritales, reconocer a Bogotá como una ciudad diversa, incluyente, donde habitan múltiples grupos poblacionales que requieren atención diferencial según sus características, siendo iguales en derechos, para fortalecer el servicio a la ciudadanía.
</t>
  </si>
  <si>
    <t xml:space="preserve">Se recomienda revisar el plan de trabajo interno que permita identificar de manera puntual el alcance de la meta proyecto 2(PD87), y sus actividades para la vigencia 2023 que le permita validar el contenido de los soportes, con el fin de monitorear su cumplimiento e identificar en el corto plazo acciones de redireccionamiento en casos que se presente un retraso en su ejecución. 
</t>
  </si>
  <si>
    <t>PD88</t>
  </si>
  <si>
    <t>7870_3</t>
  </si>
  <si>
    <t>3. Implementar 100 porciento las estrategias de mejoramiento continuo e innovación en los canales de atención disponibles en la Red Cade.</t>
  </si>
  <si>
    <t>Implementar 100 porciento las estrategias de mejoramiento continuo e innovación en los canales de atención disponibles en la Red Cade.</t>
  </si>
  <si>
    <t xml:space="preserve">PD_Meta Proyecto: 3. Implementar 100 porciento las estrategias de mejoramiento continuo e innovación en los canales de atención disponibles en la Red Cade.; </t>
  </si>
  <si>
    <t>Diseñar e implementar estrategias que permitan analizar y emitir informes  relacionados con Enfoque preferencial, diferencial e inclusión,  Incremento de oferta institucional y la efectividad  en la prestación del servicio de las Entidades del Distrito Capital para fortalecer e innovar los canales de atención de la Red CADE con estándares de calidad.</t>
  </si>
  <si>
    <t>Implementar estrategias de mejora continua e innovación en la Red CADE a través de los tres canales de atención(presencial, telefónico y virtual); permite que la ciudadanía pueda acceder fácilmente a la oferta de OPAS, trámites y consultas de información de las entidades públicas (nacionales y distritales) y empresas privadas que están vinculadas a esta. Lo anterior conlleva a una mayor interacción de la administración distrital con la ciudadanía en pro de atender sus necesidades específicas disponiendo de diferentes canales para el acceso a información clara y veraz y la solución de sus requerimientos.</t>
  </si>
  <si>
    <t>Durante la vigencia se llevaran a cabo múltiples actividades para la implementación de las estrategias contenidas en el Plan de Acción de Mejoramiento e Innovación del servicio a la ciudadanía en la Red Cade.
Mediante el desarrollo y cumplimiento de las siguientes actividades; Facilitar la atención con calidad a la ciudadanía en la Red CADE con enfoque diferencial y preferencial. Fortalecer e implementar en los canales de atención disponibles en la Red CADE, estrategias de atención de servicio a la ciudadanía acorde a sus características poblacional y particulares.</t>
  </si>
  <si>
    <t>(Actividades ejecutadas de las estrategias de mejoramiento continuo e innovación en los canales de atención disponibles en la Red Cade / Actividades programadas de las estrategias de mejoramiento continuo e innovación en los canales de atención disponibles en la Red Cade) * 100</t>
  </si>
  <si>
    <t xml:space="preserve">Actividades ejecutadas de las estrategias de mejoramiento continuo e innovación en los canales de atención disponibles en la Red Cade </t>
  </si>
  <si>
    <t>Actividades programadas de las estrategias de mejoramiento continuo e innovación en los canales de atención disponibles en la Red Cade</t>
  </si>
  <si>
    <t>Plan de Acción de Mejoramiento o Innovación del servicio a la ciudadanía, generado por Dirección del Sistema Distrital  de Servicio  a la Ciudadanía de la Subsecretaria de Servicio a la Ciudadanía.</t>
  </si>
  <si>
    <t>Se modificaron los campos: Descripción del Indicador, Beneficios, Efectos o Impactos Esperados, Fórmula del indicador o meta, Variables, Fuentes de información verificable, Descripción del método de cálculo del indicador.</t>
  </si>
  <si>
    <t xml:space="preserve">1. Informe trimestral de avance de las actividades para facilitar la atención con calidad a la ciudadanía en la  RED CADE, bajo un enfoque diferencial y preferencial.
2. Informe trimestral  de avance de las actividades para fortalecer la atención en  los canales de la Red CADE.
</t>
  </si>
  <si>
    <t xml:space="preserve">1. Informe final de avance de las actividades para facilitar la atención con calidad a la ciudadanía en la  RED CADE, bajo un enfoque diferencial y preferencial.
2. Informe final  de avance de las actividades para fortalecer la atención en  los canales de la Red CADE.
</t>
  </si>
  <si>
    <t xml:space="preserve">1. Informe trimestral de avance de las actividades para facilitar la atención con calidad a la ciudadanía en la  RED CADE, bajo un enfoque diferencial y preferencial. 
2. Informe trimestral  de avance de las actividades para fortalecer la atención en  los canales de la Red CADE. </t>
  </si>
  <si>
    <t xml:space="preserve">AVANCES Y LOGROS:
En lo corrido de la vigencia 2023, la Secretaría General ha implementado las estrategias de mejoramiento continuo e innovación en los canales de atención disponibles en la Red Cade. 
Los principales logros obtenidos en la RedCade son: 
Se garantizó presencia institucional en los puntos de atención CADE y SuperCADE atendiendo entre 2020 y 2023 un total de 8.066.309 turnos (Vigencia 2020: 1.630.469; Vigencia 2021: 1.981.210; vigencia 2022: 2.929.121; Vigencia 2023: 1.525.509).  
Se han realizado un total de 49 ferias de servicio a la ciudadanía (15 en 2021, 25 en 2022 y 9 en 2023), alcanzando la atención de 113.820 atenciones (24.517 en 2023), que permiten el acercamiento de información a la ciudadanía en cuanto a trámites y servicios. 
Durante el I trimestre y II trimestre de 2023, se diseñaron e imprimieron 21 avisos correspondientes a los identificadores de entidades participantes en la feria. 
La Estrategia Intégrate está dirigida a los nuevos bogotanos para la atención e integración social, económica y cultural y se desarrolla en 3 puntos de la Red CADE (Super Cade CAD, Suba y Engativá), esta iniciativa cuenta con el compromiso de la Administración Distrital, la Presidencia de la República, la Agencia de los Estados Unidos para el Desarrollo Internacional – USAID y la Organización Internacional para las Migraciones – OIM.  
Se cuenta con una ventanilla única para que la población pueda gestionar el Permiso por Protección Temporal, recibir orientación de los programas de formación del SENA, registrarse en la Agencia pública de empleo, conocer los requisitos para acceder a la oferta de servicios del Distrito, conocer la oferta educativa, entre otros. 
Cifras de atención en la Red Cade de la Estrategia Intégrate: 
•	Se han atendido 712.512 trámites y solicitudes de la población migrante durante los años 2021 a 2023, de los cuales en la vigencia 2023 se atendieron 85.632.
•	Se han realizado 396.248 registros biométricos durante los años 2021 a 2023, en la vigencia 2023 se realizaron 46.800.
•	Se han entregaron cerca de 91.095 permisos por protección temporal durante los años 2021 a 2023, de los cuales, en 2023 se entregaron 26.541. 
Desarrollo de actividades de cualificación a la ciudadanía y de difusión de información relacionada con la Red CADE, según plan de campañas relacionadas con Ferias móviles de servicio al ciudadano - SuperCADE móvil y oferta de servicios de entidades participantes 2023. Desarrolladas en el primer trimestre de 2023 en la cual participaron 6.109 personas y en el segundo trimestre de 2023 participaron 11.622 con el propósito de brindar información a aquellos servicios y/o trámites que se ofertan desde la Red CADE que requieren difusión y capacitaciones especiales a la ciudadanía, y aquellos recurrentes en los cuales las y los ciudadanos tienen mayor dificultad en su desarrollo.  
- Nueve sensibilizaciones para los servidores públicos de planta y contratistas de los canales de atención, en relación con los trámites y servicios de la administración distrital así:  dos sensibilizaciones orientadas por la Dirección de Calidad del Servicio de la Secretaría General, con relación a gestión de peticiones, con la participación de 63 servidores; siete sensibilizaciones de soporte funcional de Bogotá te escucha, con la participación de 437 servidores."
Desarrollo de la parametrización de quejas en Bogotá te Escucha por presuntos actos de discriminación como lo relacionado con información y orientación a mujeres para la garantía del derecho a una vida libre de violencias, rutas y protocolos de atención y se podrá brindar información general y orientación acerca de los trámites y servicios de las entidades vinculadas a la Red CADE. Además, se articularon capacitaciones con otras entidades en relación con lenguaje claro, incluyente, enfoque de género y diferencial, generando directriz para los puntos de atención. 
Así mismo se destacan los siguientes logros para la atención a la ciudadanía con enfoque preferencial y diferencial: 
Durante el primer trimestre de 2023 se desarrollaron 2 sesiones de sensibilización direccionadas sobre la comunicación no sexista y con enfoque diferencial con apoyo de la Secretaría de la Mujer, el 1 y 2 de marzo de 2023 y, dirigidas a 45 servidores. 
Es así como, entre los meses de enero y marzo se desarrollaron actividades correspondientes a difusión en redes sociales (Twitter y Facebook) de la Secretaría General de la Alcaldía Mayor de Bogotá referentes a: Promoción puntos SuperCADE, los servicios del Sisbén; uso de los kioscos de auto consulta, difusión de los puntos de atención SuperCADE, oferta de servicios y trámites de Vanti, atención prioritaria, uso de sillas preferenciales, wifi gratuito en los puntos de la red, SuperCADE Móvil. 
Beneficios 
Con la implementación de los planes de acción aprobados se contribuye a generar condiciones necesarias para que la experiencia de la ciudadanía en la interacción con la Administración Distrital sea favorable, mediante una atención cálida, eficiente y oportuna a través de los canales de atención de la Red CADE, así como el desarrollo de campañas comunicacionales de cualificación que le permiten a la ciudadanía conocer la oferta de trámites y servicios de las entidades distritales,  en cumplimiento de la Política Pública de Servicio a la Ciudadanía establecida mediante Decreto 197 de 2014.
</t>
  </si>
  <si>
    <t xml:space="preserve">Durante el primer trimestre de 2023 se avanzó en la implementación de las estrategias de mejoramiento continuo e innovación en los canales de atención disponibles en la Red Cade en el 15% de las actividades establecidas en los planes de acción aprobados por la gerencia del proyecto de inversión 7870, que hacen parte de las evidencias de este reporte. 
Los principales resultados y acciones desarrolladas fueron: 
En el trimestre se realización de 5 ferias de servicio a la ciudadanía - SuperCADE Móvil en las localidades de Ciudad Bolívar, San Cristóbal y Rafael Uribe Uribe. 
Plan de comunicación para la promoción de oferta de trámites y servicios y funcionamiento de atención preferencial y diferencial en la Red CADE. 
Se realizaron 6 sensibilizaciones con corte a 31 de marzo, para los servidores públicos de planta y contratistas de los canales de atención, en relación con los trámites y servicios de la administración distrital así:  
En marzo se realizaron 2 sensibilizaciones orientadas por la Secretaría Distrital de la Mujer, 01 de marzo con la participación de 24 servidores y el 2 de marzo con la participación de 21 servidores.  
En febrero, se realizaron 4 sensibilizaciones brindadas por la entidad de Colpensiones, los días 16,20,23 y 28 de febrero de 2023, con la participación de 51 servidores. </t>
  </si>
  <si>
    <t>Durante el segundo trimestre de 2023 se avanzó en la implementación de las estrategias de mejoramiento continuo e innovación en los canales de atención disponibles en la Red Cade en el 25% de las actividades establecidas en los planes de acción aprobados por la gerencia del proyecto de inversión 7870, que hacen parte de las evidencias de este reporte. 
Los principales resultados y acciones desarrolladas fueron: 
- Cuatro ferias de servicio a la ciudadanía - SuperCADE Móvil en las localidades de Suba, Engativa, Bosa y Usaquen. 
- Plan de comunicación para la promoción de oferta de trámites y servicios y funcionamiento de atención preferencial y diferencial en la Red CADE. 
- Nueve sensibilizaciones para los servidores públicos de planta y contratistas de los canales de atención, en relación con los trámites y servicios de la administración distrital así:  dos sensibilizaciones orientadas por la Dirección de Calidad del Servicio de la Secretaría General, con relación a gestión de peticiones, con la participación de 63 servidores; siete sensibilizaciones de soporte funcional de Bogotá te escucha, con la participación de 437 servidores</t>
  </si>
  <si>
    <t>PD89</t>
  </si>
  <si>
    <t>7870_MGA_3</t>
  </si>
  <si>
    <t>Atención de Peticiones, Quejas, Reclamos, Sugerencias y Consultas recibidas y atendidas</t>
  </si>
  <si>
    <t xml:space="preserve">PD_Gestion MGA: Atención de Peticiones, Quejas, Reclamos, Sugerencias y Consultas recibidas y atendidas; </t>
  </si>
  <si>
    <t>Medir el porcentaje de atención de las peticiones ciudadanas (entiéndase como cualquier actuación efectuada en el marco de la Ley 1755 de 2015 o normativa vigente para la gestión), recibidas por la Secretaría General de la Alcaldía Mayor de Bogotá.</t>
  </si>
  <si>
    <t>Identificación de la oportunidad en la respuesta a la ciudadanía, mediante el seguimiento a los términos establecidos normativamente para la respuesta de las peticiones, quejas, reclamos y sugerencias en el Sistema Distrital de Gestión de Peticiones Ciudadanas, como insumo para la mejora continua de la atención de PQRS por parte de la entidades a nivel Distrital.</t>
  </si>
  <si>
    <t>El cálculo de este indicador medirá el porcentaje de las peticiones que son atendidas por periodo oportunamente, de conformidad con los términos de la normatividad vigente.
Teniendo en cuenta que el indicador evalúa de manera independiente la gestión de cada periodo, no es acumulada, ni puede sumarse en los diferentes periodos.
Esto quiere decir que es una meta constante para todos los periodos de cada vigencia.
Registro en base de datos de Peticiones, Quejas, Reclamos, Sugerencias y Consultas recibidas y atendidas, en el Sistema Distrital de Gestión de Peticiones Ciudadanas, el cual emite alertas tempranas por medio de notificaciones automáticas, con el fin de prevenir el vencimiento de peticiones en los términos establecidos en la normatividad vigente.</t>
  </si>
  <si>
    <t>(Número de peticiones atendidas en términos de ley. / Número de Peticiones que deben ser atendidas durante el periodo en términos de ley)* 100</t>
  </si>
  <si>
    <t>Número de peticiones atendidas en términos de ley.</t>
  </si>
  <si>
    <t>Número de peticiones que deben ser atendidas durante el periodo en términos de ley</t>
  </si>
  <si>
    <t xml:space="preserve">Base de datos de peticiones ingresadas y atendidas en el periodo, en el Sistema Distrital de Gestión de Peticiones Ciudadanas. </t>
  </si>
  <si>
    <t>Se modificaron los campos: Beneficios, Efectos o Impactos Esperados, Fuentes de información verificable, Descripción del método de cálculo del indicador.</t>
  </si>
  <si>
    <t>Base de datos de peticiones atendidas en el mes de Enero, en el Sistema Distrital de Gestión de Peticiones Ciudadanas</t>
  </si>
  <si>
    <t>Base de datos de peticiones atendidas en el mes de Febrero, en el Sistema Distrital de Gestión de Peticiones Ciudadanas</t>
  </si>
  <si>
    <t>Base de datos de peticiones atendidas en el mes de Marzo, en el Sistema Distrital de Gestión de Peticiones Ciudadanas</t>
  </si>
  <si>
    <t>Base de datos de peticiones atendidas en el mes de Abril, en el Sistema Distrital de Gestión de Peticiones Ciudadanas</t>
  </si>
  <si>
    <t>Base de datos de peticiones atendidas en el mes de Mayo, en el Sistema Distrital de Gestión de Peticiones Ciudadanas</t>
  </si>
  <si>
    <t>Base de datos de peticiones atendidas en el mes de Junio, en el Sistema Distrital de Gestión de Peticiones Ciudadanas</t>
  </si>
  <si>
    <t>Base de datos de peticiones atendidas en el mes de Julio, en el Sistema Distrital de Gestión de Peticiones Ciudadanas</t>
  </si>
  <si>
    <t>Base de datos de peticiones atendidas en el mes de Agosto, en el Sistema Distrital de Gestión de Peticiones Ciudadanas</t>
  </si>
  <si>
    <t>Base de datos de peticiones atendidas en el mes de Septiembre, en el Sistema Distrital de Gestión de Peticiones Ciudadanas</t>
  </si>
  <si>
    <t>Base de datos de peticiones atendidas en el mes de Octubre, en el Sistema Distrital de Gestión de Peticiones Ciudadanas</t>
  </si>
  <si>
    <t>Base de datos de peticiones atendidas en el mes de Noviembre, en el Sistema Distrital de Gestión de Peticiones Ciudadanas</t>
  </si>
  <si>
    <t>Base de datos de peticiones atendidas en el mes de Diciembre, en el Sistema Distrital de Gestión de Peticiones Ciudadanas</t>
  </si>
  <si>
    <t>Base de datos de peticiones atendidas en el mes de marzo, en el Sistema Distrital de Gestión de Peticiones Ciudadanas</t>
  </si>
  <si>
    <t>Base de datos de peticiones atendidas en el mes de abril, en el Sistema Distrital de Gestión de Peticiones Ciudadanas</t>
  </si>
  <si>
    <t xml:space="preserve">AVANCES Y LOGROS:
En el marco de la Metodología General Ajustada (MGA) del proyecto de inversión 7870, la Secretaría General de la Alcaldía Mayor de Bogotá, a través del Sistema Distrital de Gestión de Peticiones Ciudadanas - Bogotá Te Escucha, gestionó 31.656 Peticiones, Quejas, Reclamos, Sugerencias y Consultas, durante la vigencia 2023 con un volumen de respuesta oportuna de 31.618 equivalentes a un porcentaje total de respuesta oportuna del 99,88%. 
Dentro de los resultados obtenidos en lo corrido de la vigencia 2023 se encuentran: 
•	El tiempo promedio acumulado de respuesta fue 1,67 días.
•	En las peticiones gestionadas durante la vigencia 2023, las tipologías más utilizadas por la ciudadanía para interponer peticiones son: el “Derecho de Petición de Interés Particular” con 17.830 peticiones que representan el 56,33% y el Derecho de petición de interés general con 6.842 (21,61%), Reclamo con 2.302 (7,27%), Queja 2.122 (6,70%), y Consulta con 1.249 (3,95%). 
•	En cuanto a la participación por localidades, las cifras de peticiones gestionadas durante la vigencia 2023 muestran que las localidades de Suba, Kennedy y Engativá son las más relacionadas con las peticiones interpuestas por la ciudadanía, las cuales acumulan el 34,23% de las peticiones en las que se reportó ubicación.
•	Tomando como base las peticiones gestionadas durante la vigencia 2023, se encuentra que los subtemas más reiterados en la Secretaría General son: “Traslado a entidades Distritales con 27.735 peticiones que representan el 88,76%, “Traslado a entidades Nacionales y/o territoriales con 959 peticiones (3,07%), “Aclaración, ampliación” con 460 peticiones (1,47%), “Ayuda/Atención Humanitaria Inmediata AHÍ” con 296 peticiones (0,95%), “Participación en general” con 246 (0,79%). 
•	En la vigencia 2023 (con corte al 30 junio) ninguna petición se encuentra sin respuesta a final de mes; no obstante, 7 peticiones presentaron cierre en junio por fuera de términos legales. 
El principal logro obtenido en la gestión de peticiones ciudadanas durante la vigencia es el tiempo promedio acumulado de respuesta, que estuvo en 1,67 días.
Beneficios:
Seguimiento a la atención de las PQRS en el Sistema Distrital para la gestión de peticiones ciudadanas, revisando los tiempos establecidos normativamente, con objeto de emitir alertas tempranas para lograr la mejora continua de la gestión en la respuesta oportuna a la ciudadanía.
</t>
  </si>
  <si>
    <t xml:space="preserve">A corte de 30 junio de 2023, la meta tenía programado el 100% de avance y ejecutó el 99,88%, es decir, presenta un rezago del 0,12% en la gestión de las peticiones debido al no cumplimiento de los términos legales por parte de las dependencias áreas de la Secretaría General. 
Es importante resaltar que el cumplimiento de los términos legales en la atención de las PQRS,  depende de manera exclusiva de la dependencia competente para dar respuesta a la petición, en ese sentido desde la Dirección Distrital de Calidad del Servicio, se vienen realizando  acciones con el fin de brindar a las áreas, información frente a las fechas de vencimiento de los términos para dar respuesta a la peticiones ciudadanas, dentro de las cuales se encuentran las siguientes: a través del Sistema Distrital para la Gestión de Peticiones Ciudadanas se emiten alertas tempranas por medio de notificaciones automáticas, con el fin de que las peticiones sean contestadas dentro de los términos establecidos en la normatividad vigente,  se remite a cada una de las áreas de manera quincenal un correo de alerta preventiva en el cual se incluyen las peticiones vencidas, las que se encuentran próximas a vencer y los  traslados extemporáneos y, de manera mensual se remite informe de calidad y oportunidad en relación con las respuestas definitivas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t>
  </si>
  <si>
    <t xml:space="preserve">En el Sistema Distrital para la gestión de peticiones ciudadanas se registraron a la Secretaria General  3.557 Peticiones, Quejas, Reclamos, Sugerencias y Consultas gestionadas en el mes de enero, de las cuales se tramitaron oportunamente 3.551 para un cumplimiento del 99,83%, de acuerdo a los tiempos establecidos por norma; así mismo, se gestionaron de manera extemporánea 4 peticiones ciudadanas, quedando pendientes de respuesta 2 peticiones.               </t>
  </si>
  <si>
    <t xml:space="preserve">En el Sistema Distrital para la gestión de peticiones ciudadanas se registraron 6.456 Peticiones, Quejas, Reclamos, Sugerencias y Consultas gestionadas en el mes de febrero, de las cuales se gestionaron oportunamente 6.451, para un cumplimiento 
del 99,92%, de acuerdo con los tiempos establecidos por norma; así mismo, se dio respuesta extemporánea, es decir fuera de los términos legales, a 4 peticiones ciudadanas, y quedó pendiente de respuesta 1 petición. Dentro de los cuales se destacan los siguientes resultados:
•	Las dependencias que gestionaron el mayor número de peticiones fueron: La Dirección Distrital de Calidad del Servicio a través de la Central Sistema Distrital para la Gestión de Peticiones Ciudadanas con 4.861 peticiones que representan 75,29%, la Dirección del Sistema Distrital de Servicio a la Ciudadanía a través de la Línea 195 con 484 respuestas (7,50%), la Subsecretaría de Servicio a la Ciudadanía a través de la Central de Registro de Redes Sociales con 461 peticiones (7,14%), Oficina de Alta Consejería de Paz Víctimas y reconciliación con 146 peticiones (2,26%), Oficina Jurídica con 140 que representan el 2,17% del total gestionado en la entidad. Hay que mencionar que estas cinco dependencias emitieron el 94,36% del total de peticiones gestionadas en la Secretaría General en el mes.
•	El tiempo promedio de gestión en febrero fue 1,84 días.
•	En el mes de febrero, una dependencia (Dirección del Sistema Distrital de Servicio a la Ciudadanía) presenta una petición vencida y sin respuesta a final de mes. 
•	Tomando como base las peticiones gestionadas en el mes de febrero, las cifras muestran que las tipologías más utilizadas por la ciudadanía para interponer peticiones son: el “Derecho de Petición de Interés Particular” con 4.078 peticiones que representan el 63,17%, el derecho de petición de interés general con 1.231 (19,07%), reclamo con 455 (7,05%), queja 292 (4,52%), y Consulta con 169 (2,62%). 
•	Con respecto a la participación por localidades, las cifras de peticiones gestionadas en febrero muestran que las localidades de Suba, Fontibón y Kennedy son las más relacionadas con las peticiones interpuestas por la ciudadanía, las cuales acumulan el 32,58% de las peticiones en las que se reportó ubicación en el mes de febrero 2023.
•	Tomando como base las peticiones gestionadas en el mes de febrero, se encuentra que los subtemas más reiterados en la Secretaría General son: “Traslado a entidades Distritales con 5.659 peticiones que representan el 88,16%, “Traslado a entidades Nacionales y/o territoriales con 166 peticiones (2,59%), “Ética buen gobierno y transparencia” con 134 (2,09%), Aclaración ampliación con 98 peticiones (1,53%), y Ayuda/Atención Humanitaria Inmediata AHI, con 75 peticiones (1,17%).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t>
  </si>
  <si>
    <t xml:space="preserve">En el Sistema Distrital para la gestión de peticiones ciudadanas se registraron 6.087 Peticiones, Quejas, Reclamos, Sugerencias y Consultas gestionadas en el mes de marzo, de las cuales se gestionaron oportunamente 6.085, para un cumplimiento 
del 99,97%, de acuerdo con los tiempos establecidos por norma; así mismo, se dio respuesta extemporánea, es decir fuera de los términos legales, a 2 peticiones ciudadanas, y no quedó ninguna petición pendiente de respuesta. Dentro de los cuales se destacan los siguientes resultados:
•	Las dependencias que gestionaron el mayor número de peticiones fueron: La Dirección Distrital de Calidad del Servicio a través de la Central Sistema Distrital para la Gestión de Peticiones Ciudadanas con 4.331 peticiones que representan 71,15%, la Dirección del Sistema Distrital de Servicio a la Ciudadanía a través de la Línea 195 con 679 respuestas (11,15%), la Subsecretaría de Servicio a la Ciudadanía a través de la Central de Registro de Redes Sociales con 399 peticiones (6,55%), la Dirección del Sistema Distrital de Servicio a la Ciudadanía con 177 peticiones (2,91%), Oficina de Alta Consejería de Paz Víctimas y reconciliación con 119 peticiones (1,95%). Hay que mencionar que estas cinco dependencias emitieron el 93,72% del total de peticiones gestionadas en la Secretaría General en el mes.
•	El tiempo promedio de gestión en marzo fue 1,7 días.
•	En el mes de marzo, se dio respuesta extemporánea, es decir fuera de los términos legales, a 2 peticiones ciudadanas.
•	Tomando como base las peticiones gestionadas en el mes de marzo, las cifras muestran que las tipologías más utilizadas por la ciudadanía para interponer peticiones son: el “Derecho de Petición de Interés Particular” con 3.419 peticiones que representan el 56,17%, el derecho de petición de interés general con 1.368 (22,47%), reclamo con 415 (6,82%), queja 377 (6,19%), y Consulta con 249 (4,09%). 
•	Con respecto a la participación por localidades, las cifras de peticiones gestionadas en marzo muestran que las localidades de Suba, Kennedy y Bosa son las más relacionadas con las peticiones interpuestas por la ciudadanía, las cuales acumulan el 33,23% de las peticiones en las que se reportó ubicación en el mes de marzo 2023.
•	Tomando como base las peticiones gestionadas en el mes de marzo, se encuentra que los subtemas más reiterados en la Secretaría General son: “Traslado a entidades Distritales con 5.333 peticiones que representan el 88,91%, “Traslado a entidades Nacionales y/o territoriales con 167 peticiones (2,78%), Aclaración ampliación con 92 peticiones (1,53%), Ayuda/Atención Humanitaria Inmediata AHI, con 64 peticiones (1,07%), “Manejo y funcionalidad del Sistema Distrital para la Gestión de peticiones ciudadanas” con 44 (0,73%).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t>
  </si>
  <si>
    <t xml:space="preserve">En el Sistema Distrital para la gestión de peticiones ciudadanas se registraron 4.995 Peticiones, Quejas, Reclamos, Sugerencias y Consultas gestionadas en el mes de abril, de las cuales se gestionaron oportunamente 4.994, para un cumplimiento del 99,98%, de acuerdo con los tiempos establecidos por norma; así mismo, se dio respuesta extemporánea, es decir fuera de los términos legales, a 1 petición ciudadana, y no quedó ninguna petición pendiente de respuesta. Dentro de los cuales se destacan los siguientes resultados:
•	Las dependencias que gestionaron el mayor número de peticiones fueron: La Dirección Distrital de Calidad del Servicio a través de la Central Sistema Distrital para la Gestión de Peticiones Ciudadanas con 3.510 peticiones que representan 70,27%, la Dirección del Sistema Distrital de Servicio a la Ciudadanía a través de la Línea 195 con 696 respuestas (13,93%), la Subsecretaría de Servicio a la Ciudadanía a través de la Central de Registro de Redes Sociales con 302 peticiones (6,05%), la Dirección del Sistema Distrital de Servicio a la Ciudadanía con 124 peticiones (2,48%), Oficina de Alta Consejería de Paz Víctimas y reconciliación con 108 peticiones (2,16%). Hay que mencionar que estas cinco dependencias emitieron el 94,89% del total de peticiones gestionadas en la Secretaría General en el mes de abril.
•	El tiempo promedio de gestión en abril fue 1,5 días.
•	En el mes de abril, se dio respuesta extemporánea, es decir fuera de los términos legales, a 1 petición ciudadana.
•	Tomando como base las peticiones gestionadas en el mes de abril, las cifras muestran que las tipologías más utilizadas por la ciudadanía para interponer peticiones son: el “Derecho de petición de interés particular” con 2.754 peticiones que representan el 55,14%, el Derecho de petición de interés general con 1.068 peticiones (21,38%), Queja con 422 (8,45%), Reclamo con 303 (6,07%), y Consulta con 250 (5,01%). 
•	En cuanto a la participación por localidades, las cifras de peticiones gestionadas en abril muestran que las localidades de Suba, Kennedy y Bosa son las más relacionadas con las peticiones interpuestas por la ciudadanía, las cuales acumulan el 36,18% de las peticiones en las que se reportó ubicación en el mes de abril 2023.
•	Tomando como base las peticiones gestionadas en el mes de abril, se encuentra que los subtemas más reiterados en la Secretaría General son: “Traslado a entidades Distritales con 4.427 peticiones que representan el 89,94%, “Traslado a entidades Nacionales y/o territoriales con 179 peticiones (3,64%), Aclaración ampliación con 50 peticiones (1,02%), Ayuda/Atención Humanitaria Inmediata AHI, con 35 peticiones (0,71%), “Manejo y funcionalidad del Sistema Distrital para la Gestión de peticiones ciudadanas” con 35 (0,71%).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t>
  </si>
  <si>
    <t xml:space="preserve">En el Sistema Distrital para la gestión de peticiones ciudadanas se registraron 5.434 Peticiones, Quejas, Reclamos, Sugerencias y Consultas gestionadas en el mes de mayo, de las cuales se gestionaron oportunamente 5.417, para un cumplimiento del 99,69%, de acuerdo con los tiempos establecidos por norma; así mismo, se dio respuesta extemporánea, es decir fuera de los términos legales, a 17 peticiones ciudadanas, y no quedó ninguna petición pendiente de respuesta; se destacan los siguientes resultados:
•	Las dependencias que gestionaron el mayor número de peticiones fueron: La Dirección Distrital de Calidad del Servicio a través de la Central Sistema Distrital para la Gestión de Peticiones Ciudadanas con 3.908 peticiones que representan 72,14%, la Dirección del Sistema Distrital de Servicio a la Ciudadanía a través de la Línea 195 con 707 respuestas (13,05%), la Subsecretaría de Servicio a la Ciudadanía a través de la Central de Registro de Redes Sociales con 268 peticiones (4,95%), la Dirección del Sistema Distrital de Servicio a la Ciudadanía con 166 peticiones (3,06%), Oficina de Alta Consejería de Paz Víctimas y reconciliación con 122 peticiones (2,25%). Hay que mencionar que estas cinco dependencias emitieron el 95,46% del total de peticiones gestionadas en la Secretaría General en el mes de mayo.
•	El tiempo promedio de gestión en mayo fue 1,6 días.
•	En el mes de mayo, se dio respuesta extemporánea, es decir fuera de los términos legales, a 17 peticiones ciudadanas.
•	Tomando como base las peticiones gestionadas en el mes de mayo, las cifras muestran que las tipologías más utilizadas por la ciudadanía para interponer peticiones son: el “Derecho de petición de interés particular” con 2.829 peticiones que representan el 52,06%, el Derecho de petición de interés general con 1.211 peticiones (22,29%), Reclamo con 469 (8,63%), Queja con 448 (8,24%), y Consulta con 231 (4,25%). 
•	En cuanto a la participación por localidades, las cifras de peticiones gestionadas en mayo muestran que las localidades de Suba, Kennedy y Usaquén son las más relacionadas con las peticiones interpuestas por la ciudadanía, las cuales acumulan el 36,51% de las peticiones en las que se reportó ubicación en el mes de mayo 2023.
•	Tomando como base las peticiones gestionadas en el mes de mayo, se encuentra que los subtemas más reiterados en la Secretaría General son: “Traslado a entidades Distritales con 4.739 peticiones que representan el 89,55, “Traslado a entidades Nacionales y/o territoriales con 154 peticiones (2,91%), Aclaración ampliación con 89 peticiones (1,68%), Participación en general con 67 peticiones (1,27%) y Ayuda/Atención Humanitaria Inmediata AHI, con 44 peticiones (0,83%).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t>
  </si>
  <si>
    <t xml:space="preserve">En el Sistema Distrital para la gestión de peticiones ciudadanas se registraron 5.127 Peticiones, Quejas, Reclamos, Sugerencias y Consultas gestionadas en el mes de junio, de las cuales se gestionaron oportunamente 5.120, para un cumplimiento 
del 99,86%, de acuerdo con los tiempos establecidos por norma; así mismo, se dio respuesta extemporánea, es decir fuera de los términos legales, a 7 peticiones ciudadanas, y no quedó ninguna petición pendiente de respuesta; se destacan los siguientes resultados:
•	Las dependencias que gestionaron el mayor número de peticiones son: La Dirección Distrital de Calidad del Servicio a través de la Central Sistema Distrital para la Gestión de Peticiones Ciudadanas con 3.780 peticiones que representan 73,73%, la Dirección del Sistema Distrital de Servicio a la Ciudadanía a través de la Línea 195 con 555 respuestas (10,83%), la Subsecretaría de Servicio a la Ciudadanía a través de la Central de Registro de Redes Sociales con 279 peticiones (5,44%), la Dirección del Sistema Distrital de Servicio a la Ciudadanía con 139 peticiones (2,71%), Oficina de Alta Consejería de Paz Víctimas y reconciliación con 136 peticiones (2,65%). Hay que mencionar que estas cinco dependencias emitieron el 95,36% del total de peticiones gestionadas en la Secretaría General en el mes de junio.
•	El tiempo promedio de gestión en junio fue 1,6 días.
•	En el mes de junio, se dio respuesta extemporánea, es decir fuera de los términos legales, a 7 peticiones ciudadanas.
•	Tomando como base las peticiones gestionadas en el mes de junio, las cifras muestran que las tipologías más utilizadas por la ciudadanía para interponer peticiones son: el “Derecho de petición de interés particular” con 2.745 peticiones que representan el 53,54%, el Derecho de petición de interés general con 1.128 peticiones (22,00%), Reclamo con 402 (7,84%), Queja con 390 (7,61%), y Consulta con 241 (4,70%). 
•	En cuanto a la participación por localidades, las cifras de peticiones gestionadas en junio muestran que las localidades de Kennedy, Suba y Usaquén son las más relacionadas con las peticiones interpuestas por la ciudadanía, las cuales acumulan el 34,82% de las peticiones en las que se reportó ubicación en el mes de junio 2023.
•	Tomando como base las peticiones gestionadas en el mes de junio, se encuentra que los subtemas más reiterados en la Secretaría General son: “Traslado a entidades Distritales con 4.504 peticiones que representan el 90,22, “Traslado a entidades Nacionales y/o territoriales con 154 peticiones (3,08%), Aclaración ampliación con 63 peticiones (1,26%), Participación en general con 40 peticiones (0,80%) y Ayuda/Atención Humanitaria en otras, con 36 peticiones (0,72%).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t>
  </si>
  <si>
    <t>7870_N</t>
  </si>
  <si>
    <t xml:space="preserve">Al corte de enero de 2023, la meta tenía programada la atención del 100%  (3.557) de PQRS y ejecutó el 99,83% (3.551), es decir, presenta un rezago del 0.17% (6) en la atención de peticiones en los términos establecidos por la ley. No obstante, la Subsecretaría de Servicio a la Ciudadanía a través del Sistema Distrital para la Gestión de Peticiones Ciudadanas, emitió alertas tempranas por medio de notificaciones automáticas, con el fin de que las peticiones fueran contestadas dentro de los términos establecidos en la normatividad vigente.
Así mismo, a través de la Dirección Distrital de Calidad del Servicio se remitió a cada una de las Entidades de manera quincenal un correo de alerta preventiva, en la cual, se incluyeron las respuestas y traslados extemporáneos y las peticiones próximas a vencer y de manera mensual se remite informe de calidad y oportunidad en la gestión de las peticiones ciudadanas. </t>
  </si>
  <si>
    <t xml:space="preserve">Al corte de 28 febrero de 2023, el indicador de gestión MGA tenía programado la atención del 100% (10.013)  de PQRS y ejecutó el 99,87% (10.002), es decir, presenta un rezago del 0,13% (11) en la gestión de las respuestas de la peticiones, debido al no cumplimiento en la atención de peticiones en los términos legales, por parte de las dependencias de la Secretaría General. 
Es importante continuar trabajando con las dependencias en relación con las fechas de vencimiento de los términos para dar respuesta a las peticiones ciudadanas.
</t>
  </si>
  <si>
    <t xml:space="preserve">Al corte de 31 marzo de 2023, el indicador de gestión MGA tenía programado la atención del 100% (16.100) de avance y ejecutó el 99,91% (16.087), es decir, presenta un rezago del 0,09% (13) en la gestión de las peticiones debido al no cumplimiento en la atención de peticiones en los términos legales, por parte de las dependencias de la Secretaría General. 
Es importante continuar trabajando con las dependencias en relación con las fechas de vencimiento de los términos para dar respuesta a las peticiones ciudadanas.
</t>
  </si>
  <si>
    <t>A corte de 30 abril de 2023, el indicador de gestión MGA tenía programado la atención del 100% (21.093) de peticiones, quejas, reclamos,  y ejecutó el 99,93%( 21.079), es decir, presenta un rezago del 0,07% (14) debido al no cumplimiento de los términos legales por parte de algunas dependencias de la Secretaría General. 
Es importante continuar trabajando con las dependencias en relación con las fechas de vencimiento de los términos para dar respuesta a las peticiones ciudadanas</t>
  </si>
  <si>
    <t xml:space="preserve">"A corte de 31 mayo de 2023, el indicador de gestión MGA tenía programado la atención del 100% (26.529) de peticiones, quejas, reclamos, y ejecutó el 99,88% (26.498), es decir, presenta un rezago del 0,12% (31) debido al no cumplimiento de los términos legales por parte de algunas dependencias de la Secretaría General. 
Es importante continuar trabajando con las dependencias en relación con las fechas de vencimiento de los términos para dar respuesta a las peticiones ciudadanas"
</t>
  </si>
  <si>
    <t>PD90</t>
  </si>
  <si>
    <t>Satisfacción ciudadana con respecto a los puntos de servicio de la Red CADE</t>
  </si>
  <si>
    <t>Nivel de satisfacción ciudadana con respecto a los puntos de servicio de la Red CADE</t>
  </si>
  <si>
    <t xml:space="preserve">PD_PMR: Satisfacción ciudadana con respecto a los puntos de servicio de la Red CADE; </t>
  </si>
  <si>
    <t>Medir el nivel de satisfacción de los ciudadanos respecto al servicio prestado en cada uno de los puntos de atención programados por la entidad (Red CADE)</t>
  </si>
  <si>
    <t>Medir la satisfacción de la ciudadanía resulta relevante para
identificar los aspectos positivos y las oportunidades de mejora en la prestación del servicio. De tal manera, se indaga por la percepción de la calidad del servicio en los diferentes momentos de verdad del ciclo del servicio, con el fin de identificar el grado de satisfacción de la ciudadanía con la prestación del servicio.</t>
  </si>
  <si>
    <t>Informe con resultados de encuesta de satisfacción ciudadana</t>
  </si>
  <si>
    <t>Se aplicarán encuestas en cuestionarios estructurados en los puntos de la Red CADE, en la cual se medirá la satisfacción de la ciudadanía respecto a la prestación del servicio en cada uno de los puntos.
Posteriormente se realizará un analisis de datos y se entregará un informe con los resultados de la encuesta de satisfacción ciudadana 2021.</t>
  </si>
  <si>
    <t>(Sumatoria de ciudadanos encuestados que califican el servicio prestado en la Red CADE en términos de "excelente", "muy bueno" o "bueno" / Sumatoria de ciudadanos encuestados que califican el servicio prestado en la Red CADE) *100</t>
  </si>
  <si>
    <t xml:space="preserve">Sumatoria de ciudadanos encuestados que califican el servicio prestado en la Red CADE en términos de "excelente", "muy bueno" o "bueno" </t>
  </si>
  <si>
    <t>Sumatoria de ciudadanos encuestados que califican el servicio prestado en la Red CADE) *100</t>
  </si>
  <si>
    <t>Se modificó la descripción del método de cálculo del indicador.</t>
  </si>
  <si>
    <t>Informe Encuesta de  Satisfacción Ciudadana 2023.</t>
  </si>
  <si>
    <t>Indicador PMR</t>
  </si>
  <si>
    <t>PD100</t>
  </si>
  <si>
    <t>7871_1</t>
  </si>
  <si>
    <t>3. Inspirar confianza y legitimidad para vivir sin miedo y ser epicentro de cultura ciudadana, paz y reconciliación.</t>
  </si>
  <si>
    <t>39.  Bogotá territorio de paz y atención integral a las víctimas del conflicto armado.</t>
  </si>
  <si>
    <t>Mejorar la integración de las acciones, servicios y escenarios que dan respuesta a las obligaciones derivadas de ley para las víctimas, el Acuerdo de Paz, y los demás compromisos distritales en materia de memoria, reparación, paz y reconciliación.</t>
  </si>
  <si>
    <t>1. Aumentar la apropiación social de la memoria y la verdad históricas, por parte de la ciudadanía, como herramientas fundamentales en la construcción de paz, reconciliación y la profundización de la democracia</t>
  </si>
  <si>
    <t>Construcción de Bogotá-región como territorio de paz para las víctimas y la reconciliación</t>
  </si>
  <si>
    <t>Oficina de Alta Consejería de Paz, Víctimas y Reconciliación</t>
  </si>
  <si>
    <t>Diego Fernando Peña</t>
  </si>
  <si>
    <t>Alto Consejero de Paz, Víctimas y Reconciliación</t>
  </si>
  <si>
    <t>Ehimy Duque, Juan Guillermo Becerra Jimenez</t>
  </si>
  <si>
    <t>Lucero Molina</t>
  </si>
  <si>
    <t>1. Ejecutar 100 porciento de la estrategia de promoción de la memoria, para la construcción de paz, la reconciliación y la democracia, en la ciudad región.</t>
  </si>
  <si>
    <t>Ejecutar 100 porciento de la estrategia de promoción de la memoria, para la construcción de paz, la reconciliación y la democracia, en la ciudad región.</t>
  </si>
  <si>
    <t xml:space="preserve">20.4. Porcentaje de ejecución de la estrategia de promoción de la memoria, para la construcción de paz, la reconciliación y la democracia. </t>
  </si>
  <si>
    <t xml:space="preserve">PD_PMR: 20.4. Porcentaje de ejecución de la estrategia de promoción de la memoria, para la construcción de paz, la reconciliación y la democracia. ; PD_Meta Proyecto: 1. Ejecutar 100 porciento de la estrategia de promoción de la memoria, para la construcción de paz, la reconciliación y la democracia, en la ciudad región.; </t>
  </si>
  <si>
    <t>La estrategia consiste en la transformación y el posicionamiento del Centro de Memoria, Paz y Reconciliación - CMPR-  como instrumento, eje cultural y equipamiento de la ciudad para la promoción, construcción, circulación y apropiación social de prácticas artísticas, culturales, pedagógicas, académicas y conmemorativas; relacionadas con la memoria, paz y reconciliación, con miras a la construcción del nuevo contrato social para el Siglo XXI.  
La estrategia se desarrolla a través de dos dimensiones: 
(i) Apropiación social a través de estrategias de comunicación: Pretende el posicionamiento del CMPR, la divulgación del conocimiento que se produce en materia de memoria, así como la promoción de debates alrededor de la memoria en la ciudadanía.  
(ii) Político-institucional: Pretende garantizar el funcionamiento logístico, operativo y técnico del CMPR, a través del fortalecimiento de la capacidad de gestión, de su visibilidad orgánica dentro de la estructura general de la Alcaldía Mayor de Bogotá y de su incidencia en el debate y ejecución de acciones de política pública en materia de memoria.</t>
  </si>
  <si>
    <t xml:space="preserve"> - La ciudadanía cuenta con un equipamiento especializado en materia de memoria, paz y reconciliación.
-La ciudadanía cuenta con recursos técnicos, logísticos y humanos especializados para el fortalecimiento de sus iniciativas de memoria.
-La ciudad dispone de espacios de diálogo, encuentro y reflexión alrededor de la memoria para la paz y la reconciliación.
-El Distrito cuenta con un órgano especializado para asesorar e incidir en la construcción de las políticas públicas que contemplen acciones en memoria para la paz y la reconciliación.</t>
  </si>
  <si>
    <t>La meta se cumplirá a través de la programación y ejecución de las acciones o actividades asociadas a la meta del proyecto de inversión, las cuales se programarán anualmente y se les hará seguimiento mensualmente. El peso de las actividades asociadas a la meta puede variar dependiendo de las prioridades definidas para cada vigencia, de conformidad con el plan interno de trabajo de la Oficina Alta Consejería de Paz, Víctimas y Reconciliación.</t>
  </si>
  <si>
    <t>(Sumatoria de acciones o actividades ejecutadas/Sumatoria de acciones o actividades programadas)*100</t>
  </si>
  <si>
    <t>Sumatoria de acciones o actividades ejecutadas</t>
  </si>
  <si>
    <t>Sumatoria de acciones o actividades programadas</t>
  </si>
  <si>
    <t>Soportes de cumplimiento de las acciones o actividades ralacionadas con la estrategia de promoción de la memoria, para la construcción de paz, la reconciliación y la democracia.</t>
  </si>
  <si>
    <t>Radicado 3-2022-9977 del 24/03/2022</t>
  </si>
  <si>
    <t xml:space="preserve">
 $393.612.888 
</t>
  </si>
  <si>
    <t>1.1.2. Informe de Gestión Administrativa del CMPR</t>
  </si>
  <si>
    <t>1.1.1.2 Reporte de seguimiento a políticas públicas</t>
  </si>
  <si>
    <t>1.1.1.1 Informe de gesión del CMPR
1.1.2. Informe de Gestión Administrativa del CMPR</t>
  </si>
  <si>
    <t>• 1.1.2 INFORME GESTIÓN ADMINISTRATIVA CMPR
• 1.1.2 ANEXOS ADTIVO CMMPR
• 1.1.2 INFORME GESTIÓN ADMINISTRATIVA CMPR
• 1.1.2 ANEXOS ADTIVO CMMPR</t>
  </si>
  <si>
    <t>• 1.1.1.2 REPORTE PCA PUB TRIM CMPR</t>
  </si>
  <si>
    <t>• 1.1.1.1 INFORME GESTIÓN CMPR
• 1.1.2. INFORME ADTIVO CMPR</t>
  </si>
  <si>
    <t>Para la meta de implementación de la estrategia de promoción de la memoria, para la construcción de paz, la reconciliación y la democracia, en la ciudad región, durante lo corrido de la vigencia 2023, con corte al 30 del mes de junio se avanzó en:
• Se construyó el informe de la gestión del CMPR, entre 2020 y 2023, como parte de los primeros borradores de Informe de Empalme de la Alta Consejería de Paz, Víctimas y Reconciliación. Dicho informe da cuenta del avance en la implementación de la Estrategia de promoción de la memoria, de la transformación institucional, el posicionamiento y la reformulación de procedimientos.
• 3 actividades de gestión administrativa del Centro: una relacionada con solicitud de impresos para apoyo a la gestión de actividades, otra relacionada con el mantenimiento de la Sede y finalmente, se hizo gestión para la operación logística y la elaboración de informes de operador logístico para el desarrollo de actividades en el marco del proyecto 'Colegios como lugares de memoria' del CMPR.
• 1 reporte de la gestión y cumplimiento de los compromisos del CMPR en las políticas públicas distritales en las que tiene comprometidos productos, y que dan cuenta de la realización de actividades y de una oferta específica para promover la memoria, la paz y la reconciliación en los y las ciudadanas jóvenes.
• Se presenta el avance en el cumplimiento de los compromisos de la Dirección del Centro de Memoria, Paz y Reconciliación en la Política Pública Distrital de Juventud en el marco del resultado específico “Jóvenes comprometidos con la construcción de paz y reconciliación” De la política, y se materializan en los siguientes productos: 
i) 6.7.1 Acciones culturales y pedagógicas en torno a memoria, paz y reconciliación para los y las jóvenes del distrito capital implementadas: Durante el primer trimestre del año se llevaron a cabo cinco (5) acciones culturales y pedagógicas en torno a memoria, paz y reconciliación, para los y las jóvenes del distrito capital. 
ii) 6.7.2 Jóvenes, y colectivos de jóvenes que participan en el plan de recorridos guiados y montajes expositivos realizados en el Centro Memoria, Paz y Reconciliación - CMPR: Durante el primer trimestre se realizaron 23 visitas guiadas en el marco de la Estrategia General de Visitas Guiadas.
• Se llevó a cabo el mantenimiento, adecuación y actualización tecnológica de la exposición central del Centro de Memoria, Paz y Reconciliación, 'Resisto, Luego Existo'.</t>
  </si>
  <si>
    <t>Este indicador está compuesto por el reporte de las acciones para el desarrollo de la estrategia para la promoción de la memoria, para la construcción de paz y reconciliación de Bogotá-Región, según las cuales, para el mes de diciembre se reportaron (2) actividades de (2) programadas:
1. Gestión administrativa para la impresión de materiales que garantizan el funcionamiento de actividades en el CMPR, a través de la bolsa de impresos de la Oficina de Comunicaciones de la Secretaría General.
2. Gestión administrativa para el mantenimiento de cerrajería de dos espacios del CMPR.
BENEFICIOS
• Se garantizó, a través de la gestión administrativa realizada, el uso de espacios y la posibilidad de fortalecer iniciativas ciudadanas de memoria en el CMPR, de acuerdo a la misionalidad del mismo.
• Se garantizó el adecuado funcionamiento de las instalaciones del CMPR, que redunda en el beneficio de la ciudadanía que usa el espacio, así como en beneficio de quienes prestan sus servicios profesionales y técnicos en la Dirección.</t>
  </si>
  <si>
    <t>Este indicador está compuesto por el reporte de las acciones para el desarrollo de la estrategia para la promoción de la memoria, para la construcción de paz y reconciliación de Bogotá-Región, según las cuales, para el mes de abril se reportó (1) actividad de (1) programada:
1. Se construyó el informe de seguimiento políticas públicas que da cuenta del avance en la implementación de compromisos del CMPR en el marco de la política pública de juventud, durante el primer trimestre de 2023.
BENEFICIOS
• Las entidades distritales y organizaciones de veeduría cuentan con información clara sobre el cumplimiento de los compromisos del CMPR en las políticas públicas distritales. 
Por otro lado, las y los jóvenes de la ciudad han contado con una oferta amplia, convocante y diversa de actividades para la reflexión y vinculación con la memoria, como elemento de construcción de ciudadanía, paz y reconciliación.</t>
  </si>
  <si>
    <t>Este indicador está compuesto por el reporte de las acciones para el desarrollo de la estrategia para la promoción de la memoria, para la construcción de paz y reconciliación de Bogotá-Región, según las cuales, para el mes de junio se reportaron (2) actividades de (2) programadas:
1. Se construyó el informe de la gestión del CMPR, entre 2020 y 2023, como parte de los primeros borradores de Informe de Empalme de la Alta Consejería de Paz, Víctimas y Reconciliación. Dicho informe da cuenta del avance en la implementación de la Estrategia de promoción de la memoria, de la transformación institucional, el posicionamiento y la reformulación de procedimientos.
2. Se adelantaron gestiones administrativas para garantizar el adecuado funcionamiento de las líneas de trabajo del CMPR. En particular, se realizó la gestión administrativa para la operación logística y la elaboración de informes de operador logístico para el desarrollo de actividades en el marco del proyecto 'Colegios como lugares de memoria' del CMPR.
3. Se llevó a cabo el mantenimiento, adecuación y actualización tecnológica de la exposición central del Centro de Memoria, Paz y Reconciliación, 'Resisto, Luego Existo'.
BENEFICIOS
• El informe de gestión administrativa da cuenta de cómo ha sido el trabajo del CMPR, en función del fortalecimiento de apuestas de memoria agenciadas por y para organizaciones sociales, organizaciones de víctimas, organizaciones de derechos humanos e iniciativas ciudadanas de paz, y en general en beneficio de los y las bogotanas.
• La gestión administrativa para garantizar el funcionamiento de las líneas de trabajo del CMPR, particularmente en el mes de junio, fortaleció a niños, niñas y sus cuidadores, integrantes de la comunidad educativa del colegio Gustavo Rojas Pinilla (IED).
• La actualización, mantenimiento y adecuación de la exposición 'Resisto, Luego Existo' beneficia en general a todas las personas que visitan el CMPR y tienen acceso a este dispositivo; en particular, se benefician de esta acción aquellas personas que hacen parte de la oferta de recorridos guiados al CMPR (en su mayoría adolescentes y jóvenes).</t>
  </si>
  <si>
    <t xml:space="preserve">1. Aumentar la apropiación social de la memoria y la verdad históricas, por parte de la ciudadanía, </t>
  </si>
  <si>
    <t xml:space="preserve">1. Aumentar la apropiación social de la memoria y la verdad históricas, por parte de la ciudadanía, como herramientas fundamentales en la construcción de paz, reconciliación y la profundización de la democracia
2. Fortalecer la articulación institucional y el otorgamiento de servicios  que dan respuesta a las obligaciones y retos en materia de asistencia, atención y reparación a víctimas en Bogotá-región; así como otros efectos particulares ,asociados al conflicto.
3. Incrementar las acciones integrales de coordinación territorial, para atender las necesidades de la población afectada por el conflicto armado, así como de las víctimas, reincorporados y reintegrados residentes en Bogotá-región
</t>
  </si>
  <si>
    <t>PD101</t>
  </si>
  <si>
    <t>7871_2</t>
  </si>
  <si>
    <t>2. Realizar 1030 procesos pedagógicos para el fortalecimiento de iniciativas ciudadanas, que conduzcan al debate y la apropiación social de la paz, la memoria y la reconciliación, que se construye en los territorios ciudad región.</t>
  </si>
  <si>
    <t>Realizar 1030 procesos pedagógicos para el fortalecimiento de iniciativas ciudadanas, que conduzcan al debate y la apropiación social de la paz, la memoria y la reconciliación, que se construye en los territorios ciudad región.</t>
  </si>
  <si>
    <t xml:space="preserve">PD_Meta Proyecto: 2. Realizar 1030 procesos pedagógicos para el fortalecimiento de iniciativas ciudadanas, que conduzcan al debate y la apropiación social de la paz, la memoria y la reconciliación, que se construye en los territorios ciudad región.; </t>
  </si>
  <si>
    <t>Este indicador evidencia la creación de 1030 procesos pedagógicos para el fortalecimiento de iniciativas ciudadanas, que conduzcan al debate y la apropiación social de la paz, la memoria y la reconciliación, que se construye en los territorios ciudad región desde el Centro de Memoria, Paz y Reconciliación -CMPR- 
El eje central de estos procesos pedagógicos es el fortalecimiento de las iniciativas ciudadanas de distinto índole: aquellas que moviliza la ciudadanía organizada, aquellas que surgen en la escuela, o aquellas que surgen de forma autónoma y no orgánica. Los procesos pedagógicos para el fortalecimiento de estas iniciativas ciudadanas incluyen: 
(a) El servicio de visitas guiadas que el CMPR moviliza con distintos actores
(b) Acciones de fortalecimiento a iniciativas ciudadanas de memoria para la paz y la reconciliación
(c) Apoyo en la realización de acciones memoriales y conmemorativas 
(d) La gestión, dinamización y asistencia técnica para el uso de los espacios del CMPR por parte de las iniciativas ciudadanas de memoria, paz y reconciliación.
Estos procesos circulan y se reproducen socialmente a partir de discursos y mensajes que permiten transformar imaginarios de violencia y concientizar, sensibilizar y visibilizar la importancia sobre los derechos humanos.</t>
  </si>
  <si>
    <t>La promoción de unas ciudadanías críticas que agencien iniciativas de memoria en y para la escuela.
El posicionamiento de las visitas guiadas al CMPR por parte de diversos actores, principalmente del sector educativo, como una herramienta en la ciudad para promover reflexiones sobre la memoria, la paz y la reconciliación.
Fortalecimiento a iniciativas ciudadanas de memoria para la paz y la reconciliación en el CMPR, a través de la movilización de agenda cultural en torno a la memoria, la paz y la reconciliación; 
La promoción y consolidación del CMPR y sus espacios como un referente en la ciudad para la construcción de memoria, para la paz y la reconciliación.</t>
  </si>
  <si>
    <t>Este indicador se calcula a través de la sumatoria de procesos pedagógicos realizados para el fortalecimiento de iniciativas, de conformidad con el plan interno de trabajo de la Oficina Alta Consejería de Paz, Víctimas y Reconciliación.</t>
  </si>
  <si>
    <t>Sumatoria de procesos pedagógicos para el fortalecimiento de iniciativas ciudadanas realizados</t>
  </si>
  <si>
    <t>Procesos pedagógicos para el fortalecimiento de iniciativas ciudadanas realizados</t>
  </si>
  <si>
    <t>Soportes que evidencian el cumplimiento de procesos pedagógicos.</t>
  </si>
  <si>
    <t>1.2.1 Reporte mensual de acciones de fortalecimiento a iniciativas ciudadanas de memoria, para la paz y la reconciliación, en el CMPR
1.2.2. Reporte mensual de promoción de visitas guiadas al CMPR e intercambios con actores educativos, sociales, institucionelas y ciudadanos</t>
  </si>
  <si>
    <t>• 1.2.1 REPORTE ACCIONES DE FORTALECIMIENTO A IMH
• 1.2.1 ANEXOS FORTALECIMIENTO IMH
• 1.2.2 REPORTE VISITAS GUIADAS
• 1.2.2 ANEXOS VISITAS GUIADAS</t>
  </si>
  <si>
    <t>Para la meta de realizar 1030 procesos pedagógicos para el fortalecimiento de iniciativas ciudadanas, que conduzcan al debate y la apropiación social de la paz, la memoria y la reconciliación, que se construye en los territorios ciudad región, se programaron 258 procesos para la vigencia 2023. Con corte al mes de junio se programó realizar 115, de los cuales se realizaron 115, de la siguiente manera:
• Acompañamientos técnicos para la realización de 25 conmemoraciones y otras iniciativas de memoria, entre las que se destacan trabajos alrededor de la conmemoración y dignificación de niñas víctimas violencia sexual, concientización sobre el reclutamiento forzado, las violaciones a derechos humanos en la ciudad, la visibilización de procesos de memoria con enfoque de género, el fortalecimiento de apuestas, el debate alrededor de la persecución a operadores de justicia, la visibilización de la victimización y de la labor de quienes han sido perseguidos por su labor sindical, la visibilización de las víctimas de violencia sexual,  de la labor de memoria de las víctimas de ejecuciones extrajudiciales y alrededor de los hechos ocurridos en Bogotá durante las movilizaciones sociales y el estallido social en 2021 - especialmente en lo que respecta a la victimización de jóvenes por cuenta del abuso policial, además del fortalecimiento y promoción del debate sobre  memoria con la Fuerza Pública, las persecusión a líderes ambientales, y los hitos de paz producidos alrededor de la firma e implementación del Acuerdo Final de Paz.
• 90 visitas guiadas al Centro Memoria, Paz y Reconciliación -CMPR, de la siguiente manera:
- 67 visitas dentro de la estrategia general de visitas guiadas, de la que se beneficiaron colegios, instituciones de educación superior y delegaciones internacionales
- 22 visitas guiadas estrategia "camino a casa" especializada para niñas y niños. de las que se han beneficiado cuidadores y cuidadoras."
- 1 intercambio educativo con Fomento LEO de la Secretaría de Educación del Distrito y el Centro Regional para el Fomento del Libro en América Latina - CERLAC</t>
  </si>
  <si>
    <t>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febrero se reportaron (10) procesos pedagógicos de (10) programados:
• Se brindó acompañamiento técnico, y se articuló con familiares y u organizaciones, para la realización de (2) conmemoraciones:
1. Conmemoración del Día de las Manos Rojas
2. Conmemoración Sandra Catalina Vásquez
• Se brindaron (3) asistencias técnicas para el fortalecimiento de iniciativas de memoria, paz y reconciliación:
3. Asistencia técnica palabreras y callejeras
4. Asistencia técnica Casa de la Memoria Suba y Casa de la Memoria Usaquén
5. Asistencia técnica familiares Dubán Barros.
• Se reportaron (5) visitas guiadas al CMPR e intercambios con actores educativos, sociales, institucionales y ciudadanos de (5) programadas, de la siguiente manera:
6 al 9.  (4) visitas guiadas en el marco de la estrategia general de visitas guiadas,  5 instituciones de educación superior, y 1 organización social y 2 instituciones educativas, además de aquellas visitas guiadas que beneficiaron al público en general.
10.  (1) visita guiada en el marco de la estrategia especializada para niños y niñas ‘Camino a Casa’, en las que participaron cuidadores y cuidadoras en formación de la Universidad del Tolima.
BENEFICIOS
• Las acciones de fortalecimiento a iniciativas de memoria, a través del apoyo a conmemoraciones,  permitieron visibilizar el trabajo desarrollado por las organizaciones e instituciones involucradas, así como promovieron la apropiación social respecto de los hechos conmemorativos.
• Las acciones desarrolladas en febrero permitieron visibilizar y abrir canales de discusión y apropiación pública sobre el reclutamiento forzado de niños, niñas y adolescentes, y la violencia sexual ejercida contra las niñas.
• Las acciones de fortalecimiento a iniciativas de memoria permitieron el robustecer el trabajo de organizaciones de víctimas de distintos actores armados, firmantes de paz y organizaciones sociales territoriales, e iniciativas ciudadanas de memoria, para mejorar sus capacidades y herramientas en la construcción de memoria, paz y reconciliación. Estas acciones, además, posibilitaron aumentar visibilidad del trabajo desarrollado por estos actores.
• Las acciones desarrolladas en febrero permitieron fortalecer iniciativas y organizaciones que trabajan alrededor de la memoria de mujeres de territorios urbanos y rurales de la ciudad, de la memoria de víctimas de abuso de autoridad y de graves violaciones a derechos humanos en la ciudad.
• Niños, niñas, adolescentes y jóvenes de la ciudad cuentan con una oferta pedagógica para pensar y debatir acerca de la memoria, la paz y la reconciliación. Además, el trabajo sobre memoria del distrito capital fue socializado con experiencias internacionales afines a la construcción de memoria, paz y reconciliación.</t>
  </si>
  <si>
    <t>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marzo se reportaron (30) procesos pedagógicos de (30) programados:
• Se brindó acompañamiento técnico, y se articuló con familiares y u organizaciones, para la realización de (2) conmemoraciones:
1. Conmemoración del homicidio de la firmante de paz Astrid Conde
2. Conmemoración del homicidio del líder político José Antequera
• Se brindaron (3) asistencias técnicas para el fortalecimiento de iniciativas de memoria, paz y reconciliación:
3. Asistencia técnica "La mesa como palimsesto"
4. Asistencia técnica proceso de memoria "Barrio Policarpa"
5. Asistencia técnica "La Yerbas de todos"
• Se reportaron (25) visitas guiadas al CMPR e intercambios con actores educativos, sociales, institucionales y ciudadanos de (25) programadas, de la siguiente manera:
6 a 24. (19) visitas guiadas en el marco de la estrategia general de visitas guiadas, en las que participaron colegios, instituciones de educación superior y organizaciones sociales.
25 a 30. (6) visitas guiadas en el marco de la estrategia especializada para niños y niñas ‘Camino a Casa’, en las que participaron organizaciones sociales, colegios y cuidadores y cuidadoras en formación.
BENEFICIOS
• Las acciones de fortalecimiento a iniciativas de memoria, a través del apoyo a conmemoraciones,  permitieron visibilizar el trabajo desarrollado por las organizaciones e instituciones involucradas, así como promovieron la apropiación social respecto de los hechos conmemorativos.
• Las acciones desarrolladas en marzo permitieron visibilizar y abrir canales de discusión y apropiación pública sobre el reclutamiento forzado de niños, niñas y adolescentes, y la violencia sexual ejercida contra las niñas.
• Las acciones de fortalecimiento a iniciativas de memoria permitieron el robustecer el trabajo de organizaciones de víctimas de distintos actores armados, firmantes de paz y organizaciones sociales territoriales, e iniciativas ciudadanas de memoria, para mejorar sus capacidades y herramientas en la construcción de memoria, paz y reconciliación. Estas acciones, además, posibilitaron aumentar visibilidad del trabajo desarrollado por estos actores.
• Las acciones desarrolladas en marzo permitieron fortalecer iniciativas y organizaciones que trabajan alrededor de la memoria de mujeres de territorios urbanos y rurales de la ciudad, de la memoria de víctimas de abuso de autoridad y de graves violaciones a derechos humanos en la ciudad.
• Niños, niñas, adolescentes y jóvenes de la ciudad cuentan con una oferta pedagógica para pensar y debatir acerca de la memoria, la paz y la reconciliación. Además, el trabajo sobre memoria del distrito capital fue socializado con experiencias internacionales afines a la construcción de memoria, paz y reconciliación.</t>
  </si>
  <si>
    <t xml:space="preserve">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abril se reportaron (30) procesos pedagógicos de (30) programados:
• Se brindó acompañamiento técnico, y se articuló con familiares y u organizaciones, para la realización de (4) conmemoraciones:
1. Acción pública realizada en el Parque de Verbenal en conmemoración de las víctimas de abuso y brutalidad policial
2. Acción conmemorativa por el asesinato de Guillermo Rivera Fúquene, 15 años
3. Acción conmemorativa de la muerte de Carlos Pizarro, 33 años.
4. Acción conmemorativa acerca de las luchas de Rodrigo Lara Bonilla y Enrique Low Murtra contra el narcotráfico."
• Se brindó (1) asistencia técnica para el fortalecimiento de iniciativas de memoria, paz y reconciliación:
5. Asistencia técnica a la Unidad Policial para la Edificación de la Paz (UNIPEP), tras la articulación con el Grupo de Memoria Histórica del Comando General de las Fuerzas Militares.
• Se reportaron (25) visitas guiadas al CMPR e intercambios con actores educativos, sociales, institucionales y ciudadanos de (25) programadas, de la siguiente manera:
6 a 24. (19) visitas guiadas en el marco de la estrategia general de visitas guiadas, en las que participaron colegios, instituciones de educación superior y organizaciones sociales.
25 a 30. (6) visitas guiadas en el marco de la estrategia especializada para niños y niñas ‘Camino a Casa’, en las que participaron organizaciones sociales, colegios, 1 entidad distrital y universidades públicas y privadas.
BENEFICIOS
• Las acciones desarrolladas en abril permitieron visibilizar y abrir canales de discusión y apropiación pública sobre la persecución que han sufrido sindicalistas, operadores judiciales y personas que han participado de procesos de paz por posicionar agendas políticas alrededor de la justicia, la dignidad y la paz. También se apoyaron conmemoraciones sobre los hechos ocurridos en Bogotá en 2021, del cual fueron víctimas jóvenes en la ciudad.
• Las acciones de fortalecimiento a iniciativas de memoria permitieron el robustecer el trabajo de organizaciones de víctimas de distintos actores armados, instituciones, firmantes de paz y organizaciones sociales territoriales, e iniciativas ciudadanas de memoria, para mejorar sus capacidades y herramientas en la construcción de memoria, paz y reconciliación. Estas acciones, además, posibilitaron aumentar visibilidad del trabajo desarrollado por estos actores.
• Las acciones desarrolladas en abril permitieron fortalecer y sostener debates con instituciones como la Policía Nacional, acerca del sentido de la construcción de memoria, en un horizonte misional de construcción y sostenimiento de la paz.
• Niños, niñas, adolescentes y jóvenes de la ciudad cuentan con una oferta pedagógica para pensar y debatir acerca de la memoria, la paz y la reconciliación. </t>
  </si>
  <si>
    <t>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mayo se reportaron (30) procesos pedagógicos de (30) programados:
• Se brindó acompañamiento técnico, y se articuló con familiares y u organizaciones, para la realización de (5) conmemoraciones:
1. Conmemoración Acción II Festival por la Memoria, organizado por la Ruta de la Memoria de la Universidad Pedagógica en conmemoración de Darío Betancourt
2. Acción conmemorativa por el asesinato de Mario, Elsa y Carlos
3. Acción conmemorativa Día Nacional por la Dignidad de las Mujeres Víctimas de Violencia Sexual con Jineth Bedoya Lima.
4. Fortalecimiento a la Casa de la Memoria de Suba. 
5. Fortalecimiento a la iniciativa de memoria del OBSURDH - Observatorio Surcolombiano de Derechos Humanos.
• Se reportaron (25) visitas guiadas al CMPR e intercambios con actores educativos, sociales, institucionales y ciudadanos de (25) programadas, de la siguiente manera:
6 a 23. (18) visitas guiadas en el marco de la estrategia general de visitas guiadas, en las que participaron más de 8 colegios, 6 instituciones de educación superior, 3 organizaciones sociales y una estrategia de la Secretaría de Integración Social, además de aquellas visitas guiadas que beneficiaron al público en general.
24 a 29. (6) visitas guiadas en el marco de la estrategia especializada para niños y niñas ‘Camino a Casa’, en las que participaron 4 colegios públicos y privados, una (1) enmarcada en instituciones de educación superior públicas y una (1) estrategia de la Secretaría de Integración Social.
30. (1) intercambio con actores educativos, sociales, institucionales y ciudadanos,  el taller “Memoria y Verdad”, en alianza con Fomento LEO de la Secretaría de Educación del Distrito y el Centro Regional para el Fomento del Libro en América Latina - CERLAC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mayo permitieron visibilizar y abrir canales de discusión y apropiación pública sobre la persecución a docentes e investigadores, así como a defensores del medio ambiente. También se lññlevaro a cabo acciones conmemorativas para visibilizar la agencia de las víctimas de violencia sexual, frente a la búsqueda de justicia y reparación.
• Las acciones de fortalecimiento a iniciativas de memoria permitieron el robustecer el trabajo de organizaciones de víctimas de distintos actores, en particular instituciones de las fuerzas armadas, y jóvenes organizados alrededor de las reivindicciones de las víctimas violencia policial en el marco de las movilizaciones sociales en Bogotá en el año 2021. Estas acciones, además, posibilitaron aumentar visibilidad del trabajo desarrollado por estos actores.
• Niños, niñas, adolescentes y jóvenes de la ciudad cuentan con una oferta pedagógica para pensar y debatir acerca de la memoria, la paz y la reconciliación.
• De forma particular, durante el mes de mayo se fortalecieron los y las gestoras que estarán encargados de más de 190 bibliotecas escolares del distrito, a través de estrategias de promoción de lectura, para fortalecer sus propuestas de narrar la paz y apropiar el legado de la Comisión de la Verdad.</t>
  </si>
  <si>
    <t>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junio se reportaron (15) procesos pedagógicos de (15) programados:
• Se brindó acompañamiento técnico, y se articuló con familiares y u organizaciones, para la realización de (5) conmemoraciones:
1. Conmemoración Kimy Pernía Domincó en la Cuenca de la Chiguaza  
2. Conmemoración de 1 año del Informe Final de la Comisión de la Verdad.
3. Conmemoración de un año de “La escuela abraza la verdad”.4. Fortalecimiento a la Casa de la Memoria de Suba. 
4. Ruta de la Memoria Portal Resistencia
5. Apoyo a Iniciativas de memoria en el Sector la Mariposa (Usaquén).
• Se reportaron (10) visitas guiadas al CMPR e intercambios con actores educativos, sociales, institucionales y ciudadanos de (10) programadas, de la siguiente manera:
6 a 12. (07) visitas guiadas en el marco de la estrategia general de visitas guiadas, en las que participaron cinco (5) colegios, (1) institución de educación superior y una (1) estrategia de la Secretaría de Integración Social, además de aquellas visitas guiadas que beneficiaron al público en general
13 a 15. (3) visitas guiadas en el marco de la estrategia especializada para niños y niñas ‘Camino a Casa’, en las que participaron (1) colegio público, una (1) enmarcada en instituciones de educación superior públicas y una (1) estrategia de la Secretaría de Educación del Distrito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junio permitieron visibilizar y abrir canales de discusión acerca del Sistema Integral de Paz y en particular del legado de la Comisión de Esclarecimiento de la Verdad, además de la visibilidad acerca de la persecución de activistas ambientales e indígenas en el marco del conflicto armado colombiano. En la actividad de la Escuela abraza la verdad, se beneficiaron directamente jóvenes pertenecientes a la IED La Giralda.
• Las acciones de fortalecimiento a iniciativas de memoria permitieron el robustecer el trabajo de organizaciones populares ancladas al sector de la localidad de Usaquén conocida como La Mariposa, además de a organizaciones de víctimas de graves violaciones a los derechos humanos en la ciudad.
• Niños, niñas, adolescentes y jóvenes de la ciudad cuentan con una oferta pedagógica para pensar y debatir acerca de la memoria, la paz y la reconciliación.</t>
  </si>
  <si>
    <t xml:space="preserve">No Aplica </t>
  </si>
  <si>
    <t>PD102</t>
  </si>
  <si>
    <t>7871_3</t>
  </si>
  <si>
    <t>3. Implementar 300 productos de pedagogía social y gestión del conocimiento, para el debate y la apropiación social de la paz, la memoria y la  reconciliación, que se construye en los territorios ciudad región.</t>
  </si>
  <si>
    <t>Implementar 300 productos de pedagogía social y gestión del conocimiento, para el debate y la apropiación social de la paz, la memoria y la  reconciliación, que se construye en los territorios ciudad región.</t>
  </si>
  <si>
    <t>20.2. Numero de productos de pedagogía social y gestión del conocimiento implementados.</t>
  </si>
  <si>
    <t xml:space="preserve">PD_PMR: 20.2. Numero de productos de pedagogía social y gestión del conocimiento implementados.; PD_Meta Proyecto: 3. Implementar 300 productos de pedagogía social y gestión del conocimiento, para el debate y la apropiación social de la paz, la memoria y la  reconciliación, que se construye en los territorios ciudad región.; </t>
  </si>
  <si>
    <t>Un producto de pedagogías social y gestión del conocimiento, para el debate y la apropiación social de la paz, la memoria y la reconciliación son todas aquellas acciones, dispositivos, productos, herramientas, publicaciones, que se construyen para divulgar el conocimiento en memoria que circula en la ciudad, y aquellos que buscan construir, circular o difundir la memoria sobre asuntos relevantes en la ciudad en materia de memoria, paz y reconciliación.
Dentro de los productos de pedagogía social y de gestión del conocimiento se encuentran, por ejemplo las publicaciones que contienen los resultados de investigaciones o procesos de memoria; herramientas metodológicas; franjas de debate, conversación o circulación de memoria; exposiciones; laboratorios de creación; entre otros.
Este indicador evidencia los productos de pedagogía social agenciados por el Centro de Memoria, Paz y Reconciliación -CMPR- para la apropiación, circulación y construcción de la memoria, que contribuya al fortalecimiento democrático, a la transformación de imaginarios y la construcción de paz y reconciliación.</t>
  </si>
  <si>
    <t>Puesta en disposición de la ciudadanía de herramientas para la apropiación social de la memoria que contribuyan a la construcción de ciudadanías críticas que le apuesten a la memoria y la construcción de paz.
Ofertar a la ciudadanía materiales pedagógicos para que puedan agenciar procesos propios de memoria.
Visibilizar la memoria sobre el conflicto armado, sobre la violencia política, sobre las apuestas de construcción de paz y reconciliación en la ciudad.
Disponer del CMPR como una plataforma para la circulación de los debates y el conocimiento de memoria que se construye en la ciudad - región.</t>
  </si>
  <si>
    <t>Este indicador se calcula a través de la sumatoria de productos pedagógicos implementados, de conformidad con el plan interno de trabajo de la Oficina Alta Consejería de Paz, Víctimas y Reconciliación</t>
  </si>
  <si>
    <t>Sumatoria de productos pedagógicos implementados</t>
  </si>
  <si>
    <t>Productos pedagógicos implementados</t>
  </si>
  <si>
    <t>Soportes que evidencian el cumplimiento de productos pedagógicos implementados.</t>
  </si>
  <si>
    <t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t>
  </si>
  <si>
    <t>• 1.3.1.1 REPORTE ACCIONES ASESORIA Y DIVULGACIÓN GCM
• 1.3.1.1 ANEXOS ACCIONES ASESORIA GCM
• 1.3.2.1 REPORTE ACCIONES POSICIONAMIENTO MPR
• 1.3.2.1 ANEXOS POSICIONAMIENTO MPR
• 1.3.3.2 INFORME ACCIONES MPR
• 1.3.3.2 ANEXOS ACCIONES TERRITORIALES</t>
  </si>
  <si>
    <t>• 1.3.1.1 REPORTE ACCIONES ASESORIA Y DIVULGACIÓN GCM
• 1.3.1.1 ANEXOS ACCIONES ASESORIA GCM
• 1.3.2.1 REPORTE ACCIONES POSICIONAMIENTO MPR
• 1.3.2.1 ANEXOS POSICIONAMIENTO MPR
• 1.3.3.1 RESEÑA PODCAST "BARRIOS CON MEMORIAS"</t>
  </si>
  <si>
    <t>• 1.3.1.1 REPORTE ACCIONES ASESORIA Y DIVULGACIÓN GCM
• 1.3.1.1 ANEXOS ACCIONES ASESORIA GCM
• 1.3.2.1 REPORTE ACCIONES POSICIONAMIENTO MPR
• 1.3.2.1 INFORME ACCIONES POSICIONAMIENTO
• 1.3.2.1 ANEXOS POSICIONAMIENTO MPR
• 1.3.3.1 RESEÑA PODCAST "BARRIOS CON MEMORIAS"</t>
  </si>
  <si>
    <t>• 1.3.1.1 REPORTE ACCIONES ASESORIA Y DIVULGACIÓN GCM
• 1.3.1.1 ANEXOS ACCIONES ASESORIA Y DIVULGACION GCM
• 1.3.2.1 REPORTE ACCIONES POSICIONAMIENTO MPR
• 1.3.2.1 ANEXOS POSICIONAMIENTO MPR
• 1.3.3.1 RESEÑA PODCAST "BARRIOS CON MEMORIAS"</t>
  </si>
  <si>
    <t>Para la meta de implementar 300 productos de pedagogía social y gestión del conocimiento, para el debate y la apropiación social de la paz, la memoria y la reconciliación, que se construye en los territorios ciudad región, se programaron 65 productos de los cuales, con corte al mes de junio, se programaron 30 productos, de los cuales se realizaron 30, que se centran en:
• 5 acciones de construcción, intercambio y visibilización de la memoria sectorial, poblacional y territorial que se construye en Bogotá-Región, a través de la estrategia "Barrios con Memoria" mediante la experiencia de organización social de la localidad de Ciudad Bolívar y la producción y divulgación de la ruta para el préstamo de la exposición itinerante “Resisto Luego Existo”.
• 14 acciones de creación, producción y circulación de prácticas artísticas y culturales que promueven la memoria, la paz y la reconciliación en la ciudad, que incluyeron obras de teatro, proyección de audiovisuales y las exposiciones "Otros Futuros Posibles", agenciada por la Red Nacional de Mujeres, y "Camino de Paz" agenciada por OXFAM en el espacio de Sala Temporal, así como la circulación de propuestas ganadoras de estímulos, en el marco de la alianza entre la ACPVR y la Secretaría de Cultura en 2022. En particular se destaca la realizaición del proceso de creación colectiva Kompaz, ejercicio de experimentación con jóvenes, combinando técnicas teatrales y del rap, producto del cual se produjo el musical de rap KOMPAZ (Kultura y Arte, Homenaje y Memoria por la PAZ).
• 11 actividades relacionadas con el Desarrollo de productos, investigaciones, diálogos y acciones de dinamización del conocimiento en memoria que se produce en la ciudad, entre las que se destaca el Primer encuentro de diálogo territorial sobre la Cátedra de Paz y la participación política de NNAJ, memoria y democracia; la producción y divulgación del material “Lugares de memoria de Bogotá”; la presentación a la ciudadanía del micrositio web 'Paz Total' como herramienta de seguimiento y análisis para la comprensión y discusión de la política de Paz Total que viene implementando el actual gobierno y Producción, postproducción y divulgación del Podcast Barrios con Memorias "Las Montañas Dignas: El Museo de la Ciudad Autoconstruida"</t>
  </si>
  <si>
    <t>Este indicador está compuesto por el reporte de los productos de pedagogía social y gestión del conocimiento, para el debate y la apropiación social de la paz, la memoria y la reconciliación, que se construye en los territorios ciudad región. Para el mes de febrero se reportaron (4) productos de (4) programados:
1.Se llevó a cabo la presentación del material “Lugares de Memoria de Bogotá”
2. En el marco de la agenda cultural del CMPR se presentó: a. Nombre de la actividad: "Presentación Musical La maravilla campesina". Fecha: 25 de febrero.
3. En el marco de la agenda circulación de ganadores de premios de la Convocatoria de Estímulos 2022 se llevó a cabo la circulación de: a. Nombre de propuesta ganadora: Tejidos Chakana. Fechas: 2, 9, 16 y 23 de febrero.
4. Producción y divulgación de la ruta para el préstamo de la exposición itinerante "Resisto, luego existo"
NOTA: Las acciones terrtoriales de memoria se desarrollan a través de varias territoriales de distinto índole, no necesariamente son siempre enmarcadas en la estrategia de Podcast Barrios con Memorias. Por esta razón, y como se ha hecho en otras ocasiones, cuando la acción no está enmarcada en la estrategia Barrios cpn Memoria (como es el caso de este mes), se usa el tipo de soporte enunciado como "Informe de acciones de construcción,  intercambio y visibilización de la memoria sectorial, poblacional y territorial que se construye en Bogotá-Región", mientras que cuando la acción a reportar si se enmarca en la estrategia del 'Barrios con Memorias' se reporta el tipo de soporte enunciado Reseña Podcast "Barrios con Memorias". Cuando se acordaron los soportes a entregar, nunca se consideró que era obligatorio que estos dos tipos de soportes tendrían que ser los que se reportaran siempre, sino, cuando sea el caso, de acuerdo a la acción desarrollada durante el mes.
BENEFICIOS
• La ciudadanía en general se benefició de la oferta de gestión de conocimiento y de formación en materia de memoria, paz y reconciliación. En particular y en alianza con el Centro Nacional de Memoria Histórica, se buscó visibilizar los lugares de memoria que existen en la ciudad, específicamente aquellos del Eje de la Memoria y la carrera séptima.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t>
  </si>
  <si>
    <t>Este indicador está compuesto por el reporte de los productos de pedagogía social y gestión del conocimiento, para el debate y la apropiación social de la paz, la memoria y la reconciliación, que se construye en los territorios ciudad región. Para el mes de marzo se reportaron (6) productos de (6) programados:
1. Conversatorio "La memoria florece. Jardines de la memoria en Bogotá", acerca de procesos de memoria de organizaciones sociales, a través de la construcción y conservación de jardines.
2. Conversatorio sobre la relación entre la Cátedra de Paz y la participación política de niños, niñas, adolescentes y jóvenes.
3. Actividades de la Agenda Cultural: 1. Presentación Obra de teatro EL LAZARILLO (Marzo 16) y 2. Taller “Introducción a las lecturas dramáticas” (Marzo 30).
4. Actividades de la Agenda de proyección de audiovisuales: 1. 1. Función privada del documental Biabu Chupea (Marzo 14); 2. Función Documental El Estallido (Marzo 22); y 3. “Nunca invisibles, Mujeres Farianas, Adiós a la guerra” (Marzo 29).
5. Se realizó el montaje de la exposición "Otros Futuros Posibles", agenciada por la Red Nacional de Mujeres, en el espacio de Sala Temporal.
6. Producción, postproducción y divulgación del Podcast Barrios con Memorias "Las Montañas Dignas: La Montaña con Memoria"
BENEFICIOS
• La ciudadanía en general se benefició de la oferta de gestión de conocimiento y de formación en materia de memoria, paz y reconciliación. En particular y en alianza con el Centro Nacional de Memoria Histórica, se buscó visibilizar los lugares de memoria que existen en la ciudad, específicamente aquellos del Eje de la Memoria y la carrera séptima.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
• De forma particular, en el mes de marzo, se buscó visibilizar las memorias de procesos organizativos y de resistencia de la localidad de Ciudad Bolívar y el esfuerzo de puesta en marcha del Museo de la Ciudad Autoconstruida.</t>
  </si>
  <si>
    <t>Este indicador está compuesto por el reporte de los productos de pedagogía social y gestión del conocimiento, para el debate y la apropiación social de la paz, la memoria y la reconciliación, que se construye en los territorios ciudad región. Para el mes de abril se reportaron (7) productos de (7) programados:
1. Conversatorio "Lugares de memoria: diálogos en torno a los lugares de memoria en Bogotá sobre el muralismo y el grafiti como expresiones artísticas de memoria”.
2. Presentación del Minisitio web “Paz total”, como herramienta de seguimiento y análisis para la comprensión y discusión de la política de Paz Total que viene implementando el actual gobierno.
3. Jornada de lectura en voz alta de fragmentos de los libros Agua corriente y Naturaleza común, publicados por el CMPR, en la Casa de la Paz.
4. Actividades de la Agenda Cultural: a. Clase de Danza Española y Flamenco y presentación de “Mi Cuerpo, Mi Territorio” Presentación (abril 17) y b. Concierto disfrazado: En casa de la abuela (Abril 29)
5. Actividades de la Agenda de proyección de audiovisuales: a. Proyección del documental Ruta de la Memoria, Localidad de San Cristóbal (Abril 20); y b. Taller de Animación para cine y Proyección documental “Operación Berlín: la niñez que peleó la guerra en Colombia” Función Documental El Estallido (Abril 27)
6. Actividades de circulación de las propuestas ganadoras de convocatorias, en el marco de la alianza con el Programa Distrital de Estímulos: a. Lanzamiento Exposición Tejidos Chakana (Abril 12); y De la Guerra al Arte. Concierto Desorden Social y Obra de Teatro “6 pasos para caer” (Abril 28). 
7. Producción, postproducción y divulgación del Podcast Barrios con Memorias "Las Montañas Dignas: Patrimonios barriales"
BENEFICIOS
• La ciudadanía en general se benefició de la oferta de gestión de conocimiento, divulgación y de formación en materia de memoria, paz y reconciliación. En particular y en alianza apuestas de memoria a través del muralismo agenciadas por colectivos artísticos,  organizaciones sociales y de víctimas e instituciones de educación superior, se logró abrir un debate sobre la importancia del muralismo como dispositivo de memoria y como estrategia para la visibilidad de lugares de memoria en la ciudad.
Adicionalmente, se presentó a la ciudadanía un micrositio con información de actualidad acerca de la estrategia de paz del gobierno nacional, que se plantea como herramienta analítica e informativa para aquellos y aquellas bogotanas interesadas en el tema.
También se dispuso de espacios para la socialización de otros productos de memoria producidos por el CMPR, en esta ocasión en alianza con firmantes de paz y sus espacios culturales.
• La ciudadanía contó con una agenda cultural y artística para el bebate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
De forma particular en el mes de abril se buscó visibilizar las memorias de procesos organizativos y de resistencia de la localidad de Ciudad Bolívar, a través de lugares emblemáticos para estas acciones de organización.</t>
  </si>
  <si>
    <t>Este indicador está compuesto por el reporte de los productos de pedagogía social y gestión del conocimiento, para el debate y la apropiación social de la paz, la memoria y la reconciliación, que se construye en los territorios ciudad región. Para el mes de mayo se reportaron (6) productos de (6) programados:
1. Conversatorio “Lugares de memoria: mapas contra el olvido” 
2. Conversatorio “¿Cómo va la mesa de negociación entre el gobierno y el ELN?”3. Jornada de lectura en voz alta de fragmentos de los libros Agua corriente y Naturaleza común, publicados por el CMPR, en la Casa de la Paz.
3. Actividades de la Agenda de proyección de audiovisuales: a. Lanzamiento Radio Paz. Proyección del documental Radio Paz, producido por RTVC (Mayo 16).
4. Actividades de la agenda expositiva. Inauguración de la exposición "Camino de Paz" de la organización internacional OXFAM  (Mayo 18).
5. Se realizó la clausura del proceso de creación colectiva Kompaz.  El proceso se desarrolló entre marzo y mayo, y buscó un ejercicio de experimentación combinando técnicas teatrales y del rap. El resultado, KOMPAZ (Kultura y Arte, Homenaje y Memoria por la PAZ), fue un musical de rap, presentado el 19 de mayo de 2023 en el auditorio del CMPR.
6. Producción, postproducción y divulgación del Podcast Barrios con Memorias "Las Montañas Dignas: Mujeres construyendo patrimonio"
BENEFICIOS
• La ciudadanía en general se benefició de la oferta de gestión de conocimiento, divulgación y de formación en materia de memoria, paz y reconciliación. En particular y en alianza con apuestas de memoria a través de la cartografía agenciadas por colectivos artísticos, organizaciones estudiantiles y organizaciones de víctimas, se logró visibilizar apuestas por la reflexión sobre lugares significativos de memoria en la ciudad y los sentidos de la construcción de ejercicios cartográficos.
Adicionalmente, se propició un diálogo reflexivo, para que la ciudadanía se acercara a distintas perspectivas cruciales en el contexto actual de la paz total, y en particular, acerca de cómo van las negociaciones de paz con el ELN.
• La ciudadanía contó con una agenda cultural y artística para el debate alrededor de la memoria, y los retos de la ciudad y el país con relación a la construcción de democracia, reconciliación y paz.
De forma particular, el proceso de creación colectiva Kompaz buscó generar herramientas desde el arte, para la reflexión alrededor de la paz y la memoria, especialmente dirigidos a jóvenes en la ciudad.</t>
  </si>
  <si>
    <t>Este indicador está compuesto por el reporte de los productos de pedagogía social y gestión del conocimiento, para el debate y la apropiación social de la paz, la memoria y la reconciliación, que se construye en los territorios ciudad región. Para el mes de junio se reportaron (7) productos de (7) programados:
1. Conversatorio “¿Cómo aterrizan en la Paz Total las estructuras criminales de alto impacto?”
2. Conversatorio “Disputando las memorias en el espacio público: Monumentos y Contramonumentos”  
3. Publicación digital del documento de metodologías especializadas para niños y niñas “Un árbol para florecer. Talleres pedagógicos de la sala Camino a Casa del Centro de Memoria, Paz y Reconciliación”  
4. Actividades en el marco de la Agenda Cultural del CMPR: a. Taller de escritura creativa para los firmantes de paz y el público de la Casa de la paz – la trocha (Junio 16).
5. Actividades de la Agenda de proyección de audiovisuales: i) Proyección documental “Nunca Invisibles, Mujeres Farianas, Adiós a la Guerra” a estudiantes del Colegio República Dominicana (Junio 14). ii) Proyección documental “Nunca Invisibles, Mujeres Farianas, Adiós a la Guerra” en la Casa de la Memoria de Suba (Junio 24).
6. Actividades de la agenda de circulación de las propuestas ganadoras de convocatorias, en el marco de la alianza con el Programa Distrital de Estímulos: i) Circulación ganadores MOVICE y presentación del libro “Jaime Garzón: Mi hermano del alma” (Junio 13). ii) Documental “Álbumes de Memoria UP”, exposición fotográfica y concierto "Canto Por" (Junio 21).
7. Producción, postproducción y divulgación del Podcast Barrios con Memorias "Las Montañas Dignas: El Museo de la Ciudad Autoconstruida"
BENEFICIOS
• La ciudadanía en general se benefició de la oferta de gestión de conocimiento, divulgación y de formación en materia de memoria, paz y reconciliación. En particular y en alianza con apuestas de memoria que han cuestionado la puesta pública de los monumentos o que agencian apuestas de contramonumentalización, se logró visibilizar el debato en la ciudad acerca de los monumentos y los contramonumentos, como lugares de memoria en la ciudad.
• Se propició un diálogo reflexivo, para que la ciudadanía se acercara a distintas perspectivas cruciales en el contexto actual de la paz total, y en particular, acerca dela relación entre la apuesta de paz total y las estructuras criminales de alto impacto.
• Se puso a disposición de la ciudadanía un material de corte metodológico, a partir de la experiencia de la Sala Camino a Casa del CMPR, que puede beneficiar a niños y niñas en la ciudad, así como cuidadores y docentes interesados en la exploración de temáticas de memoria, paz y reconciliación.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 De forma particular en el mes de junio se buscó visibilizar las memorias de procesos organizativos y de resistencia de la localidad de Ciudad Bolívar, a través de lugares emblemáticos para estas acciones de organización, como lo es el Museo de la Ciudad Autoconstruida.</t>
  </si>
  <si>
    <t>PD103</t>
  </si>
  <si>
    <t>7871_4</t>
  </si>
  <si>
    <t>4. Implementar 100 porciento de la formulación y puesta en marcha de la política pública distrital de Paz, Reconciliación, Convivencia y No Estigmatización.</t>
  </si>
  <si>
    <t>Implementar 100 porciento de la formulación y puesta en marcha de la política pública distrital de Paz, Reconciliación, Convivencia y No Estigmatización.</t>
  </si>
  <si>
    <t xml:space="preserve">PD_Meta Proyecto: 4. Implementar 100 porciento de la formulación y puesta en marcha de la política pública distrital de Paz, Reconciliación, Convivencia y No Estigmatización.; </t>
  </si>
  <si>
    <t xml:space="preserve">Este indicador evidencia el porcentaje de avance en la formulación e implementación de la política pública distrital de Paz, Reconciliación, Convivencia y No Estigmatización, cumpliendo las siguientes fases estratégicas: 
i) Fase de Agenda pública: que estará enmarcada en el diseño de la estrategia territorial de participación ciudadana, así como en la construcción y lectura colectiva sobre la construcción de paz, memoria y reconciliación.
ii) Fase de Formulación: que centrará sus esfuerzos en el diseño de un documento de política que aborde los enfoques de derechos humanos, género, poblacional-diferencial, territorial y ambiental.
iii) Fase de Implementación: que se enfocará en la ejecución de la política conforme a la agenda pública definida. </t>
  </si>
  <si>
    <t>Se prevé la construcción participativa de los documentos en concordancia con:
(i) Los principios sobre políticas públicas de memoria de las Américas de la Comisión Interamericana de Derechos Humanos
(ii) Lo contemplado en el Acuerdo Final de Paz
(iii) La Ley de Víctimas y Restitución de Tierras. 
Dichos componentes buscarán brindar marcos garantistas para que la sociedad pueda crear, dialogar y transformar, a partir de la construcción de memoria; brindar mayor autonomía a quienes movilizan la memoria en la ciudad; refrendar compromisos de la institucionalidad distrital alrededor de la memoria, y establecer unos marcos que blinden la memoria de la ciudad de pretensiones negacionistas o restrictivas de la circulación de memorias.</t>
  </si>
  <si>
    <t>La meta se cumplirá a través de la programación y ejecución de las acciones o actividades asociadas al cronograma de política pública aprobado, las cuales se programarán y harán seguimiento, de conformidad con el plan interno de trabajo de la Oficina Alta Consejería de Paz, Víctimas y Reconciliación.</t>
  </si>
  <si>
    <t>Cronograma y soportes de las acciones desarrolladas para la formulación y puesta en marcha de la política pública distrital de Paz, Reconciliación, Convivencia y No Estigmatización.</t>
  </si>
  <si>
    <t xml:space="preserve">1.4.1.1 Informe de avance de la fase de agenda pública y alistamiento de la fase de formulación
</t>
  </si>
  <si>
    <t>1.4.1.2 Informe de la fase de formulación, documento CONPES D.C. y el plan de acción de la política</t>
  </si>
  <si>
    <t>1.4.1.3 Informe de avance de la implementación de la Política Pública Distrital de Paz, Reconciliación,  No estigmatización y Transformación de Conflictos</t>
  </si>
  <si>
    <t xml:space="preserve">• Informe de actividades PP de Paz
• ANEXOS
1. Anexo No. 1 Diagnóstico e identificación de factores estratégicos 
2. Anexo No. 2 Remisión Diagnóstico Política Pública de Paz - V2
3. Anexo No. 3 Plan de acción avances
4. Anexo No. 4 Documento soporte Conpes decreto avance
• Actas y soportes de reuniones.
1. 010323 Acta Mesa Técnica SDSCJ - Alta Consejería - SDP
2. 130323 Acta Mesa de trabajo 2 SDSCJ-ACPVR
3. Evidencia De Reunió́n 6 de Febrero 2023 revisión de objetivos
4. Evidencia De Reunió́n 9 de febrero 2023 etiquetas Políticas
5. Evidencia De Reunió́n 17 de enero 2023 Revisión concepto PP
6. Evidencia Reunión PPPaz Planeación 1303 </t>
  </si>
  <si>
    <t>• Informe Avance PP de Paz 042023
• ANEXOS</t>
  </si>
  <si>
    <t>• Anexo 1. 16 de mayo2023_Plantilla documento de soporte Decreto Distrital)_PPDSCJ+JN
• Anexo 2. Fichas 25 de mayo Plan_Accion_ PPDSCJ Y CPR_ajustado (12-05-23) - VF2
• Anexo 3. Matriz 25 de mayo Plan_Accion_ PPDSCJ Y CPR_ajustado (12-05-23) - VF2 2
• Anexo 4. V2180523_CONPES_PPDSCJyCPR-2.pptx
• Actas: 16 de mayo articulación Secretaría de Seguridad y Presentación PP 2 de mayo entidades</t>
  </si>
  <si>
    <t>Los avances en el proceso se surtieron en el marco del proceso actual de formulación de la Política pública distrital de seguridad, convivencia ciudadana, acceso a la justicia y construcción de paz y reconciliación 2023-2038, que de acuerdo con los lineamientos emitidos la inicialmente Política de paz, reconciliación, no estigmatización y transformación de conflictos fue unificada con la Política de seguridad; esto teniendo en cuenta que no se puede contemplar la paz estable y duradera sin promover las condiciones de seguridad, convivencia y justicia que hagan sostenibles las acciones del Acuerdo de Paz. 
Con corte al mes de mayo, se presentó el Informe de avance de la fase de agenda pública y alistamiento de la fase de formulación, en el cual se describen las siguientes actividades realizadas:
Se avanzó en el proceso de formulación de la Política pública distrital de seguridad, convivencia,  justicia y construcción de paz y reconciliación 2023-2038. Esto se refleja en la radicación del documento soporte Conpes, Decreto y Plan de Acción ante la Secretaría de Planeación: 
a. Formulación objetivo general y los objetivos específicos, resultados e indicadores de resultados: formulados.
b. Plan de Acción: En construcción. se han desarrollado ajustes con base en la revisión; se cuenta con una versión en un 90% de avance.
c. Estimación los costos indicativos de los productos: se está desarrollando con base en la propuesta de productos en un 90% de avance.
d. Asociación de las metas y productos definidos en el plan de acción con los Objetivos de Desarrollo Sostenible: Desarrollado.
e. Estructuración y proyección del Documento CONPES: avanzado en un 90% en versión preliminar
f. Revisión CONPES Distrital: se encuentra en revisión y solicitud de observaciones a las entidades distritales.
En el mes de mayo se realizó la sesión de observaciones de las entidades del distrito, con base en los documentos soporte entregados y se procedió con los ajustes de acuerdo con los conceptos emitidos. Estos ajustes fueron remitidos a la Secretaría de Seguridad para su consolidación.
La Alta Consejería continuará con la articulación en el proceso de formulación en el marco del liderazgo del objetivo 4 de la Política.</t>
  </si>
  <si>
    <t>Con corte al mes de febrero, se han adelantado las siguientes actividades:
El proceso de construcción de la Política se está desarrollando con base en los lineamientos técnicos establecidos en la guía para la formulación e implementación de políticas públicas del distrito. En este sentido, se cuenta con avances en el cierre de la fase de agenda pública a través de la entrega del documento de diagnóstico y factores estratégicos, en el mes de enero se realizó el ajuste del documento toda vez que fue requerido con base en las observaciones remitidas por la Secretaría Distrital de Planeación emitiendo concepto no favorable.
Para el mes de febrero se avanzó en la entrega del documento de diagnóstico y factores estratégicos ajustado, lo cual se realizó a través del ajuste de cada capítulo y dándole una estructura más orientada al abordaje de la problemática central identificada, se fortaleció el capítulo de marco conceptual, cualitativo cuantitativo, análisis de políticas, enfoques diferenciales, estrategia de participación, puntos y críticos y factores estratégicos.
Asimismo, se avanzó en el proceso de formulación, el cual bajo la guía de formulación de políticas públicas incluye la construcción del plan de acción de la Política con los respectivos productos, desarrollando ajustes y espacios articulación bilaterales con las entidades del distrito.</t>
  </si>
  <si>
    <t>Durante el mes de marzo se adelantaron las siguientes actividades, aun cuando no se realizó programación de las mismas:
Los avances en el proceso se surtieron en el marco del proceso actual de formulación de la Política pública distrital de seguridad, convivencia ciudadana, acceso a la justicia y construcción de paz y reconciliación 2023-2038, que de acuerdo con los lineamientos emitidos la inicialmente Política de paz, reconciliación, no estigmatización y transformación de conflictos fue unificada con la Política de seguridad; esto teniendo en cuenta que no se puede contemplar la paz estable y duradera sin promover las condiciones de seguridad, convivencia y justicia que hagan sostenibles las acciones del Acuerdo de Paz. 
En este sentido en el marco del proceso de formulación de la Política Distrital de Paz, Reconciliación, No Estigmatización y Transformación de Conflictos; y acorde al cronograma aprobado para tal fin:
I. Fase preparatoria: Terminada
II. Fase de Agenda pública – Presentado el documento de diagnóstico e identificación de factores estratégicos--
a) Construcción de documento Diagnóstico y Factores estratégicos – 100%
b) Estrategia territorial de participación ciudadana – 100%
c) El documento fue radicado ante la Secretaría Distrital de Planeación- SDP, se recibieron conceptos de las entidades y con base en esto se efectuó el ajuste del documento de diagnóstico para nuevamente ser radicado ante la SDP.
Fase de Formulación: 
a. Formulación objetivo general y los objetivos específicos, resultados e indicadores de resultados: formulados.
b. Plan de Acción: en construcción; se han desarrollado ajustes con base en la revisión, se cuenta con una versión en un 80% de avance.
c. Estimación los costos indicativos de los productos: se está desarrollando con base en la propuesta de productos en un 80% de avance.
d. Asociación de las metas y productos definidos en el plan de acción con los Objetivos de Desarrollo Sostenible: Desarrollado.
e. Estructuración y proyección del Documento CONPES: avanzado en un 80% en versión preliminar
f. Revisión CONPES Distrital: para entrega el 14 de abril a la SDP.
Es importante mencionar que de acuerdo con la guía para la formulación de las políticas públicas la fase de formulación implica el desarrollo del documento Conpes soporte, es importante precisar que esta Política unificada tiene una viabilidad vía decreto, sin embargo, debe contar con el documento Conpes.
DIFICULTADES
Se logró avanzar en las fechas acordadas con la oficina asesora de la planeación. Sin embargo, la unificación de Políticas implicó ajustar el cronograma previsto.
BENEFICIOS
Los productos planteados en el plan de acción contemplan las diferentes necesidades recogidas en los escenarios de participación en el marco de la fase de agenda pública, desarrollan en enfoque diferencial y de género y el enfoque territorial.</t>
  </si>
  <si>
    <t>Para el mes de abril se reportó (1) producto de (1) programado:
1. Informe de avance de la fase de agenda pública y alistamiento de la fase de formulación:
Se avanzó en el proceso de formulación de la Política pública distrital de seguridad, convivencia,  justicia y construcción de paz y reconciliación 2023-2038. Esto se refleja en la radicación del documento soporte Conpes, Decreto y Plan de Acción ante la Secretaría de Planeación: 
a. Formulación objetivo general y los objetivos específicos, resultados e indicadores de resultados: formulados.
b. Plan de Acción: En construcción. se han desarrollado ajustes con base en la revisión; se cuenta con una versión en un 90% de avance.
c. Estimación los costos indicativos de los productos: se está desarrollando con base en la propuesta de productos en un 90% de avance.
d. Asociación de las metas y productos definidos en el plan de acción con los Objetivos de Desarrollo Sostenible: Desarrollado.
e. Estructuración y proyección del Documento CONPES: avanzado en un 90% en versión preliminar
f. Revisión CONPES Distrital: se encuentra en revisión y solicitud de observaciones a las entidades distritales.
Para el mes de mayo se realizará la sesión de observaciones de las entidades del distrito, con base en los documentos soporte entregados. 
La Alta Consejería continuará con la articulación en el proceso de formulación en el marco del liderazgo del objetivo 4 de la Política.
DIFICULTADES
Se logró avanzar en las fechas acordadas con la oficina asesora de la planeación. Sin embargo, la unificación de Políticas implicó ajustar el cronograma previsto.
BENEFICIOS
Los productos planteados en el plan de acción contemplan las diferentes necesidades recogidas en los escenarios de participación en el marco de la fase de agenda pública, desarrollan en enfoque diferencial y de género y el enfoque territorial.</t>
  </si>
  <si>
    <t>Durante el mes de mayo se adelantaron las siguientes actividades, aun cuando no se realizó programación de las mismas:
Se avanzó en el proceso de formulación de la Política pública distrital de seguridad, convivencia,  justicia y construcción de paz y reconciliación 2023-2038; se realizó la sesión de observaciones de las entidades del distrito, con base en los documentos soporte entregados y se procedió con los ajustes de acuerdo con los conceptos emitidos. Estos ajustes fueron remitidos a la Secretaría de Seguridad para su consolidación.
La Alta Consejería continuará con la articulación en el proceso de formulación en el marco del liderazgo del objetivo 4 de la Política.
BENEFICIOS
Los productos planteados en el plan de acción contemplan las diferentes necesidades recogidas en los escenarios de participación en el marco de la fase de agenda pública, desarrollan en enfoque diferencial y de género y el enfoque territorial.</t>
  </si>
  <si>
    <t>PD104</t>
  </si>
  <si>
    <t>7871_5</t>
  </si>
  <si>
    <t>2. Fortalecer la articulación institucional y el otorgamiento de servicios  que dan respuesta a las obligaciones y retos en materia de asistencia, atención y reparación a víctimas en Bogotá-región; así como otros efectos particulares ,asociados al conflicto.</t>
  </si>
  <si>
    <t>5. Implementar 100 porciento de una ruta de reparación integral para las víctimas del conflicto armado, acorde con las competencias del distrito capital.</t>
  </si>
  <si>
    <t>Implementar 100 porciento de una ruta de reparación integral para las víctimas del conflicto armado, acorde con las competencias del distrito capital.</t>
  </si>
  <si>
    <t>20.3. Porcentaje de implementación  de la ruta de reparación integral para las víctimas del conflicto armado.</t>
  </si>
  <si>
    <t xml:space="preserve">PD_PMR: 20.3. Porcentaje de implementación  de la ruta de reparación integral para las víctimas del conflicto armado.; PD_Meta Proyecto: 5. Implementar 100 porciento de una ruta de reparación integral para las víctimas del conflicto armado, acorde con las competencias del distrito capital.; </t>
  </si>
  <si>
    <t>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se desarrollarán las siguientes actividades: 
-	Implementar y hacer seguimiento a las acciones establecidas en el acuerdo de paz, relacionadas con el sistema integral de Verdad, Justicia, Reparación y No repetición.
-	Generar procesos para el  desarrollo social y productivo sostenible que contribuyan a la generación de ingresos para la población víctima del conflicto armado
-	Implementar y monitorear las medidas y acciones del plan de reparación colectiva de acuerdo con los compromisos adquiridos por el Distrito Capital.
-	Implementar y hacer seguimiento a la ruta de reparación individual en la ciudad de Bogotá.</t>
  </si>
  <si>
    <t>Fortalecer la articulación institucional y el otorgamiento de servicios que dan respuesta a las obligaciones y retos en materia de asistencia, atención y reparación a víctimas en Bogotá-región; así como otros efectos particulares, asociados al conflicto.</t>
  </si>
  <si>
    <t xml:space="preserve">Proyecto de inversión 1156_x000D_
	</t>
  </si>
  <si>
    <t>El indicador se calculará a través de la relación entre las acciones o actividades ejecutadas y programadas en el periodo para el seguimiento de la ruta de reparación integral, de conformidad con el plan interno de trabajo de la Oficina Alta Consejería de Paz, Víctimas y Reconciliación.</t>
  </si>
  <si>
    <t>(Valor porcentual asignado al total de las acciones o actividades ejecutadas en el periodo/Valor porcentual asignado al total de las acciones o actividades programadas en el periodo)*100</t>
  </si>
  <si>
    <t>Valor porcentual asignado al total de las acciones o actividades ejecutadas en el periodo</t>
  </si>
  <si>
    <t>Valor porcentual asignado al total de las acciones o actividades programadas en el periodo</t>
  </si>
  <si>
    <t xml:space="preserve">Reporte de medidas entregadas de Asistencia y Ayuda Humanitaria Inmediata (AAHI)
Informe reporte de seguimiento a  victimas del conflicto armado residentes en Bogotá </t>
  </si>
  <si>
    <t xml:space="preserve">
 $3.094.242.978 
</t>
  </si>
  <si>
    <t>2.1.4.2 Informe mensual de seguimiento a las víctimas en la ruta de reparación individual
2.1.2 Matriz de Seguimiento Estabilización Socioeconómica</t>
  </si>
  <si>
    <t>2.1.4.2 Informe mensual de seguimiento a las víctimas en la ruta de reparación individual
2.1.4.1 Informe Plan de Retornos y Reubicaciones no étnico 
2.1.2 Matriz de Seguimiento Estabilización Socioeconómica</t>
  </si>
  <si>
    <t>2.1.4.2 Informe mensual de seguimiento a las víctimas en la ruta de reparación individual
2.1.2 Matriz de Seguimiento Estabilización Socioeconómica
2.1.3 Informe cuatrimestral de gestión y seguimiento a la implementación de los PIRC territorializados con la consolidación de soportes por cada medida (actas de reunión, concertación y cierre)</t>
  </si>
  <si>
    <t>2.1.4.2 Informe mensual de seguimiento a las víctimas en la ruta de reparación individual
2.1.4.1 Informe Plan de Retornos y Reubicaciones no étnico 
2.1.4.3 Informe de Gestiones en el marco del retorno y reubicación étnico
2.1.1 Informe de avance  sobre los procesos de justicia restaurativa en Bogotá Región para los procesos de reparación de la ACPVR
2.1.2 Matriz de Seguimiento Estabilización Socioeconómica</t>
  </si>
  <si>
    <t>2.1.4.2 Informe mensual de seguimiento a las víctimas en la ruta de reparación individual
2.1.4.1 Informe Plan de Retornos y Reubicaciones no étnico 
2.1.4.3 Informe de Gestiones en el marco del retorno y reubicación étnico
2.1.1 Informe de avance  sobre los procesos de justicia restaurativa en Bogotá Región para los procesos de reparación de la ACPVR
2.1.2 Matriz de Seguimiento Estabilización Socioeconómica
2.1.3 Informe cuatrimestral de gestión y seguimiento a la implementación de los PIRC territorializados con la consolidación de soportes por cada medida (actas de reunión, concertación y cierre)</t>
  </si>
  <si>
    <t>• 2.1.2_Matriz_de_Seguimiento_Estabilizacion_Socioeconómica
• Anexo1. Caracterización Enero 2023
• 2.1.4.2 Informe mensual segumiento víctimas en Bogotá ENERO 2023</t>
  </si>
  <si>
    <t>• 2.1.4.2 Informe mensual de seguimiento a las víctimas en la ruta de reparación individual FEBRERO
• 2.1.2 Matriz de Seguimiento Estabilización Socioeconómica
• Caracterizaciones FEBRERO</t>
  </si>
  <si>
    <t>• 2.1.4.1 Informe Plan de Retornos y Reubicaciones no étnico y anexos
• 2.1.4.2 Informe mensual de seguimiento a las víctimas en la ruta de reparación individual
• 2.1.2 Matriz de Seguimiento Estabilización Socioeconómica CONSOLIDADO</t>
  </si>
  <si>
    <t>• 2.1.2 Matriz de Seguimiento Estabilización Socioeconómica CONSOLIDADO 2023
• 2.1.2 Matriz de Seguimiento Estabilización Socioeconómica (Caracterizados Abril)
• 2.1.3 Informe cuatrimestral de gestión y seguimiento a la implementación de los PIRC territorializados con la consolidación de soportes por cada medida
• 2.1.3.1 Anexos
• 2.1.3.2 Anexos
• 2.1.3.3 Anexos
• 2.1.4.2 Informe mensual de seguimiento a las víctimas en la ruta de reparación individual
• Anexos Informe</t>
  </si>
  <si>
    <t>• 2.1.2 Matriz de Seguimiento Estabilización Socioeconómica CONSOLIDADO 2023
• 2.1.2 Matriz de Seguimiento Estabilización Socioeconómica (Caracterizados Mayo)
• 2.1.4.2 Informe mensual de seguimiento a las víctimas en la ruta de reparación individual
• 2.1.4.2 Anexos</t>
  </si>
  <si>
    <t>• 2.1.1 Informe de avance sobre los procesos de justicia restaurativa en Bogotá Región para los procesos de reparación de la ACPVR.
• 2.1.1.1. Metodología de Pedagogía _Justicia Restaurativa. 
• 2.1.1.2 Metodología de Pedagogía _Reparación. 
• 2.1.1.3 Propuesta para Diplomado sobre los derechos de las víctimas. 
• 2.1.1.4 Listados de asistencia de jornadas de pedagogía.
• 2.1.2 Matriz de Seguimiento Estabilización Socioeconómica CONSOLIDADO 2023
• 2.1.2 Matriz de Seguimiento Estabilización Socioeconómica (Caracterizados Junio)
• 2.1.2 Matriz de Seguimiento Estabilización Socioeconómica. Remitidos tercer trimestre
• 2.1.2 Matriz de Seguimiento Estabilización Socioeconómica. Seguimiento primer semestre
• 2.1.4.1 Informe Plan de Retornos y Reubicaciones no étnico
• 2.1.4.2 Informe mensual de seguimiento a las víctimas en la ruta de reparación individual
• 2.1.4.2 Informe mensual de seguimiento a las víctimas en la ruta de reparación individual</t>
  </si>
  <si>
    <t>Para la meta de Implementar 100 porciento de una ruta de reparación integral para las víctimas del conflicto armado, acorde con las competencias del distrito capital, con corte al mes de junio se programó realizar en total 22 actividades, de las cuales se ejecutaron 22, logrando avanzar por temas de la siguiente manera:
• Implementar y hacer seguimiento a las acciones establecidas en el acuerdo de paz, relacionadas con el sistema integral de Verdad, Justicia, Reparación y no repetición.
Referente a los Espacios de articulación sobre los procesos de justicia restaurativa en Bogotá - Región para los procesos de reparación de la ACPVR, entre enero y junio de 2023, se han desarrollado las siguientes acciones:
A. En el marco del convenio interadministrativo firmado entre la Alta Consejería de Paz, Víctimas y Reconciliación de la Alcaldía de Bogotá y la Jurisdicción Especial para la Paz, la ACPVR se compromete a construir y gestionar escenarios pedagógicos con víctimas, especialmente con mujeres, afrodescendientes, indígenas, niños, jóvenes, personas en condición de discapacidad y personas de la tercera edad para divulgar los propósitos y procedimientos de la participación efectiva de las víctimas en la JEP. 
En cumplimiento de estos compromisos, se formularon propuestas metodológicas para el desarrollo de acciones de pedagogía sobre el mandato de la JEP, y se desarrollaron 3 jornadas de pedagogía sobre dicha temática. En dichos espacios de pedagogía se procura dejar claras las diferencias entre las entidades que integral, así como entre el Sistema y las disposiciones que se derivan de la Ley 1448 de 2011; además, se pretende establecer diálogos sobre la noción de justicia restaurativa que orienta los principios de la JEP. Como resultado de lo anterior, se consolidó una relación de colaboración con aliados estratégicos –como la JEP y la Procuraduría delegada ante la JEP– para el desarrollo de jornadas de pedagogía que conlleven a la participación de las víctimas a través de la acreditación ante la JEP. 
Adicionalmente, se programaron espacios de pedagogía para fortalecer la acreditación, en localidades estratégicas como Sumapaz, o en los Centros de Encuentro para la Paz y la Integración Social de las víctimas. 
B. Como parte de un convenio firmado entre la ACPVR y una organización de cooperación internacional, se diseñó una propuesta técnica y metodológica para la formulación de un diplomado sobre la reparación integral de las víctimas, que se constituye como una oferta integral de acciones pedagógicas sobre los derechos de las víctimas, incluyendo los que se materializan en el Sistema Integral para la Paz. 
• Ruta de inclusión socio-productiva y orientación ocupacional a las víctimas del conflicto armado residentes en Bogotá: 3.677 personas víctimas del conflicto armado caracterizadas a través de la línea 195 y 99.972 remisiones de datos realizadas a entidades públicas o privadas para ser integradas a procesos de emprendimiento, empleabilidad y formación, y aportar en el mejoramiento de las condiciones de la calidad de vida de esta población. Las remisiones se desagregaron de la siguiente manera: línea de Emprendimiento 28.065, línea de Empleabilidad 32.028 y línea de Formación 39.879. En cuanto al seguimiento semestral se reporta 4.473 datos de los cuales 2.434 son beneficiarios de programa de atenea, 965 están en la convocatoria 5 de jóvenes a la u de Atenea y están en estado elegibles, 632 vinculados en cursos cortos de Centro social nazareth, y 56 personas participaron de la feria 9 abril con sus emprendimientos, en cuanto a empleabilidad se encuentra el aliado fundación texmodas con un reporte de 277 datos en los que informa que 95 asistieron a entrevista o el espacio indicado, 84 cumplieron con el requisto pero no asistieron al espacio citado, y 98 se inscribieron pero no cumplen con algún requisito solicitado. 
• Retornos y Reubicación: 363 personas de los 4 conjuntos residenciales (Manzana 52, Villa Karen I y II, Terranova) participaron en los encuentros periódicos realizados en el marco del plan de retornos y reubicaciones no étnico, con el fin de brindarles asistencia técnica para la implementación de las 11 iniciativas comunitarias para la integración local propuestas a finales de la vigencia 2022. De otra parte, 255 personas de estos mismos conjuntos participaron en los encuentros colaborativos para el acompañamiento psicosocial a la integración local que se brinda, en los cuales se trabajaron temáticas relacionadas con el fortalecimiento de capacidades comunitarias, restablecimiento de las condiciones ciudadanas, y fortalecimiento del tejido social.
• Orientación Jurídica: 6.868 atenciones jurídicas brindadas beneficiando a 4.479: 3.082 orientaciones en materia jurídica para el acceso a derechos, 3.700 apoyos para la proyección de documentos (derechos de petición, acciones de tutela, entre otros), 33 apoyos para la activación de rutas y 53 acciones pedagógicas realizadas para brindar información sobre las rutas de acceso a la oferta de servicios del nivel distrital y nacional.""
• Reparación Colectiva: La ACPVR, tiene a cargo la tarea de implementar y hacer seguimiento a las medidas particularizadas y acciones de los Planes Integrales de Reparación Colectiva (PIRC) territorializados en el distrito de los siguientes sujetos de reparación colectiva (en adelante SRC): 
i) Gestión y seguimiento a las medidas a cargo de ACPVR
- Asociación Nacional de Mujeres Campesinas, Negras e Indígenas (Anmucic)
Se realizó reunión con la Unidad para las Víctimas, bajo el balance general que se realizó al PIRC desde ACPVR, con el objetivo de actualizar las herramientas de información.
• Asociación de Mujeres Afro por la Paz (en adelante AFROMUPAZ)
Se realizó ejercicio de planeación para la implementación de las medidas en la vigencia 2023, articulado con la Unidad para las Víctimas, bajo el balance general que se realizó al PIRC.
Se concertó la medida que se implementará por parte de ACPVR, donde se brinda asistencia técnica para la formulación de la propuesta y estructura de costos.
• Pueblo Rrom
Se realizó reunión con la Unidad para las Víctimas, bajo el balance general que se realizó al PIRC desde ACPVR, con el objetivo de actualizar las herramientas de información y, diseñar una estrategia para impulsar las medidas que se encuentran pendientes.
• Grupo Distrital de Seguimiento Incidencia al Auto 092 (en adelante GDSIA092)
Se concertó y socializaron las medidas que se implementará por parte de ACPVR, donde se brinda asistencia técnica para la formulación de la propuesta y estructura de costos.
ii) Gestiones a cargo de otras entidades y Alta Consejería
• Asociación de Mujeres Afro por la Paz (en adelante AFROMUPAZ)
Se realizó asistencia técnica a IDPAC, para concertar la implementación de la meta PAD en la vigencia 2023.
• Grupo Distrital de Seguimiento Incidencia al Auto 092 (en adelante GDSIA092)
Se realiza en articulación con la Unidad de Victimas el balance de las medidas pendientes, para presentar una propuesta de implementación al SRC.
• Pueblo Rrom
Se articula con la Unidad para las Víctimas, estrategia de avance para la medida 5.1, teniendo en cuenta que el alcance de la misma, ya se cumplió por parte de ACPVR.
iii) Gestiones de otras entidades. 
• Asociación de Mujeres Afro por la Paz (en adelante AFROMUPAZ)
Se definió el plan de trabajo de las medidas que se implementaran en la vigencia 2023.</t>
  </si>
  <si>
    <t>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enero se desarrollaron las siguientes (2) actividades de (2) programadas:
• Implementar y hacer seguimiento a la ruta de reparación individual en la ciudad de Bogotá.
1. Presentación de informe de seguimiento a las víctimas en ruta de reparación en la ciudad de Bogotá
Se generó reporte de las acciones realizadas con la población que ingresó en ruta de atención, asistencia y reparación, de acuerdo con el seguimiento de población que accedió a los servicios en cabeza de la Dirección de Reparación Integral de la ACPVR.
• Generar procesos para el desarrollo social y productivo sostenible que contribuyan a la generación de ingresos para la población víctima del conflicto armado
2. Reporte número de personas caracterizadas en el módulo de estabilización socioeconómica
En el mes de enero se caracterizaron socioeconómicamente 131 personas.
Es importante indicar que el número de remisiones realizadas a las líneas de formación. emprendimiento y empleabilidad se reportará trimestralmente.
BENEFICIOS
• Con el informe de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caracterización socioeconómica ofrece oportunidades para que la población pueda acceder a ofertas de terceros o entidades distritales, en las líneas de formación, empleabilidad o emprendimiento.</t>
  </si>
  <si>
    <t xml:space="preserve">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febrero se desarrollaron las siguientes (2) actividades de (2) programadas:
• Implementar y hacer seguimiento a la ruta de reparación individual en la ciudad de Bogotá.
1. Presentación de informe de seguimiento a las víctimas en ruta de reparación en la ciudad de Bogotá: Se generó reporte de las acciones realizadas con la población que ingresó en ruta de atención, asistencia y reparación, de acuerdo con el seguimiento de población que accedió a los servicios en cabeza de la Dirección de Reparación Integral de la ACPVR.
• Generar procesos para el desarrollo social y productivo sostenible que contribuyan a la generación de ingresos para la población víctima del conflicto armado
2. Reporte número de personas caracterizadas en el módulo de estabilización socioeconómica
En el mes de febrero se caracterizaron socioeconómicamente 867 personas .
BENEFICIOS
• Con el informe de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caracterización socioeconómica ofrece oportunidades para que la población pueda acceder a ofertas de terceros o entidades distritales, en las líneas de formación, empleabilidad o emprendimiento.
</t>
  </si>
  <si>
    <t>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marzo se desarrollaron las siguientes (4) actividades de (4) programadas:
• Implementar y hacer seguimiento a la ruta de reparación individual en la ciudad de Bogotá.
1. Para formular y ejecutar plan de trabajo de la ruta de Retorno Reubicaciones hacia y desde otros entes territoriales e Integración Local No étnica se realizaron acciones de articulación institucional de la siguiente manera:
i) Apoyo en la difusión de convocatorias locales  promovidas por el fondo de desarrollo local de Bosa dirigidas al fortalecimiento productivo, participación comunal, memoria, paz y reconciliación en los conjuntos vinculados  a la implementación del Plan Distrital de Retornos y Reubicaciones, esto dio como resultado 4 jornadas de divulgación de la información y la postulación de 5 iniciativas formuladas por la población víctima que reside en dichos conjuntos que hacen parte del banco de iniciativas de la alcaldía local.
Por parte de la ACPVR, se apoyaron 11 iniciativas comunitarias para la integración local.
ii) Desarrollo de una jornada de socialización y difusión del Plan Distrital de Retornos y Reubicaciones ante el subcomité de prevención protección y garantías de no repetición, así como de la estrategia de acompañamiento para la integración local desarrollada por la Alta Consejería con las personas y hogares vinculados a la ruta las entidades que conforman Socialización en espacios institucionales PPGNR.
2. Presentación de informe de seguimiento a las víctimas en ruta de reparación en la ciudad de Bogotá: Se realiza reporte de las acciones realizadas con la población que ingreso en ruta de atención, asistencia y reparación, de acuerdo con el seguimiento de población que accedió a los servicios en cabeza de la Dirección de Reparación Integral de la ACPVR.
• Generar procesos para el desarrollo social y productivo sostenible que contribuyan a la generación de ingresos para la población víctima del conflicto armado
3. Reporte número de personas caracterizadas en el módulo de estabilización socioeconómica: 
Durante el mes de marzo se caracterizaron por primera vez 463 personas que informan residir en Bogotá y aceptan el uso y tratamiento de datos.
4. Remisión de la población a las ofertas en las líneas de formación, empleabilidad y emprendimiento
Durante el primer trimestre 2023 se remitieron 54.415 datos de la siguiente forma: EMPLEABILIDAD: 22.327; EMPRENDIMIENTO: 24.951 y FORMACIÓN: 7.137
Es importante mencionar que estos datos que se reportan son de los que se envían de la DRI-OACPVR a los aliados; sin embargo, en este reporte no aparecen los datos que son obtenidos por lo aliados en los Centros de Encuentro, dado que ellos reportan mes vencido. 
BENEFICIOS
• Población víctima de desplazamiento forzado de cuatro proyectos de vivienda en Bosa Porvenir que hacen parte de la Estrategia de Integración Local.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caracterización socioeconómica ofrece oportunidades para que la población pueda acceder a ofertas de terceros o entidades distritales, en las líneas de formación, empleabilidad o emprendimiento.
• Remitir población a los diferentes aliados permite fortalecer las habilidades de la población víctima que en algún momento solicitan el servicio de caracterización socioeconómica. Este proceso ple permite a la población tener acceso a mejores y mayores ofertas en temas de emprendimiento, empleo y formación.</t>
  </si>
  <si>
    <t>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abril se desarrollaron las siguientes (5) actividades de (5) programadas:
• Generar procesos para el desarrollo social y productivo sostenible que contribuyan a la generación de ingresos para la población víctima del conflicto armado
1. Reporte número de personas caracterizadas en el módulo de estabilización socioeconómica: 
Durante el mes de abril se caracterizaron por primera vez 698 personas que informan residir en Bogotá y aceptan el uso y tratamiento de datos.
2.  Gestión y seguimiento a las medidas y acciones a cargo de la ACPVR a los PIRC territorializados
Frente a las acciones de Reparación Colectiva, La ACPVR, tiene a cargo la tarea de implementar y hacer seguimiento a las medidas particularizadas y acciones de los Planes Integrales de Reparación Colectiva (PIRC) territorializados en el distrito de los siguientes sujetos de reparación colectiva (en adelante SRC): 
i) Gestión y seguimiento a las medidas a cargo de ACPVR
- Asociación Nacional de Mujeres Campesinas, Negras e Indígenas (Anmucic)
Se realizó reunión con la Unidad para las Víctimas, bajo el balance general que se realizó al PIRC desde ACPVR, con el objetivo de actualizar las herramientas de información.
• Asociación de Mujeres Afro por la Paz (en adelante AFROMUPAZ)
Se realizó ejercicio de planeación para la implementación de las medidas en la vigencia 2023, articulado con la Unidad para las Víctimas, bajo el balance general que se realizó al PIRC.
Se concertó la medida que se implementará por parte de ACPVR, donde se brinda asistencia técnica para la formulación de la propuesta y estructura de costos.
• Pueblo Rrom
Se realizó reunión con la Unidad para las Víctimas, bajo el balance general que se realizó al PIRC desde ACPVR, con el objetivo de actualizar las herramientas de información y, diseñar una estrategia para impulsar las medidas que se encuentran pedientes.
• Grupo Distrital de Seguimiento Incidencia al Auto 092 (en adelante GDSIA092)
Se concertó y socializaron las medidas que se implementará por parte de ACPVR, donde se brinda asistencia técnica para la formulación de la propuesta y estructura de costos.
ii) Gestiones a cargo de otras entidades y Alta Consejería
• Asociación de Mujeres Afro por la Paz (en adelante AFROMUPAZ)
Se realizó asistencia técnica a IDPAC, para concertar la implementación de la meta PAD en la vigencia 2023.
• Grupo Distrital de Seguimiento Incidencia al Auto 092 (en adelante GDSIA092)
Se realiza en articulación con la Unidad de Victimas el balance de las medidas pendientes, para presentar una propuesta de implementación al SRC.
• Pueblo Rrom
Se articula con la Unidad para las Víctimas, estrategia de avance para la medida 5.1, teniendo en cuenta que el alcance de la misma, ya se cumplió por parte de ACPVR.
 iii) Gestiones de otras entidades.  
• Asociación de Mujeres Afro por la Paz (en adelante AFROMUPAZ)
Se definió el plan de trabajo de las medidas que se implementaran en la vigencia 2023.
BENEFICIOS
• La caracterización socioeconómica le brinda la posibilidad a la población de acceder a ofertas en tres líneas: emprendimiento, empleo y formación. 
• Con la implementación y monitoreo de las medidas y acciones del plan de reparación colectiva de acuerdo con los compromisos adquiridos por el Distrito Capital, se benefician los siguientes sujetos de reparación colectiva -SRC: Asociación de Mujeres Afro por la Paz (en adelante AFROMUPAZ); Grupo Distrital de Seguimiento Incidencia al Auto 092 (en adelante GDSIA092); Asociación Nacional de Mujeres Campesinas Negras e Indígenas (en adelante ANMUCIC) y Sujeto étnico Pueblo Rrom.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t>
  </si>
  <si>
    <t>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mayo se desarrollaron las siguientes (2) actividades de (2) programadas:
• Generar procesos para el desarrollo social y productivo sostenible que contribuyan a la generación de ingresos para la población víctima del conflicto armado
1. Reporte número de personas caracterizadas en el módulo de estabilización socioeconómica: 
Durante el mes de mayo se caracterizaron por primera vez 1.337 personas que informan residir en Bogotá y aceptan el uso y tratamiento de datos.
• Implementar y hacer seguimiento a la ruta de reparación individual en la ciudad de Bogotá.
2. Presentación de informe de seguimiento a las víctimas en ruta de reparación en la ciudad de Bogotá: Se realiza reporte de las acciones realizadas con la población que ingresó en ruta de atención, asistencia y reparación, de acuerdo con el seguimiento de población que accedió a los servicios en cabeza de la Dirección de Reparación Integral de la ACPVR.
BENEFICIOS
• La caracterización socioeconómica le brinda la posibilidad a la población de acceder a ofertas en tres líneas: emprendimiento, empleo y formación.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t>
  </si>
  <si>
    <t>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junio se desarrollaron las siguientes (7) actividades de (7) programadas:
1. Espacios de articulación sobre los procesos de justicia restaurativa en Bogotá - Región para los procesos de reparación de la ACPVR.
Entre enero y junio de 2023, se han desarrollado las siguientes acciones: 
A. En el marco del convenio interadministrativo firmado entre la Alta Consejería de Paz, Víctimas y Reconciliación de la Alcaldía de Bogotá y la Jurisdicción Especial para la Paz, la ACPVR se compromete a construir y gestionar escenarios pedagógicos con víctimas, especialmente con mujeres, afrodescendientes, indígenas, niños, jóvenes, personas en condición de discapacidad y personas de la tercera edad para divulgar los propósitos y procedimientos de la participación efectiva de las víctimas en la JEP. 
En cumplimiento de estos compromisos, se formularon propuestas metodológicas para el desarrollo de acciones de pedagogía sobre el mandato de la JEP, y se desarrollaron 3 jornadas de pedagogía sobre dicha temática. En dichos espacios de pedagogía se procura dejar claras las diferencias entre las entidades que integral, así como entre el Sistema y las disposiciones que se derivan de la Ley 1448 de 2011; además, se pretende establecer diálogos sobre la noción de justicia restaurativa que orienta los principios de la JEP. Como resultado de lo anterior, se consolidó una relación de colaboración con aliados estratégicos –como la JEP y la Procuraduría delegada ante la JEP– para el desarrollo de jornadas de pedagogía que conlleven a la participación de las víctimas a través de la acreditación ante la JEP. 
Adicionalmente, se programaron espacios de pedagogía para fortalecer la acreditación, en localidades estratégicas como Sumapaz, o en los Centros de Encuentro para la Paz y la Integración Social de las víctimas. 
B. Como parte de un convenio firmado entre la ACPVR y una organización de cooperación internacional, se diseñó una propuesta técnica y metodológica para la formulación de un diplomado sobre la reparación integral de las víctimas, que se constituye como una oferta integral de acciones pedagógicas sobre los derechos de las víctimas, incluyendo los que se materializan en el Sistema Integral para la Paz. 
DIFICULTADES
Para el desarrollo de las actividades mencionadas, se identificaron barreras de tipo logístico, así como cruces de agenda que suelen dificultar la programación de las jornadas correspondientes. 
Es pertinente adelantar otro tipo de estrategias de pedagogía, con el fin de promover la acreditación de víctimas ante la JEP. 
En el segundo semestre de 2023, se adelantarán las acciones más estratégicas, enmarcadas en el convenio establecido con la OIM, para la ejecución de un diplomado sobre los derechos de las víctimas del conflicto. 
2. Reporte número de personas caracterizadas en el módulo de estabilización socioeconómica: 
En el mes de junio se caracterizaron 181 personas que indicaron vivir en Bogotá y aceptaron el uso y tratamiento de datos. Es importante aclarar que durante este mes se comenzó a realizar actualización de datos de las personas caracterizadas en los años 2021 y 2022.
3. Remisión de la población a las ofertas en las líneas de formación, empleabilidad y emprendimiento
Durante el segundo trimestre de 2023 se remitieron 45.557 datos de la siguiente forma: EMPLEABILIDAD: 9.701; EMPRENDIMIENTO: 3.114 y FORMACIÓN: 32.742
Es importante mencionar que los datos que se evidencian son cantidades generales, es decir datos remitidos, pero no son datos de personas únicas, por lo que una persona pudo ser remitida a varias convocatorias. Por otra parte, en este apartado no solo se cuentan los remitidos por la DRI sino también se hace cruce de información sobre los datos de población que accedió a la convocatoria por medio de los aliados.    
4. Reporte de seguimiento a población focalizada para las ofertas remitidas en las líneas de formación, empleabilidad y emprendimiento.
En cuanto al seguimiento semestral realizado se reportan 4.473 datos de los cuales en Formación son 3.508 beneficiarios del programa de Atenea, 632 vinculados en cursos cortos del Centro Social Nazareth; en Emprendimiento 56 personas participaron de la feria 9 abril y, en cuanto a Empleabilidad se encuentra el aliado fundación Texmodas con un reporte de 277 datos en los que informa que 95 asistieron a entrevista o el espacio indicado, 84 cumplieron con el requisito, pero no asistieron al espacio citado y 98 se inscribieron, pero no cumplen con algún requisito solicitado.
Es importante mencionar que los aliados con quienes se ha firmado actas de entendimiento no tienen obligación para que los aliados cumplan con el envío de información de contra referencia, por ello, es preciso anotar que la OACPVR no puede exigir retroalimentación de las remisiones. Por tanto, la información que se consolida de seguimiento se tarda en entregarse por que se da por voluntad y por procesos internos de cada aliado o entidad.
5. Formular y ejecutar plan de trabajo de la ruta de Retorno Reubicaciones hacia y desde otros entes territoriales e Integración Local No étnica
Durante el periodo comprendido entre el 1 de abril y el 30 de junio de 2023 se realizó el cierre formal del acompañamiento desarrollado desde la Dirección de Reparación Integral de la ACPVR a las 1062 familias residentes en los 4 conjuntos residenciales vinculados a la estrategia de acompañamiento a la integración local del Plan Distrital de Retornos y Reubicaciones.
Igualmente, se desarrollaron 6 encuentros de socialización de la estrategia de acompañamiento a la integración local del plan distrital de retornos y reubicaciones; con administraciones, consejos de administración líderes, lideresas y comunidad en general de residente en los conjuntos Margaritas I y Margaritas II ubicados en la localidad de Kennedy. 
6. Presentación de informe de seguimiento a las víctimas en ruta de reparación en la ciudad de Bogotá
Se realiza reporte de las acciones realizadas con la población que ingreso en ruta de atención, asistencia y reparación, de acuerdo con el seguimiento de población que accedió a los servicios en cabeza de la Dirección de Reparación Integral de la ACPVR. 
7. Gestiones en el marco del retorno y reubicación étnico (RyR)
Se realizaron reuniones para la socialización de la Resolución de la UARIV para RyR Étnicos, asimismo, se propuso el Plan RyR Étnico por la Dirección de Reparación Integral de la ACPVR.
DIFICULTADES
Se identifica dentro de las dificultades en el caso de la población Indígena que para mantener la supervivencia de los pueblos no se cuenta con un territorio con características propias para dicho fin y, por otro lado, la falta de un lineamiento por parte de la UARIV para la reubicación en contexto urbano.
BENEFICIOS
• El Distrito cuenta con una propuesta metodológica formulada para el desarrollo de un diplomado sobre los derechos de las víctimas, incluyendo los que se materializan en el Sistema Integral para la Paz. 
• Víctimas del conflicto, incluidas las que pertenecen a instancias de participación, han sido beneficiarias de procesos de pedagogía sobre la participación de las víctimas en la JEP, y sobre el proceso de acreditación ante la Jurisdicción. 
• La caracterización socioeconómica le brinda la posibilidad a la población de acceder a ofertas en tres líneas: emprendimiento, empleo y formación.
• Remitir población a los diferentes aliados permite fortalecer las habilidades de la población víctima que en algún momento solicitan el servicio de caracterización socioeconómica. Este proceso ple permite a la población tener acceso a mejores y mayores ofertas en temas de emprendimiento, empleo y formación.
• Población focalizada por el Plan de Retornos y Reubicaciones no étnico ubicados en proyectos de vivienda donde vive mayoritariamente población víctima de desplazamiento forzado.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población étnica que desee retornar o reubicarse contará con una ruta distrital para que pueda ser orientada con este fin</t>
  </si>
  <si>
    <t xml:space="preserve">2. Fortalecer la articulación institucional y el otorgamiento de servicios  que dan respuesta a las </t>
  </si>
  <si>
    <t>NA</t>
  </si>
  <si>
    <t>PD105</t>
  </si>
  <si>
    <t>7871_6</t>
  </si>
  <si>
    <t>6. Otorgar 100 porciento de medidas de ayuda humanitaria inmediata en el distrito capital, conforme a los requisitos establecidos  por la legislación vigente.</t>
  </si>
  <si>
    <t>Otorgar 100 porciento de medidas de ayuda humanitaria inmediata en el distrito capital, conforme a los requisitos establecidos  por la legislación vigente.</t>
  </si>
  <si>
    <t>20.1. Porcentaje de ayuda humanitaria otorgadas en los términos establecidos en la Ley  vigente.</t>
  </si>
  <si>
    <t xml:space="preserve">PD_PMR: 20.1. Porcentaje de ayuda humanitaria otorgadas en los términos establecidos en la Ley  vigente.; PD_Meta Proyecto: 6. Otorgar 100 porciento de medidas de ayuda humanitaria inmediata en el distrito capital, conforme a los requisitos establecidos  por la legislación vigente.; ODS: 16. Paz, justicia e instituciones sólidas; </t>
  </si>
  <si>
    <t xml:space="preserve">Se contempla asistir y atender a las personas que declaren haber sufrido hechos recientes en el marco del conflicto armado que lleguen al Distrito Capital a través de los servicios de los Centros de Encuentro para la Paz, en coordinación y articulación con las entidades distritales y nacionales.
El otorgamiento de ayuda o atención humanitaria inmediata, está dirigida a todas aquellas personas que llegan o residen en la ciudad de Bogotá y que manifiestan haber sido desplazadas y encontrarse en situación de vulnerabilidad. 
Para la entrega de esta medida, la persona o núcleo familiar deberá realizar previamente la declaración del hecho victimizante ante Personería, Procuraduría o Defensoría, luego se realizará una evaluación de su situación de vulnerabilidad y verificación del cumplimiento de requisitos de ley para establecer el otorgamiento. 
Para garantizar la subsistencia mínima el tipo de medidas a entregar en la ayuda humanitaria inmediata son: las de Alimentación, Alojamiento Transitorio, Manejo de abastecimiento (Kits Habitacionales: Cocina, Dormitorio y Vajilla), Transporte de Emergencia y asistencia funeraria. 
Para el cumplimiento de esta meta se desarrollarán las siguientes actividades:  
- Gestionar el funcionamiento administrativo y operativo  para el otorgamiento de la ayuda humanitaria.
- Articular la oferta de bienes y servicios de las entidades, en el marco de  los centros de encuentro para la paz.
- Efectuar acciones de reconstrucción del tejido social que contribuyan a la convivencia y a la reconciliación. </t>
  </si>
  <si>
    <t>Garantizar el derecho a la subsistencia mínima a toda persona que se ha visto forzada a migrar dentro del territorio nacional, abandonando su localidad de residencia o actividades económicas habituales, porque su vida, su integridad física, su seguridad o libertad personales han sido vulneradas o se encuentran directamente amenazadas, con ocasión de las violaciones a las que se refiere el artículo 3° de la Ley 1448 de 2011.</t>
  </si>
  <si>
    <t xml:space="preserve">Proyecto de inversión 1156	_x000D_
	</t>
  </si>
  <si>
    <t>La meta se cumplirá a partir del otorgamiento de medidas de acuerdo con las competencias institucionales de la Alta Consejería de Paz, Victimas y Reconciliación -ACPVR- y que cumplan con los requisitos de ley vigentes, desde los enfoques poblacionales y diferenciales. Es una meta por demanda que depende de las solicitudes derivadas de los casos que sean puestos en conocimiento a la ACPVR. 
Para el cálculo de este indicador se sumarán las siguientes medidas:
• Alimentación
• Alojamiento Transitorio (kits aseo en la modalidad de albergue)
• Manejo de abastecimiento (Kits Habitacionales: Cocina, Dormitorio y Vajilla)
• Transporte de Emergencia 
• Asistencia funeraria.</t>
  </si>
  <si>
    <t>(Número de medidas de ayuda o atención humanitaria inmediata otorgadas a víctimas del conflicto armado que cumplan los requisitos de ley / Número de medidas de ayuda o atención humanitaria inmediata solicitadas por víctimas del conflicto armado que cumplan los requisitos de ley)*100</t>
  </si>
  <si>
    <t>Número de medidas de ayuda o atención humanitaria inmediata otorgadas a víctimas del conflicto armado que cumplan los requisitos de ley</t>
  </si>
  <si>
    <t>Número de medidas de ayuda o atención humanitaria inmediata solicitadas por víctimas del conflicto armado que cumplan los requisitos de ley</t>
  </si>
  <si>
    <t>Reporte de medidas de Asistencia y Ayuda Humanitaria Inmediata -AAHI otorgadas
Informe de Seguimiento a Víctimas del conflicto armado residentes en Bogotá</t>
  </si>
  <si>
    <t>2.2.1 Matriz excel con información mensual de otorgamiento de ayuda humanitaria inmediata AHÍ
2.2.3.1 Matriz excel con información mensual de acciones de acompañamiento a víctimas
2.2.3.2 Informe de seguimiento a las víctimas en la ruta de reparación individual</t>
  </si>
  <si>
    <t>2.2.1 Matriz excel con información mensual de otorgamiento de ayuda humanitaria inmediata AHÍ
2.2.3.1 Matriz excel con información mensual de acciones de acompañamiento a víctimas
2.2.3.2 Informe de seguimiento a las víctimas en la ruta de reparación individual
2.2.2 Informe de Estrategia Territorial</t>
  </si>
  <si>
    <t>• 2.2.1_Matriz_excel_con_información_mensual_de_otorgamiento_de_ayuda_humanitaria_inmediata_AHÍ
• 2.2.3.1 Matriz_excel_con_información_mensual_de_acciones_de_acompañamiento_a_víctimas
• Anexo1. PERSONAS ATENDIDAS PSICOSOCIAL ENERO 2023
• 2.2.3.2 Informe de seguimiento a las víctimas en la ruta de reparación individual ENERO 2023</t>
  </si>
  <si>
    <t>• 2.2.1 Matriz excel con información mensual de otorgamiento de ayuda humanitaria inmediata AHÍ
• 2.2.3.1 Matriz excel con información mensual de acciones de acompañamiento a víctimas</t>
  </si>
  <si>
    <t>• 2.2.1 Matriz excel con información mensual de otorgamiento de ayuda humanitaria inmediata AHÍ
• 2.2.3.1 Matriz excel con información mensual de acciones de acompañamiento a víctimas
• 2.2.3.2 Informe de seguimiento a las víctimas en la ruta de reparación individual</t>
  </si>
  <si>
    <t>• 2.2.1 Matriz excel con información mensual de otorgamiento de ayuda humanitaria inmediata AHÍ
• Informe mensual de seguimiento a víctimas
• Anexos Informe
• 2.2.2 Informe de Estrategia Territorial.
• Anexo 1.  Evidencias de Reunión en Centros de Encuentro.
• Anexo 2. DOFA
• 2.2.3.1 Matriz excel con información mensual de acciones de acompañamiento a víctimas
• Anexos 1 Acciones Psicosociales</t>
  </si>
  <si>
    <t>• 2.2.1 Matriz excel con información mensual de otorgamiento de ayuda humanitaria inmediata AHÍ
• 2.2.3.1 Matriz excel con información mensual de acciones de acompañamiento a víctimas
• Anexos 1 Acciones Psicosociales</t>
  </si>
  <si>
    <t>Para la meta de otorgar el 100% de medidas de ayuda humanitaria inmediata en el Distrito Capital, conforme a los requisitos establecidos por la legislación vigente con corte al mes de junio se otorgaron en total 14.549 medidas de ayuda humanitaria inmediata que beneficiaron a 4.465 personas, las cuales se discriminan por tipo de medida de la siguiente manera:
1. Atención o Ayuda Humanitaria Inmediata:  
• Medidas de Albergue: 708 • Medidas de Arriendo: 2587 • Medidas Unidades de Redención Alimentarias: 2837 • Medidas de auxilio funerario: 1 • Medidas transporte de emergencia: 21 • Kits Cocina: 1211 • Kits Dormitorio: 2855  • Kits Vajilla: 2798 • Kits Aseo personal: 1531
2. Acompañamiento Psicosocial: 
En lo corrido de la vigencia 2023, se atendieron 4.634 personas y se realizaron un total de 9.913 acciones de acompañamiento psicosocial, discriminadas de la siguiente manera: 3.565 Orientaciones Psicosociales y atenciones en crisis; 4.253 Procesos de acompañamiento psicosocial y 2.095 Acciones Grupales y Conmemoraciones.
3. Estrategia Territorial: 
Durante el periodo del reporte se ha brindado un total de 56.137 atenciones en los Centros de Encuentro, unidad móvil y puntos de atención por parte de las entidades que hacen presencia Institucional. De otra parte, se realizaron 60 Acciones de Articulación Interinstitucional ACPVR - Entidades con el fin de realizar seguimiento a las acciones programadas, 1 Jornada de Empleabilidad, 28 Acciones de socialización y sensibilización con población víctima en sala de espera CE, 148 casos de referencia y contrarreferencia con las solicitudes de trámites y servicios de la Secretaría de Educación del Distrito – SED, 2 participaciones en ferias de servicios organizadas por la Secretaría General y 2 Reuniones Alternativa de Emprendimiento Social – IPES alternativa de Generación de Ingresos Emprendimiento Social, entre otras acciones. (Datos con corte a marzo de 2023, teniendo en cuenta que la consolidación de información requiere un mayor número de días)</t>
  </si>
  <si>
    <t>Para el cumplimiento de esta meta, en el mes de enero se desarrollaron las siguientes (12) actividades de (12) programadas: 
De acuerdo con lo dispuesto por la Ley 1448 de 2011 y sus decretos reglamentarios, para el mes de enero de 2023 se otorgaron (9) tipos de medidas de (9) programadas; se realizó evaluación de situación de vulnerabilidad acentuada a un total de 1.067 familias, de las cuales 64 tuvieron como resultado “No procede”, por tanto, el total de las medidas otorgadas de Ayuda o Atención Humanitaria Inmediata (AAHI) es de 2.019 y se clasifican de la siguiente manera:
1. Medidas de Albergue otorgadas: 110
2. Medidas de Arriendo otorgadas: 422
3. Medidas Unidades de Redención Alimentarias otorgadas: 466
4. Medidas de auxilio funerario otorgadas: 0
5. Medidas transporte de emergencia otorgadas: 5
6. Kits Cocina otorgadas: 138
7. Kits Dormitorio otorgadas: 328
8. Kits Vajilla otorgadas: 311
9. Kits Aseo personal otorgados: 239
La sumatoria de medidas del mes de enero de 2023 benefició a 1.450 personas para un acumulado de 1.341 personas en la vigencia 2023.
10. Orientaciones Psicosociales y atenciones en crisis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ESTABILIZACIÓN: 
• El equipo implementador continua en el proceso de acompañamiento telefónico a los y las estudiantes de las cohortes vigentes.
11. Procesos de acompañamiento psicosocial
• Se llevan a cabo 2 mesas de seguimiento psicosocial con el operador del contrato de albergue en la cual se analizaron casos que requieren de articulación con la estrategia de centros de encuentro y línea psicosocial para su proceso de atención. Total 5 casos abiertos para próximo encuentro.
ESTABILIZACIÓN: 
• El equipo implementador continua en el proceso de acompañamiento telefónico a los y las estudiantes de las cohortes vigentes.
12. Acciones Grupales y conmemoraciones
INMEDIATEZ Y EMERGENCIA: 
• En el Centro de Encuentro de Bosa se dio continuidad a las acciones psicosociales comunitarias en el marco de la estrategia de la huerta de la esperanza, en total se realizaron 3 encuentro y se contó con la participación de 79 personas. 
• Se inició la etapa de proyección metodológica para la conmemoración del 12 de febrero- manitos rojas.
ESTABILIZACIÓN:
• Se tiene previsto realizar la jornada de bienvenida a los nuevos estudiantes del FES en el primer semestre del 2023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El cuidado de los equipos de trabajo es una de las prioridades de la dirección de reparación integral, por ello se adelantaron las jornadas de autocuidado con el fin de mitigar el riesgo psicosocial en todas las personas que brindan atención directa a la población víctima en los CE.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t>
  </si>
  <si>
    <t>Para el cumplimiento de esta meta, en el mes de febrero se desarrollaron las siguientes (12) actividades de (12) programadas: 
Para el mes de febrero se presentaron (9) productos de (9) programados:
De acuerdo con lo dispuesto por la Ley 1448 de 2011 y sus decretos reglamentarios; se realizó evaluación de situación de vulnerabilidad acentuada a un total de 1.119 familias, de las cuales 60 tuvieron como resultado “No procede”; por tanto, el total de las medidas otorgadas de Ayuda o Atención Humanitaria Inmediata (AAHI) es de 2.480 y se clasifican de la siguiente manera:
1. Medidas de Albergue otorgadas: 99
2. Medidas de Arriendo otorgadas: 450
3. Medidas Unidades de Redención Alimentarias otorgadas: 506
4. Medidas de auxilio funerario otorgadas: 0
5. Medidas transporte de emergencia otorgadas: 4
6. Kits Cocina otorgadas: 214
7. Kits Dormitorio otorgadas: 494
8. Kits Vajilla otorgadas: 489
9. Kits Aseo personal otorgados: 224
Las medidas otorgadas han beneficiado un total de 2.020 personas en lo corrido de 2023.
10. Orientaciones Psicosociales y atenciones en crisis
• Desde el componente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delitos sexuales y solicitudes de traslado de emergencia para favorecer la integración familiar. En el marco del proceso de orientación se identificaron casos que requieren de acompañamiento psicosocial en clave de la medida de rehabilitación psicosocial PAPSIVI y SIVIM los cuales fueron gestionados para su pronta atención. 
• Se reportaron 653 acciones de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llevaron a cabo 2 mesas de seguimiento psicosocial con el operador del contrato de albergue en la cual se analizaron casos que requieren de articulación con la estrategia de centros de encuentro y línea psicosocial para su proceso de atención. Total 7 casos abiertos para próximo encuentro.
• Se reportaron 594 casos de procesos de acompañamiento psicosocial.
12. Acciones Grupales y conmemoraciones
• El 12 de febrero se implementaron acciones de conmemoración en el marco del día internacional de las manos rojas, en los Centros de Encuentro y alojamiento principal. 
• En el Centro de Encuentro de Bosa se dio continuidad a las acciones psicosociales comunitarias en el marco de la estrategia de la huerta de la esperanza, en total se realizaron 3 encuentros. 
• En los Centros de Encuentro de Patio Bonito y Rafael Uribe se dio continuidad a las acciones de seguimiento psicosocial por medio de encuentros familiares
Total de acciones grupales y conmemoraciones: 559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t>
  </si>
  <si>
    <t>Para el cumplimiento de esta meta, en el mes de marzo se desarrollaron las siguientes (12) actividades de (12) programadas: 
Para el mes de marzo se presentaron (9) productos de (9) programados:
De acuerdo con lo dispuesto por la Ley 1448 de 2011 y sus decretos reglamentarios; se realizó evaluación de situación de vulnerabilidad acentuada a un total de 1.269 familias, de las cuales 109 tuvieron como resultado “No procede”; por tanto, el total de las medidas otorgadas de Ayuda o Atención Humanitaria Inmediata (AAHI) es de 2.435 y se clasifican de la siguiente manera:
1. Medidas de Albergue otorgadas: 144
2. Medidas de Arriendo otorgadas: 489
3. Medidas Unidades de Redención Alimentarias otorgadas: 522
4. Medidas de auxilio funerario otorgadas: 1
5. Medidas transporte de emergencia otorgadas: 4
6. Kits Cocina otorgadas: 170
7. Kits Dormitorio otorgadas: 410
8. Kits Vajilla otorgadas: 403
9. Kits Aseo personal otorgados: 292
Las medidas otorgadas han beneficiado un total de 2.608 personas en lo corrido de 2023.
10.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delitos sexuales y solicitudes de traslado de emergencia para favorecer la integración familiar. En el marco del proceso de orientación se identificaron casos que requieren de acompañamiento psicosocial en clave de la medida de rehabilitación psicosocial PAPSIVI y SIVIM los cuales fueron gestionados para su pronta atención.
• Se reportaron 619 acciones de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9 casos abiertos para el próximo encuentro.
• En el mes de marzo se dio continuidad a la estrategia de fortalecimiento técnico institucional en temas relacionados con el proceso de otorgamiento de AHI y atención psicosocial en los CE de Ciudad Bolívar y PAV Usme. 
• En el mes de marzo se llevó a cabo fortalecimiento técnico institucional al equipo delegado de víctimas de Villavicencio como parte del compromiso de articulación institucional de los entes territoriales. 
• Se reportaron 735 casos de procesos de acompañamiento psicosocial.
12. Acciones Grupales y conmemoraciones
• El 08 de marzo se implementaron acciones de conmemoración en el marco del día internacional por los derechos de las mujeres, en los Centros de Encuentro y alojamiento principal , sin embargo, el impacto generado tuvo un alcance superior a esta cifra, el cual no se ve reflejado debido a que no todas las personas firman los listados de asistencia. 
 • En el Centro de Encuentro de Bosa se dio continuidad a las acciones psicosociales comunitarias en el marco de la estrategia de la huerta de la esperanza. En total se realizaron 4 encuentros.
• En los Centros de Encuentro de Patio Bonito y alojamiento principal se dio continuidad a las acciones de seguimiento psicosocial por medio de encuentros familiares y acciones grupales.
• Se inició la etapa de proyección metodológica y planeación de las acciones de conmemoración del 9 de abril, día nacional por la memoria y solidaridad con las víctimas
• Se reportaron 305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t>
  </si>
  <si>
    <t>Para el cumplimiento de esta meta, en el mes de abril se desarrollaron las siguientes (13) actividades de (13) programadas: 
De acuerdo con lo dispuesto por la Ley 1448 de 2011 y sus decretos reglamentarios; ; se realizó evaluación de situación de vulnerabilidad acentuada a un total de 991 familias, de las cuales 60 tuvieron como resultado “No procede”, por tanto, el total de las medidas otorgadas de Ayuda o Atención Humanitaria Inmediata (AAHI) es de 2.113 y se clasifican de la siguiente manera:
1. Medidas de Albergue otorgadas: 103
2. Medidas de Arriendo otorgadas: 394
3. Medidas Unidades de Redención Alimentarias otorgadas: 430
4. Medidas de auxilio funerario otorgadas: 0
5. Medidas transporte de emergencia otorgadas: 4
6. Kits Cocina otorgadas: 169
7. Kits Dormitorio otorgadas: 394
8. Kits Vajilla otorgadas: 384
9. Kits Aseo personal otorgados: 235
Las medidas otorgadas han beneficiado un total de 3.083 personas en lo corrido de 2023.
10. Articular la oferta de bienes y servicios de las entidades, en el marco de los centros locales de atención.
En el marco de los procesos adelantados para la asistencia, atención y reparación integral de la población victima que llega a la ciudad de Bogotá, se presenta el Informe del primer trimestre de las acciones adelantadas en los Centros de Encuentro para la Paz y la Integración Local (CE) Enero – marzo 2023, entre los logros y avances se destacan:
• (60) Acciones de Articulación Interinstitucional ACPVR - Entidades: La ACPVR ha gestionado la presencia institucional de diferentes entidades del SDARIV y el SNARIV en los Centros de Encuentro, donde se articulan conforme a la competencia de cada entidad, procesos de seguimiento periódico de la prestación de servicios dirigido a la población víctima del conflicto armado residente en Bogotá. 
• (1) Jornada de Empleabilidad:  Desde los Centros de Encuentro para la Paz y la Integración local de Víctimas del Conflicto Armado, la ACPVR en articulación con la Agencia de Empleo, Colsubsidio y Fomento Empresarial Compensar, llevó a cabo jornadas de empleabilidad donde se gestionan con empresas y entidades enganche laboral a población víctima de 18 a 40 años de edad y se realizan actividades de preinscripción, seguimiento a la vinculación, asesoría y capacitación sobre las inquietudes que presente la población.
• (56.137) Atenciones que facilitan y promueven el acceso de la población a la oferta institucional; garantizando que las entidades se centren en desplegar y brindar una oferta de servicios completa para los sistemas familiares que se acerca a los CE, generando una respuesta efectiva a las necesidades de la población víctima.
• (28) Acciones de socialización y sensibilización con población víctima en sala de espera CE, socializar los servicios que están presentes en los Centros de Encuentro de manera constante y las jornadas especiales, garantizando la disposición de los enlaces que socialicen la oferta y gestionen el ingreso a los programas y proyectos dispuestos para la población.
• (69) Solicitudes de publicación en la Guía de Trámites y Servicios GTyS de la Secretaría General Alcaldía Mayor de Bogotá, con el objetivo de informar a la población víctima de conflicto armado sobre las novedades del servicio por parte de las entidades presentes en los Centros de Encuentro.
• (1) Prorroga en el convenio de asociación con la Unión Temporal de educación inclusiva, hasta el 9 de junio de 2023, lo que garantiza la atención de la población víctima de conflicto armado en los siguientes servicios de la Secretaría de Educación del Distrito – SED: Certificados, Educación media y superior, Rutas y Subsidios, Asignación de Cupo Escolar, SIMAT y Traslado de Estudiantes Antiguos.
• (148) casos de referencia y contrarreferencia con las solicitudes de trámites y servicios de la Secretaría de Educación del Distrito – SED
• (2) Ferias de servicios, participación en ferias de servicios organizadas por la Secretaría General –Servicio al ciudadano- del Distrito, las alcaldías locales, entre otras entidades.
• (1) asignación del Enlace Territorial Secretaría Distrital del Hábitat.
• (2) Reuniones Alternativa de Emprendimiento Social – IPES alternativa de Generación de Ingresos Emprendimiento Social
NOTA: Datos con corte a marzo de 2023, teniendo en cuenta que la consolidación de información requiere un mayor número de días.
11.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delitos sexuales y solicitudes de traslado de emergencia para favorecer la integración familiar. En el marco del proceso de orientación se identificaron casos que requieren de acompañamiento psicosocial en clave de la medida de rehabilitación psicosocial PAPSIVI y SIVIM los cuales fueron gestionados para su pronta atención.
• Se reportaron 552 acciones de orientaciones psicosociales y atenciones en crisis.
12. Procesos de acompañamiento psicosocial
• El equipo implementador dio respuesta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reportaron 467 casos de procesos de acompañamiento psicosocial.
13. Acciones Grupales y conmemoraciones
• En el marco del 9 de abril, día de la memoria y solidaridad con las víctimas se llevaron acciones simbólicas con carácter reparador los días 9,10 y 11 de abril en plaza de Bolívar, 
•  En el Centro de Encuentro de Bosa se dio continuidad a las acciones psicosociales comunitarias en el marco de la estrategia de la huerta de la esperanza, en total se realizaron 4 encuentro y se contó con la participación de 254 personas. 
• En los Centros de Encuentro de RUU, Patio Bonito, Suba y alojamiento principal se dio continuidad a las acciones psicosociales colectivas por medio de encuentros familiares y acciones grupales: Total 116 participantes
• Se inicia la etapa de proyección metodológica y planeación de las acciones de conmemoración del 25 de mayo: Día nacional por la dignidad de las mujeres víctimas de delitos sexuales y semana del detenido desaparecido
• Se reportaron 284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espacios bajo las siguientes modalidades: Inmuebles propios, contratos de comodato y arriendo; con dedicación exclusiva para la atención a víctimas del conflicto armado colombiano, y son reconocidos para tal fin por la ciudadanía.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La actual administración amplía el alcance territorial de estos ejercicios de orientación e información mediante acciones implementadas por el equipo de la Unidad Móvil que dan respuesta institucional de acuerdo con lo establecido en la ley 1448 de 2011 frente a: el reconocimiento de las necesidades de la población víctima de la violencia sociopolítica, transformación de sus realidades a través de proceso de acompañamiento psicosocial y jurídico, garantía de derechos, reconstrucción del tejido social y aportes a la reconstrucción del proyecto de vida.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t>
  </si>
  <si>
    <t>Para el cumplimiento de esta meta, en el mes de mayo se desarrollaron las siguientes (12) actividades de (12) programadas: 
De acuerdo con lo dispuesto por la Ley 1448 de 2011 y sus decretos reglamentarios, para el mes de mayo de 2023 se otorgaron (9) tipos de medidas de (9) programadas; se realizó evaluación de situación de vulnerabilidad acentuada a un total de 1.142 familias, de las cuales 126 tuvieron como resultado “No procede”, por tanto, el total de las medidas otorgadas de Ayuda o Atención Humanitaria Inmediata (AAHI) fue de 2.795 y se clasifican de la siguiente manera:
1. Medidas de Albergue otorgadas: 127
2. Medidas de Arriendo otorgadas: 428
3. Medidas Unidades de Redención Alimentarias otorgadas: 459
4. Medidas de auxilio funerario otorgadas: 0
5. Medidas transporte de emergencia otorgadas: 2
6. Kits Cocina otorgadas: 264
7. Kits Dormitorio otorgadas: 624
8. Kits Vajilla otorgadas: 608
9. Kits Aseo personal otorgados: 283
En la vigencia 2023 se han beneficiado un total de 3.810 personas
10. Orientaciones Psicosociales y atenciones en crisis
 • Desde el componte psicosocial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mayo se reportaron 716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09 casos abiertos para el próximo encuentro.
En el mes de mayo se reportaron 1.239 Procesos de acompañamiento psicosocial.
12. Acciones Grupales y conmemoraciones
INMEDIATEZ Y EMERGENCIA: 
• En el mes de mayo se realizaron acciones de conmemoración en el marco del 25 de mayo "Día nacional por la dignidad de las mujeres víctima de delitos sexuales", 22 de mayo "Semana del detenido desaparecido" y día de la afrocolombianidad; en total participaron 504 personas en los diferentes espacios de CE, PAV y alojamiento principal. 
• En el Centro de Encuentro de Bosa se dio continuidad a las acciones psicosociales comunitarias en el marco de la estrategia de la huerta de la esperanza, en total se realizaron 4 encuentros y se contó con la participación de: 213 personas. 
• En los Centros de Encuentro de Suba, Chapinero, RUU, Bosa, Patio Bonito y alojamiento principal se dio continuidad a las acciones psicosociales colectivas por medio de encuentros familiares y acciones grupales: Total 194 participantes.
En el mes de mayo se reportaron 430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t>
  </si>
  <si>
    <t>Para el cumplimiento de esta meta, en el mes de junio se desarrollaron las siguientes (12) actividades de (12) programadas: 
De acuerdo con lo dispuesto por la Ley 1448 de 2011 y sus decretos reglamentarios, para el mes de junio de 2023 se otorgaron (9) tipos de medidas de (9) programadas; se realizó evaluación de situación de vulnerabilidad acentuada a un total de 1.085 familias, de las cuales 100 tuvieron como resultado “No procede”, por tanto, el total de las medidas otorgadas de Ayuda o Atención Humanitaria Inmediata (AAHI) es de 2.707 y se clasifican de la siguiente manera:
1. Medidas de Albergue otorgadas: 125
2. Medidas de Arriendo otorgadas: 404
3. Medidas Unidades de Redención Alimentarias otorgadas: 454
4. Medidas de auxilio funerario otorgadas: 0
5. Medidas transporte de emergencia otorgadas: 2
6. Kits Cocina otorgadas: 256
7. Kits Dormitorio otorgadas: 605
8. Kits Vajilla otorgadas: 603
9. Kits Aseo personal otorgados: 258
En la vigencia 2023 se han beneficiado un total de 3.469 personas
10. Orientaciones Psicosociales y atenciones en crisis
• Desde el componte psicosocial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junio se reportaron 787 Orientaciones Psicosociales y atenciones en crisis.En el mes de junio se reportaron 716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10 casos abiertos para el próximo encuentro.
En el mes de junio se reportaron 973 Procesos de acompañamiento psicosocial.
12. Acciones Grupales y conmemoraciones
INMEDIATEZ Y EMERGENCIA: 
• En el mes de junio no se realizaron acciones de conmemoración, dado que para este mes no hay fechas priorizadas.
• En el Centro de Encuentro de Bosa se dio continuidad a las acciones psicosociales comunitarias en el marco de la estrategia de la huerta de la esperanza, en total se realizaron 3 encuentros y se contó con la participación de 208 personas. 
• En los Centros de Encuentro de Suba, Chapinero, Patio Bonito y alojamiento principal se dio continuidad a las acciones psicosociales colectivas por medio de encuentros familiares y acciones grupales: Total 98 participantes
ESTABILIZACIÓN:
• Durante el mes de junio se realizó la implementación psicosocial de la Ruta Bochica de la siguiente manera: a) En junio 06 se implementó el tramo 03 "Creándonos, construyendo y reparándonos", con los beneficiarios de la cohorte 2020-2 y b) Junio 8 y 9 se implementó el tramo 2 "Encuentro con mis estrategias que le aportan a la paz", con los beneficiarios de las cohortes 2021-1, 2021-2 y 2022-1, entre los tres encuentros participaron 65 personas.
• Se continuó con el seguimiento psicosocial a los beneficiarios del FES por parte de los implementadores de los Centros de Encuentro.
En el mes de junio se reportaron 431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junior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junior cantidad de personas a  que puedan acceder a las diferentes ofertas  de orden distrital y nacional y a las acciones simbólicas con carácter reparado.</t>
  </si>
  <si>
    <t>PD106</t>
  </si>
  <si>
    <t>7871_7</t>
  </si>
  <si>
    <t>7.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</si>
  <si>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</si>
  <si>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 xml:space="preserve">PD_Meta Proyecto: 7.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 ODS: 16. Paz, justicia e instituciones sólidas; </t>
  </si>
  <si>
    <t>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este indicador, y si bien la ACPVR no tiene competencias específicas en materia de protección, orienta su gestión para que a través de la articulación Distrito-Nación, se cuente con mecanismos claros, accesibles y rápidos para que las personas, colectivos y organizaciones de víctimas del conflicto armado que se encuentren en situación de riesgo en el ejercicio de sus derechos, así como los sujetos de reparación colectiva, puedan acceder a las rutas de protección con las que cuenta el Estado en el marco de la política pública de prevención y protección. La recepción de los casos se da por medio de remisiones de otras entidades del orden nacional o distrital. También por solicitud directa de la o las personas en los Centros de Encuentro y por los canales telefónicos y/o virtuales que la ACPVR tiene dispuestos para ello. A continuación se citan los enrutamientos de acuerdo a las entidades:
1. Subsecretaría para la Gobernabilidad y la Garantía de Derechos en la Dirección de Derechos Humanos de la Secretaria de Gobierno.  
1.1 Ruta de Atención a Víctimas de Violencia(s)en Razón a su Orientación Sexual e Identidad de Género LGBTI que cumplan requisitos y soliciten atención. 
1.2. Ruta de atención y protección de defensoras y defensores de derechos humanos, que cumplan requisitos y soliciten atención  
1.3. Ruta de atención a víctimas del delito de trata de personas que cumplan requisitos y soliciten atención. 
2.Secretaria Distrital de la Mujer 
Bogotá cuenta con la Ruta Única de Atención para mujeres víctimas de violencias, a través de la cual las mujeres víctimas y la ciudadanía en general, pueden informarse sobre a dónde acudir en casos de violencias de género, cómo y dónde solicitar orientación, atención en salud, medidas de protección o cómo acceder efectivamente a la justicia.  Las Casas Refugio son centros de atención que brindan acogida y atención integral a mujeres y sus núcleos familiares cuando han sido víctimas de violencias al interior de las familias o víctimas de violencias en el marco del conflicto armado, por un período de permanencia gratuita hasta por cuatro (4) meses. 
3. Enrutamiento a programa de protección de la Unidad Nacional de Protección 
La Unidad Nacional de Protección -UNP- articula, coordina y ejecuta la prestación del servicio de protección de los derechos a la vida, la libertad, la integridad y la seguridad de personas, grupos y comunidades que se encuentran en situación de riesgo extraordinario o extremo, como consecuencia directa del ejercicio de sus actividades o funciones políticas, públicas, sociales o humanitarias.
La ACPVR en ruta los casos de víctimas del conflicto armado que sean parte de la población objetivo de los programas de protección, que se reciban desde entidades del orden nacional, distrital o que lleguen directamente a los centros de encuentro. Desde allí se apoya a los ciudadanos con el diligenciamiento del formulario de inscripción al programa y en el envío de los documentos. Igualmente, se realiza un seguimiento directo con la UNP para verificar el avance de la solicitud de estudio de riesgo.</t>
  </si>
  <si>
    <t>Identificación oportuna de riesgos para las víctimas del Conflicto Armado en la ciudad de Bogotá D.C. y sus impactos, en atención a los enfoques poblacionales y diferenciales.
Fortalecimiento de rutas e instrumentos en el Distrito para la prevención temprana, urgente y protección de acuerdo con las competencias de la entidad.
Implementación de estrategias y acciones en materia de prevención, protección y garantías de no repetición en el Distrito.</t>
  </si>
  <si>
    <t>El indicador se calculará a través de la relación entre las acciones o actividades ejecutadas y programadas para la gestión de medidas de prevención y protección a victimas del conflicto armado, de conformidad con el plan interno de trabajo de la Oficina Alta Consejería de Paz, Víctimas y Reconciliación.</t>
  </si>
  <si>
    <t>Soportes de las actividades realizadas para la gestión de medidas de prevención y protección a victimas del conflicto armado, realizadas por la Oficina Alta Consejería de Paz, Víctimas y Reconciliación.</t>
  </si>
  <si>
    <t>2.3.1 Informe acciones Unidad Móvil
2.3.2.4 Matriz seguimiento Prevención y Protección</t>
  </si>
  <si>
    <t>2.3.1 Informe acciones Unidad Móvil
2.3.2.4 Matriz seguimiento Prevención y Protección
2.3.2.1 Informe de Espacios de formación y difusión y talleres Integrales para el fortalecimiento de habilidades en materia de prevención y protección.</t>
  </si>
  <si>
    <t>2.3.1 Informe Informe acciones Unidad Móvil
2.3.2.4 Matriz seguimiento Prevención y Protección</t>
  </si>
  <si>
    <t>2.3.1 Informe acciones Unidad Móvil
2.3.2.4 Matriz seguimiento Prevención y Protección
2.3.2.1 Informe de Espacios de formación y difusión y talleres Integrales para el fortalecimiento de habilidades en materia de prevención y protección.
2.3.2.2 Documento Plan de contingencia
2.3.2.3 Informe de asistencias e incidencias con participacion de la ACPVR.</t>
  </si>
  <si>
    <t>2.3.1 Informe acciones Unidad Móvil
2.3.2.4 Matriz seguimiento Prevención y Protección
2.3.2.1 Informe de Espacios de formación y difusión y talleres Integrales para el fortalecimiento de habilidades en materia de prevención y protección.
2.3.2.3 Informe de asistencias e incidencias con participacion de la ACPVR.</t>
  </si>
  <si>
    <t>• 2.3.1 Informe acciones Unidad Móvil
• 2.3.2.4 Matriz_Seguimiento_Prevencion_Proteccion</t>
  </si>
  <si>
    <t>• 2.3.1 Informe Informe acciones Unidad Móvil
• Anexos
• 2.3.2.4 Matriz seguimiento Prevención y Protección FEBRERO
• Anexos</t>
  </si>
  <si>
    <t>• 2.3.1 Informe acciones Unidad Móvil
• Anexos
• 2.3.2.1 Informe de Espacios de formación y difusión y talleres Integrales para el fortalecimiento de habilidades en materia de prevención y protección.
• 2.3.2.4 Matriz seguimiento Prevención y Protección MARZO
• Anexos</t>
  </si>
  <si>
    <t>• 2.3.1 Informe acciones Unidad Móvil
• Anexos
• 2.3.2.4. CORREO DE VALIDACION EN SIVIC</t>
  </si>
  <si>
    <t>• 2.3.1 Informe acciones Unidad Móvil
• 2.3.1 Anexos
• 2.3.2.4 Matriz seguimiento Prevención y Protección</t>
  </si>
  <si>
    <t>• 2.3.1 Informe acciones Unidad Móvil
• 2.3.1 Anexos
• 2.3.2.1 Informe de Espacios de formación y difusión y talleres Integrales para el fortalecimiento de habilidades en materia de prevención y protección.
• 2.3.2.2 Documento Plan de contingencia
• 2.3.2.3 Informe de asistencias e incidencias con participacion de la ACPVR.
• 2.3.2.4 Matriz seguimiento Prevención y Protección</t>
  </si>
  <si>
    <t>Con el propósito de evidenciar el avance de esta meta, a continuación, se reportan las acciones de manera acumulada en lo que va corrido de la vigencia en los siguientes componentes:
Funcionamiento administrativo y operativo:  
• Ferias de servicio:  
En lo corrido del año, el equipo de la unidad Móvil ha participó en una (1) feria de servicio, con el objetivo favorecer el acceso a la oferta de servicios de la ACPVR en espacios y zonas del Distrito diferentes a los Centros de Encuentro y Puntos de Atención, en el marco de lo establecido en la ley 1448 de 2011, con un total de 37 personas atendidas durante lo corrido de la vigencia 2023. 
• Atención y Ayuda Humanitaria: 
En lo corrido del año, el equipo de la unidad móvil ha realizó 324 evaluaciones de vulnerabilidad que definieron el otorgamiento de AHÍ. Esto teniendo en cuenta que el equipo de la Unidad Móvil apoya en dos líneas: a) Proceso de evaluación de vulnerabilidad de los casos de declaración que son remitidos por Ministerio Publico, para el caso concreto: Procuraduría General y b) Evaluación de vulnerabilidad para otorgar sustitución de medida a las personas que se encuentran en los alojamientos transitorios dispuestos por la ACPVR.
• Acciones psicosociales colectivas: 
En lo corrido del 2023 se han realizaron 9 encuentros en el marco de la implementación de la estrategia de mitigación del riesgo psicosocial, en los cuales han participado 196 personas, lo cual permitió generar un espacio de confianza entre los facilitadores y los beneficiarios, facilitar herramientas para la regulación emocional, así como facilitar la identificación de los recursos de afrontamiento. 
• Acciones jurídicas colectivas: 
Se realizaron 3 jornadas de Capacitación en “Derechos de la población víctima del conflicto armado y vías de exigibilidad”, con la participación de 38 personas, con el fin de socializar con la población a la ruta de atención y reparación individual, sus medidas y las entidades competentes en la implementación de la ruta, apoyó la identificación casos individuales que requerían acompañamiento jurídico. 
Con respecto a las gestiones en cabeza de la OACPVR, se realizó la actualización del Plan de Contingencia para la Atención de Emergencias Humanitarias incluyendo las rutas de atención a Desplazamientos Masivos y a las víctimas de atentados terroristas en la ciudad. (este avance se dejará en el mes en que se encuentre programado). 
• Prevención y Protección:  
Se realizaron 9 espacios de formación y difusión y talleres Integrales para el fortalecimiento de habilidades en materia de prevención y protección, con la participación de 153 personas.
La gestión de medidas de prevención y protección contribuyen a las Garantías de No Repetición de las víctimas en el Distrito, ha realizado la atención a casos de prevención y protección un total de 13 personas y remisión a la ruta nacional de la Unidad Nacional de Protección a 2 personas.</t>
  </si>
  <si>
    <t>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enero se realizaron (2) actividades de (2) programadas, para la activación de las rutas de prevención temprana, prevención urgente y protección, así:
1. Acciones y atenciones Unidad Móvil
• El equipo de la Unidad Móvil atendiendo a las ausencias de profesionales en los Centros de Encuentro, producto de los procesos propios de la contratación estatal, asume en los Centros de Encuentro el procedimiento de otorgamiento de Atención/ayuda humanitaria a la población declarante que solicitó atención. 
• El equipo atiende situaciones de conflictividad social lideradas por beneficiarios que se encuentran en el marco de la ruta y trabaja de manera articulada con entidades de gobierno nacional y ministerio público, con el objetivo de contribuir al restablecimiento de derechos de la población, así como la eliminación de barreras de acceso a derechos.
2. Atención a casos de prevención y protección y remisiones a rutas distritales y nacionales que apliquen.
Desde Centro de Encuentro se realizó la orientación, acompañamiento y remisión a la ruta nacional de la Unidad Nacional de Protección, a un sistema familiar compuesto por dos (2) personas.
BENEFICIOS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conto con profesionales que garantizaron el otorgamiento de medidas de atención humanitaria inmediata. 
• La presencia del equipo de la Unidad Móvil en las situaciones de conflictividad social contribuyó al restablecimiento de derechos de la población, así como permitió el trabajo interinstitucional de entidades de orden distrital y nacional. 
• El sistema familiar recibió la atención, orientación y acompañamiento en la gestión de solicitud de protección ante la ruta de la Unidad Nacional de Protección por un profesional jurídico.</t>
  </si>
  <si>
    <t>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febrero se realizaron (2) actividades de (2) programadas, para la activación de las rutas de prevención temprana, prevención urgente y protección, así:
1. Acciones y atenciones Unidad Móvil
• El equipo de la Unidad Móvil retomó las acciones de seguimiento en los alojamientos transitorios donde se encuentra población en el marco de la ruta de inmediatez, en dichas jornadas realiza acompañamientos psicosociales, jurídicos y de remoción de barreras y acceso a derechos que facilitan la reconstrucción del proyecto de vida de la población que llega a la ciudad de Bogotá.
• El equipo participó en ferias de servicio realizadas en la Localidad de Kennedy, donde se atiende población víctima del conflicto armado en el marco de lo establecido en la Ley 1448 de 2011.
2. Atención a casos de prevención y protección y remisiones a rutas distritales y nacionales que apliquen.
Se realizaron atenciones a 4 personas en temas de prevención y protección, se remitió una (1) víctima del conflicto a la UNP para que se realice la evaluación de su riesgo.
BENEFICIOS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contó con profesionales que garantizaron el otorgamiento de medidas de atención humanitaria inmediata.
• La presencia del equipo de la Unidad Móvil en ferias de servicio contribuyó al restablecimiento de derechos de la población, así como permitió el trabajo interinstitucional de entidades de orden distrital y nacional.
• El sistema familiar recibió la atención, orientación y acompañamiento en la gestión de solicitud de protección ante la ruta de la Unidad Nacional de Protección por un profesional jurídico.
• Se recibió respuesta por parte de la UNP donde informan acerca del proceso de evaluación del riesgo por parte de esa entidad a la persona víctima que solicitó esta gestión.</t>
  </si>
  <si>
    <t>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marzo se realizaron (3) actividades de (3) programadas, para la activación de las rutas de prevención temprana, prevención urgente y protección, así:
1. Acciones y atenciones Unidad Móvil:
•  El equipo de la Unidad Móvil continua las acciones de seguimiento en los alojamientos transitorios donde se encuentra población en el marco de la ruta de inmediatez, en dichas jornadas realiza acompañamientos psicosociales, jurídicos y de remoción de barreras y acceso a derechos que facilitan la reconstrucción del proyecto de vida de la población que llega a la ciudad de Bogotá. 
• El equipo hace presencia de manera permanente en el Centro de Encuentro - RUU, con el objetivo de garantizar la prestación del servicio a la población que asiste al Centro, así como la atención a los ciudadanos que se encuentra liderando la situación de conflictividad social. 
2. Espacios de formación y difusión y talleres Integrales para el fortalecimiento de habilidades en materia de prevención y protección:
Se logró convocar, organizar y realizar en el mes de marzo 3 espacios de difusión virtual en donde se expusieron: i) El Plan de retornos y reubicaciones, expuesto por la Dirección de Reparación Integral; ii) Las rutas de atención de la Dirección de Derechos Humanos de la Secretaría de Gobierno y; iii) La sensibilización sobre el Plan de Contingencia por parte de la UARIV
3. Atención a casos de prevención y protección y remisiones a rutas distritales y nacionales que apliquen:
En el mes de marzo se atendió un (1) caso de protección enviando la solicitud a la Unidad Nacional de Protección solicitando se realice la evaluación de riesgo para una posible asignación de medida de seguridad.
BENEFICIOS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contó con profesionales que garantizaron el otorgamiento de medidas de atención humanitaria inmediata.
• La presencia del equipo de la Unidad Móvil en ferias de servicio contribuyó al restablecimiento de derechos de la población, así como permitió el trabajo interinstitucional de entidades de orden distrital y nacional.
• Todas las personas que participaron en los espacios de formación adquirieron conocimientos acerca de cada tema expuesto, que redundará en la atención a las personas víctimas residentes en la ciudad y que lleguen con hechos victimizantes.
• El sistema familiar recibió la atención, orientación y acompañamiento en la gestión de solicitud de protección ante la ruta de la Unidad Nacional de Protección por un profesional jurídico.
• Se recibió respuesta por parte de la UNP donde informan acerca del proceso de evaluación del riesgo por parte de esa entidad a la persona víctima que solicitó esta gestión.</t>
  </si>
  <si>
    <t>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abril se realizaron (2) actividades de (2) programadas, para la activación de las rutas de prevención temprana, prevención urgente y protección, así:
1. Acciones y atenciones Unidad Móvil:
• Atención a emergencias humanitarias: Se desarrollaron acciones de trabajo en materia de atención a emergencias humanitarias tal como se relacionó en el proceso de atención de la población proveniente del municipio de Cunday – Tolima. 
• Ruta de atención humanitaria Inmediata: Se realizaron acciones de trabajo individual, familiar y comunitario, a través de las cuales realizó orientación y acompañamiento a la población declarante de hechos victimizantes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2. Atención a casos de prevención y protección y remisiones a rutas distritales y nacionales que apliquen:
En el presente periodo no se recibieron solicitudes para la gestión para medidas de protección de personas y, en consecuencia, tampoco hubo remisiones desde los Centros de Encuentro para el seguimiento de las solicitudes realizadas.
Nota: Se evidencia en el SIVIC que en el mes de abril no se presentó demanda de servicios de orientación, atención y remisión a rutas distritales o nacionales. 
BENEFICIOS
• La presencia del equipo de la Unidad Móvil en las situaciones de emergencia humanitaria, contribuyó al restablecimiento de derechos de la población, así como permitió el trabajo interinstitucional de entidades de orden distrital y nacional, tal como se evidencia en la atención a la población desplazada del municipio de Cunday - Tolima.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t>
  </si>
  <si>
    <t>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mayo se realizaron (2) actividades de (2) programadas, para la activación de las rutas de prevención temprana, prevención urgente y protección, así:
1. Acciones y atenciones Unidad Móvil:
• Atención a emergencias humanitarias: Se desarrollaron acciones de trabajo en materia de atención a emergencias humanitarias lo cual evitó la consolidación de tres vías de hecho.
• Ruta de atención humanitaria Inmediata: Se realizó orientación y acompañamiento a la población declarante de hechos victimizantes en el marco del conflicto armado colombiano que se encuentran en la ciudad de Bogotá. En tal sentido, el equipo realizó las siguientes acciones: acompañamiento psicosocial, activaciones de oferta, atención y orientación jurídica, otorgamientos y atenciones en el marco de la inmediatez de AHI, de la población que se encuentra alojada en los albergues temporales dispuestos por la ACPVR en el marco de la ruta de AHI.
2. Atención a casos de prevención y protección y remisiones a rutas distritales y nacionales que apliquen:
La gestión de medidas de prevención y protección contribuyen a las Garantías de No Repetición de las víctimas en el Distrito, ha realizado la atención a casos de prevención y protección un total de 5 personas y no se realizaron remisiones a la ruta nacional de la Unidad Nacional de Protección.
Se realizaron atenciones con base en las solicitudes recibidas por las personas víctimas, así como la información solicitada por las entidades en clave de atención a los riesgos manifestados por las víctimas.
BENEFICIOS
• La presencia del equipo de la Unidad Móvil en las situaciones de emergencia humanitaria, así como evitó la consolidación de una conflictividad social y/o vía de hecho.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t>
  </si>
  <si>
    <t>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junio se realizaron (5) actividades de (5) programadas, para la activación de las rutas de prevención temprana, prevención urgente y protección, así:
1. Acciones y atenciones Unidad Móvil:
Atención a emergencias humanitarias:
• La Unidad Móvil de la Dirección de Reparación integral de la Alta Consejería de Paz, Víctimas y Reconciliación desarrolló acciones de trabajo en materia de atención a emergencias humanitarias lo cual evito la consolidación de una vía de hecho por parte de la población Emberá Katió. 
Ruta de atención humanitaria Inmediata:
•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víctimizantes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AHI."BENEFICIOS
• La presencia del equipo de la Unidad Móvil en las situaciones de emergencia humanitaria, así como evitó la consolidación de una conflictividad social y/o vía de hecho. 
• La población víctima del conflicto armado que es atendida por parte del equipo de la Unidad Móvil contó con profesionales que garantizaron el proceso de acompañamiento integral en los alojamientos temporales dispuestos para la ruta de AHI.
DIFICULTADES
El equipo no ha logrado participar en todas las ferias de servicios a las que ha sido convocado, dado que el número de profesionales del equipo se redujo y se encuentra atendiendo las emergencias humanitarias y las actividades propias de la ruta de atención humanitaria inmediata.
Adicional a esto, se ha asignado al equipo a apoyar Centros de Encuentro lo cual retrasa los procesos misionales de la Unidad Móvil.
2. Espacios de formación y difusión y talleres Integrales para el fortalecimiento de habilidades en materia de prevención y protección.
En el mes de junio se realizaron 3 espacios de difusión y difusión, sumando a la fecha 9 espacios de difusión de rutas.
3. Actualización Plan de Contingencia para la atención de emergencias humanitarias.
La actualización del Plan de Contingencia y las rutas ya se encuentra realizado por parte del equipo de PPGNR; sin embargo, se está a la espera de la convocatoria del Comité Distrital de Justicia Transicional para su aprobación en este escenario.
4.  Asistencias e incidencias con participación de la ACPVR.
Se ha participado en la Mesa PRUNNA y el Comité de Prevención de acuerdo con lo manifestado en el informe anexo de este avance.
5. Atención a casos de prevención y protección y remisiones a rutas distritales y nacionales que apliquen.
Se realizaron 6 atenciones a personas que solicitaron orientación ante casos de Prevención y Protección.
BENEFICIOS
• La población víctima del conflicto armado que es atendida por parte del equipo de la Unidad Móvil contó con profesionales que garantizaron el proceso de acompañamiento integral en los alojamientos temporales dispuestos para la ruta de AHI.
•El apoyo del equipo a la operación de los Centros de Encuentro, permitió la continuidad de la prestación del servicio, teniendo en cuenta las ausencias que se presentan en el marco de los procesos de licencias. 
• Con la realización de los espacios estamos logrando tener mayor difusión y conocimiento de las rutas y planes que se tienen desde las entidades para atención a las personas en la ciudad de Bogotá.
• La actualización del plan de contingencia, su socialización y posterior aprobación mejora la atención a las víctimas del conflicto, toda vez que el conocimiento del diagnóstico nos permite realizar la proyección de la AAHI para el próximo año y la posibilidad de orientas en clave de las rutas a seguir en cada hecho victimizante identificado en la ciudad.
• Se participa en los espacios de Mesa PRUUNNA y comité de Prevención Distrital para incidir en temas claves de Prevención y Protección a las víctimas del conflicto armado.
• La orientación y remisión a rutas nacionales y distritales de Prevención, Protección y Garantías de No Repetición, beneficia aquellas personas solicitantes.</t>
  </si>
  <si>
    <t>PD107</t>
  </si>
  <si>
    <t>7871_8</t>
  </si>
  <si>
    <t>8. Realizar 100 porciento de los espacios de coordinación y articulación programados con entidades e instancias de orden territorial y nacional, en materia de asistencia, atención y reparación a las víctimas del conflicto armado.​​</t>
  </si>
  <si>
    <t>Realizar 100 porciento de los espacios de coordinación y articulación programados con entidades e instancias de orden territorial y nacional, en materia de asistencia, atención y reparación a las víctimas del conflicto armado.​​</t>
  </si>
  <si>
    <t xml:space="preserve">PD_Meta Proyecto: 8. Realizar 100 porciento de los espacios de coordinación y articulación programados con entidades e instancias de orden territorial y nacional, en materia de asistencia, atención y reparación a las víctimas del conflicto armado.​​; </t>
  </si>
  <si>
    <t xml:space="preserve">Para el cumplimiento de esta meta se contemplan realizar actividades orientadas a fortalecer y desarrollar la coordinación y articulación con las entidades del Sistema Distrital de Atención y Reparación Integral a las Víctimas - SDARIV a través de: _x000D_
i)	La formulación, actualización y seguimiento al Plan de Acción Distrital de Víctimas, Paz y Reconciliación - PAD_x000D_
ii)	La asistencia técnica brindada que requieran las entidades para la actualización, ejecución y seguimiento al PAD. _x000D_
iii)	La gestión de información desde el Observatorio Distrital de Víctimas del Conflicto Armado, elaborando documentos y otros productos orientados a apoyar la toma de decisiones, la generación de debate público y la adecuación y fortalecimiento de los sistemas de información transaccionales y de gestión de conocimiento que apoyan la operación de la ACDVPR. _x000D_
iv)	El ejercicio de secretaría técnica del Comité Distrital de Justicia Transicional, sus subcomités temáticos y los Comités Locales de Justicia Transicional. _x000D_
v)	El desarrollo de acciones necesarias para la coordinación y articulación que permitan la implementación de medidas de prevención, protección y garantías de no repetición en el Distrito. _x000D_
vi)	La gestión de alianzas público - privadas y de cooperación internacional que contribuyan a hacer de Bogotá un territorio de reconciliación y construcción de memoria, verdad, justicia, reparación integral y con garantías de no repetición. _x000D_
vii)	La asistencia técnica brindada a las alcaldías locales y acompañamiento a los Comités Locales de Justicia Transicional para la formulación e implementación de acciones en el nivel local, que contribuyan a la implementación de la política pública de víctimas, paz y reconciliación.     _x000D_
</t>
  </si>
  <si>
    <t xml:space="preserve">La meta se cumplirá a través de la programación y ejecución de las acciones o actividades asociadas a la meta, las cuales se programarán y se les hará seguimiento mensual. Esta meta se mide a través de las actividades programadas, de conformidad con el plan interno de trabajo de la Oficina Alta Consejería de Paz, Víctimas y Reconciliación, en: 
i) La formulación, actualización y seguimiento al Plan de Acción Distrital de Víctimas, Paz y Reconciliación - PAD
ii) La asistencia técnica brindada que requieran las entidades para la actualización, ejecución y seguimiento al PAD. 
iii) La gestión de información desde el Observatorio Distrital de Víctimas del Conflicto Armado, elaborando documentos y otros productos orientados a apoyar la toma de decisiones, la generación de debate público y la adecuación y fortalecimiento de los sistemas de información transaccionales y de gestión de conocimiento que apoyan la operación de la ACDVPR. 
iv) El ejercicio de secretaría técnica del Comité Distrital de Justicia Transicional, sus subcomités temáticos y los Comités Locales de Justicia Transicional. 
v) El desarrollo de acciones necesarias para la coordinación y articulación que permitan la implementación de medidas de prevención, protección y garantías de no repetición en el Distrito. 
vi) La gestión de alianzas público - privadas y de cooperación internacional que contribuyan a hacer de Bogotá un territorio de reconciliación y construcción de memoria, verdad, justicia, reparación integral y con garantías de no repetición. 
vii) La asistencia técnica brindada a las alcaldías locales y acompañamiento a los Comités Locales de Justicia Transicional para la formulación e implementación de acciones en el nivel local, que contribuyan a la implementación de la política pública de víctimas, paz y reconciliación.     </t>
  </si>
  <si>
    <t>Soportes de las actividades para la coordinación y articulación de espacios con entidades e instancias de orden territorial y nacional, en materia de asistencia, atención y reparación a las víctimas del conflicto armado.​​</t>
  </si>
  <si>
    <t>2.4.1.1 Informe trimestral seguimiento al PAD
2.4.1.2 Matriz trimestral de seguimiento PAD
2.4.3.4 Boletín Trimestral</t>
  </si>
  <si>
    <t>2.4.1.3 Documento Capítulo Informe 9 de Abril 
2.4.3.3 Informe Iged
2.4.2 Actas de reuniónAsistencias técnicas</t>
  </si>
  <si>
    <t>2.4.3.1 Tablero Gestión del Conocimiento
2.4.3.2 Informe 9 de abril 
2.4.3.4 Boletín Trimestral
2.4.4.1 Documento de estrategia para el fortalecimiento y el desarrollo del ecosistema de alianzas estrategicas para la vigencia 2023 que incluya actores publicos, privados y de cooperación</t>
  </si>
  <si>
    <t>2.4.1.1 Informe trimestral seguimiento al PAD
2.4.1.2 Matriz trimestral de seguimiento PAD
2.4.5.5 Informe de gestión de los Comités Locales de Justicia Transicional</t>
  </si>
  <si>
    <t>2.4.2 Actas de reuniónAsistencias técnicas
2.4.4.2 Informe de la acción de impacto adelantada, en el marco de las alianzas estratégicas gestionadas
2.4.5.1. Matriz de seguimiento POA
2.4.5.2 Actas Subcomités Temáticos
2.4.5.3. Actas Comité Distrital de Justicia Transicional -CDJT
2.4.5.4. Informe instancias de coordinación</t>
  </si>
  <si>
    <t>2.4.3.1 Tablero Gestión del Conocimiento
2.4.3.4 Boletín Trimestral</t>
  </si>
  <si>
    <t>2.4.1.1 Informe trimestral seguimiento al PAD
2.4.1.2 Matriz trimestral de seguimiento PAD</t>
  </si>
  <si>
    <t>2.4.2 Actas de reuniónAsistencias técnicas
2.4.5.5 Informe de gestión de los Comités Locales de Justicia Transicional</t>
  </si>
  <si>
    <t>2.4.1.4 Informe anexo 4 Anteproyecto de Presupuesto Distrital
2.4.2 Actas de reuniónAsistencias técnicas
2.4.3.1 Tablero Gestión del Conocimiento
2.4.3.4 Boletín Trimestral</t>
  </si>
  <si>
    <t>2.4.1.1 Informe trimestral seguimiento al PAD
2.4.1.2 Matriz trimestral de seguimiento PAD
2.4.2 Actas de reunión Asistencias técnicas</t>
  </si>
  <si>
    <t>2.4.1.5 Informe de propuestas víctimas para actualización del PAD 2024
2.4.1.6 Documento actualización PAD 2024
2.4.1.7 Matriz actualización PAD 2024
2.4.2 Actas de reuniónAsistencias técnicas
2.4.5.1. Matriz de seguimiento POA
2.4.5.2 Actas Subcomités Temáticos
2.4.5.3. Actas Comité Distrital de Justicia Transicional -CDJT
2.4.5.4. Informe instancias de coordinación
2.4.5.5 Informe de gestión de los Comités Locales de Justicia Transicional</t>
  </si>
  <si>
    <t>• 2.4.1.1 Informe trimestral seguimiento al PAD
• 2.4.1.2 Matriz trimestral de seguimiento PAD
• 2.4.3.4 Boletín Trimestral
• Anexos</t>
  </si>
  <si>
    <t>• 2.4.1.3 Documento Capítulo Informe 9 de Abril
• 2.4.2 Actas de reunión Asistencias Técnicas
• 2.4.3.3 Informe IGED</t>
  </si>
  <si>
    <t>• 2.4.3.1 Correo reporte Tablero Control Dimension 4.pdf
• 2.4.3.1 Link Tablero de Control https://app.powerbi.com/view?r=eyJrIjoiMjExNDQyNzMtZDQxNC00NGE3LWIxNWYtZDFkYWZiOGNmZjI1IiwidCI6ImYzNTFhN2NiLWY5NGEtNGRmMC05NjI3LWFlMDMwY2NlZjdjNCIsImMiOjR9
• 2.4.3.2 Informe 9 de abril 2023 vigencia 2022.pdf
• 2.4.3.2 publicacion web  Informe 9 abril 2023.pdf
• 2.4.3.4 Boletín Trimestral diciembre 2022
• 2.4.3.4 Publicacion Boletin Trimestral diciembre 2022.pdf
• 2.4.3.4 correo socializacion Boletin Trimestral diciembre 2022
• 2.4.4.1 Documento de estrategia para el fortalecimiento y el desarrollo del ecosistema de alianzas estratégicas</t>
  </si>
  <si>
    <t>• 2.4.1.1 Informe trimestral seguimiento al PAD (Preliminar)
• 2.4.1.2 Matriz trimestral de seguimiento PAD (Preliminar)
• Carpeta con la convocatoria de los 11 Comités Locales de Justicia Transicional desarrollados a corte del 31 de Mayo</t>
  </si>
  <si>
    <t xml:space="preserve">• Acta de reunión seguimiento SDH
• Acta de reunión seguimiento SDSCJ
• Acta de reunión IDRD
• Acta de reunión SDSCJ 
• 2.4.4.2 CYF Construye Paz 2.0 - Externa.pptx (1)
• 2.4.4.2 Informe acción impacto AE
• 2.4.4.2 Insumos de difusión convocatoria Code Your Future_ Construye Paz.
• MATRIZ POA 2022-2023_AyA
• MATRIZ POA 2022-2023_MPR
• MATRIZ POA 2022-2023_PPGNR
• MATRIZ POA 2022-2023_RI
• MATRIZ POA 2022-2023_SI
• Acta subcomité temático AyA_24042023
• Acta subcomité temático MPR_25042023
• Acta subcomité temático PPGNR_25042023
• Acta subcomité temático RI_21042023
• Acta subcomité temático SI_21042023
• ACTA CDJT 27042023
• Informe de gestión. Instancias de coordinación </t>
  </si>
  <si>
    <t>2.4.3.4 Boletín Trimestral</t>
  </si>
  <si>
    <t>Para la meta de realizar los espacios de coordinación y articulación programados con entidades del orden distrital y nacional en materia de asistencia y atención, con corte al mes de junio se programaron un total de 14 acciones y se lograron realizar 14 acciones, logrando con ellos avanzar en:
1. Seguimiento PAD:
Se realizaron 2 seguimientos al Plan de Acción Distrital -PAD de víctimas, paz y reconciliación, el cual, consolida la oferta de 21 entidades del Distrito a través de 148 metas dirigidas de manera específica a la población víctima del conflicto armado.  En el primer trimestre del año 2022 las 148 metas programadas presentan un avance físico acumulado que en un nivel de ejecución del 50,8% con corte al 31 de marzo. En cuanto al presupuesto ejecutado, se tiene como resultado un total de $ 312.844.720.197, que representan un 39% de avance con corte al 31 de marzo de la actual vigencia.
Se elaboró insumo para el “Informe 9 de junio”, el cual debe presentarse anualmente ante el Concejo de Bogotá. Este informe brinda un balance de las acciones adelantadas en materia de Política Pública de Víctimas en el marco del Plan Distrital de Desarrollo “Un Nuevo Contrato Social y Ambiental para la Bogotá del Siglo XXI” y el Plan de Acción Distrital (PAD) correspondiente a la vigencia 2022. Para tal fin, fue estructurado el informe de acuerdo con los componentes de la política pública.
2. Brindar asistencia técnica para la formulación, implementación, seguimiento y evaluación a la política pública en el Distrito:
Se realizaron nueve (13) asistencias técnicas dirigidas a entidades del SDARIV con el propósito de brindar lineamientos generales para la elaboración del informe de implementación de la política pública de víctimas de la vigencia 2022 en el marco de la conmemoración del 9 de Abril - Día Nacional de la Memoria y la Solidaridad con las Víctimas del Conflicto Armado y también para brindar lineamientos técnicos relacionados con el seguimiento al PAD.
3. Asesorar y difundir la gestión del conocimiento:
A través del Observatorio Distrital de Víctimas del Conflicto se elaboró y publicó un Boletín con el fin de brindar información sobre la situación de las víctimas en Bogotá, tomando como insumo y fuente de información el Registro Único de Víctimas –RUV- de la Unidad para la Atención y Reparación Integral a las Víctimas-UARIV, así como del seguimiento y recomendaciones a la política pública distrital de atención, asistencia, reparación integral y garantías de no repetición para las víctimas, y a las iniciativas y estrategias para la construcción de paz y reconciliación en la ciudad.
Igualmente, se elaboró el Informe de medición de Indicadores de Goce Efectivo de Derechos -IGED de la población Víctima del Conflicto armado del año 2022, de la vigencia 2021, dando cumplimiento al Acuerdo distrital 587 de 2015. Además, se radicó y presentó ante el Concejo de Bogotá el “Informe 9 de Abril”.  
Se adelantó por el Observatorio de Víctimas el análisis cuantitativo y cualitativo de la información del Registro Nacional de Victimas, remitida por la Unidad de atención y Reparación de Víctimas correspondiente a la caracterización y análisis de la población de víctimas residentes en el Distrito Capital con corte a 31 de diciembre de 2022, con la que se elaboró el Boletín trimestral junio 2023, publicado en página web.
4. Ejercer la secretaría técnica del Comité Distrital de Justicia Transicional, los Comités Locales de Justicia Transicional y sus espacios respectivos.
En las diferentes localidades durante la vigencia 2023, se han realizado a corte del 31 de mayo un total de 11 CLJT y una sesión extraordinaria, en los cuales se articularon acciones entre las diferentes entidades que lo integran, brindando una oferta institucional más ajustada a las metas de los diferentes Planes de Acción Local.
La ACPVR como coordinadora del SDARIV consolidó el primer seguimiento 2023 de los Planes Operativos Anuales (POA) de los cinco (5) Subcomités Temáticos con los que cuenta la ciudad de Bogotá. Igualmente se realizaron las actas de los mencionados Subcomités Temáticos.
La Alta Consejería de Paz, Víctimas y Reconciliación en calidad de Secretaría Técnica del Comité Distrital de Justicia Transicional (CDJT), realizó envío del acta correspondiente a la primera sesión ordinaria del Comité, celebrado el día 27 de abril de 2023.   
5. Gestionar alianzas con entidades públicas y/o privadas y cooperación internacional para hacer de Bogotá un territorio de reconciliación y construcción de memoria, verdad, justicia, reparación y garantía de no repetición:
Se realizó el lanzamiento del programa “Code your future construye paz” con el aliado Globant, multinacional de tecnología que ofrece 100 cupos de formación para población víctima y/o en reincorporación, a la fecha de corte del reporte se revisa este requisito por parte de la ACPVR para 104 preseleccionados, los cursos darán inicio en julio y durarán aproximadamente 4 meses.</t>
  </si>
  <si>
    <t>Con respecto a la meta de realizar 100% de los espacios de coordinación y articulación programados con entidades e instancias de orden territorial y nacional, en materia de asistencia, atención y reparación a las víctimas del conflicto armado con corte a febrero de 2023 se programaron (3) actividades de las cuales se cumplieron (3) a través de:
• Formular, actualizar y hacer seguimiento al Plan de Acción Distrital de víctimas, paz y reconciliación 
1. Informe trimestral seguimiento al PAD
Se consolidó el informe de seguimiento del Plan de Acción Distrital (PAD) del cuarto trimestre del año 2022 con la información acumulada del 1 de enero al 31 de diciembre de 2022. El informe presenta la siguiente información: (i) se relaciona el balance de ejecución física y presupuestal por cada una de las entidades asociadas; (ii) se describe el balance de implementación por componentes de Política Pública, presentando algunos de los principales logros en materia de acceso de la población víctima del conflicto armado a la oferta institucional. En la tercera sección se presenta el comparativo del reporte al Formulario Único Territorial (FUT) con el seguimiento al PAD en lo que respecta a la información de corte presupuestal. Finalmente, se presentan algunas conclusiones y recomendaciones generales.
Es importante precisar que el informe presentado obedece a una versión preliminar; toda vez, la información relacionada con número de beneficiarios se encuentra siendo procesada y analizada con la Unidad para las Víctimas en el marco del proceso de certificación territorial 2022. Esta información estará finiquitada para el próximo reporte. 
2. Matriz trimestral de seguimiento PAD
Se consolidó la matriz de seguimiento PAD 2022 con la totalidad de indicadores. Así las cosas, el avance físico acumulado final con corte al 31 de diciembre presenta una ejecución del 95,7%. En cuanto al presupuesto ejecutado, se tiene como resultado la inversión de $ 799.059.605.453, que representan un 97,4% de ejecución presupuestal, sobre el presupuesto definitivo a diciembre de 2022.
• Asesorar y difundir la gestión del conocimiento en materia de víctimas, paz, reconciliación, e implementación de los acuerdos.
3. Por parte del Observatorio de Víctimas, se adelantó el análisis cuantitativo y cualitativo de la información del Registro Nacional de Victimas, remitida por la Unidad de atención y Reparación de Víctimas correspondiente a  la caracterización y análisis de la población de víctimas residentes en el Distrito Capital con corte a 31 de octubre de 2022, con la que  se elaboró el Boletín trimestral febrero 2023, publicado en página web y socializado por correo electrónico con los miembros de las  mesas de víctimas y funcionarios del Ministerio público.
BENEFICIOS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Generar y divulgar información y recomendaciones que contribuyan al mejoramiento y toma de decisiones entorno a la política pública de atención, asistencia, reparación integral y garantías de no repetición para las víctimas del conflicto armado que se ubican en Bogotá.</t>
  </si>
  <si>
    <t>Con respecto a la meta de realizar 100% de los espacios de coordinación y articulación programados con entidades e instancias de orden territorial y nacional, en materia de asistencia, atención y reparación a las víctimas del conflicto armado con corte a marzo de 2023 se programaron (3) actividades de las cuales se cumplieron (3) a través de:
• Formular, actualizar y hacer seguimiento al Plan de Acción Distrital de víctimas, paz y reconciliación 
1. Capítulo Informe 9 de Abril:
Se elaboró insumo para el “Informe 9 de abril”, el cual debe presentarse anualmente ante el Concejo de Bogotá. Este informe brinda un balance de las acciones adelantadas en materia de Política Pública de Víctimas en el marco del Plan Distrital de Desarrollo “Un Nuevo Contrato Social y Ambiental para la Bogotá del Siglo XXI” y el Plan de Acción Distrital (PAD) correspondiente a la vigencia 2022. Para tal fin, fue estructurado el informe de acuerdo con los componentes de la política pública, siendo estos:
• Asistencia.
• Atención.
• Prevención, protección y garantías de no repetición.
• Reparación Integral.
• Memoria, paz y reconciliación.
• Ejes transversales.
Así mismo, se presenta lo siguiente:
• Diagnostico población víctima del conflicto en Bogotá
• Implementación del acuerdo de paz en Bogotá y su posicionamiento como epicentro de paz y reconciliación
Es importante precisar que el producto asociado hace referencia a un insumo que se debe remitir al Observatorio Distrital de Víctimas y no a la versión final del informe.
• Brindar asistencia técnica para la formulación, implementación, seguimiento y evaluación a la política pública en el Distrito.
2. Asistencias técnicas para seguimiento PAD:
Se realizaron nueve (9) asistencias técnicas dirigidas a entidades del SDARIV con el propósito de brindar lineamientos generales para la elaboración del informe de implementación de la política pública de víctimas de la vigencia 2022 en el marco de la conmemoración del 9 de abril - Día Nacional de la Memoria y la Solidaridad con las Víctimas del Conflicto Armado. Para ello, se convocó a espacios bilaterales a las siguientes entidades: 
• Instituto Distrital de las Artes.
• Secretaría Distrital de Integración Social.
• Secretaría Distrital de Gobierno.
• Instituto Distrital de Participación y Acción Comunal.
• Secretaría Distrital de Desarrollo Económico. 
• Secretaría Distrital del Hábitat.
• Secretaría Distrital de la Mujer.
• Secretaría Distrital de Salud.
• Secretaría de Educación del Distrito.
Igualmente, se desarrollaron tres (3) asistencias técnicas con el objetivo de brindar lineamientos generales frente al funcionamiento del SDARIV, seguimiento PAD y reportes trimestrales:
• Secretaría de Seguridad, Convivencia y Justicia.
• Secretaría Distrital de Desarrollo Económico.
• Secretaría de Educación del Distrito.
• Asesorar y difundir la gestión del conocimiento en materia de víctimas, paz, reconciliación, e implementación de los acuerdos.
• Asesorar y difundir la gestión del conocimiento en materia de víctimas, paz, reconciliación, e implementación de los acuerdos.
1. Informe IGED:
Por parte del Observatorio de Víctimas se realizó el Informe de medición de Indicadores de Goce Efectivo de Derechos IGED de la población Víctima del Conflicto armado del año 2022, de la vigencia 2021, realizado en marzo del año 2023, dando cumplimiento al Acuerdo distrital 587 de 2015 “Por el cual se adoptan los Indicadores de Goce Efectivo de Derechos como instrumento de seguimiento a la política pública distrital para la Atención, Asistencia y Reparación Integral a las víctimas del conflicto armado interno”, publicado en página web Observatorio de Víctimas.
NOTA: Se adjunta Matriz de Seguimiento al PAD 2022 y el Informe de Seguimiento PAD 2022 en su versión final.
BENEFICIOS
• En el marco de la conmemoración del Día Nacional de la Memoria y la Solidaridad con las Víctimas del Conflicto Armado en Colombia, el “Informe del 9 de abril” constituye el instrumento bajo el cual la Administración Distrital presenta a la población víctima del conflicto armado, y en general, a toda la ciudadanía, el avance de la implementación de la Política Pública de Víctimas en la ciudad de Bogotá.
• La OACPVR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las mismas. Estos procesos de acompañamiento técnico buscan fortalecer y mejorar las fases de diseño, implementación, evaluación y seguimiento de la política de víctimas en el Distrito.
• Generar, divulgar información del seguimiento al cumplimiento de las políticas, proyectos planteados y desarrollados por la Alcaldía Mayor que garantizan a la población víctima, a fin dar a conocer la condiciones de la garantía y goce efectivo de derechos de la población víctima del conflicto armado que se ubican en Bogotá D.C.</t>
  </si>
  <si>
    <t>Con respecto a la meta de realizar 100% de los espacios de coordinación y articulación programados con entidades e instancias de orden territorial y nacional, en materia de asistencia, atención y reparación a las víctimas del conflicto armado con corte a abril de 2023 se programaron (4) actividades de las cuales se cumplieron (4) a través de:
• Asesorar y difundir la gestión del conocimiento en materia de víctimas, paz, reconciliación, e implementación de los acuerdos.
1. Tablero Gestión del Conocimiento
Se realizó el reporte al Tablero de Gestión del Conocimiento para el primer trimestre de 2023 correspondiente Dimensión 4 Bogotá Territorio de Paz y Reconciliación PDED con cifras de Asistencia y Ayuda AAHI al corte 31/03/2023 y de caracterización de Victimas en Bogotá a fecha de corte 01/02/2023
2. Informe 9 de abril
Se radicó y presentó ante el Concejo de Bogotá el “Informe 9 de abril de 2023”.  Este informe debe realizarse de acuerdo con lo establecido en el artículo 8 del Acuerdo 491 de 2012, según el cual, en el Día Nacional de la Memoria y Solidaridad con las Víctimas del Conflicto Armado, se realizará un informe de balance que dé cuenta de la implementación de la Política Pública de Víctimas de la vigencia anterior.  Su contenido brinda un balance de la totalidad de acciones implementadas por la Administración Distrital en materia de atención, asistencia, reparación integral, prevención, protección y garantías de no repetición; memoria, paz y reconciliación. 
3. Boletín Trimestral
Se adelantó por el Observatorio de Víctimas el análisis cuantitativo y cualitativo de la información del Registro Nacional de Victimas, remitida por la Unidad de atención y Reparación de Víctimas correspondiente a la caracterización y análisis de la población de víctimas residentes en el Distrito Capital con corte a 31 de Diciembre de 2022, con la que se elaboró el Boletín trimestral abril 2023, publicado en página web y socializado por correo electrónico con los miembros de las mesas de víctimas y funcionarios del Ministerio público
4. Gestionar alianzas con entidades públicas y/o privadas y cooperación internacional para hacer de Bogotá un territorio de reconciliación y construcción de memoria, verdad, justicia, reparación y garantía sde no repetición:
Se realizó la construcción del “Documento de estrategia para el fortalecimiento y el desarrollo del ecosistema de alianzas estratégicas para la vigencia 2023 que incluya actores públicos, privados y de cooperación” con sus respectivos avances. Igualmente,  se iniciaron acciones en el marco de la estrategia definida, de la siguiente manera:
Durante los primeros 4 meses de la vigencia se realizó trabajo con la mesa de inclusión productiva liderada por la Cámara de Comercio de Bogotá; en la cual se está definiendo programas de inclusión en materia de empleo y emprendimeinto
se avanzó en trabajo coordinado con la Fundación ANDI para inclusión en directorio de páginas blancas solidarias y participación de nuestros emprendimientos apoyados en ferias el resultado fu la inclusión de 14 emprendimientos en directorios que se socializan con empresarios en los cuales se encuentran sus datos de contacto e información de ubicación. 
Se trabajó conel aliado Globant en su feria interna de emprendedoras en la cual incluyeron 4 emprendimientos de nuestra población objetivo logrando ventas de los 4 emprendimientos, ese dato no se le solicita a los emprendedores.
Se lanzó un programa de formación gratuito para 100 personas en programación en bajo código de  la mano del aliado Soluntech; se trabajó en los preparatorios del programa conjunto a realizar con Globant Construye paz versión 2.0 - 2023 que tiene un alcance de formación en habilidades digitales para  120 personas y los programas inspire para adolescentes que como su nombre lo indica busca interesar o inspirar a jóvenes hacia el mundo de la tecnología. 
Se realizaron acuerdos por validar para cumplimiento con los compromisos de la mesa indígena, a la espera de su respuesta. 
En cuanto a entidades públicas se realizaron aproximaciones con la SDDE para el programa empleo incluyente y se ha iniciado trabajo conjunto para inclusión de emprendimientos en las ferias "Hecho en Bogotá" y con la UARIV para trabajo conjunto en difusión de programas con nuestros aliados. Se han realizado mesas de trabajo y se ha remitido información para inclusión de nuestra población atendida.  
BENEFICIOS 
• Disponer de una herramienta de publicación y consulta de información que contribuye a la generación de valor público y al mejoramiento y toma de decisiones entorno a la política pública de atención, asistencia, reparación integral y garantías de no repetición para las víctimas del conflicto armado que se ubican en Bogotá.
• En el marco de la conmemoración del Día Nacional de la Memoria y la Solidaridad con las Víctimas del Conflicto Armado en Colombia, el “Informe del 9 de abril” constituye el instrumento bajo el cual la Administración Distrital presenta a la población víctima del conflicto armado, y en general, a toda la ciudadanía, el avance de la implementación de la Política Pública de Víctimas en la ciudad de Bogotá.
• Generar y divulgar información y recomendaciones que contribuyan al mejoramiento y toma de decisiones entorno a la política pública de atención, asistencia, reparación integral y garantías de no repetición para las víctimas del conflicto armado que se ubican en Bogotá.
• Con el desarrollo de acciones en el marco de la estrategia para el fortalecimiento y el desarrollo del ecosistema de alianzas estratégicas se beneficia la población víctima y en proceso de reincorporación.</t>
  </si>
  <si>
    <t>Con respecto a la meta de realizar 100% de los espacios de coordinación y articulación programados con entidades e instancias de orden territorial y nacional, en materia de asistencia, atención y reparación a las víctimas del conflicto armado con corte a mayo de 2023 se programaron (3) actividades de las cuales se cumplieron (3) a través de:
• Formular, actualizar y hacer seguimiento al Plan de Acción Distrital de víctimas, paz y reconciliación
1. Informe trimestral seguimiento al PAD
Se consolidó el informe de seguimiento al Plan de Acción Distrital (PAD) del primer trimestre del año 2023 con la información acumulada del 1 de enero al 31 de marzo de la actual vigencia. El informe presenta la siguiente información: se relaciona el balance de ejecución física y presupuestal por cada una de las entidades asociadas;  se describe el balance de implementación por componentes de Política Pública, presentando algunos de los principales logros en materia de acceso de la población víctima del conflicto armado a la oferta institucional, asimismo, se presenta un comparativo del reporte del Formulario Único Territorial (FUT) con el seguimiento al PAD en lo que respecta a la información de corte presupuestal. Finalmente, se presentan algunas conclusiones y recomendaciones generales.
Es importante aclarar que el informe presentado obedece a una versión preliminar toda vez que la información relacionada frente al número de beneficiarios y presupuesto ejecutado está siendo procesada y analizada con las entidades que presentan novedades y algún tipo de retraso en los reportes requeridos. Esta información estará finiquitada para el próximo reporte."
2. Matriz trimestral de seguimiento PAD
Se consolidó la matriz preliminar de seguimiento al PAD con corte al primer trimestre de 2023 con la totalidad de indicadores dispuestos en esta herramienta, el avance físico acumulado presenta un nivel de ejecución del 50,8% con corte al 31 de marzo. En cuanto al presupuesto ejecutado, se tiene como resultado un total de $ 312.844.720.197, que representan un 39% de avance con corte al 31 de marzo de la actual vigencia.
• Ejercer la secretaría técnica del Comité Distrital de Justicia Transicional, los Comités Locales de Justicia Transicional y sus espacios respectivos.
3. Ejercer las acciones requeridas como secretaría técnica de los Comités Locales de Justicia Transicional
Se presenta el informe de gestión de los comités locales de justicia transicional, en el cual se relacionan funciones de la secretaria técnica, el proceso de convocatoria y las sesiones desarrolladas de los Comités Locales de Justicia Transicional durante la vigencia 2023 a corte del 31 de mayo, se han realizado un total de 11 CLJT y una sesión extraordinaria, en los cuales se articularon acciones entre las diferentes entidades que lo integran, brindando una oferta institucional más ajustada a las metas de los diferentes planes de acción local.
DIFICULTADES
• Se presentaron dificultades en el proceso de recepción y consolidación de la información de acuerdo con los cambios que se han presentado en los enlaces para la política pública de víctimas en algunas entidades. Dichos cambios han sucedido durante el periodo correspondiente al reporte del actual informe, situación que ha derivado en retrasos y retrocesos por parte de algunas entidades.
• Diferentes sesiones de los CLJT fueron aplazadas, en su mayoría, por inconvenientes de agenda de los alcaldes y alcaldesas locales, en particular es el caso de las localidades de Usme, Bosa, Barrios Unidos, Teusaquillo y Ciudad Bolívar. El CLJT para esta última localidad estaba programado para el 31 de mayo; sin embargo, a último momento la alcaldesa local lo canceló y aun no se cuenta con fecha estimada para su desarrollo.
BENEFICIOS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a Víctimas.</t>
  </si>
  <si>
    <t>Con respecto a la meta de realizar 100% de los espacios de coordinación y articulación programados con entidades e instancias de orden territorial y nacional, en materia de asistencia, atención y reparación a las víctimas del conflicto armado con corte a junio de 2023 se programaron (14) actividades de las cuales se cumplieron (14) a través de:
• Brindar asistencia técnica para la formulación, implementación, seguimiento y evaluación a la política pública en el Distrito.
1. Asistencias técnicas para seguimiento PAD
Durante el último trimestre se brindaron cuatro (4) asistencias técnicas dirigidas a entidades del SDARIV con el objetivo de brindar lineamientos técnicos relacionados con el seguimiento al PAD. A continuación, se relacionan algunos de los temas abordados: 
*Revisión bases de datos de beneficiarios
*Implementación de las metas PAD con las áreas y equipos misionales de la entidad
*Reporte trimestral metas PAD 
*Armonización presupuestal metas PAD
*Articulación para el acceso a la oferta institucional por parte de la población víctima
Las entidades a las cuales se les brindó asistencia técnica fueron: Secretaría Distrital de Seguridad, Convivencia y Justicia (SDSCJ)Secretaría Distrital de Hacienda (SDH) e Instituto Distrital de Recreación y Deporte (IDRD)
• Gestionar alianzas con entidades públicas y/o privadas y cooperación internacional para hacer de Bogotá un territorio de reconciliación y construcción de memoria, verdad, justicia, reparación y garantía de no repetición
2. Realización de 1 acción de impacto que contribuya a materializar la gestión de alianzas estratégicas.
Se realizó el lanzamiento del programa “Code your future construye paz” con el aliado Globant, multinacional de tecnología que ofrece 100 cupos de formación para población víctima y/o en reincorporación, a la fecha de corte del reporte se revisa este requisito por parte de la ACPVR para 104 preseleccionados, los cursos darán inicio en julio y durarán aproximadamente 4 meses.
• Ejercer la secretaría técnica del Comité Distrital de Justicia Transicional, los Comités Locales de Justicia Transicional y sus espacios respectivos
Matriz de seguimiento POA
3 al 7. La ACPVR como coordinadora del SDARIV consolidó el primer seguimiento 2023 de los Planes Operativos Anuales (POA) de los cinco (5) Subcomités Temáticos con los que cuenta la ciudad de Bogotá. 
Los POA son instrumentos de planificación estandarizados adoptados por cada Subcomité Temático. Estos permiten definir los objetivos estratégicos y las líneas de acción de los Subcomités como instancias de coordinación en el marco del Sistema Distrital de Atención y Reparación Integral a las Víctimas (SDARIV). Como su nombre lo indica, son instrumentos con un carácter operativo cuyo contenido debe estar orientado a cumplir con los objetivos de la Política Nacional de Atención y Reparación Integral a las Víctimas y del Plan de Acción Distrital (PAD).
Actualmente, diferentes entidades del SDARIV cuentan con productos asociados a estos planes operativos. 
Los Subcomités Temáticos son:
i) Asistencia y Atención: se encarga de coordinar y articular las acciones y estrategias de entidades del orden Nacional y Distrital, dirigidas a asegurar la disposición de la oferta institucional necesaria para la población víctima que se encuentra en el Distrito Capital.
ii) Reparación Integral: se encarga de coordinar y articular las acciones y estrategias de entidades del orden Nacional y Distrital, encaminadas a garantizar el derecho de las víctimas presentes en la ciudad de Bogotá a la Reparación Integral.
iii) Prevención, Protección y Garantías de No Repetición: se encarga de coordinar y articular las acciones y estrategias de entidades del orden Nacional y Distrital, tendientes a prevenir acciones que puedan aumentar la condición de vulnerabilidad de las víctimas del conflicto armado con presencia en la ciudad de Bogotá.
iv) Memoria, Paz y Reconciliación: se encarga de coordinar y articular las acciones y estrategias para contribuir a la construcción de paz, con la participación de los distintos sectores poblacionales en el territorio, a través de la promoción y fortalecimiento de procesos de memoria que visibilicen las distintas experiencias relacionadas con el conflicto armado, que aporten a la generación de espacios de encuentro y reconciliación para la transformación de imaginarios y apropiación de los Derechos Humanos
v) Sistemas de Información: se encarga de coordinar y articular las estrategias y acciones con entidades del orden Nacional y Distrital para garantizar la interoperabilidad y el flujo eficiente de la información relacionada con la población víctima, logrando un adecuado y oportuno intercambio de información. 
Actas subcomités temáticos
8 al 12. Se elaboran las cinco (5) actas del primer ciclo de Subcomités Temáticos de conformidad con lo establecido en el numeral 4 de artículo 13 de la resolución 036 de 2014: "Artículo 13. Funciones de la Secretaría Técnica. 4. Elaborar las respectivas Actas de cada sesión, en un periodo no mayor a ocho (8) días hábiles, posteriores a la fecha de su realización, debiendo ser enviadas vía correo electrónico a los/as integrantes y/o asistentes, para su revisión y retroalimentación, quienes podrán sugerir ajustes o modificaciones dentro de los cinco (5) días hábiles siguientes al recibo de la misma". 
Actas Comité Distrital de Justicia Transicional -CDJT
13. La Alta Consejería de Paz, Víctimas y Reconciliación en calidad de Secretaría Técnica del Comité Distrital de Justicia Transicional (CDJT), realizó envío del acta correspondiente a la primera sesión ordinaria del Comité, celebrado el día 27 de abril de 2023.   
En cumplimiento del artículo 13, numeral 4 de la Resolución 036 de 2014, “la Secretaría Técnica elaborará las respectivas actas de cada sesión, en un periodo no mayor a ocho (8) días hábiles, posteriores a la fecha de su realización, debiendo ser enviadas vía correo electrónico a los/as integrantes y/o asistentes, para su revisión y retroalimentación, quienes podrán sugerir ajustes o modificaciones dentro de los cinco (5) días hábiles siguientes al recibo de la misma”. De conformidad con lo anterior, se realiza envío del acta el día 10 de mayo de 2023, y se da el plazo para el envío de sugerencias o comentarios al para el día martes 17 de mayo de 2023. 
Informe instancias de coordinación
14. Para el presente mes se relaciona el informe de instancias de coordinación en el cual se cita la sesión ordinaria del Comité Distrital de Justicia Transicional del pasado 27 de abril de 2023. Este informe será publicado en el botón de transparencia de la Secretaría General para acceso público de la ciudadanía según lo dispuesto en la resolución 753 de 2020.
BENEFICIOS
• La 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las mismas. Estos procesos de acompañamiento técnico buscan fortalecer y mejorar las fases de diseño, implementación, evaluación y seguimiento de la Política Pública de Víctimas en el Distrito.
• La oferta de formación en habilidades digitales a población víctima y en reincorporación.
• Los Subcomités temáticos son espacios de coordinación en el marco del Sistema Distrital de Atención y Reparación Integral a las Víctimas. A éstos concurren los/as delegados/as de las instituciones que integran el Comité y los representantes de las víctimas para diseñar, adecuar la implementación y realizar acciones de seguimiento y evaluación de los planes, programas y proyectos a favor de las víctimas en el Distrito Capital.
• El Comité Distrital de Justicia Transicional es la máxima instancia de articulación Distrital, encargado de elaborar planes de acción en el marco de los planes de desarrollo a fin de lograr la prevención, protección, atención, asistencia y reparación integral a las víctimas, coordinar las acciones con las entidades que conforman el Sistema Nacional de atención y Reparación a las Víctimas en el nivel departamental, distrital y municipal, articular la oferta institucional para garantizar los derechos de las víctimas a la verdad, la justicia y la reparación, así como la materialización de las garantías de no repetición, coordinar las actividades en materia de inclusión social e inversión social para la población vulnerable y adoptar las medidas conducentes a materializar la política, planes, programas y estrategias en materia de desarme, desmovilización y reintegración.
• Por medio del artículo 32 del Acuerdo Distrital 257 de 2006 se establecen el conjunto de políticas, estrategias, instancias y mecanismos que permiten articular la gestión de los organismos y entidades distritales, de manera que se garantice la efectividad y materialización de los derechos humanos, individuales y colectivos, y el adecuado y oportuno suministro de los bienes y la prestación de los servicios de sus habitantes, de esta forma se determina que los reportes correspondientes a la implementación de las políticas distritales se realizan mediante el sistema que integra de forma dinámica y efectiva el funcionamiento de los organismos y las entidades entre si y establece mecanismos de interrelación entre éstos y las formas organizadas de la sociedad. Por tanto, el informe correspondiente a las instancias de coordinación que se desarrolla bajo la implementación de la secretaría técnica del CDJT busca garantizar la transparencia y el acceso a la información pública que se categoriza como información de interés y que permita a la ciudadanía acceder a los temas abordados en este espacio.</t>
  </si>
  <si>
    <t>PD108</t>
  </si>
  <si>
    <t>7871_9</t>
  </si>
  <si>
    <t>9. Implementar 100 porciento de las acciones que son competencia de la ACDVPR  segun el protocolo de participación efectiva de las victimas del conflicto armado,  fortaleciendo los espacios de partcicipacion de las víctimas y sus organizaciones propendiendo por incluir a las víctimas no organizadas  mediante acciones orientadas a la paz y la reconciliación en el Distrito Capital.</t>
  </si>
  <si>
    <t>Implementar 100 porciento de las acciones que son competencia de la ACDVPR  segun el protocolo de participación efectiva de las victimas del conflicto armado,  fortaleciendo los espacios de partcicipacion de las víctimas y sus organizaciones propendiendo por incluir a las víctimas no organizadas  mediante acciones orientadas a la paz y la reconciliación en el Distrito Capital.</t>
  </si>
  <si>
    <t xml:space="preserve">PD_Meta Proyecto: 9. Implementar 100 porciento de las acciones que son competencia de la ACDVPR  segun el protocolo de participación efectiva de las victimas del conflicto armado,  fortaleciendo los espacios de partcicipacion de las víctimas y sus organizaciones propendiendo por incluir a las víctimas no organizadas  mediante acciones orientadas a la paz y la reconciliación en el Distrito Capital.; </t>
  </si>
  <si>
    <t>Implica el apoyo técnico y operativo de la ACPVR a las mesas de participación efectiva y mesas de enfoque diferencial, para la realización de las sesiones ordinarias y extraordinarias de acuerdo al protocolo de participación.  
Estas mesas de participación estan integradas por: 1 mesa distrital, 20 mesas de participación efectiva locales y 3 mesas de enfoque diferencial.
De acuerdo con el protocolo de participación, estas mesas pueden presentar sesiones ordinarias y extraordinarias:
-Sesiones Ordinarias: Son aquellas en las que la mesa desarrolla su plan de trabajo, realiza el estudio, discusión y aprobación de sus iniciativas, entre ellas las relacionadas al Plan de Acción Distrital y que, además, cuentan con quórum.
-Sesiones extraordinarias: Son aquellas sesiones de carácter imprevisible y excepcional que se realizan por fuera del plan de trabajo de la mesa, convocadas para atender situaciones de carácter urgente que no pueden dar espera a una sesión ordinaria.</t>
  </si>
  <si>
    <t xml:space="preserve"> -Generar condiciones a nivel de conciencia, capacidades, organización y liderazgo,  para la cualificación del ejercicio de su derecho a la participación efectiva en la toma de decisiones, en la profundización de la democracia, así como el fortalecimiento de las capacidades de las personas, comunidades e instituciones.
-Materialización de una estrategia de formación, que trascienda las Mesas de Participación. 
-Optimizar la incidencia de las víctimas del conflicto armado en las decisiones que las afectan.</t>
  </si>
  <si>
    <t>El indicador se calculará a través de la relación entre las acciones o actividades realizadas y programadas para brindar apoyo técnico y operativo a las mesas de participación efectiva de víctimas, de conformidad con el plan interno de trabajo de la Oficina Alta Consejería de Paz, Víctimas y Reconciliación.</t>
  </si>
  <si>
    <t>Informes de las acciones o actividades ralacionadas con  apoyo técnico y operativo a las mesas de participación efectiva de víctimas.
Evidencias de espacios de capacitación y formación.</t>
  </si>
  <si>
    <t xml:space="preserve">2.5.1.1 Informe mensual de acompañamiento y acciones de fortalecimiento realizadas por la OACPVR en el marco del protocolo de participación y demás organizaciones de víctimas del conflicto armado 
</t>
  </si>
  <si>
    <t xml:space="preserve">2.5.1.1 Informe mensual de acompañamiento y acciones de fortalecimiento realizadas por la OACPVR en el marco del protocolo de participación y demás organizaciones de víctimas del conflicto armado </t>
  </si>
  <si>
    <t xml:space="preserve">2.5.1.1 Informe mensual de acompañamiento y acciones de fortalecimiento realizadas por la OACPVR en el marco del protocolo de participación y demás organizaciones de víctimas del conflicto armado
</t>
  </si>
  <si>
    <t xml:space="preserve">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
</t>
  </si>
  <si>
    <t>• Inf. acciones protocolo participacion febrero
• Carpeta evidencia de sesiones Mesas 
• Carpeta evidencia  fortalecimiento Organizaciones</t>
  </si>
  <si>
    <t>• Inf. acciones protocolo participación marzo
• Carpeta evidencia de sesiones Mesas
• Formato Inscripciones fortalecimiento Organizaciones</t>
  </si>
  <si>
    <t>• Inf. acciones protocolo participación abril
• Carpeta evidencia de sesiones Mesas
• Inf. acciones protocolo participacion abril
• Bases fortalecimiento Organizaciones</t>
  </si>
  <si>
    <t>• 2.5.1.1 Informe Mensual de acompañamiento y acciones de fortalecimiento Mayo 2023
• Carpeta evidencia de sesiones Mesas
• 2.5.2.1 Informe Obra de Teatro
• 2.5.2.1 Informe Mensual de acompañamiento y acciones de fortalecimiento Mayo 2023</t>
  </si>
  <si>
    <t>• 2.5.1.1 Informe Mensual de acompañamiento y acciones de fortalecimiento Junio 2023
• Carpeta evidencia de sesiones Mesas
• Inf. acciones protocolo participacion junio
• Documento Informe Bolsa Logistica Actividad Sumapaz</t>
  </si>
  <si>
    <t>Para el cumplimiento de la meta de Implementar 100 por ciento de las acciones que son competencia de la ACPVR según el protocolo de participación efectiva de las víctimas del conflicto armado, a corte al 31 de junio, se programaron 10 actividades y se ejecutaron 10 actividades, logrando con ello avanzar en: 
• Apoyo técnico y operativo mesas de participación
Se brindó asistencia técnica a 24 mesas de participación efectiva de las víctimas del conflicto armado: 20 mesas locales, 3 mesas de enfoque diferencial (Afro, Mujeres, Indígena) y la Mesa Distrital en sus sesiones ordinarias y extraordinarias. 
Consolidado a corte del mes de junio se han apoyado las siguientes sesiones ordinarias:
- 93 sesiones ordinarias de mesas locales
- 15 sesiones de mesas de enfoque diferencial (afro, mujeres, indígenas)
- 5 Sesiones ordinarias de la Mesa Distrital
Sesiones extraordinarias 
Febrero: 3 sesiones extraordinarias (Teusaquillo, Tunjuelito y mesa distrital)
Marzo: 4 sesiones extraordinarias (San Cristóbal, suba, Afro e Indígena)
Abril: 1 sesión de la Mesa de Enfoque Diferencial de Mujeres
Mayo: 2 sesiones extraordinarias (Mesa local de Puente Aranda y Mesa Distrital)
Junio: 7 sesiones extraordinarias (Usaquen, san cristobal, kennedy, Engativa, Barrios Unidos, la candelaria y Mesa Afro)
• Formación y capacitación de las mesas de participación efectiva: Se apoyaron actividades en el desarrollo del el proceso de inscripción, evaluación y selección tanto de los emprendimientos como de los grupos artísticos que se presentaron los días 10 y 11 de abril en la Plaza de Bolívar, en el marco de la estrategia de la SDDE " Hecho en Bogotá" con la cual se beneficiaron 68 emprendimientos y 11 grupos artísticos, quienes tuvieron la oportunidad de ofertar y vender sus productos generando ingresos. 
En el mes de Mayo se apoyó la presentación el día 25 de mayo en el Centro de Encuentro de la localidad de Bosa la Obra Mujeres Sobrevivientes la cual es desarrollada por mujeres de organizaciones de víctimas pertenecientes a las Mesas de Victimas reconocidas en el Distrito Capital.
En el mes de Junio desde la Alta Consejería acompaño la jornada desarrollada el día 4 de junio en la vereda San Juan, en dicha jornada participaron entidades del orden distrital y nacional. Este proceso se realiza en el marco del fortalecimiento que se genera por parte de la A ACPVR a las mesas de Victimas y organizaciones de Victimas que hacen parte del Distrito Capital.
• Contrato de Operador Logístico y resoluciones de apoyo compensatorio:
A 30 de junio se han realizado las siguientes consignaciones por derecho al reconocimiento de garantías a los delegados asistentes a los espacios de participación:
- 1006 reconocimientos por compensatorios – incentivo a la participación 
- 1051 reconocimientos por transporte
- 554 reconocimiento de almuerzo y refrigerios (sesiones de más de 6 horas)
- 425 reconocimiento refrigerios (sesiones de menos de 6 horas)</t>
  </si>
  <si>
    <t>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dentro de las cuales en el mes de febrero se adelantaron (2) actividades de (2) programadas:
Se presentó el informe Mensual de la implementación de las acciones que son competencia de la Alta Consejería frente al apoyo técnico y operativo dirigido a las Mesas de Participación Efectiva de Victimas, el protocolo de NNA y los procesos de formación y capacitación. En dicho informe se menciona el proceso que se ha adelantado durante el periodo en relación con el acompañamiento que se realiza desde el equipo de Participación e Incidencia Territorial a las Mesas de Participación Efectiva de Víctimas y las acciones de articulación a nivel distrital y/o local, para la implementación del protocolo de participación de niños niñas y adolescentes (NNA) víctimas del conflicto armado, que permitan su participación significativa e incidente en la actualización por vigencia del Plan de Acción Distrital 2020-2024, en donde se describen las siguientes actividades:
1. Se brindó apoyo técnico y operativo para las sesiones desarrolladas en el mes de febrero. Durante este periodo sesionaron 18 de las 24 Mesas de Participación Efectiva de Victimas, así: 14 mesas locales, tres mesas de enfoque diferencial (Afro, indígena y mujeres) y la Mesa Distrital. Adicional a ello se desarrollaron 3 sesiones extraordinarias de las mesas de Teusaquillo, Tunjuelito y mesa distrital.  Las mesas que no sesionaron fueron: Usme, Santa Fe, Barrios Unidos, Rafael Uribe Uribe, Fontibón y Suba.
2. En dicho informe, también se menciona el proceso que se ha adelantado frente a las acciones de fortalecimiento a las Mesas de participación y enfoque diferencial, a las organizaciones de víctimas formales y no formales. En relación con los procesos de formación y fortalecimiento de las mesas de participación efectiva, las víctimas y sus organizaciones formales y no formales desde el equipo de Participación e Incidencia, en el marco del fortalecimiento de las Mesas y de las Organizaciones de Víctimas, se realizó la socialización de la programación de la conmemoración del día 9 abril del 2023, especialmente lo relacionado con la Feria artística y de emprendimientos liderada por la Alta Consejería de Paz, Víctimas y Reconciliación, con el objetivo de identificar las víctimas u organizaciones de víctimas en la ciudad que posiblemente participen en la Feria.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Representantes de organizaciones seleccionadas en el marco del convenio suscrito entre la Alta Consejería de Paz, Victimas y Reconciliación y el PNUD y Organizaciones de Victimas que desarrollaron sus actividades en el marco de la conmemoración del Día Nacional de la Memoria y Solidaridad con las Víctimas</t>
  </si>
  <si>
    <t xml:space="preserve">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Se presentó el informe Mensual de acompañamiento y acciones de fortalecimiento realizadas por la OACPVR en el marco del protocolo de participación y demás organizaciones de víctimas del conflicto armado. En dicho informe se menciona el proceso que se ha adelantado durante el periodo en relación con el acompañamiento que se realiza desde el equipo de Participación e Incidencia Territorial a las Mesas de Participación Efectiva de Víctimas y las acciones que se adelantan en el marco del proceso de fortalecimiento que se lleva con las organizaciones de víctimas organizadas y no organizadas, dentro de las cuales en el mes de marzo se adelantaron (2) actividades de (2) programadas:
1. Se brindó apoyo técnico y operativo para las sesiones desarrolladas en el mes de marzo, durante este periodo sesionaron las 22 Mesas de Participación Efectiva de Victimas, 18 mesas locales (No sesionaron de manera ordina Suba y Barrios Unidos), tres mesas de enfoque diferencial (Afro, indígena y mujeres) y la Mesa Distrital. Adicional a ello se desarrollaron 3 sesiones extraordinarias de las mesas de San Cristóbal y las Mesas de Enfoque diferencial Afro e indígena.
2. En relación con los procesos de formación y fortalecimiento de las mesas de participación efectiva, las víctimas y sus organizaciones formales y no formales desde el equipo de Participación e Incidencia Territorial se apoyaron actividades en el marco del fortalecimiento de las Mesas y de las Organizaciones de Víctimas y se ha venido adelantando el proceso de inscripción de los emprendimientos y grupos artísticos para el día de la conmemoración de las víctimas del conflicto armado, que se realizará los días 10 y 11 de abril en la Plaza de Bolívar con SUMAPAZ territorio de Paz como localidad invitada.
BENEFICIOS
•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inscritos para la feria de </t>
  </si>
  <si>
    <t>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Desde la OACPVR se realizaron acciones de acompañamiento y de fortalecimiento, en el marco del protocolo de participación con organizaciones de víctimas formales y no formales del conflicto armado, dentro de las cuales en el mes de abril se adelantaron (2) actividades de (2) programadas:
1. Se brindó apoyo técnico y operativo para las sesiones desarrolladas en el mes de abril, durante este periodo sesionaron las 23 Mesas de Participación Efectiva de Victimas, 19 mesas locales (No sesiono la mesa local de Fontibón), tres mesas de enfoque diferencial (Afro, indígena y mujeres) y la Mesa Distrital. Adicional a ello se desarrolló 1 sesión extraordinaria de las mesas de Enfoque Diferencial de Mujeres.
2. En relación con los procesos de formación y fortalecimiento de las mesas de participación efectiva, las víctimas y sus organizaciones formales y no formales desde el equipo de Participación e Incidencia Territorial se apoyaron actividades en el desarrollo del el proceso de inscripción, evaluación y selección tanto de los emprendimientos como de los grupos artísticos que se presentaron los días 10 y 11 de abril en la Plaza de Bolívar, en el marco de la estrategia de la SDDE " Hecho en Bogotá" con la cual se beneficiaron 68 emprendimientos y 11 grupos artisticos, quienes tuvieron la oportunidad de ofertar y vender sus productos generando ingresos. 
BENEFICIOS
•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inscritos para la feria de emprendimiento desarrollada el 10 y el 11 de abril.</t>
  </si>
  <si>
    <t>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Desde la OACPVR se realizaron acciones de acompañamiento y de fortalecimiento, en el marco del protocolo de participación con organizaciones de víctimas formales y no formales del conflicto armado, dentro de las cuales en el mes de mayo se adelantaron (2) actividades de (2) programadas:
1. Se brindó apoyo técnico y operativo para las sesiones desarrolladas en el mes de mayo. Durante este periodo sesionaron las 24 Mesas de Participación Efectiva de Victimas, 20 mesas locales, tres mesas de enfoque diferencial (Afro, indígena y mujeres) y la Mesa Distrital. Adicional a ello se desarrollaron 2 sesiones extraordinarias de la mesa local de Puente Aranda y la Mesa Distrital.
2. En relación con los procesos de formación y fortalecimiento de las mesas de participación efectiva, las víctimas y sus organizaciones formales y no formales, desde el equipo de Participación e Incidencia Territorial se apoyó la presentación de la obra “Mujeres Sobrevivientes” la cual es desarrollada por mujeres de organizaciones de víctimas pertenecientes a las Mesas de Victimas reconocidas en el Distrito Capital. Este proceso tuvo como objetivo desarrollar actividades que rescaten la memoria y de paso, dinamicen la necesidad de realizar actividades sociales que apunten a consolidar ejercicios de reconciliación y que además promuevan la no repetición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mayo.</t>
  </si>
  <si>
    <t>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Desde la OACPVR se realizaron acciones de acompañamiento y de fortalecimiento, en el marco del protocolo de participación con organizaciones de víctimas formales y no formales del conflicto armado, dentro de las cuales en el mes de junio se adelantaron (2) actividades de (2) programadas:
1. Se brindó apoyo técnico y operativo para las sesiones desarrolladas en el mes de junio, durante este periodo sesionaron 22 Mesas de Participación Efectiva de Victimas, 18 mesas locales, tres mesas de enfoque diferencial (Afro, indígena y mujeres) y la Mesa Distrital. Adicional a ello se desarrollaron 7 sesiones extraordinaria.
2. En relación con los procesos de formación y fortalecimiento de las mesas de participación efectiva, las víctimas y sus organizaciones formales y no formales desde el equipo de Participación e Incidencia Territorial se apoyó la jornada desarrollada el día 4 de junio en la vereda San Juan, localidad Sumapaz, en dicha jornada participaron entidades del orden distrital y nacional. Este proceso se realiza en el marco del fortalecimiento que se genera por parte de la ACPVR a las mesas de Victimas y organizaciones de Victimas que hacen parte del Distrito. Este proceso tuvo como objetivo desarrollar actividades que rescaten la memoria y de paso, dinamicen la necesidad de realizar actividades sociales que apunten a consolidar ejercicios de reconciliación y que además promuevan la no repetición.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junio.</t>
  </si>
  <si>
    <t>PD109</t>
  </si>
  <si>
    <t>7871_10</t>
  </si>
  <si>
    <t>3. Incrementar las acciones integrales de coordinación territorial, para atender las necesidades de la población afectada por el conflicto armado, así como de las víctimas, reincorporados y reintegrados residentes en Bogotá-región</t>
  </si>
  <si>
    <t>10. Ejecutar 100 porciento de la estrategia de reconciliación para la construcción de paz, que contribuya al fortalecimiento del tejido social en los territorios ciudad región.​​</t>
  </si>
  <si>
    <t>Ejecutar 100 porciento de la estrategia de reconciliación para la construcción de paz, que contribuya al fortalecimiento del tejido social en los territorios ciudad región.​​</t>
  </si>
  <si>
    <t xml:space="preserve">PD_Meta Proyecto: 10. Ejecutar 100 porciento de la estrategia de reconciliación para la construcción de paz, que contribuya al fortalecimiento del tejido social en los territorios ciudad región.​​; </t>
  </si>
  <si>
    <t xml:space="preserve">Este indicador mide el diseño y la implementación de la estrategia de reconciliación para la construcción de paz, la cual esta integrada por cuatro (4) lineas de acción:
1)	Diálogo social y reconciliación territorial 
2)	Educación para la paz y pedagogía de paz
3)	Fortalecimiento de capacidades para fomento productivo y de reactivación económica.
4)	Justicia Transicional y Justicia Restaurativa. </t>
  </si>
  <si>
    <t xml:space="preserve">A través de la implementación de las acciones de la estrategia se fortalecerá la reconstrucción de tejido social, el fortalecimiento de  capacidades para la reconciliación de actores claves en los territorios bogotanos como son líderes y lideresas sociales, población víctima, población ex combatiente, organizaciones de jóvenes, culturales, ambientales, entornos educativos, entre otras. </t>
  </si>
  <si>
    <t>El indicador se calculará a través de la relación entre las acciones o actividades ejecutadas y programadas para el diseño e implementación de la estrategia de reconciliación para la construcción de paz, de conformidad con el plan interno de trabajo de la Oficina Alta Consejería de Paz, Víctimas y Reconciliación.</t>
  </si>
  <si>
    <t>Soportes de cumplimiento de las acciones o actividades ralacionadas con el diseño e implementación de la estrategia de reconciliación para la construcción de paz.</t>
  </si>
  <si>
    <t>3.1.1.1 Documento de avance metodológico del modelo formativo y pedagógico integral para la reconciliación
3.1.1.2 Informe de avance sobre las asistencias técnicas
3.1.2.2 Actas y/o evidencias de reunión Apoyo a acciones distritales para el proceso de reincorporación en la ciudad de Bogotá</t>
  </si>
  <si>
    <t>3.1.1.2 Informe de avance sobre las asistencias técnicas
3.1.3.1 Matriz con acciones de gestión administrativa para la construcción de paz y reconciliación</t>
  </si>
  <si>
    <t>3.1.1.1 Documento de avance metodológico del modelo formativo y pedagógico integral para la reconciliación
3.1.3.1 Matriz con acciones de gestión administrativa para la construcción de paz y reconciliación</t>
  </si>
  <si>
    <t>3.1.1.2 Informe de avance sobre las asistencias técnicas
3.1.2.2 Informe de avance sobre las acciones distritales para el proceso de reincorporación en la ciudad de Bogotá
3.1.2.3 Infome de avances sobre iniciativas productivas para población excombatiente</t>
  </si>
  <si>
    <t>3.1.3.1 Matriz con acciones de gestión administrativa para la construcción de paz y reconciliación</t>
  </si>
  <si>
    <t>3.1.1.1 Documento de avance metodológico del modelo formativo y pedagógico integral para la reconciliación
3.1.2.2 Informe de avance sobre las acciones distritales para el proceso de reincorporación en la ciudad de Bogotá</t>
  </si>
  <si>
    <t>3.1.1.1 Documento de avance metodológico del modelo formativo y pedagógico integral para la reconciliación
3.1.1.2 Informe de avance sobre las asistencias técnicas
3.1.2.2 Informe de avance sobre las acciones distritales para el proceso de reincorporación en la ciudad de Bogotá</t>
  </si>
  <si>
    <t>3.1.1.1 Documento de avance metodológico del modelo formativo y pedagógico integral para la reconciliación
3.1.2.3 Informe de avances sobre iniciativas productivas para población excombatiente
3.1.3.1 Matriz con acciones de gestión administrativa para la construcción de paz y reconciliación</t>
  </si>
  <si>
    <t>• Soporte 3.1.1.2 Informe de avance sobre las asistencias técnicas
• Soporte 3.1.3.1 Matriz de acciones administrativas (incluye anexos de matriz de seguimiento radicados, memorandos de aprobación de polizas e inicio, matriz de seguimiento a la contratación, Matriz de seguimiento ejecución contractual DPR
y acta de evidencia de reunion de fecha 31 de enero de 2023)</t>
  </si>
  <si>
    <t>• 3.1.1.1 Documento modelo pedagógico para la reconciliación
• 3.1.1.2 Informe de avance asistencias técnicas
• 3.1.2.2. Acta articulación ACPVR- INVIMA 29022023
• 3.1.2.2. Acta articulación ACPVR-SDG 16022023</t>
  </si>
  <si>
    <t>• 3.1.1.2 Informe de avance sobre las asistencias técnicas
• 3.1.3.1 Matriz de acciones administrativas</t>
  </si>
  <si>
    <t>• 3.1.1.1 Documento de avance metodológico del modelo formativo y pedagógico integral para la reconciliación.
• 3.1.1.2 Informe de avance sobre las asistencias técnicas
• 3.1.2.2.1  (19-04-23) Acta Mesa Distrital de Reincorporación 
• 3.1.2.2.2 (16.04.23) Acta de articulación con Consejo Nacional de Reincorporación.
• 3.1.2.2.3 (21.04.23) Acta de reunión socialización oferta de servicios del Distrito a facilitadores de la ARN</t>
  </si>
  <si>
    <t>• 3.1.1.1.Informe de avance. Estrategia de Reconciliación. Mayo 2023.
• 3.1.1.1.1 Informe de avance. Estrategia de Reconciliación. Mayo 2023.1Matriz Normativa. Actualización.
• 3.1.1.1.2 Matriz referencias bibliográficas
• 3.1.3.1 Matriz de acciones administrativas (incluye anexos de matriz de seguimiento radicados, memorandos de aprobación de pólizas e inicio, matriz de seguimiento a la contratación, Matriz de seguimiento ejecución contractual DPR</t>
  </si>
  <si>
    <t>• 3.1.2.2 Informe de avance sobre las acciones distritales para el proceso de reincorporación en la ciudad de Bogotá.
• 3.1.2.3 Informe de iniciativas productivas 
• 3.1.2.3.1 Acta articulación INVIMA - ACPVR febrero 22 de 2023 
• 3.1.2.3.2 Acta de reunión seguimiento componente 2 proyecto 1937 FDL ciudad bolívar.
• 3.1.2.3.3 Ayuda de memoria y listado de asistencia jornada de formación SDDE y ACPVR para PPR.</t>
  </si>
  <si>
    <t xml:space="preserve">Para el cumplimiento de la meta de implementación de la estrategia de reconciliación, a corte del mes de junio, se programaron y ejecutaron 14 actividades logrando obtener los siguientes avances: 
*En el marco de elaboración del documento de actualización de la estrategia de reconciliación y la incorporación de los componentes que la integran, y después de haber avanzado en el tema de reincorporación a corte junio se tienen adelantos sobre la estructura del documento respecto a la tabla de materias y el contenido sobre el tema del Sistema Integral de Paz en el aparte conceptual. De igual manera, fue actualizada la matriz correspondiente al marco normativo y fue creada la matriz de referencias bibliográficas, la cuál será actualizada a medida que se avanza en el documento de actualización de la estrategia de reconciliación. 
 * Asistencias técnicas: y articulación intersectorial y local para el desarrollo de procesos de Paz y la Reconciliación.
Desde la Dirección de paz y reconciliación y en el marco del convenio 762 de 2022 suscrito con la Organización de Estados Iberoamericanos,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avanzando en:   
 • Diseño del proceso pedagógico para el fortalecimiento de capacidades de las 20 organizaciones de iniciativas de reconciliación y construcción de paz en las 4 modalidades: 1. Fortalecimiento a emprendimientos de población firmante del Acuerdo de Paz,  2. Fortalecimiento a organizaciones en procesos reconciliación,  3. Fortalecimiento a organizaciones en territorios PDET Bogotá Región y 4. Apoyo al proyecto piloto TOAR.
En relación con el proceso formativo hacia el fortalecimiento de capacidades de las organizaciones con emprendimientos, se diseñó un proceso pedagógico que constó de 6 sesiones metodológicas, esto derivado del diagnóstico de capacidades organizativas desarrolladas en 6 sesiones derivadas del diagnóstico de capacidades desarrolladas en la vigencia 2022.  
Desarrollo de tres de las seis sesiones propuestas: Una mirada crítica de la experiencia para generar aprendizajes (61 participantes), Las herramientas para reflexionar nuestra experiencia (31 participantes), y Aprendiendo desde la diferencia (32 participantes).    
Asesoría y acompañamiento junto con la OEI en la formulación de los planes de trabajo mediante la revisión de los planes de Trabajo y planes de inversión de las iniciativas ganadoras de las 20 organizaciones.
Sumado a lo anterior, se estructuró la cartilla metodológica en tres módulos para facilitar su uso por parte de las diferentes organizaciones según su interés, la cual contiene las herramientas pedagógicas que fortalecen las capacidades en las organizaciones para implementar iniciativas en materia de reconciliación y construcción de paz.
• Se avanzó en la construcción de la Estrategia de No Estigmatización, No Discriminación hacia la población en proceso de Reincorporación, Reintegración y Comparecencia de la Fuerza Pública en Bogotá D.C. Para esto, se realizan talleres de contribución a la estrategia a los que fueron convocados cuatro grupos poblacionales: constructoras/es de paz, firmantes, personas en proceso de reintegración y comparecientes de la fuerza pública.
• Desde la Dirección de Paz y Reconciliación, se brindó asistencia y orientación técnica a las agrupaciones, colectivos y organizaciones comunitarias para la formulación y ejecución de proyectos en función de satisfacer sus necesidades o resolver sus problemáticas; a partir de iniciativas de reconciliación y construcción de paz territorial que fortalezcan las capacidades de las comunidades, y generen acciones para el mejoramiento de la calidad de vida en el territorio.
En la fase de seguimiento a la implementación se realizó asesoría y acompañamiento en la formulación de los planes de trabajo de las diecisiete (17) organizaciones ganadoras. Se recibieron los documentos de plan de trabajo y plan de inversión de las tres (3) iniciativas seleccionadas en la Modalidad 1, así: 1. Casa La Alternativa, 2. Manifiesta y, 3. Corporación Trabajo, Dignidad y Solidaridad. Las ocho (8) organizaciones en procesos de reconciliación así: 1. Las Más Vagabundas, 2. Movimiento Rock por los Derechos Humanos, 3. Corporación Humanitaria Reencuentros, 4. Azotea Afro niños, niñas y adolescentes, 5. Mercadillos por la paz, 6. Colectivo Surgente, 7. Consejo Distrital de Paz y 8. Fundación Legados Tejiendo Vida, Paz y Memoria. Y las seis (6) iniciativas seleccionadas en M3: 1. Colectivo Mujeres Tierra y Memoria, 2. Colectivo Fénix Diverso LGBT+H, 3. Asociación de Víctimas Indígenas Wounaan del Conflicto Armado asentada en la ciudad de Bogotá, 4. AmbientARTE, 5. Corporación Nacional para los derechos étnicos y el desarrollo social - CONADDES y, 6. Asociación Comunitaria para la educación, el desarrollo y el trabajo - ASOCEDT.
Estas iniciativas se clasificaron en cuatro modalidades:
-	M1. Fortalecimiento a emprendimientos de población firmante del Acuerdo de Paz.
-	M2. Fortalecimiento a organizaciones en procesos reconciliación.
-	M3. Fortalecimiento a organizaciones en territorios PDET B-R.
-	M4. Apoyo a proyecto piloto TOAR.
 * Apoyo a acciones distritales al proceso de reincorporación y reintegración:  
En el marco de la estrategia distrital de apoyo al proceso de reincorporación y reintegración se realizaron procesos de articulación con entidades del orden nacional y distrital (Agencia para la Reincorporación y Normalización, Secretaría Desarrollo Económico, Alcaldía Local de Bosa, SENA ) para la promoción de oferta institucional que contribuya al acceso a derechos de la población en proceso de reincorporación/reintegración.  
Con la Secretaría Distrital de Gobierno que implementa la Ruta por la Reconciliación para la prevención de riesgos asociados a seguridad por la condición de personas se establece un plan de trabajo para implementar y resolver medidas de atención inmediata de personas que presentan riesgos de seguridad, así como establecer una mesa entre la Secretaría Distrital de Gobierno, la Alta Consejería de Paz y la Unidad Nacional de Protección para el seguimiento a la condición de seguridad de las personas en proceso de reincorporación/reintegración residentes en Bogotá.
 Por otra parte, en el marco de la articulación nación-distrito y del apoyo para la estabilización económica de las personas en proceso de reincorporación, se gestionó con INVIMA (Instituto Nacional de Vigilancia de Medicamentos y Alimentos) la realización de una jornada de socialización y pedagogía  para el mes de marzo dirigida a emprendimientos de firmantes de paz sobre los requisitos sanitarios por productos alimenticios y bebidas alcohólicas, etiquetados y fichas técnicas, así como la excepción de pagos a microempresarios para registros de productos determinados.
Así mismo, en el mes de abril se desarrolló la primera sesión del 2023 de la Mesa Distrital de Reincorporación. En esta Mesa se presentó el balance de implementación del plan operativo del 2022 destacando un porcentaje de cumplimiento del 94% y respecto a los avances alcanzados y los retos identificados en la vigencia 2022 se actualizó el plan operativo 2023 de la Mesa Distrital de Reincorporación, incluyendo 32 acciones de 13 entidades distritales, las cuales serán realizadas con el apoyo técnico y los procesos de articulación con entidades de orden nacional requeridas.  
En el marco de la Estrategia Psicosocial de Atención Diferencial de la Secretaría Distrital de Salud, cuyo objetivo es implementar procesos de acompañamiento psicosocial y en salud integral a personas en proceso de reintegración y reincorporación, se establece el apoyo en la ampliación de la convocatoria para ampliar el número de personas beneficiarias de la misma, así como el canal pertinente para la remisión de casos cuando se requiera. 
Igualmente, con la Secretaría Distrital de Gobierno que implementa la Ruta por la Reconciliación para la prevención de riesgos asociados a seguridad por la condición de personas se establece un plan de trabajo para implementar y resolver medidas de atención inmediata de personas que presentan riesgos de seguridad, así como establecer una mesa entre la Secretaría Distrital de Gobierno, la Alta Consejería de Paz y la Unidad Nacional de Protección para el seguimiento a la condición de seguridad de las personas en proceso de reincorporación/reintegración residentes en Bogotá. 
En el marco de la articulación con entidades del orden nacional, se estableció con el Consejo Nacional de Reincorporación una ruta de trabajo para mejorar el impacto de las acciones distritales e igualmente se presentó a los facilitadores (personal que atiende directamente a la población en proceso de reincorporación) de la Agencia para la Reincorporación y Normalización oferta distrital para su conocimiento y gestión pertinente durante los meses de febrero, abril y junio. 
Durante el mes de junio se llevó a cabo una sesión de trabajo específica para temas relacionados con seguridad, prevención y protección de población firmante del AFP, en cumplimiento de las recomendaciones de las Alertas Tempranas 05 y 010 correspondientes a las localidades de Sumapaz y ciudad bolívar, en las que se identificó un nivel de riesgo alto para la PPR.
*Iniciativas productivas en el proceso de reincorporación y reintegración: 
En el marco de la articulación nación-distrito y del apoyo para la estabilización económica de las personas en proceso de reincorporación, se gestionó con INVIMA (Instituto Nacional de Vigilancia de Medicamentos y Alimentos) la realización de una jornada de socialización y pedagogía dirigida a emprendimientos de firmantes de paz sobre los requisitos sanitarios por productos alimenticios y bebidas alcohólicas, etiquetados y fichas técnicas, así como la excepción de pagos a microempresarios para registros de productos determinados. 
Se adelanta un proceso de fortalecimiento a las capacidades productivas de la PPR tanto para los proyectos productivos colectivos e individuales, con un proceso de formación general en competencias y habilidades blandas; adicionalmente en la localidad de ciudad bolívar se adelanta la ejecución del componente 2 del proyecto 1937 del FDL, que apunta a promover la asociatividad para la productividad en la PPR, con espacios formativos, de formulación, capitalización e implementación de iniciativas propias de la PPR que integran a las comunidades de acogida.
* En el marco de la gestión administrativa se han realizado las siguientes actividades a corte junio:
1. Preparación y formulación de Insumos para respuesta a los radicados interpuestos a la Dirección de Paz y Reconciliación en la plataforma SIGA de noventa (90) solicitudes referentes principalmente a solicitudes de concepto acto administrativo para Consejos Locales de Paz, solicitudes de concepto de política pública,  proposición del Concejo de Bogotá y peticiones generales.
2. Apoyo en los procesos de gestión contractual de la Dirección de Paz que involucren la formulación de procesos y el seguimiento a los mismos: 
3. Apoyo en los procesos de supervisión de los contratos suscritos por la Dirección de Paz:
4. Ejecución de reuniones de equipo para la programación y seguimiento a las actividades de la Dirección de Paz y Reconciliación: Se realiza reunión de equipo en el marco del comité de autocontrol mensual de la Dirección con la participación de todos los contratistas y personal de planta. </t>
  </si>
  <si>
    <t>Durante el presente mes no se realizaron acciones de Asistencia técnica y articulación intersectorial y local para el desarrollo de procesos de Paz y la Reconciliación, por cuanto el convenio 730 de 2022 culminó su ejecución y se encuentra en proceso de liquidación.
No obstante lo anterior se celebró el CONVENIO CON ORGANIZACIÓN INTERNACIONAL PARA LAS MIGRACIONES – OIM ROF-001-002 con el objeto de aunar esfuerzos técnicos, humanos, administrativos y financieros entre la Alta Consejería de Paz, Víctimas y Reconciliación de la Secretaría General de la Alcaldía Mayor de Bogotá, y la Organización internacional para las migraciones – OIM, para adelantar acciones de integración local, pedagogía para la paz, memoria, no estigmatización y  justicia restaurativa, en el marco de la estrategia de reconciliación y construcción de paz territorial, para la consolidación de Bogotá-Región como epicentro de paz y reconciliación. Este convenio se encuentra en la acción No. 1 Contratación del equipo técnico y administrativo acorde con el cronograma.
Por lo anterior reprogramamos el reporte para el mes de julio a fin de contar con acciones y soportes que aporten al cumplimiento de la meta.</t>
  </si>
  <si>
    <t>Este indicador mide el diseño y la implementación de la estrategia de reconciliación para la construcción de paz, la cual está integrada por cuatro 4 líneas de acción de las cuales, en el mes de enero se realizaron (2) actividades de (2) programadas, así:
1. Asistencia técnica y gestión de procesos a nivel intersectorial y local para el desarrollo de procesos de Paz y la Reconciliación: se han desarrollado las siguientes actividades durante el mes de diciembre: 
• Convenio ACPVR – OEI:
Por medio del convenio de cooperación 762-2022 celebrado entre la Organización de Estados Iberoamericanos-OEI y la Alta Consejería de Paz, Víctimas y Reconciliación- ACPVR, cuyo objeto es “Aunar esfuerzos técnicos, humanos, administrativos y financieros entre la Alta Consejería de Paz, Víctimas y Reconciliación de la Secretaría General de la Alcaldía Mayor de Bogotá, y la Organización de Estados Iberoamericanos (OEI), para la promoción del diálogo social, procesos de justicia restaurativa, y reparación integral a las víctimas, en el marco de las estrategias de reconciliación y de construcción de paz territorial", se desarrolló asistencia técnica para las iniciativas que hacen parte del convenio el día 27 de enero de 2023, en el marco de la estrategia de reconciliación y construcción de paz.
Durante esta reunión se realizó asistencia Técnica a una iniciativa dennomindada Corporación Humanitaria Reencuentros quienes han articulado con la Alcaldía Local de Usme para el desarrollo de su iniciativa, la cual consiste en elaborar una metodología para la búsqueda de personas dadas por desaparecidas. Esta articulación tiene como propósito establecer contacto con la comunidad de Usme para explorar el interés de participación en la construcción y la apropiación de la misma por las personas víctimas de este crimen. 
2. Acciones para garantizar el funcionamiento administrativo y operativo para la construcción de paz y reconciliación: 
•  Preparación y formulación de Insumos para respuesta a los radicados interpuestos a la Dirección de Paz y Reconciliación en la plataforma SIGA: Se realizó la preparación y formulación de insumos para respuesta de catorce (14) radicados interpuestos a la Dirección de Paz y Reconciliación en la plataforma SIGA, de las cuales dos (2) corresponden a solicitudes de concepto de política pública, una (1) proposición del Concejo de Bogotá y once (11) peticiones.
•  Apoyo en los procesos de gestión contractual de la Dirección de Paz que involucren la formulación de procesos y el seguimiento a los mismos: Se realiza la gestión para la celebración de 13 contratos de prestación de servicios de la Dirección de Paz y Reconciliación que se encontraban programados en el Plan Anual de Adquisiciones, de los cuales se cuenta con aprobación de póliza e inicio en el mes de enero a 10 de éstos.
•  Apoyo en los procesos de supervisión de los contratos suscritos por la Dirección de Paz: Se realiza la supervisión de seis (6) contratos suscritos durante la vigencia 2022 y que contaron con prórroga para el mes de enero 2023. Así mismo se realiza la supervisión de la primera cuenta de cobro presentada por diez (10) contratistas correspondientes a los contratos suscritos durante el mes de enero de 2023.
•  Ejecución de reuniones de equipo para la programación y seguimiento a las actividades de la Dirección de Paz y Reconciliación: Se realiza reunión de equipo en el marco del comité de autocontrol de la Dirección con la participación de todos los contratistas y personal de planta. 
BENEFICIOS
• Se favorece el fortalecimiento de capacidades de las organizaciones participantes del proceso en el marco de las estrategias de reconciliación y de construcción de paz territorial.
• El desarrollo de las actividades administrativas favorecen al fortalecimiento institucional de la Dirección de Paz y Reconciliación para el cumplimiento de sus actividades misionales, que se verá reflejado en un beneficio para la ciudadanía.</t>
  </si>
  <si>
    <t>Este indicador mide el diseño y la implementación de la estrategia de reconciliación para la construcción de paz. En el mes de febrero se realizaron (3) actividades de (3) programadas, así:
• Ajuste del modelo formativo y pedagógico integral y fortalecimiento de capacidades para el desarrollo de iniciativas de reconciliación  
1. En el último año del actual gobierno distrital, se elabora un documento que integra las/los diferentes acciones y procesos en reconciliación que se desarrollan en el seno de la Dirección de Paz y Reconciliación (DPR) de la Alta Consejería de Paz, Víctimas y Reconciliación (ACPVR). Con ese objetivo, se reporta el avance obtenido hasta el corriente mes. Desde la lectura de los documentos que integran la estrategia de reconciliación, pasando por reuniones de definición y de socialización del mismo, se presentan entonces los avances junto con las evidencias- soporte de los mismos.
• Asistencia técnica y articulación intersectorial y local para el desarrollo de procesos de Paz y la Reconciliación.
2. Desde la Dirección de paz y reconciliación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Con relación al proceso formativo para el fortalecimiento de capacidades de las organizaciones ganadoras en las cuatro modalidades: M1. Fortalecimiento a emprendimientos de población firmante del Acuerdo de Paz. M2. Fortalecimiento a organizaciones en procesos reconciliación. M3. Fortalecimiento a organizaciones en territorios PDET Bogotá Región. M4. Apoyo al proyecto piloto TOAR, se diseñó un proceso pedagógico que constó de seis (6) sesiones metodológicas destinadas a los firmantes del acuerdo de paz para fortalecer sus capacidades en el desarrollo de sus emprendimientos, esto derivado del diagnóstico de capacidades organizativas.
Ahora, frente al seguimiento e implementación de iniciativas, se realizó junto a la OEI asesoría y acompañamiento en la formulación de los planes de trabajo de las organizaciones ganadoras. Se revisaron los planes de Trabajo y planes de inversión de las tres (3) iniciativas seleccionadas en la Modalidad 1; de las ocho (8) iniciativas seleccionadas en la Modalidad 2; de las seis (6) iniciativas seleccionadas en la Modalidad 3; y de las tres (3) organizaciones que trabajan para la implementación de la ruta TOAR en Usme.
• Apoyo a acciones distritales para el proceso de reincorporación en la ciudad de Bogotá:
3. En el marco de la estrategia distrital de apoyo al proceso de reincorporación y reintegración se realizaron procesos de articulación con entidades del orden nacional y distrital para la promoción de oferta institucional que contribuya al acceso a derechos de la población en proceso de reincorporación/reintegración. 
Con la Secretaría Distrital de Gobierno que implementa la Ruta por la Reconciliación para la prevención de riesgos asociados a seguridad por la condición de personas se establece un plan de trabajo para implementar y resolver medidas de atención inmediata de personas que presentan riesgos de seguridad, así como establecer una mesa entre la Secretaría Distrital de Gobierno, la Alta Consejería de Paz y la Unidad Nacional de Protección para el seguimiento a la condición de seguridad de las personas en proceso de reincorporación/reintegración residentes en Bogotá. 
Por otra parte, en el marco de la articulación nación-distrito y del apoyo para la estabilización económica de las personas en proceso de reincorporación, se gestionó con INVIMA (Instituto Nacional de Vigilancia de Medicamentos y Alimentos) la realización de una jornada de socialización y pedagogía dirigida a emprendimientos de firmantes de paz sobre los requisitos sanitarios por productos alimenticios y bebidas alcohólicas, etiquetados y fichas técnicas, así como la excepción de pagos a microempresarios para registros de productos determinados. 
DIFICULTADES
En el proceso formativo para el fortalecimiento de capacidades, para garantizar la participación de los representantes de todas las organizaciones se combinaron contenidos sincrónicos con asincrónicos; y sesiones desarrolladas en modalidad presencial con virtual en distintos horarios. Así buscamos que los delegados pudieran coordinar internamente para asistir a la mayor cantidad de sesiones posible.
Ahora bien, en el seguimiento a la implementación de las iniciativas ganadoras, algunas organizaciones hicieron caso omiso a los requerimientos por parte de los enlaces de la OEI y de la Dirección de Paz y Reconciliación, se presentaron demoras en la firma de los acuerdos y en el envío de los planes de trabajo. Para avanzar con el desembolso, algunas enviaron sus informes después del plazo establecido lo que atrasó los trámites administrativos internos de la OEI. Para esto, desde la Dirección de Paz y Reconciliación hemos fortalecido la comunicación con los representantes de las organizaciones y se les ha propuesto ir hasta sus territorios para recoger la documentación solicitada y apoyarlos en lo que necesiten en tiempo real.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formativos y pedagógicos.
• Se realizan procesos de participación individual y colectiva comunitaria en las localidades más afectadas por la violencia en Bogotá, a través del fortalecimiento de sus capacidades para la reconciliación y la construcción de paz territorial, y se generan procesos de comunicación para el desarrollo en los territorios para fortalecer las capacidades de difusión de colectivos y medios comunitarios en temas de no estigmatización. Esto sin duda es un gran avance hacia la reconciliación comunitaria.
• Por otra parte,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DPR para convertir a Bogotá en epicentro de paz y reconciliación.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t>
  </si>
  <si>
    <t>Este indicador mide el diseño y la implementación de la estrategia de reconciliación para la construcción de paz. En el mes de marzo se realizaron (2) actividades de (2) programadas, así:
1. Asistencia técnica y articulación intersectorial y local para el desarrollo de procesos de Paz y la Reconciliación.
Desde la Dirección de paz y reconciliación, en el marco del convenio 762 de 2022 suscrito entre la Alta Consejería de Paz, Víctimas y Reconciliación y la Organización de Estados Iberoamericanos,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Con relación al proceso formativo para el fortalecimiento de capacidades de las organizaciones ganadoras en las cuatro modalidades: M1. Fortalecimiento a emprendimientos de población firmante del Acuerdo de Paz. M2. Fortalecimiento a organizaciones en procesos reconciliación. M3. Fortalecimiento a organizaciones en territorios PDET Bogotá Región. M4. Apoyo al proyecto piloto TOAR, se diseñó un proceso pedagógico que constó de seis (6) sesiones metodológicas destinadas a los firmantes del acuerdo de paz para fortalecer sus capacidades en el desarrollo de sus emprendimientos, esto derivado del diagnóstico de capacidades organizativas.
Ahora, frente al seguimiento e implementación de iniciativas, se realizó junto a la OEI asesoría y acompañamiento en la formulación de los planes de trabajo de las organizaciones ganadoras y el respectivo seguimiento al cumplimiento de las actividades allí previstas. Se revisaron los planes de Trabajo y planes de inversión de las tres (3) iniciativas seleccionadas en la Modalidad 1; de las ocho (8) iniciativas seleccionadas en la Modalidad 2; de las seis (6) iniciativas seleccionadas en la Modalidad 3; y de las tres (3) organizaciones que trabajan para la implementación de la ruta TOAR en Usme.
Sumado a lo anterior, dentro del seguimiento realizado desde la Dirección de Paz y Reconciliación al convenio suscrito con la Secretaría de Cultura, Recreación y Deporte, frente a la ejecución de las dos Becas “Expresiones culturales y artísticas de Justicia Restaurativa”, y las tres becas  “Diálogos necesarios: Espacios culturales de Paz, Memoria y Reconciliación” se realizó un encuentro presencial para conocer los avances en la ejecución del cronograma señalado por cada organización ganadora. 
En este espacio, los asistentes realizaron una presentación con las respectivas evidencias del cumplimiento de las actividades desarrolladas y compartieron los retos o dificultades que se han presentado para el cumplimiento del cronograma para brindar posibles soluciones a través de la gestión de la Alta Consejería.
2. Acciones para garantizar el funcionamiento administrativo y operativo para la construcción de paz y reconciliación:
• Preparación y formulación de Insumos para respuesta a los radicados interpuestos a la Dirección de Paz y Reconciliación en la plataforma SIGA: Se realizó la preparación y formulación de insumos para respuesta de cincuenta (50) radicados interpuestos a la Dirección de Paz y Reconciliación en la plataforma SIGA, de las cuales nueve (9) corresponden a solicitudes de concepto de política pública, cinco (5) proposiciones del Concejo de Bogotá y (36) peticiones.
• Apoyo en los procesos de gestión contractual de la Dirección de Paz que involucren la formulación de procesos y el seguimiento a los mismos: Se realiza la gestión para la celebración de (2) contratos de prestación de servicios de la Dirección que se encontraban programados en el Plan Anual de Adquisiciones -PAA, de los cuales se cuenta con aprobación de póliza e inicio en el mes de enero a (10) contratos.
• Apoyo en los procesos de supervisión de los contratos suscritos por la Dirección de Paz: Se realiza la supervisión de catorce (14) contratos suscritos durante la vigencia 2023.
• Ejecución de reuniones de equipo para la programación y seguimiento a las actividades de la Dirección de Paz y Reconciliación: Se realiza reunión de equipo en el marco del comité de autocontrol de la Dirección con la participación de todos los contratistas y personal de planta.
DIFICULTADES
En el proceso formativo para el fortalecimiento de capacidades, para garantizar la participación de los representantes de todas las organizaciones se combinaron contenidos sincrónicos con asincrónicos; y sesiones desarrolladas en modalidad presencial con virtual en distintos horarios. Así buscamos que los delegados pudieran coordinar internamente para asistir a la mayor cantidad de sesiones posible.
Ahora bien, en el seguimiento a la implementación de las iniciativas ganadoras del Convenio 762 de 2022, algunas organizaciones hicieron caso omiso a los requerimientos por parte de los enlaces de la OEI y de la Dirección de Paz y Reconciliación -DPR, se presentaron demoras en la firma de los acuerdos y en el envío de los planes de trabajo y, para avanzar con el desembolso, algunas enviaron sus informes después del plazo establecido lo que atrasó los trámites administrativos internos de la OEI. Para esto, desde la DPR hemos fortalecido la comunicación con los representantes de las organizaciones y se les ha propuesto ir hasta sus territorios para recoger la documentación solicitada y apoyarlos en lo que necesiten en tiempo real. 
Ahora bien, con relación al seguimiento a la ejecución de las becas artísticas y culturales, la comunicación con cuatro de las cinco organizaciones ganadoras ha fluido de forma positiva, y han cumplido con los compromisos pactados frente al cronograma; sin embargo, no se ha podido establecer comunicación con una de las organizaciones, se intentó contactar a los representantes de acuerdo con la información suministrada en su inscripción, pero no han reportado avance alguno. 
BENEFICIOS
• Por una parte, se realizan procesos de participación individual, colectiva, comunitaria en las localidades más afectadas por la violencia en Bogotá, a través del fortalecimiento de sus capacidades para la reconciliación y la construcción de paz territorial, y se generan procesos de comunicación para el desarrollo en los territorios para fortalecer las capacidades de difusión de colectivos y medios comunitarios en temas de no estigmatización. Esto sin duda es un gran avance hacia la reconciliación comunitaria y la reconstrucción del proyecto de vida de poblaciones objetivo como lo son las personas reincorporadas.
• Por otra parte,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Dirección de Paz y Reconciliación para convertir a Bogotá en epicentro de paz y reconciliación. 
• Adicionalmente, se ha brindado acompañamiento y asistencia técnica a iniciativas que buscan generar espacios de diálogos de paz, memoria y reconciliación desde acciones enmarcadas en la investigación, creación cultural y artística (artes plásticas, visuales, textiles, la danza) que involucran a víctimas del conflicto, mujeres, niños, niñas, jóvenes, personas en condición de discapacidad y poblaciones que ven en estos espacios culturales un camino de sanación y resiliencia que promueve nuevos procesos de reconciliación. 
• Además de ayudar a ciertas poblaciones a prevenir futuras violencias y transformar conflictos desde una actitud más propositiva y pacífica. Para esto, a través de las becas otorgadas se han realizado encuentros que motivan a la reflexión para el apoyo mutuo y el fortalecimiento del tejido social desde el compartir de saberes y experiencias.
• El desarrollo de las actividades administrativas favorece al fortalecimiento institucional de la Dirección de Paz y Reconciliación para el cumplimiento de sus actividades misionales, lo que redundará en un beneficio para la ciudadanía.</t>
  </si>
  <si>
    <t>Este indicador mide el diseño y la implementación de la estrategia de reconciliación para la construcción de paz. En el mes de abril se realizaron (3) actividades de (3) programadas, así:
1. Ajuste del modelo formativo y pedagógico integral y fortalecimiento de capacidades para el desarrollo de iniciativas de reconciliación  
En el marco de elaboración del documento de actualización de la estrategia de reconciliación y la incorporación de los componentes que la integran, se avanzó: en el marco normativo; el contenido y la definición de los aspectos que orientan el marco conceptual; y el contenido y la definición de los aspectos que orientan los componentes de la estrategia de reconciliación. Respecto a estos dos últimos aspectos, los avances se desarrollaron especialmente respecto al componente de reincorporación, presentado los siguientes productos:
- Reporte de avance del documento de integración.
- Documento de avance del documento de integración.
- Matriz Normativa. Actualización.
2. Asistencia técnica y articulación intersectorial y local para el desarrollo de procesos de Paz y la Reconciliación.
Con relación al proceso formativo hacia el fortalecimiento de capacidades de las organizaciones con emprendimientos, se diseñó un proceso pedagógico que constó de 6 sesiones metodológicas, esto derivado del diagnóstico de capacidades organizativas.
Como resultado de las sesiones realizadas, se construyó el instrumento que brinda herramientas valiosas para identificar las fortalezas y debilidades de las organizaciones y así generar conocimientos que les permitan mejorar su capacidad de planear, ejecutar y fortalecer sus emprendimientos. De esta manera se busca contribuir a la construcción de paz y reconciliación en el distrito. 
Esta sistematización de experiencias contó con encuentros que se desarrollaron de manera virtual. En la primera sesión participaron 61 personas. Su propósito fue reconocer e interpretar el camino transitado durante el desarrollo de iniciativas desde una mirada crítica, con el fin de identificar algunas potencialidades y dificultades que generan cambios significativos de la experiencia. Por ello, se aprovecharon herramientas como la fotografía y medios audiovisuales posibilitando situar experiencias vividas.
Se diseñó e implementó la segunda sesión de sistematización de experiencias, denominada “Las herramientas para reflexionar nuestra experiencia”, con una participación de 31 personas. Su propósito fue explorar la fundamentación conceptual de la primera sesión, acercar a las personas participantes a diferentes herramientas que se han construido y que pueden utilizarse para procesos de sistematización de experiencias.
Se diseñó e implementó la sesión de formación en enfoques, denominada Enfoque de género, diferenciales y por orientación sexual “aprendiendo desde la diferencia”, esta se desarrolló de manera presencial en el Archivo Distrital, con una participación de 32 personas. Su propósito fue generar un espacio de reflexión y aprendizaje alrededor de la importancia de incorporar los enfoques diferenciales en las iniciativas, buscando entablar diálogos que contribuyan a desmontar mitos y estereotipos a través de los cuales se puede reproducir la violencia y generar vulneraciones.
Adicionalmente, se desarrolló una sesión que tuvo como propósito generar un espacio de diálogo y reflexión sobre las experiencias en comunicación para el cambio social como apuesta para incidir en la transformación de nuestros territorios; así como para apropiar algunos recursos comunicativos en las iniciativas, aprovechando herramientas físicas como el cuerpo y tecnológicas como los teléfonos para crear contenido de valor que contribuyan a este cambio. Otra de las sesiones, tuvo como finalidad crear un producto audiovisual en colectivo utilizando herramientas básicas de creación y edición de contenidos y poniendo en práctica los conocimientos construidos sobre comunicación para el cambio social.
Con relación al proceso formativo en temas de resolución de conflictos, construcción de paz y pedagogía en articulación con el Consejo Distrital de Paz, se prepararon talleres en los siguientes temas: 1. Derechos Humanos, DIH, mecanismos de protección. 2. Liderazgo en transformación de conflictos. 3. Política Pública Nacional de Reconciliación, No estigmatización y Convivencia. 4. Encuentro de memoria. 5. Estrategias de diálogo y acciones enfocadas en paz y convivencia. 6. Ruta TOAR. 7. Programas de Desarrollo con Enfoque Territorial (PDET); con el propósito de fortalecer las capacidades de las personas que participan en este lugar de convergencia y que representan a más de 40 sectores de la sociedad civil con el fin de encaminar el logro y mantenimiento de la paz, generando una cultura de reconciliación y transformación de conflictos en Bogotá. 
Sumado a lo anterior, se estructuró la cartilla metodológica en tres módulos para facilitar su uso por parte de las diferentes organizaciones según su interés, la cual contiene las herramientas pedagógicas que fortalecen las capacidades en las organizaciones para implementar iniciativas en materia de reconciliación y construcción de paz.
Cada documento cuenta con las metodologías para el fortalecimiento de iniciativas así:
- Módulo de emprendimiento: contiene la presentación del apartado, sus 6 metodologías, el anexo de sistematización y las referencias bibliográficas.
- Módulo de fortalecimiento de capacidades en reconciliación: contiene la presentación del apartado, sus 13 metodologías, el anexo de sistematización y las referencias bibliográficas.
- Módulo de fortalecimiento al Consejo Distrital de Paz: contiene la presentación del apartado, sus 6 metodologías, el anexo de sistematización y las referencias bibliográficas. 
Para finalizar, se avanzó en la construcción de la Estrategia de No Estigmatización, No Discriminación hacia la población en proceso de Reincorporación, Reintegración y Comparecencia de la Fuerza Pública en Bogotá D.C. Para esto, se realizan talleres de contribución a la estrategia a los que fueron convocados cuatro grupos poblacionales: constructoras/es de paz, firmantes, personas en proceso de reintegración y comparecientes de la fuerza pública.
En dichos talleres se indagó sobre tres aspectos: 1. Las actitudes y acciones de estigmatización o discriminación a las que se ven expuestas las personas en proceso de reincorporación, reintegración y comparecientes de la fuerza pública y los ámbitos en los que se presentan estas actitudes. 2. Las afectaciones que tienen estas acciones en la dimensión individual, familiar y comunitaria de estas personas. 3. Las propuestas hacia la eliminación de la estigmatización y discriminación que sufre esta población. Así las cosas, para abril se consolidó un documento con el contexto de la estrategia, la ruta para la implementación en el distrito, los componentes y acciones, y recomendaciones para el desarrollo de esta.  
Adicionalmente, desde la Dirección de Paz y Reconciliación, se brindó asistencia y orientación técnica a las agrupaciones, colectivos y organizaciones comunitarias para la formulación y ejecución de proyectos en función de satisfacer sus necesidades o resolver sus problemáticas; a partir de iniciativas de reconciliación y construcción de paz territorial que fortalezcan las capacidades de las comunidades, y generen acciones para el mejoramiento de la calidad de vida en el territorio.
Estas iniciativas se clasificaron en cuatro modalidades:
- M1. Fortalecimiento a emprendimientos de población firmante del Acuerdo de Paz.
- M2. Fortalecimiento a organizaciones en procesos reconciliación.
- M3. Fortalecimiento a organizaciones en territorios PDET B-R.
- M4. Apoyo a proyecto piloto TOAR.
El proceso de acompañamiento se llevó a cabo sobre la convocatoria, selección y asesoría a la formulación de iniciativas y acciones concretas, de las modalidades 1, 2 y 3, que serían desarrolladas con el fin de impactar entornos comunitarios e institucionales en la búsqueda de construcción de paz y reconciliación. 
En la fase de seguimiento a la implementación se realizó asesoría y acompañamiento en la formulación de los planes de trabajo de las diecisiete (17) organizaciones ganadoras. Se recibieron los documentos de plan de trabajo y plan de inversión de las tres (3) iniciativas seleccionadas en la Modalidad 1, así: 1. Casa La Alternativa, 2. Manifiesta y, 3. Corporación Trabajo, Dignidad y Solidaridad. Las ocho (8) organizaciones en procesos de reconciliación así: 1. Las Más Vagabundas, 2. Movimiento Rock por los Derechos Humanos, 3. Corporación Humanitaria Reencuentros, 4. Azotea Afro niños, niñas y adolescentes, 5. Mercadillos por la paz, 6. Colectivo Surgente, 7. Consejo Distrital de Paz y 8. Fundación Legados Tejiendo Vida, Paz y Memoria. Y las seis (6) iniciativas seleccionadas en M3: 1. Colectivo Mujeres Tierra y Memoria, 2. Colectivo Fénix Diverso LGBT+H, 3. Asociación de Víctimas Indígenas Wounaan del Conflicto Armado asentada en la ciudad de Bogotá, 4. AmbientARTE, 5. Corporación Nacional para los derechos étnicos y el desarrollo social - CONADDES y, 6. Asociación Comunitaria para la educación, el desarrollo y el trabajo - ASOCEDT.
Ahora bien, para la Modalidad 4 no se llevó a cabo una convocatoria abierta, puesto que se seleccionaron tres (3) organizaciones cuyas iniciativas y acciones específicas estuvieran encaminadas a fortalecer el proceso de implementación del punto 5 del Acuerdo de Paz (Acuerdo sobre las víctimas del conflicto); además de apoyar la implementación de la ruta TOAR de manera anticipada y/o en el marco de las sanciones impuestas por la Jurisdicción Especial para la Paz (JEP). Esta modalidad contó con $75 millones de pesos en total.
De esta forma, se seleccionaron tres iniciativas que se articularían con el proyecto piloto desarrollado durante el primer semestre del 2022 en la localidad de Usme, el cual tuvo como resultado la formulación y ejecución de proyectos con contenido restaurador - reparador. 
Así las cosas, el acompañamiento al proceso de la ruta de Trabajos, Obras, Actividades con contenido Reparador – Restaurador (TOAR) en Usme, se llevó a cabo a partir de la interlocución con las organizaciones: 1. ASOCUNT - Firmantes de paz. 2. Kabala Teatro – Sociedad civil / comunidad. 3. LIVIS sobre ruedas - Organización de la mesa de Víctimas de Usme; por medio de la asesoría en materia de los instrumentos y herramientas a utilizar para la legalización de sus desembolsos en perspectiva de la radicación de documentos y cuentas de cobro para los desembolsos. 
Como resultado de lo anteriormente mencionado, el 31 de marzo se llevó a cabo el evento de socialización de resultados de la implementación de todas las iniciativas en el Archivo Distrital, al que asistieron 25 personas. Este se realizó en el marco de un conversatorio en el que cinco representantes de las cuatro modalidades compartieron los principales retos en la realización de las actividades de sus iniciativas, y expusieron cuáles serían los principales desafíos y/o recomendaciones para otras organizaciones que están pensando en presentarse a futuras convocatorias que le apuesten a la construcción de paz territorial.
Por otra parte, la Dirección de Paz y Reconciliación realizó el seguimiento y asistencia técnica del convenio 905 suscrito con la Secretaría Distrital de Cultura, Recreación y Deporte, el cual contó con dos tipos de Becas:
- Expresiones culturales y artísticas de Justicia Restaurativa: Diaz Collective y, Escuela de Artes y Derechos Humanos.
- Diálogos necesarios - Espacios culturales de Paz, Memoria y Reconciliación: Las huellas del arte en la guerra, Arte y Cultura Vive y, el Club de Fútbol de Amputados Gladiadores Bogotá. 
Se realizó el encuentro presencial el 7 de marzo en el Archivo Distrital, con el propósito de conocer los avances en la ejecución del cronograma señalado por cada organización ganadora y resolver inquietudes frente a la elaboración del informe final que se debía entregar en abril. 
En este espacio, asistieron cuatro de las cinco organizaciones ganadoras de las becas (faltó la organización Arte y Cultura Vive), cada una realizó una presentación con las respectivas evidencias del cumplimiento de las actividades desarrolladas y compartieron los retos o dificultades que se han presentado para el cumplimiento del cronograma y así brindar posibles soluciones a través de la gestión de la Alta Consejería. Como resultado de este encuentro, las organizaciones pudieron conocerse entre ellas para intercambiar información y aunar esfuerzos para llevar a cabo acciones futuras en sus localidades (como Ciudad Bolívar). De esta manera, desde la ACPRV se facilitó la articulación entre ellos para seguir construyendo paz desde lo local.
Desde la Dirección se visitaron las actividades de seguimiento y de cierre de todas las organizaciones. Para abril, se acompañó la exposición “Las huellas del arte en la guerra” en el Museo de la Ciudad Autoconstruida en Ciudad Bolívar; se visitó una actividad con niños y niñas de “Restaurando el recuerdo” en la misma localidad; se acompañó una obra de arte con los jóvenes de “Arte y cultura vive” en Kennedy, la cual fue protagonizada por personas con discapacidad cognitiva; se acompañó el simposio Respeto por la Diferencia, en el que se proyectaron los resultados del proyecto “Arte de acción y Justicia Restaurativa” en el centro comercial Nuestro Bogotá; y se acompañó el torneo de futbol de cierre del “Club de Fútbol de Amputados Gladiadores Bogotá”. 
De esta manera, se hizo el respectivo seguimiento en territorio a las actividades reportadas por las organizaciones, verificando de primera mano los asistentes a cada espacio, el recibimiento por parte de la población beneficiaria y el impacto de las actividades desarrolladas en las distintas localidades. No obstante, sólo tres de las cinco organizaciones entregaron los informes finales (faltaron Gladiadores y la Escuela de Artes y DDHH), los cuales fueron aprobados por el Centro de Memoria y contienen las evidencias de todas las actividades realizadas y finalizadas en abril.
Se espera contar con los dos informes finales de las organizaciones que faltan para el mes de mayo.
3. Apoyo a acciones distritales para el proceso de reincorporación en Bogotá
En el mes de abril se desarrolló la primera sesión de la Mesa Distrital de Reincorporación, instancia técnica de la Mesa Intersectorial para la Implementación de los Acuerdos de Paz, reglamentada por el decreto 489 de 2021. En esta Mesa se presentó el balance de implementación del plan operativo del 2022, donde se destacó que de las acciones reportadas por los sectores de la Administración Distrital se registra un porcentaje de cumplimiento del 95% y se resalta la necesidad de fortalecer los procesos de articulación para ejecutar de manera efectiva las acciones distritales planeadas de apoyo al proceso de reincorporación en la ciudad. 
En consonancia, respecto a los avances alcanzados y los retos identificados en la vigencia 2022 se actualizó el plan operativo 2023 de la Mesa Distrital de Reincorporación, en este plan se incluyen 32 acciones de 13 entidades distritales, las cuales serán realizadas con el apoyo técnico y los procesos de articulación con entidades de orden nacional requeridas.  Estas acciones están dirigidas a fortalecer los procesos de articulación nación-distrito, la reincorporación comunitaria y la reconciliación, el acceso a derechos y el apoyo técnico a emprendimientos productivos, para contribuir a la reincorporación de la población residente en Bogotá.  
En el marco de la articulación con entidades del orden nacional, se estableció con el Consejo Nacional de Reincorporación una ruta de trabajo para mejorar el impacto de las acciones distritales e igualmente se presentó a los facilitadores (personal que atiende directamente a la población en proceso de reincorporación) de la Agencia para la Reincorporación y Normalización oferta distrital para su conocimiento y gestión pertinente.  
DIFICULTADES
En el proceso formativo para el fortalecimiento de capacidades para garantizar la participación de los representantes de todas las organizaciones se combinaron contenidos sincrónicos con asincrónicos y sesiones desarrolladas en modalidad presencial con virtual en distintos horarios. Así buscamos que los delegados pudieran coordinar internamente para asistir a la mayor cantidad de sesiones posible.
Ahora bien, en el seguimiento a la implementación de las iniciativas ganadoras del Convenio 762 de 2022, solo falta una organización de la Modalidad 2 por entregar la documentación completa y así proceder a realizar el último desembolso, la Fundación Legados Tejiendo Vida, Paz y Memoria. A pesar de la insistencia por parte de la ACPVR y la OEI, en el proceso no cumplieron con los plazos establecidos. 
Con relación al seguimiento a la ejecución de las becas culturales y artísticas, para la entrega del informe final dos de las cinco organizaciones dejaron de responder llamadas, correos o mensajes. Por esta razón visitamos en abril las sedes del Club de Fútbol Gladiadores en Kennedy, y de la Escuela de Artes y Derechos Humanos en Ciudad Bolívar, pero siguen en mora con la entrega del informe de cierre. Esto tiene relación con una nueva beca de “Es Cultura Local” que inició Gladiadores y ha retrasado el cierre de las actividades y, la situación actual de Alisson, representante de la Escuela de Artes, que tiene un contrato de prestación de servicios con el Distrito y manifiesta estar muy ocupada.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formativos y pedagógicos.
• Se realizan procesos de participación individual, colectiva, comunitaria en las localidades más afectadas por la violencia en Bogotá, a través del fortalecimiento de sus capacidades para la reconciliación y la construcción de paz territorial, y se generan procesos de comunicación para el desarrollo en los territorios para fortalecer las capacidades de difusión de colectivos y medios comunitarios en temas de no estigmatización. Esto sin duda es un gran avance hacia la reconciliación comunitaria y la reconstrucción del proyecto de vida de poblaciones objetivo como lo son las personas reincorporadas.
•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Dirección de Paz y Reconciliación para convertir a Bogotá en epicentro de paz y reconciliación. 
• Adicionalmente, se ha brindado acompañamiento y asistencia técnica a iniciativas que buscan generar espacios de diálogos de paz, memoria y reconciliación desde acciones enmarcadas en la investigación, creación cultural y artística (artes plásticas, visuales, textiles, la danza) que involucran a víctimas del conflicto, mujeres, niños, niñas, jóvenes, personas en condición de discapacidad y poblaciones que ven en estos espacios culturales un camino de sanación y resiliencia que promueve nuevos procesos de reconciliación. 
• Además de ayudar a ciertas poblaciones a prevenir futuras violencias y transformar conflictos desde una actitud más propositiva y pacífica. Para esto, a través de las becas otorgadas se han realizado encuentros que motivan a la reflexión para el apoyo mutuo y el fortalecimiento del tejido social desde el compartir de saberes y experiencias.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t>
  </si>
  <si>
    <t>Este indicador mide el diseño y la implementación de la estrategia de reconciliación para la construcción de paz. En el mes de mayo se realizaron (2) actividades de (2) programadas, así:
1. Ajuste del modelo formativo y pedagógico integral y fortalecimiento de capacidades para el desarrollo de iniciativas de reconciliación  
En el marco de elaboración del documento de actualización de la estrategia de reconciliación y la incorporación de los componentes que la integran, y después de haber avanzado en el tema de reincorporación, en el mes de mayo se avanzó respecto a la tabla de materias y el contenido sobre el tema del Sistema Integral de Paz en el aparte conceptual. De igual manera, fue actualizada la matriz correspondiente al marco normativo y fue creada la matriz de referencias bibliográficas, la cuál será actualizada a medida que se avanza en el documento de actualización de la estrategia de reconciliación. 
2. Acciones para garantizar el funcionamiento administrativo y operativo para la construcción de paz y reconciliación.
Las actividades realizadas en el marco de la gestión administrativa durante los meses de abril y mayo fueron:
• Preparación y formulación de Insumos para respuesta a los radicados interpuestos a la Dirección de Paz y Reconciliación en la plataforma SIGA: Se realizó la preparación y formulación de insumos para respuesta de cuarenta y un (41) radicados interpuestos a la Dirección de Paz y Reconciliación en la plataforma SIGA, de  las cuales nueve (9) corresponden a solicitudes de concepto acto administrativo para Consejos Locales de Paz, cuatro (4) proposición del Concejo de Bogotá y veintisiete (27) peticiones.
• Apoyo en los procesos de gestión contractual de la Dirección de Paz que involucren la formulación de procesos y el seguimiento a los mismos: Se realiza la gestión para la celebración de 13  contratos de prestación de servicios de la Dirección que se encontraban programados en el PAA, de los cuales se cuenta con aprobación de póliza e inicio en el mes de enero a  10.
• Apoyo en los procesos de supervisión de los contratos suscritos por la Dirección de Paz: Se realiza la supervisión de catorce(14) contratos suscritos durante la vigencia 2022 y que contaron con prorroga para el mes de enero 2023. 
• Ejecución de reuniones de equipo para la programación y seguimiento a las actividades de la Dirección de Paz y Reconciliación: Se realiza reunión de equipo en el marco del comité de autocontrol de la Dirección con la participación de todos los contratistas y personal de planta.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formativos y pedagógicos.
• El desarrollo de las actividades administrativas favorecen el fortalecimiento institucional de la Dirección de Paz y Reconciliación para el cumplimiento de sus actividades misionales, lo que redundara en un beneficio para la ciudadanía.</t>
  </si>
  <si>
    <t xml:space="preserve">Este indicador mide el diseño y la implementación de la estrategia de reconciliación para la construcción de paz. En el mes de junio se realizaron (2) actividades de (3) programadas, así:
• Asistencia técnica y articulación intersectorial y local para el desarrollo de procesos de Paz y la Reconciliación.
Durante el presente mes no se realizaron acciones de Asistencia técnica y articulación intersectorial y local para el desarrollo de procesos de Paz y la Reconciliación, por cuanto el convenio 730 de 2022 culminó su ejecución y se encuentra en proceso de liquidación.
No obstante lo anterior se celebró el CONVENIO CON ORGANIZACIÓN INTERNACIONAL PARA LAS MIGRACIONES – OIM ROF-001-002 con el objeto de aunar esfuerzos técnicos, humanos, administrativos y financieros entre la Alta Consejería de Paz, Víctimas y Reconciliación de la Secretaría General de la Alcaldía Mayor de Bogotá, y la Organización internacional para las migraciones – OIM, para adelantar acciones de integración local, pedagogía para la paz, memoria, no estigmatización y  justicia restaurativa, en el marco de la estrategia de reconciliación y construcción de paz territorial, para la consolidación de Bogotá-Región como epicentro de paz y reconciliación. Este convenio se encuentra en la acción No. 1 Contratación del equipo técnico y administrativo acorde con el cronograma.
Por lo anterior reprogramamos el reporte para el mes de julio a fin de contar con acciones y soportes que aporten al cumplimiento de la meta.
1. Informe de avance sobre las acciones distritales para el proceso de reincorporación en la ciudad de Bogotá.
En el marco de la estrategia distrital de apoyo al proceso de reincorporación y reintegración se realizaron procesos de articulación con entidades del orden nacional y distrital para la promoción de oferta institucional que contribuya al acceso a derechos de la población en proceso de reincorporación/reintegración, dentro de las dinámicas de la mesa distrital de reincorporación; en el mes de abril se desarrolló la primera sesión del 2023 de la Mesa Distrital de Reincorporación, instancia técnica de la Mesa Intersectorial para la Implementación de los Acuerdos de Paz, reglamentada por el decreto 489 de 2021. En esta Mesa se presentó el balance de implementación del plan operativo del 2022, donde se destacó que de las acciones reportadas por los sectores de la Administración Distrital se registra un porcentaje de cumplimiento del 95% y se resalta la necesidad de fortalecer los procesos de articulación para ejecutar de manera efectiva las acciones distritales planeadas de apoyo al proceso de reincorporación en la ciudad.  
En el marco de la Estrategia Psicosocial de Atención Diferencial de la Secretaría Distrital de Salud, cuyo objetivo es implementar procesos de acompañamiento psicosocial y en salud integral a personas en proceso de reintegración y reincorporación, sus familias y colectivos que residen en Bogotá, orientados a la mitigación de las afectaciones generadas en el marco del conflicto armado que contribuyan a su vez a la reconciliación y a la construcción de una paz estable y duradera, se establece el apoyo en la ampliación de la convocatoria para ampliar el número de personas beneficiarias de  la misma, así como el canal pertinente para la remisión de casos cuando se requiera. 
Igualmente, con la Secretaría Distrital de Gobierno que implementa la Ruta por la Reconciliación para la prevención de riesgos asociados a seguridad por la condición de personas se establece un plan de trabajo para implementar y resolver medidas de atención inmediata de personas que presentan riesgos de seguridad, así como establecer una mesa entre la Secretaría Distrital de Gobierno, la Alta Consejería de Paz y la Unidad Nacional de Protección para el seguimiento a la condición de seguridad de las personas en proceso de reincorporación/reintegración residentes en Bogotá. 
En consonancia, respecto a los avances alcanzados y los retos identificados en la vigencia 2022 se actualizó el plan operativo 2023 de la Mesa Distrital de Reincorporación, en este plan se incluyen 32 acciones de 13 entidades distritales, las cuales serán realizadas con el apoyo técnico y los procesos de articulación con entidades de orden nacional requeridas.  Estas acciones están dirigidas a fortalecer los procesos de articulación nación-distrito, la reincorporación comunitaria y la reconciliación, el acceso a derechos y el apoyo técnico a emprendimientos productivos, para contribuir a la reincorporación de la población residente en Bogotá.  
En el marco de la articulación con entidades del orden nacional, se estableció con el Consejo Nacional de Reincorporación una ruta de trabajo para mejorar el impacto de las acciones distritales e igualmente se presentó a los facilitadores (personal que atiende directamente a la población en proceso de reincorporación) de la Agencia para la Reincorporación y Normalización oferta distrital para su conocimiento y gestión pertinente durante los meses de febrero, abril y junio.  
Durante el mes de junio se llevó a cabo una sesión de trabajo específica para temas relacionados con seguridad, prevención y protección de población firmante del AFP, en cumplimiento de las recomendaciones de las Alertas Tempranas 05 y 010 correspondientes a las localidades de Sumapaz y ciudad bolívar, en las que se identificó un nivel de riesgo alto para la PPR.
DIFICULTADES
• El principal reto está en seguir mejorando los canales de comunicación con las entidades distritales para el reporte de avance de las acciones contenidas en el Plan Operativo de la MDR, que se viene construyendo permanentemente, generando una oportunidad en términos de la permanente ampliación de la oferta para la atención a la PPR residente en Bogotá.   
2. Asistencia técnica a iniciativas productivas que promuevan la integración social y comunitaria para población en proceso de reincorporación.
En el marco de la articulación nación-distrito y del apoyo para la estabilización económica de las personas en proceso de reincorporación, se gestionó con INVIMA (Instituto Nacional de Vigilancia de Medicamentos y Alimentos) la realización de una jornada de socialización y pedagogía dirigida a emprendimientos de firmantes de paz sobre los requisitos sanitarios por productos alimenticios y bebidas alcohólicas, etiquetados y fichas técnicas, así como la excepción de pagos a microempresarios para registros de productos determinados. 
Se adelanta un proceso de fortalecimiento a las capacidades productivas de la PPR tanto para los proyectos productivos colectivos e individuales, con un proceso de formación general en competencias y habilidades blandas; adicionalmente en la localidad de ciudad bolívar se adelanta la ejecución del componente 2 del proyecto 1937 del FDL, que apunta a promover la asociatividad  para la productividad en la PPR, con espacios formativos, de formulación, capitalización e implementación de iniciativas propias de la PPR que integran a las comunidades de acogida.
DIFICULTADES
• La principal dificultad está asociada a los riesgos de seguridad que presenta la PPR residente en la localidad de ciudad bolívar que genera retrasos en la implementación de las iniciativas productivas. Para esto se adelantó la mesa de trabajo en temas de seguridad, prevención y protección, con el fin de articular acciones interinstitucionales para proteger la vida de la PPR residente en Bogotá.
Adicionalmente, se presenta una dificultad en términos de los contenidos y la oferta formativa de la SDDE que no siempre responde a las necesidades puntuales de los emprendimientos de la PPR. Para esto se adelanta una revisión y actualización de la oferta institucional y se avanza en la construcción de contenidos pertinentes.
Finalmente es necesario fortalecer la gestión de recursos para el apalancamiento de los emprendimientos de la PPR, vinculando al sector privado en estas acciones.
BENEFICIOS
• Las acciones desarrolladas en cumplimiento de esta meta, aportan a la reincorporación social y comunitaria de la PPR residente en Bogotá, afianzando los vínculos con las comunidades de acogida y generando encuentros dialógicos y dinámicas de reconstrucción del tejido social que aportan a la consolidación de la ciudad como epicentro de paz y reconciliación.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 </t>
  </si>
  <si>
    <t xml:space="preserve">3. Incrementar las acciones integrales de coordinación territorial, para atender las necesidades de </t>
  </si>
  <si>
    <t>PD110</t>
  </si>
  <si>
    <t>7871_11</t>
  </si>
  <si>
    <t>11. Realizar 100 porciento de los espacios de coordinación y articulación, acordados con entidades e instancias de orden territorial y nacional, para la implementación de acciones de integración social y territorial.</t>
  </si>
  <si>
    <t>Realizar 100 porciento de los espacios de coordinación y articulación, acordados con entidades e instancias de orden territorial y nacional, para la implementación de acciones de integración social y territorial.</t>
  </si>
  <si>
    <t xml:space="preserve">PD_Meta Proyecto: 11. Realizar 100 porciento de los espacios de coordinación y articulación, acordados con entidades e instancias de orden territorial y nacional, para la implementación de acciones de integración social y territorial.; </t>
  </si>
  <si>
    <t>Este indicador se medirá a través de la realización y acompañamiento de los espacios de participación coordinados y articulados con las entidades de orden distrital y nacional en el marco de las rutas que se trabajen para el cumplimiento del acuerdo de paz. 
Esta articulación y acompañamiento se realizará en particular con las instancias que conforman el Sistema Integral de Verdad, Justicia, Reparación y Garantías de No Repetición (SIVJRNR).</t>
  </si>
  <si>
    <t>Poner al servicio de las víctimas, sus organizaciones y de las comunidades, las iniciativas y/o rutas de acceso a los servicios de los diferentes componentes y medidas que integran el Sistema Integral de Verdad, Justicia, Reparación y No Repetición. Ello, con el fin de contribuir al necesario proceso de información y promoción de los espacios de participación de esta población, en los diferentes componentes y medidas que integran el sistema.</t>
  </si>
  <si>
    <t>El indicador se calculará a través de la relación entre las acciones o actividades ejecutadas y programadas para la realización de espacios de coordinación y articulación con entidades e instancias del orden nacional y territorial, de conformidad con el plan interno de trabajo de la Oficina Alta Consejería de Paz, Víctimas y Reconciliación.</t>
  </si>
  <si>
    <t>Soportes de cumplimiento de las acciones o actividades ralacionadas con la realización de espacios de coordinación y articulación con entidades e instancias del orden nacional y territorial.</t>
  </si>
  <si>
    <t xml:space="preserve">3.2.1.1 Informe de Gestión para la implementación de procesos de justicia restaurativa  y/o de los Trabajos, Obras y Actividades con contenido Restaurador y Reparador (TOAR) que se planeen y realicen en Bogotá-región o Informe de Implementación de acciones pedagógicas para el fortalecimiento a la participación de víctimas ante el Sistema Integral para la Paz
3.2.1.3 Informe trimestral de avance en el desarrollo de acciones para el fortalecimiento de la búsqueda de personas dadas por desaparecidas
3.2.2.1 Actas de sesiones o actas de reunión o evidencias de reunión Acompañamiento técnico a las sesiones del Consejo Distrital de Paz, Reconciliación, Convivencia y Transformación de Conflictos (CDPRCTC)
3.2.3.1 Actas de mesas temáticas y listados de asistencia Acompañamiento técnico a las instancias para la implementación del Acuerdo de Paz en Bogotá
</t>
  </si>
  <si>
    <t>3.2.1.2 Actas de reunión o evidencias de Reunión Gestión de acciones para la territorialización del legado de la Comisión  para el Esclarecimiento de la Verdad adelantados por ACPVR</t>
  </si>
  <si>
    <t>3.2.1.2 Informe de avance sobre las acciones para la territorialización del legado de la Comisión para el Esclarecimiento de la Verdad adelantados por ACPVR.</t>
  </si>
  <si>
    <t xml:space="preserve">3.2.1.1 Informe de Gestión para la implementación de procesos de justicia restaurativa y/o de los Trabajos, Obras y Actividades con contenido Restaurador y Reparador (TOAR) que se planeen y realicen en Bogotá-región o Informe de Implementación de acciones pedagógicas para el fortalecimiento a la participación de víctimas ante el Sistema Integral para la Paz
3.2.1.2 Informe de avance sobre las acciones para la territorialización del legado de la Comisión para el Esclarecimiento de la Verdad adelantados por ACPVR.
</t>
  </si>
  <si>
    <t>3.2.1.3 Informe trimestral de avance en el desarrollo de acciones para el fortalecimiento de la búsqueda de personas dadas por desaparecidas
3.2.2.1 Actas de sesiones o actas de reunión o evidencias de reunión Acompañamiento técnico a las sesiones del Consejo Distrital de Paz, Reconciliación, Convivencia y Transformación de Conflictos (CDPRCTC)
3.2.3.1 Actas de mesas temáticas y listados de asistencia Acompañamiento técnico a las instancias para la implementación del Acuerdo de Paz en Bogotá</t>
  </si>
  <si>
    <t>• 3.2.1.1 Informe de Gestión justicia restaurativa
• 3.2.1.3 Informe trimestral de búsqueda de personas
• 3.2.2.1 Borrador actas de sesiones y registro de asistencia 29032023
• 3.2.3.1 Plan de acción Mesa Intersectorial y registro de asistencia mesa PDET
• 3.2.3.130-03-2023 PPT_Mesa temática PDET B-R Versión Final</t>
  </si>
  <si>
    <t>• 3.2.1.2.1. Evidencia de reunión y listado de asistencia de planeación interna sobre inclusión de contenidos relacionados con el Informe de la Comisión de la Verdad en planeación del Diplomado. 
• 3.2.1.2.2. Evidencia de reunión y listado de asistencia de planeación conjunta con CMPR sobre inclusión de contenidos relacionados con el Informe de la Comisión de la Verdad en planeación del Diplomado.
• 3.2.1.2.3. Presentación Mesa Temática Intersectorial – sobre Sistema Integral de Paz 
• 3.2.1.2.6. Registro de asistencia – Mesa Temática Sistema Integral de Paz.</t>
  </si>
  <si>
    <t>• 3.2.1.1 Informe de Gestión para la implementación de procesos de justicia restaurativa
• 3.2.1.3 Informe de avance en el desarrollo de acciones para el fortalecimiento de la búsqueda de personas dadas por desaparecidas. Evidencia de reunión y listado de asistencia de jornada de exploración de interés. 
• 3.2.1.3.1 Evidencia de reunión y listado de asistencia sobre grupo focal familiares Usme
• 3.2.1.3.2 Evidencia de reunión y listado de asistencia – Grupo Focal Las Margaritas. 
• 3.2.1.3.3 Metodología y listado de asistencia – Grupo focal con firmantes de la Corporación Reencuentros. 
• 3.2.1.3.4 Evidencia de reunión – Entrevistas a profundidad. 
• 3.2.1.3.5 Evidencia de reunión – Documentación de casos – Margaritas. 
• 3.2.1.3.6 Evidencia de Reunión – Pedagogía CE UM y Terminal. 
• 3.2.1.3.7 Listado de asistencia – Pedagogía CE UBPD UM y Terminal 
• 3.2.1.3.8 Evidencia de Reunión – CE Bosa.
• 3.2.2.1 Informe CDP
Relatoría 2 Sesión Ordinaria del Consejo Distrital de Paz. 15/06/2023
Relatoría de Foro encantos y desafíos de la paz urbana en Bogotá 21/06/2023
• 3.2.3.1 Informe acompañamiento técnico a las instancias para la implementación del Acuerdo de Paz en Bogotá.</t>
  </si>
  <si>
    <t xml:space="preserve">Para el cumplimiento de la meta de realizar los espacios de coordinación y articulación, acordados con entidades e instancias de orden territorial y nacional, con corte al mes de junio se programaron 9 y ejecutaron 9 actividades, logrando obtener los siguientes avances:  
*Procesos de justicia restaurativa:  
Para la articulación con el sector justicia del Sistema Integral de Paz, la Dirección de Paz y Reconciliación se propuso construir herramientas metodológicas e instrumentos de medición aplicables para el distrito y replicables en otros entes territoriales para acompañar la ejecución de Trabajos, Obras o Actividades de Contenido Reparador – Restaurativo (TOAR), que deben adelantar actores del conflicto para contribuir a la reparación de las víctimas.
Durante la vigencia 2023, la Dirección de Paz y Reconciliación viene adelantando proceso de alistamiento para la implementación del piloto de la Ruta TOAR en la localidad de Usme lo cual ha permitido al Distrito acompañar la iniciativa de comparecientes ante la JEP de realizar procesos de TOAR por medio de encuentros dialógicos con personas víctimas del conflicto, promoviendo también la reconciliación en la ciudad. 
La fase de alistamiento de los proyectos, que consiste en la preparación de espacios y actividades necesarias que permitan desarrollar las actividades y productos planteados, entre otros, la compra de los materiales, la adecuación de espacios y de infraestructura necesaria para el desarrollo de las actividades dependiendo del objetivo de cada uno de los siguientes proyectos:
a. La Escuela Granja Agroecológica Tibares “Sembrando Paz”: Se realizó la cartilla 1 sobre las generalidades de la justicia restaurativa y la ruta TOAR.
b. Escuela de teatro comunitario “Arte entre montañas”: Se adelanta el proceso de diseño y ejecución de una obra de teatro en la cual participaron representantes de la mesa local de víctimas de Usme y firmantes del acuerdo de paz.
c. Fortalecimiento a escuelas de fútbol “Campeonato por la Vida”. En el proyecto de fortalecimiento a escuelas de fútbol “Campeonato por la vida”: Se articuló el diseño y elaboración de los uniformes y se programa la entrega de para el próximo 23 de abril de 2023 en el marco de un torneo de futbol.
Las fases propuestas en la Ruta TOAR fácilmente pueden adaptarse a diferentes proyectos y territorios y ello ha permitido que actualmente también se esté implementando en las localidades de Kennedy y Ciudad Bolívar con el apoyo de las respectivas Alcaldías Locales que tomaron esta iniciativa para promover el fortalecimiento del tejido social y la construcción de paz. 
* Resultados acciones personas dadas por desaparecidas:
Entre enero y junio de 2023, se han desarrollado las siguientes acciones: 
A. En el marco del Convenio 762 de 2022 suscrito entre la ACPVR y la OEI, se desarrollaron actividades como parte de un proyecto de documentación sobre el fenómeno de la desaparición en la localidad de Usme. Lo anterior con el fin de i) conocer el contexto de la localidad de Usme y cómo este se relaciona con el fenómeno de la desaparición; ii) documentar preliminarmente casos de desaparición en la localidad de Usme y iii) documentar el conocimiento de firmantes del Acuerdo sobre dinámicas de desaparición en la localidad, así como documentar casos de combatientes desaparecidos. En ese sentido se desarrollaron las siguientes actividades: 
1. Jornada de exploración de interés sobre la desaparición. Se desarrolló una jornada de exploración de interés sobre el fenómeno de la desaparición en la localidad de Usme, con participantes familiares de personas dadas por desaparecidas. En dicho espacio, se expuso el objetivo del proyecto, se facilitaron reflexiones sobre la desaparición y sus impactos, se socializaron someramente los mecanismos de participación de víctimas ante la Unidad de Búsqueda de Personas dadas por Desaparecidas y se exploraron las trayectorias y expectativas de búsqueda de los participantes, así como una breve descripción de sus casos. 
Como resultado de dicha jornada, se estableció el compromiso de desarrollar dos grupos focales distintos: i) con familiares de personas desaparecidas que habitan en la zona urbana de Usme, cuyos casos de desaparición ocurrieron en otras zonas del país y ii) con familiares de personas desaparecidas de zonas rurales de Usme, cuyos casos sucedieron en la localidad. 
2. Grupos focales con familiares de personas desaparecidas en Usme. Se desarrollaron dos grupos focales, con el objetivo de socializar una metodología de fortalecimiento a la búsqueda, construida por la Fundación Hasta Encontrarlos. Esto con el objetivo de que los familiares documentaran en detalle el hecho de desaparición. 
3. Grupo focal con excombatientes de la Corporación Reencuentros. Se realizó un grupo focal con firmantes del Acuerdo de la Corporación Reencuentros, con el objetivo de: i) conocer casos de desaparición de excombatientes de las antiguas FARC-EP desaparecidos y ii) documentar información sobre dinámicas del conflicto relacionadas con el fenómeno de la desaparición en la localidad. Como resultado de dicho grupo, se sistematizó información sobre la presunta participación de las FARC en acciones que pudieron haber llevado a la desaparición de personas en la localidad de Usme. 
4. Acompañamiento a documentación de casos. Luego de la realización de los grupos focales, se ha ofrecido acompañamiento individual y asesoría para la documentación de información por parte de los participantes. 
5. Documentación de Casos. Entre marzo y junio de 2023, se acompañó la documentación de 3 casos de desaparición forzada para presentar a la UBPD. 
Entre marzo y enero de 2023, a través de la formulación de un convenio de ejecución entre la ACPVR y una organización de Cooperación internacional, se espera dar continuidad a este proceso y replicar la experiencia metodológica en otras localidades. Al respecto, se han adelantado gestiones por parte de la ACPVR para la materialización de dicho convenio. 
B. Como parte del convenio interadministrativo firmado entre la ACVPVR y la UBPD, se han fortalecido las capacidades de funcionarios del Distrito sobre temas asociados a la participación de las víctimas en la UBPD. Al respecto, entre marzo y julio de 2023, se adelantaron dos jornadas de fortalecimiento a funcionarios, en el Centro de Encuentro de Bosa y para los equipos del Punto de Atención Terminal y de la Unidad Móvil. Además, se adelantaron gestiones para el fortalecimiento técnico de funcionarios del PAPSIVI, que se adelantarán en el 3 trimestre del año. 
C. Entre marzo y junio de 2023, se acompañaron espacios de memorialización sobre la desaparición forzada, liderados por organizaciones sociales. 
* Consejo Distrital de Paz, Reconciliación, Convivencia y Transformación de conflictos:
Entre las actividades que dan cuenta de los avances desarrolladas en relación a este importante escenario de participación, articulación y diálogo entre la sociedad civil y la institucionalidad, se encuentran:
- La segunda sesión ordinaria del Consejo Distrital de Paz, en la cual se realizó un proceso de balance de los avances y las dificultades que se han presentado cada una de las comisiones de trabajo conformadas para llevar a cabo el plan de acción formulado por la misma instancia. De la misma manera los organismos internos (Comité Ejecutivo, Comité de Ética y Convivencia y Secretaría Técnica) realizaron el mismo balance y algunas recomendaciones estratégicas para que sean tenidas en cuenta por parte de la Administración Distrital.
- Los Consejeros y Consejeras Distritales de Paz, bajo el liderazgo de la Comisión de Educación, llevaron a cabo el Foro Encantos y Desafíos de la Paz Urbana en Bogotá, este foro contó con la participación de personalidades del orden nacional y distrital, y establecieron algunos elementos, que son insumos para iniciar la construcción de una agenda de paz, conceptual y práctica en territorios y comunidades de Bogotá.
* Resultado del acompañamiento de mesas temáticas de la Mesa Intersectorial:
Durante el año 2023 no se han llevado a cabo sesiones de la Mesa Intersectorial para la implementación del acuerdo de paz, sin embargo es preciso aclarar que dicha esta Mesa cuenta con instancias que funcionan como espacios técnicos donde se discuten, diseñan y elaboran insumos que harán parte de la Mesa Intersectorial dichas instancias son: Mesa Temática para los Planes de Desarrollo con Enfoque Territorial – PDET, Mesa Distrital de Reincorporación y Mesa del Sistema Integral para la Paz, las cuales para su funcionamiento elaboran un plan operativo concertado con las diferentes entidades del D.C. en el que se contemplan las acciones a implementar según la naturaleza y temática de cada instancia.
Por consiguiente, durante los meses de enero a junio de 2023, las instancias mencionadas que a su vez conforman la mesa intersectorial han sesionado según lo establecido en el Decreto 489 de 2021 como se indica a continuación:
Mesa Temática PDET: Sesiono el día 30 de marzo de 2023, a la de corte del presente informe (30 de junio de 2023) el PDET se encuentra en su fase de implementación de productos de corto y en etapa de formulación de productos de mediana y larga ejecución, lo cual está acorde con lo establecido en el plan operativo.
Mesa Distrital de Reincorporación: Sesiono el día 19 de abril de 2023, como resultado las entidades participantes indicaron las acciones que han visto desarrollando con la población firmante del acuerdo de paz, es importante destacar que dando cumplimiento a lo establecido en el plan operativo se está implementado la estrategia de estigmatización, cuya población objetivo en esta fase son las funcionarias/os públicos.
Mesa Sistema Integral para la Paz: sesiono el 23 de abril de 2023 en este espacio se dieron a conocer se expusieron los objetivos de la Mesa Temática, y el desarrollo de esta en cumplimiento del Decreto 489 de 2021 y adicionalmente se expuso las líneas de acción estratégicas en relación con la articulación con el Sistema las cuales son: i) acompañamiento a procesos de justicia restaurativa; ii) educación y pedagogía para la paz; iii) Socialización del Informe de la Comisión de la Verdad, y iv) acciones que contribuyen a la búsqueda de personas desaparecidas. </t>
  </si>
  <si>
    <t>Este indicador visibiliza la realización y acompañamiento de los espacios de participación coordinados y articulados con las entidades de orden distrital y nacional en el marco de las rutas que se trabajen para el cumplimiento del acuerdo de paz. Para el mes de diciembre se realizaron (4) actividades de (4) programadas:
1. Se diseñó la Ruta TOAR, la cual es un camino de seis pasos, metodológicamente denominados Fases, para la construcción de proyectos de justicia restaurativa en el marco la justicia transicional. La finalidad de esta Ruta es que, a partir de un proceso participativo entre comparecientes, victimas y/o organizaciones sociales, o representantes de la población donde vayan a tener impacto las iniciativas, se construya un proceso de apuestas en común como resultado de escenarios dialógicos. 
La Ruta TOAR fue validada a través de una experiencia territorial llevada a cabo en la localidad de Usme. Para ello se realizaron 19 encuentros donde se contó con la participación de 67 firmantes de paz de las antiguas FARC – EP y 19 representantes de organizaciones de la Mesa de Participación de Víctimas de Usme, quienes voluntariamente aceptaron participar de este proyecto y pusieron sus voces y su corazón para que la propuesta generada por técnicos se fuera ajustando a sus sentires y necesidades.  
Como resultado del piloto se formularon los siguientes proyectos: (i) Salud con enfoque de género y transgeneracional: El primer respondiente; (ii) Escuela de formación en teatro comunitario; (iii) Fortalecimiento a escuelas de futbol; (iv) Escuela Agroecológica, las cuales ya empezaron a ejecutarse con la participación de los diferentes actores del piloto. 
Las fases propuestas en la Ruta TOAR fácilmente pueden adaptarse a diferentes proyectos y territorios y ello ha permitido que actualmente también se esté implementando en las localidades de Kennedy y Ciudad Bolívar con el apoyo de las respectivas Alcaldías Locales que tomaron esta iniciativa para promover el fortalecimiento del tejido social y la construcción de paz. 
Durante el primer trimestre de 2023 se desarrolló la fase de alistamiento de os proyectos, que consiste en la preparación de espacios y actividades necesarias que permitan desarrollar las actividades y productos planteados, entre otros, la compra de los materiales, la adecuación de espacios y de infraestructura necesaria para el desarrollo de las actividades dependiendo del objetivo de cada proyecto, que se encuentran descritos en el informe de gestión soportes de la meta.  
En el caso del proyecto con la Fundación Renacer para Vivir en Paz “REVIPAZ", se está desarrollando un primer producto que tiene que ver con un libro titulado: “Relatos de un futuro imaginado: REVIPAZ. Renacer para Vivir en Paz”.
Así las cosas, las tres rutas TOAR adelantadas en la ciudad de Bogotá han demostrado cómo las historias fragmentadas por la guerra pueden encontrarse y generar acuerdos, cuando se logran espacios que permiten el diálogo y el reconocimiento del otro a partir de su historia y de su humanidad. Han permitido mostrar cómo a pesar de las memorias desgarradas, existe un anhelo común de dignidad, de querer transformar las vidas y darles un mejor futuro a las generaciones venideras.
2. En el marco del Convenio 762 de 2022 suscrito entre la ACPVR y la OEI, se desarrollaron actividades como parte de un proyecto de documentación sobre el fenómeno de la desaparición en la localidad de Usme. Lo anterior con el fin de i) conocer el contexto de la localidad de Usme y cómo este se relaciona con el fenómeno de la desaparición; ii) documentar preliminarmente casos de desaparición en la localidad de Usme y iii) documentar el conocimiento de firmantes del Acuerdo sobre dinámicas de desaparición en la localidad, así como documentar casos de combatientes desaparecidos. En ese sentido se desarrollaron las siguientes actividades: 
• Jornada de exploración de interés sobre la desaparición. Se desarrolló una jornada de exploración de interés sobre el fenómeno de la desaparición en la localidad de Usme, con participantes familiares de personas dadas por desaparecidas. En dicho espacio, se expuso el objetivo del proyecto, se facilitaron reflexiones sobre la desaparición y sus impactos, se socializaron someramente los mecanismos de participación de víctimas ante la Unidad de Búsqueda de Personas dadas por Desaparecidas y se exploraron las trayectorias y expectativas de búsqueda de los participantes, así como una breve descripción de sus casos. 
Como resultado de dicha jornada, se estableció el compromiso de desarrollar dos grupos focales distintos: i) con familiares de personas desaparecidas que habitan en la zona urbana de Usme, cuyos casos de desaparición ocurrieron en otras zonas del país y ii) con familiares de personas desaparecidas de zonas rurales de Usme, cuyos casos sucedieron en la localidad. 
• Grupos focales con familiares de personas desaparecidas en Usme. Se desarrollaron dos grupos focales, con el objetivo de socializar una metodología de fortalecimiento a la búsqueda, construida por la Fundación Hasta Encontrarlos. Esto con el objetivo de que los familiares documentaran en detalle el hecho de desaparición. 
• Grupo focal con excombatientes de la Corporación Reencuentros. Se realizó un grupo focal con firmantes del Acuerdo de la Corporación Reencuentros, con el objetivo de: i) conocer casos de desaparición de excombatientes de las antiguas FARC-EP desaparecidos y ii) documentar información sobre dinámicas del conflicto relacionadas con el fenómeno de la desaparición en la localidad. Como resultado de dicho grupo, se sistematizó información sobre la presunta participación de las FARC en acciones que pudieron haber llevado a la desaparición de personas en la localidad de Usme. 
• Acompañamiento a documentación de casos. Luego de la realización de los grupos focales, se ha ofrecido acompañamiento individual y asesoría para la documentación de información por parte de los participantes. 
3. Gestionar la reactivación y puesta en marcha del Consejo Distrital de Paz.
Mediante el Acuerdo 809 de 2021, por medio del cual se reactiva el Consejo Distrital de Paz, Reconciliación, Convivencia y Transformación de Conflictos, el Concejo de Bogotá aprueba de manera unánime este nuevo escenario de participación social.
Durante el año el 2023, el Consejo Distrital de Paz, Reconciliación, Convivencia y Transformación de Conflictos ha venido desarrollando acciones tanto internas, como externas; hacia adentro, el trabajo de los integrantes de esta instancia se relaciona con todo lo concerniente a la conformación de su estructura interna de funcionamientos, así como la elaboración de su propio reglamento interno; hacia los territorios y comunidades el Consejo ha venido desarrollando un fuerte ritmo de trabajo acompañando, apoyando y articulando diferentes acciones desarrolladas en territorios de Bogotá y de diferente índole y nivel que serán expuestos a continuación en una breve línea de tiempo que se expone a continuación.
Durante el I semestre se desarrolló la I Sesión del Consejo de Paz el día 29 de marzo en las Aulas Barule, con la participación activa de los Consejeros y de las instituciones
4. Ejercer la secretaría técnica de las instancias de articulación con las entidades de la nación , del distrito y de la cooperación internacional para la puesta en marcha del propósito de Bogotá epicentro de paz y reconciliación:
La Mesa Intersectorial tiene como función Ejercer como una instancia de coordinación de las acciones entre las entidades del Distrito que conforman la Mesa Intersectorial, así como generar escenarios de trabajo con entidades del orden nacional, en este sentido se han desarrollado las siguientes acciones: 
Durante el I trimestre del 2023 no se programó sesión de la Mesa Intersectorial, pero se avanzó en la construcción de Plan de acción, el cual se adjunta al presente informe.
No obstante, lo anterior, la Mesa Temática para los PDET B-R sesionó el 30 de marzo 2023en el Centro de Memoria con el objetivo de avanzar con su entidad en la formulación de productos de implementación de iniciativas (previamente socializadas en las sesiones temáticas y en las sesiones ordinarias de la Mesa Intersectorial desarrolladas en el 2022). 
Así mismo para cumplir con el objetivo de la mesa temática, se realizó un breve contexto sobre la formulación de los PDET B-R, los resultados de la ruta de planeación participativa, así como de las generalidades de los Planes Estratégicos en cuanto a las iniciativas que contempla y sus temáticas, para profundizar en las actividades de la Ruta de Gestión para la Implementación de las iniciativas de los PDET B-R. 
DIFICULTADES
• Teniendo en cuenta que el proceso de justicia restaurativa en la justicia transicional, en el caso concreto, al articularse acciones con la JEP, y al tratarse de un escenario judicial, las dificultades propias que se presentan son las relacionadas con esta dimensión judicial en los procesos, las cuales no dependen de la ACPVR, sino por el contrario, son propias de la JEP.  En ese sentido, la falta de precisión en criterios sobre la dimensión reparadora en la JEP es una dificultad que constantemente se presenta.
• Para el desarrollo de las actividades mencionadas, se identificaron barreras de tipo administrativo, que se materializaron obstáculos para el desembolso de recursos que permitían el desarrollo de las actividades y en rezagos en la fase inicial de ejecución de la iniciativa.
Además, una vez culminada la ejecución del convenio, el proyecto de documentación se interrumpió temporalmente. Esto, mientras se definen las condiciones para dar continuidad a los procesos adelantados.  A pesar de lo anterior, se ha dado cumplimiento a las actividades planeadas como parte del proyecto de documentación sobre el fenómeno de desaparición. 
• Debido a que la sesión del Consejo Distrital de Paz, Reconciliación, Convivencia y Transformación de Conflictos se desarrolló el 29 de marzo presentamos el borrador el acta y los listados de asistencia.
• Debido a que la sesión de la Mesa Temática para los PDET B-R desarrolló el 30 de marzo presentamos solo los listados de asistencia ya que el acta se encuentra en construcción.
BENEFICIOS
• En Bogotá, la apuesta de construcción de paz territorial se materializa en el logro de Ciudad número 21, mediante el que se asume el compromiso de que Bogotá D.C., se consolide como epicentro de paz y reconciliación, no sólo para los habitantes del Distrito, sino también con el propósito de generar buenas prácticas y lecciones aprendidas que le faciliten a otras ciudades, municipios y departamentos, adelantar acciones que promuevan la convivencia y la reconciliación entre los diferentes actores de la sociedad. Se considera relevante que esto ocurra a través del cierre de brechas urbano-rurales, de una integración dignificante de las víctimas del Conflicto Armado Interno en la ciudad, que contribuya a su proceso de reparación, así como de los y las firmantes de acuerdos de paz y sus procesos de reincorporación y reintegración, de tal forma que se pueda contribuir a inspirar confianza y legitimidad, para vivir sin miedo y ser epicentro de cultura ciudadana, paz y reconciliación (PDD, Propósito 3).
• Se logró la documentación preliminar de casos de desaparición de familiares que habitan en zonas rurales o urbanas de la localidad. 
• Víctimas de desaparición que habitan en zonas urbanas y rurales de Usme recibieron orientación metodológica sobre cómo documentar información de personas dadas por desaparecidas, de cara a iniciar procesos de búsqueda en las entidades competentes.
• Se ha establecido un relacionamiento cercano y activo con familiares en su proceso de documentación. Un ejemplo de los impactos positivos de dicho relacionamiento es que algunas de los familiares participaron por primera vez en un escenario institucional relacionado con la desaparición. 
• Se ha establecido un relacionamiento con una organización de excombatientes interesados en aportar información para la búsqueda de personas desaparecidas en la localidad de Usme. 
• Con estas actividades, se fortalecen las capacidades de familiares de personas dadas por desaparecidas en los mecanismos del Sistema Integral de Paz, como parte de la implementación del acuerdo de paz y más ampliamente dentro del proceso de reconciliación.  
• El Consejo Distrital de Paz, Reconciliación, Convivencia y Transformación de Conflictos tiene como función fomentar la participación social como una instancia de coordinación de las acciones entre las entidades del Distrito lo que facilita los escenarios de dialogo con la sociedad civil.
• La Mesa Intersectorial tiene como función Ejercer como una instancia de coordinación de las acciones entre las entidades del Distrito que conforman la Mesa Intersectorial, así como generar escenarios de trabajo con entidades del orden nacional, lo que beneficia a la comunicada en general al lograr espacios de dialogo y articulación.</t>
  </si>
  <si>
    <t>Este indicador visibiliza la realización y acompañamiento de los espacios de participación coordinados y articulados con las entidades de orden distrital y nacional en el marco de las rutas que se trabajen para el cumplimiento del acuerdo de paz. Para el mes de abril se realizó (1) actividad de (1) programada:
1. Gestión de acciones para la territorialización del legado de la Comisión para el Esclarecimiento de la Verdad adelantados por ACPVR.
Se realizó la formulación de los lineamientos técnicos del convenio de cooperación internacional que la ACPVR se encuentra gestionado, con el fin de contribuir a materializar acciones de pedagogía sobre los derechos de las víctimas en el Sistema Integral para la Paz en el Distrito, para lo cual se construyó una propuesta de Diplomado, cuyos contenidos incluyen espacios de socialización y reflexión sobre el legado de la Comisión de la Verdad. 
Para la construcción de dicha propuesta, se desarrollaron dos sesiones de trabajo de planeación del diplomado, en la que se identificaron las necesidades de pedagogía en las actividades de la Alta Consejería de Paz, Víctimas y Reconciliación, incluyendo iniciativas PDET y responsabilidades relacionadas con la socialización del legado de la Comisión de la Verdad. 
Como resultado de dichas mesas de trabajo, se elaboró una propuesta de contenidos para el diplomado, así como un costeo de este, dirigido a población y organizaciones sociales que habitan en los territorios PDET, que incorpora 3 espacios de reflexión sobre el Informe de la Comisión de la Verdad. 
Estos espacios serían: 
La importancia de la verdad para la construcción de paz: narrativa histórica de la CEV sobre el conflicto armado
Impactos del conflicto armado en Bogotá: ¿qué dice la CEV sobre Bogotá?
Impactos del conflicto armado en población diferenciales  
De manera adicional a lo anterior, se desarrolló una labor intersectorial con el objetivo de articular la oferta distrital relacionada con la socialización del Informe de la Comisión de la Verdad. Lo anterior, en el marco de la Mesa Temática Intersectorial de articulación con el Sistema Integral para la Paz. 
DIFICULTADES
Los cuellos de botella en el desarrollo de las actividades propuestas tienen que ver con la gestión administrativa que permitirá el inicio del diplomado propuesto y, con él, la realización de espacios de reflexión sobre el Informe de la Comisión de la Verdad.
BENEFICIOS
• Con el desarrollo del Diplomado, la ciudad contará con una oferta pedagógica integral acerca de los derechos de las víctimas del conflicto armado a la Verdad, a la Justicia, a la Reparación y a la No – Repetición, incluyendo espacios de reflexión y socialización sobre el Informe de la Comisión de la Verdad</t>
  </si>
  <si>
    <t xml:space="preserve">Este indicador visibiliza la realización y acompañamiento de los espacios de participación coordinados y articulados con las entidades de orden distrital y nacional en el marco de las rutas que se trabajen para el cumplimiento del acuerdo de paz. Para el mes de junio se realizaron (4) actividades de (4) programadas:
1. Gestión para la implementación de la participación o acreditación de víctimas ante la JEP o de los procesos de justicia restaurativa y/o de los Trabajos, Obras y Actividades con contenido Restaurador y Reparador (TOAR) que se planeen y realicen en Bogotá-región en articulación con la JEP
Desde la Dirección de Paz y Reconciliación se diseñó la Ruta TOAR la cual es un camino de seis pasos, metodológicamente denominados Fases, para la construcción de proyectos de justicia restaurativa en el marco la justicia transicional. La finalidad de esta Ruta es que, a partir de un proceso participativo entre comparecientes, victimas y/o organizaciones sociales, o representantes de la población donde vayan a tener impacto las iniciativas, se construya un proceso de apuestas en común como resultado de escenarios dialógicos. 
La Ruta TOAR fue validada a través de una experiencia territorial llevada a cabo en la localidad de Usme. Para ello se realizaron 19 encuentros donde se contó con la participación de 67 firmantes de paz de las antiguas FARC – EP y 19 representantes de organizaciones de la Mesa de Participación de Víctimas de Usme, quienes voluntariamente aceptaron participar de este proyecto y pusieron sus voces y su corazón para que la propuesta generada por técnicos se fuera ajustando a sus sentires y necesidades.  
Como resultado del piloto se formularon los siguientes proyectos: (i) Salud con enfoque de género y transgeneracional: El primer respondiente; (ii) Escuela de formación en teatro comunitario; (iii) Fortalecimiento a escuelas de futbol; (iv) Escuela Agroecológica, las cuales ya empezaron a ejecutarse con la participación de los diferentes actores del piloto. 
Las fases propuestas en la Ruta TOAR fácilmente pueden adaptarse a diferentes proyectos y territorios y ello ha permitido que actualmente también se esté implementando en las localidades de Kennedy y Ciudad Bolívar con el apoyo de las respectivas Alcaldías Locales que tomaron esta iniciativa para promover el fortalecimiento del tejido social y la construcción de paz. 
Así las cosas, las tres rutas TOAR adelantadas en la ciudad de Bogotá han demostrado cómo las historias fragmentadas por la guerra pueden encontrarse y generar acuerdos, cuando se logran espacios que permiten el diálogo y el reconocimiento del otro a partir de su historia y de su humanidad. Han permitido mostrar cómo a pesar de las memorias desgarradas, existe un anhelo común de dignidad, de querer transformar las vidas y darles un mejor futuro a las generaciones venideras. 
DIFICULTADES
Teniendo en cuenta que el proceso de justicia restaurativa en la justicia transicional, en el caso concreto, al articularse acciones con la JEP, y al tratarse de un escenario judicial, las dificultades propias que se presentan son las relacionadas con esta dimensión judicial en los procesos, las cuales no dependen de la ACPVR, sino por el contrario, son propias de la JEP.  En ese sentido, la falta de precisión en criterios sobre la dimensión reparadora en la JEP es una dificultad que constantemente se presenta.
2. Apoyo a acciones que contribuyan a la búsqueda de personas dadas por desaparecidas en el marco y en el contexto del conflicto armado,  en articulación con la Unidad para la Búsqueda de Personas dadas por Desaparecidas (UBPD)
Entre enero y junio de 2023, se han desarrollado las siguientes acciones: 
A. En el marco del Convenio 762 de 2022 suscrito entre la ACPVR y la OEI, se desarrollaron actividades como parte de un proyecto de documentación sobre el fenómeno de la desaparición en la localidad de Usme. Lo anterior con el fin de i) conocer el contexto de la localidad de Usme y cómo este se relaciona con el fenómeno de la desaparición; ii) documentar preliminarmente casos de desaparición en la localidad de Usme y iii) documentar el conocimiento de firmantes del Acuerdo sobre dinámicas de desaparición en la localidad, así como documentar casos de combatientes desaparecidos. En ese sentido se desarrollaron las siguientes actividades: 
i) Jornada de exploración de interés sobre la desaparición. Se desarrolló una jornada de exploración de interés sobre el fenómeno de la desaparición en la localidad de Usme, con participantes familiares de personas dadas por desaparecidas. En dicho espacio, se expuso el objetivo del proyecto, se facilitaron reflexiones sobre la desaparición y sus impactos, se socializaron someramente los mecanismos de participación de víctimas ante la Unidad de Búsqueda de Personas dadas por Desaparecidas y se exploraron las trayectorias y expectativas de búsqueda de los participantes, así como una breve descripción de sus casos. 
Como resultado de dicha jornada, se estableció el compromiso de desarrollar dos grupos focales distintos: i) con familiares de personas desaparecidas que habitan en la zona urbana de Usme, cuyos casos de desaparición ocurrieron en otras zonas del país y ii) con familiares de personas desaparecidas de zonas rurales de Usme, cuyos casos sucedieron en la localidad. 
ii) Grupos focales con familiares de personas desaparecidas en Usme. Se desarrollaron dos grupos focales, con el objetivo de socializar una metodología de fortalecimiento a la búsqueda, construida por la Fundación Hasta Encontrarlos. Esto con el objetivo de que los familiares documentaran en detalle el hecho de desaparición. 
iii) Grupo focal con excombatientes de la Corporación Reencuentros. Se realizó un grupo focal con firmantes del Acuerdo de la Corporación Reencuentros, con el objetivo de: i) conocer casos de desaparición de excombatientes de las antiguas FARC-EP desaparecidos y ii) documentar información sobre dinámicas del conflicto relacionadas con el fenómeno de la desaparición en la localidad. Como resultado de dicho grupo, se sistematizó información sobre la presunta participación de las FARC en acciones que pudieron haber llevado a la desaparición de personas en la localidad de Usme. 
iv) Acompañamiento a documentación de casos. Luego de la realización de los grupos focales, se ha ofrecido acompañamiento individual y asesoría para la documentación de información por parte de los participantes. 
v) Documentación de Casos. Entre marzo y junio de 2023, se acompañó la documentación de 3 casos de desaparición forzada para presentar a la UBPD. 
Entre marzo y enero de 2023, a través de la formulación de un convenio de ejecución entre la ACPVR y una organización de Cooperación internacional, se espera dar continuidad a este proceso y replicar la experiencia metodológica en otras localidades. Al respecto, se han adelantado gestiones por parte de la ACPVR para la materialización de dicho convenio. 
B. Como parte del convenio interadministrativo firmado entre la ACVPVR y la UBPD, se han fortalecido las capacidades de funcionarios del Distrito sobre temas asociados a la participación de las víctimas en la UBPD. Al respecto, entre marzo y julio de 2023, se adelantaron dos jornadas de fortalecimiento a funcionarios, en el Centro de Encuentro de Bosa y para los equipos del Punto de Atención Terminal y de la Unidad Móvil. Además, se adelantaron gestiones para el fortalecimiento técnico de funcionarios del PAPSIVI, que se adelantarán en el 3 trimestre del año. 
C. Entre marzo y junio de 2023, se acompañaron espacios de memorialización sobre la desaparición forzada, liderados por organizaciones sociales. 
Se adjuntan las evidencias correspondientes. 
DIFICULTADES
Para el desarrollo de las actividades mencionadas, se identificaron barreras de tipo administrativo, que se materializaron obstáculos para el desembolso de recursos que permitían el desarrollo de las actividades y en rezagos en la fase inicial de ejecución de la iniciativa.
Además, una vez culminada la ejecución del convenio, el proyecto de documentación se interrumpió temporalmente. Esto, mientras se definen las condiciones para dar continuidad a los procesos adelantados. A pesar de las gestiones de la APCVR para la firma de un nuevo convenio que permita la continuidad de las actividades planteadas, demoras administrativas han impedido continuar con las actividades, tal y como fueron planeadas, por lo que los avances en la materia han sido menores o han estado suplidos por otras líneas de trabajo estratégicas. 
3. Acompañamiento técnico a las sesiones del Consejo Distrital de Paz, Reconciliación, Convivencia y Transformación de Conflictos (CDPRCTC).
Entre las actividades que dan cuenta de los avances desarrolladas en relación a este importante escenario de participación, articulación y diálogo entre la sociedad civil y la institucionalidad, se encuentran:
i) La segunda sesión ordinaria del Consejo Distrital de Paz, en la cual se realizó un proceso de balance de los avances y las dificultades que se han presentado cada una de las comisiones de trabajo conformadas para llevar a cabo el plan de acción formulado por la misma instancia. De la misma manera los organismos internos (Comité Ejecutivo, Comité de Ética y Convivencia y Secretaría Técnica) realizaron el mismo balance y algunas recomendaciones estratégicas para que sean tenidas en cuenta por parte de la Administración Distrital.
ii) Los Consejeros y Consejeras Distritales de Paz, bajo el liderazgo de la Comisión de Educación, llevaron a cabo el Foro Encantos y Desafíos de la Paz Urbana en Bogotá, este foro contó con la participación de personalidades del orden nacional y distrital, y establecieron algunos elementos, que son insumos para iniciar la construcción de una agenda de paz, conceptual y práctica en territorios y comunidades de Bogotá.
4. Acompañamiento técnico a las instancias para la implementación del Acuerdo de Paz en Bogotá
Durante el año 2023  no se han llevado a cabo sesiones de la Mesa Intersectorial para la implementación del acuerdo de paz, sin embargo es preciso aclarar que dicha esta Mesa cuenta con instancias  que funcionan  como espacios técnicos donde se discuten, diseñan y elaboran insumos que harán parte de la Mesa Intersectorial dichas instancias son: Mesa Temática para los Planes de Desarrollo con Enfoque Territorial – PDET, Mesa Distrital de Reincorporación y Mesa del Sistema Integral para la Paz, las cuales para su funcionamiento elaboran un plan operativo concertado con las diferentes entidades del D.C. en el que se contemplan las acciones a implementar según la naturaleza y temática de cada instancia.
Por consiguiente, durante los meses de enero a junio de 2023, las instancias mencionadas que a su vez conforman la mesa intersectorial han sesionado según lo establecido en el Decreto 489 de 2021 como se indica a continuación:
Mesa Temática PDET:  Sesiono el día 30 de marzo de 2023, a la de corte del presente informe (30 de junio de 2023) el PDET se encuentra en su fase de implementación de productos de corto y en etapa de formulación de productos de mediana y larga ejecución, lo cual está acorde con lo establecido en el plan operativo.
Mesa Distrital de Reincorporación: Sesiono el día 19 de abril de 2023, como resultado las entidades participantes indicaron las acciones que han visto desarrollando con la población firmante del acuerdo de paz, es importante destacar que dando cumplimiento a lo establecido en el plan operativo se está implementado la estrategia de estigmatización, cuya población objetivo en esta fase son las funcionarias/os públicos.
Mesa Sistema Integral para la Paz: sesiono el 23 de abril de 2023 en este espacio  se dieron a conocer se expusieron los objetivos de la Mesa Temática, y el desarrollo de esta en cumplimiento del Decreto 489 de 2021 y adicionalmente se expuso las líneas de acción estratégicas en relación con la articulación con el Sistema las cuales son: i) acompañamiento a procesos de justicia restaurativa; ii) educación y pedagogía para la paz; iii) Socialización del Informe de la Comisión de la Verdad, y iv) acciones que contribuyen a la búsqueda de personas desaparecidas. 
DIFICULTADES
Durante lo transcurrido del año 2023 la Mesa Intersectorial para la implementación del Acuerdo de Paz  no ha sesionado en razón a que  las instancias que la componen (Mesa PDET- Mesa Sistema Integral de Paz, Mesa Distrital de Reincorporación)  estaban realizado sus correspondientes reuniones de trabajo con el objetivo de construir y validar sus respectivos planes operativos los cuales según lo establecido en el Decreto 489 de 2021 deben ser presentados y aprobados en las sesiones de la Mesa Intersectorial 
En este sentido y una vez agotada la etapa de elaboración de los planes operativos la Mesa sesionará el día miércoles 19 de julio de 2023 y se llevará a cabo siguiente agenda: 
1. Presentación de planes operativos (Mesa Temática de los Planes de Desarrollo con Enfoque Territorial, Mesa del Sistema Integral para la Paz y Mesa Distrital de Reincorporación) a cargo de la Alta Consejería de Paz, Víctimas y Reconciliación.
2. Aprobación de los planes operativos
3. Logros y retos para la Implementación del Acuerdo de Paz en Bogotá en materia de PDET, Sistema Integral de Paz y Reincorporación - Espacio abierto para todas las entidades presentes en la instancia. Para este punto invitamos a las entidades a preparar sus intervenciones de máximo 3 minutos.
4. Presentación de la Estrategia de Paz y Convivencia Región Administrativa y de Planificación Especial - RAPE
5. Varios
6. Cierre
BENEFICIOS
• En Bogotá, la apuesta de construcción de paz territorial se materializa en el logro de Ciudad número 21, mediante el que se asume el compromiso de que Bogotá D.C., se consolide como epicentro de paz y reconciliación, no sólo para los habitantes del Distrito, sino también con el propósito de generar buenas prácticas y lecciones aprendidas que le faciliten a otras ciudades, municipios y departamentos, adelantar acciones que promuevan la convivencia y la reconciliación entre los diferentes actores de la sociedad. Se considera relevante que esto ocurra a través del cierre de brechas urbano-rurales, de una integración dignificante de las víctimas del Conflicto Armado Interno en la ciudad, que contribuya a su proceso de reparación, así como de los y las firmantes de acuerdos de paz y sus procesos de reincorporación y reintegración, de tal forma que se pueda contribuir a inspirar confianza y legitimidad, para vivir sin miedo y ser epicentro de cultura ciudadana, paz y reconciliación (PDD, Propósito 3).
• La actual administración en cabeza de la Dra. Claudia López ya ha iniciado el diseño y puesta en marcha de diferentes instrumentos que contribuirán con la materialización de este propósito, en su conjunta entendidos como la Agenda Distrital de Construcción de Paz Territorial, para la consolidación de Bogotá como epicentro de paz y reconciliación, en la que se destaca el proceso de formulación e implementación de des Programas de Desarrollo con Enfoque Territorial (PDET), Bogota-Región. Los cuales fueron incluidos en hoja de ruta de la administración distrital por voluntad política y decisión propia del Gobierno de la Ciudad: la implementación de estrategias para la reconciliación; la estrategia de apropiación social de la memoria para la paz y la reconciliación; la mesa intersectorial de seguimiento a la implementación del acuerdo de paz; las rutas para la territorialización de acciones que le aporten a la construcción de verdad, justicia, reparación y no repetición en el marco de la coordinación y articulación con el Sistema Integral de Verdad, Justicia y Reparación, Y Garantías de No Repetición-SIVURNR-; y el fortalecimiento en la ejecución de la ley 1448 de 2011 y sus decretos en el Distrito para avanzar en la reparación y la integración local de víctimas del conflicto en el marco de los planes de retornos y reubicaciones; y finalmente, y en el marco del cumplimiento del mandato del artículo 55 del PDD, está la formulación y puesta en marcha de una política pública de paz, reconciliación, convivencia y no estigmatización, que permitirá orientar estratégicamente las entidades y órganos del Distrito para que tanto en el corto, mediano y largo plazo, se trabaje de mantera armonizada, con la finalidad de cumplir con una apuesta de ciudad que requerirá del esfuerzo de futuras administraciones para dar continuidad a su implementación, de conformidad con lo establecido en el artículo 1º de la Ley 434 de 1998, modificada por el Decreto Nacional 885 de 2017.
• La Alta Consejería de Paz, Victimas y Reconciliación tiene la misión de formular y desarrollar estrategias que permitan articular acompañar la implementación del Acuerdo de Paz, con las entidades del Distrito y otros entes del orden nacional y regional para lograr esta importante apuesta. Entre estos se destaca el Sistema Integral de Verdad, Justicia, Reparación y Garantías de No Repetición (desde ahora SIVIANR),con el que se busca gestionar acciones para garantizar la efectiva participación y adopción y seguimiento de las políticas públicas que propendan por la garantía de los en los derechos de las víctimas, así como en las estrategias que se generen entorno al cumplimiento de los Acuerdos de Paz.
• Para garantizar el cumplimiento de esa función, la ACPVR el 25 de agosto de 2020, suscribió un Convenio interadministrativo con la Jurisdicción Especial de Paz (JEP), a fin de aunar esfuerzos para el fortalecimiento y la priorización de estrategias, programas, proyectos y acciones específicas encaminadas a fortalecer el proceso de implementación del punto 5 del Acuerdo de Paz (Acuerdo sobre las víctimas del conflicto) en Bogotá-Región.
• Se logró la documentación preliminar de casos de desaparición de familiares que habitan en zonas rurales o urbanas de la localidad. 
• Víctimas de desaparición que habitan en zonas urbanas y rurales de Usme recibieron orientación metodológica sobre cómo documentar información de personas dadas por desaparecidas, de cara a iniciar procesos de búsqueda en las entidades competentes.
• Se ha establecido un relacionamiento cercano y activo con familiares en su proceso de documentación. Un ejemplo de los impactos positivos de dicho relacionamiento es que algunas de los familiares participaron por primera vez en un escenario institucional relacionado con la desaparición. 
• Se ha establecido un relacionamiento con una organización de excombatientes interesados en aportar información para la búsqueda de personas desaparecidas en la localidad de Usme. 
Con estas actividades, se fortalecen las capacidades de familiares de personas dadas por desaparecidas en los mecanismos del Sistema Integral de Paz, como parte de la implementación del acuerdo de paz y más ampliamente dentro del proceso de reconciliación.  
• Funcionarios del Distrito se han fortalecido en los mecanismos de participación de las víctimas que buscan personas desaparecidas, ampliando así las capacidades del Distrito de orientar y atender personas con estos hechos victimizantes. 
• El desarrollo de las funciones establecidas para el del Consejo Distrital de Paz en el marco del Acuerdo Distrital 809, contribuye en gran manera a generar un escenario de diálogo incidente entre las ciudadanías y la institucionalidad, desde una mirada proyectada que busca generar caminos hacia escenarios reales de convivencia y transformación pacífica de conflictos en la ciudad.
• Con la ejecución de las acciones contempladas en los planes operativos de las instancias de la Mesa Intersectorial se contribuye en la construcción de paz en la ciudad, en la materialización de ejercicios de reconciliación y construcción del tejido social, así como en la puesta en marcha de las iniciativas de los PDET, lo cual evidencia que Bogotá está comprometida con la construcción de paz.
</t>
  </si>
  <si>
    <t>PD111</t>
  </si>
  <si>
    <t>7871_12</t>
  </si>
  <si>
    <t>12. Formular 100 porciento de los Programas de Desarrollo con Enfoque Territorial (PDET),  para la promoción de una adecuada integración social y territorial.</t>
  </si>
  <si>
    <t>Formular 100 porciento de los Programas de Desarrollo con Enfoque Territorial (PDET),  para la promoción de una adecuada integración social y territorial.</t>
  </si>
  <si>
    <t xml:space="preserve">PD_Meta Proyecto: 12. Formular 100 porciento de los Programas de Desarrollo con Enfoque Territorial (PDET),  para la promoción de una adecuada integración social y territorial.; </t>
  </si>
  <si>
    <t>Se medirá a través del diseño y formulación de dos (2) Programas de Desarrollo con Enfoque Territorial Bogotá- Región, uno urbano y uno rural; el urbano comprende las localidades de Ciudad Bolívar y Bosa en el borde con Soacha, y el PDET rural comprende toda la localidad de Sumapaz.
Estos PDET contemplan las siguientes fases:
i)  Diseño y alistamiento 
ii)  Formulación participativa
iii) Gestión para la implementación
iv) Seguimiento participativo</t>
  </si>
  <si>
    <t>Los Programas se harán en conjunto con la ciudadanía y la institucionalidad local, a través de un proceso de planeación participativa, de la orientación de las inversiones, de las políticas públicas y demás instrumentos de planeación. 
Se buscará el desarrollo integral, la promoción de la equidad, la disminución de la pobreza y de las brechas de desigualdad entre lo urbano y lo rural, así como la reparación de las víctimas del conflicto armado. Todo esto como parte fundamental de la implementación del Acuerdo Final para la Terminación del Conflicto y la Construcción de una Paz Estable y Duradera – AFP – en la Región Central.</t>
  </si>
  <si>
    <t>El indicador se calculará a través de la relación entre las acciones o actividades ejecutadas y programadas para el diseño y formulación de los PDET, de conformidad con el plan interno de trabajo de la Oficina Alta Consejería de Paz, Víctimas y Reconciliación.</t>
  </si>
  <si>
    <t>Soportes de cumplimiento de las acciones o actividades realizadas para el diseño y formulación de los PDET.</t>
  </si>
  <si>
    <t>3.3.4.1 Matriz programación y seguimiento productos iniciativas implementación temprana consolidada y/o actualizaciones</t>
  </si>
  <si>
    <t>3.3.3.1 Informe avance PDET BR: formulación fichas de productos de iniciativas de los PDET B-R</t>
  </si>
  <si>
    <t>3.3.4.1 Matriz programación y seguimiento productos iniciativas implementación temprana consolidada y/o actualizaciones
3.3.4.2 Informe avance PDET BR: Implementación de productos de iniciativas de los PDET B-R</t>
  </si>
  <si>
    <t>3.3.4.3 Informe de avance sobre las acciones  para el Seguimiento participativo</t>
  </si>
  <si>
    <t>3.3.3.1 Informe avance PDET BR: formulación fichas de productos de iniciativas de los PDET B-R
3.3.3.2 Informe de avance del acompañamiento a la formulación y/o actualización y/o ejecución de proyectos derivados de las iniciativas PDET B-R
3.3.4.1 Matriz programación y seguimiento productos iniciativas implementación temprana consolidada y/o actualizaciones</t>
  </si>
  <si>
    <t>3.3.4.2 Informe avance PDET BR: Implementación de productos de iniciativas de los PDET B-R</t>
  </si>
  <si>
    <t>3.3.4.2 Informe avance PDET BR: Implementación de productos de iniciativas de los PDET B-R
3.3.4.3 Informe de avance sobre las acciones  para el Seguimiento participativo</t>
  </si>
  <si>
    <t>• 3.3.4.1 Matriz programación y seguimiento PDET</t>
  </si>
  <si>
    <t>• 3.3.3.1 Informe avance PDET BR: formulación fichas de productos de iniciativas de los PDET B-R</t>
  </si>
  <si>
    <t>• 3.3.4.1 Matriz programación y seguimiento productos iniciativas implementación temprana consolidada y/o actualizaciones
• 3.3.4.2 Informe avance PDET BR</t>
  </si>
  <si>
    <t>• 3.3.4.3 Informe de avance sobre las acciones para el Seguimiento participativo
 y Evidencias de reunión seguimiento participativo</t>
  </si>
  <si>
    <t>• 3.3.4.1 Matriz programación y seguimiento productos iniciativas implementación temprana consolidada y/o actualizaciones
• 3.3.4.1 Matriz programación y seguimiento productos iniciativas implementación temprana consolidada y/o actualizaciones</t>
  </si>
  <si>
    <t>Para el cumplimiento del 100% de los Programas de Desarrollo con Enfoque Territorial (PDET-BR), se han desarrollado las siguientes acciones:
* Consolidación y actualización instrumento de programación y seguimiento a las iniciativas de implementación temprana de los PDET B-R: 
La Dirección de Paz y Reconciliación -DPR, como entidad coordinadora de la implementación de los PDET B-R en el marco del desarrollo de las actividades de la fase de gestión para la implementación estableció, lineamientos a las entidades distritales para la implementación de las iniciativas de los Planes Estratégicos de los PDET B-R. 
En esa medida, realizó un ejercicio de categorización de las iniciativas e identificó las de implementación temprana, de mediano y largo plazo. Este ejercicio fue compartido en la mesa temática para la implementación de los PDET B-R el 12 de diciembre e igualmente en la segunda sesión ordinaria de la Mesa Intersectorial del 26 de diciembre del 2022. 
Sumado a lo anterior, el equipo de la DPR diseñó y socializó instrumentos para la planeación, programación y seguimiento a la implementación de las iniciativas en los cuales, las entidades distritales conforme a sus competencias formularán productos de implementación de iniciativas para los PDET B-R y así mismo, formularán actividades, indicadores y metas para el seguimiento a la implementación. 
El ejercicio de formulación de productos para la implementación de iniciativas se inició con las iniciativas del componente de Memoria, Paz, Reconciliación y Reparación integral a Víctimas, siendo iniciativas que se materializan con las actividades misionales a cargo de la Consejería de Paz, Víctimas y Reconciliación, formulando un total de (17) productos. 
Igualmente, se hizo el ejercicio de revisión de los instrumentos de planeación, programación y seguimiento con la Secretaría Distrital del Hábitat, que también formuló un total de (3) productos para la implementación de iniciativas de los PDET B-R.
Los primeros productos de implementación de iniciativas formulados fueron consolidados en la matriz que se adjunta, sobre la cual se está trabajando con el equipo de reincorporación de la DPR para el ajuste del producto diseñado el año pasado e igualmente se adelantó sesión de trabajo con la Alta Consejería TIC de la Secretaría General para la formulación de productos de implementación. (Ver evidencias de reunión sesiones de trabajo). 
A febrero de 2023, se cuenta con 20 productos formulados que abarcan la implementación de iniciativas de los componentes de Memoria, Paz, Reconciliación y Reparación Integral a Víctimas, Inclusión Social y Ordenamiento Social del Territorio.
A 30 de junio de 2023 se avanzó en la formulación de 41 productos que abarcan la implementación de 124 iniciativas de los PDET B-R. En el II trimestre del 2023, entidades como la Secretaría Distrital de Seguridad, Convivencia y Justicia, la Secretaría Distrital de Cultura, Recreación y Deportes, IDARTES, el IDPC, el IDIGER, la Alcaldía Local de Sumapaz y la Agencia ATENEA de la Secretaría de Educación Distrital, se sumaron a la implementación de los PDET B-R. 
El detalle de los productos se describe en el informe anexo de evidencia, así como en la matriz de programación y seguimiento a los productos. 
*Gestión intersectorial para la elaboración de rutas de implementación de iniciativas de los PDET B-R:
La Alta Consejería de Paz, Víctimas y Reconciliación, como entidad coordinadora de la implementación de los PDET B-R en el marco del desarrollo de las actividades de la fase de gestión para la implementación estableció lineamientos a las entidades distritales para la implementación de las iniciativas de los Planes Estratégicos de los PDET B-R. 
En esa medida, se realizó un ejercicio de categorización de las iniciativas e identificó las de implementación temprana, de mediano y largo plazo. Este ejercicio fue compartido en la mesa temática para la implementación de los PDET B-R el 12 de diciembre e igualmente en la segunda sesión ordinaria de la Mesa Intersectorial del 26 de diciembre del 2022. 
Sumado a lo anterior, el equipo de la DPR diseñó y socializó instrumentos para la planeación, programación y seguimiento a la implementación de las iniciativas en los cuales, las entidades distritales conforme a sus competencias formularán productos de implementación de iniciativas para los PDET B-R y así mismo, formularán actividades, indicadores y metas para el seguimiento a la implementación. 
El ejercicio de formulación de productos para la implementación de iniciativas se inició con las iniciativas del componente de memoria, paz, reconciliación y reparación integral a víctimas, que categorizadas en implementación temprana, son iniciativas que se materializan con las actividades misionales a cargo de la Consejería de Paz, Víctimas y Reconciliación. 
A marzo de 2023 se han realizado sesiones de trabajo sectorial e intersectorial con diferentes entidades del orden distrital, tales como la Secretaría General de la Alcaldía Mayor de Bogotá y sus oficinas la Alta Consejería de Paz, Victimas y Reconciliación y la Alta Consejería de Tecnologías de la Información y la Comunicación, la Secretaría Distrital de Hábitat para la formulación de (30) productos para la implementación de iniciativas de los Planes Estratégicos PDET B-R.
A su vez, se han identificado iniciativas de implementación temprana estratégicas con las alcaldías locales de Ciudad Bolívar, Bosa y Sumapaz y se han planteado productos de implementación integrales que convocan la concurrencia de diferentes entidades distritales e incluso nacionales con las alcaldías locales de Ciudad Bolívar y Sumapaz. En lo concerniente a la Alcaldía de Bosa, esta alcaldía está analizando incorporar sus acciones en algunos productos ya formulados y se encuentra en el proceso de formulación de actividades concretas para dichos productos, por lo cual, no hay productos a le fecha formulados con dicha alcaldía.
Por otro lado, a partir de un convenio con la OEI, la ACPVR de la Secretaría General ha estructurado (4) perfiles de proyecto que agrupan iniciativas de diferentes componentes de los dos Planes Estratégicos (Urbano y Rural), para la formulación de dichos proyectos, su presentación a potenciales fuentes de financiación y su ejecución, se recomienda la concurrencia de todas las entidades distritales que tienen relación con las iniciativas de los Planes Estratégicos que contiene dichos perfiles de proyecto.
Por su parte, se ha avanzado en propuestas de formulación de productos con otras entidades, tales como, la Secretaría Distrital de Salud, la Agencia Distrital para la Educación Superior, la Ciencia y la Tecnología, la Secretaría Distrital de Seguridad, Convivencia y Justicia y la Unidad Administrativa Especial de Servicios Públicos, con las cuales a marzo de 2023, no se tienen los productos formulados.
Como una importante fuente de financiación de las iniciativas de los Planes Estratégicos, se encuentra el Sistema General de Regalías, y es a partir de esta fuente de recursos y de la coordinación intersectorial que se encuentran en ejecución (3) proyectos estratégicos en los territorios PDET B-R. Se sugiere seguir aunando esfuerzos para formular proyectos que puedan acceder al SGR. 
A junio de 2023 el SGR financia 3 proyectos estratégicos para la implementación de iniciativas de los PDET B-R de los cuales 2 proyectos a saber: Mejoramiento Integral de Barrios en la Localidad de Ciudad Bolívar Bogotá y el proyecto Implementación de servicios de conectividad 3G4G y zonas públicas WIFI en la Bogotá-Región del Sumapaz Bogotá, se encuentran en ejecución, mientras que, el proyecto Mejoramiento de los sistemas de tratamiento de agua potable de acueductos comunitarios, finalizó su ejecución en el mes de octubre del 2022. 
Con relación al acompañamiento a la ejecución del proyecto Implementación de servicios de conectividad 3G4G y zonas públicas WIFI en la Bogotá-Región del Sumapaz Bogotá, la Altan Consejería de Paz realiza este proceso a través de la coordinación de acciones con la Alta Consejería TIC de la Secretaría General, entidad ejecutora, e igualmente, esta entidad remite información cualitativa de avance en la ejecución en una matriz de seguimiento, previamente concertada con al Alta Consejería TIC. 
Por su parte, el seguimiento al proyecto Mejoramiento Integral de Barrios en la Localidad de Ciudad Bolívar Bogotá se realiza a través de la consulta de la información que la Secretaría Distrital de Hábitat reporta en el Sistema GESPROY. 
*Consolidación y actualización instrumento de programación y seguimiento a las iniciativas de implementación temprana de los PDET B-R.  
La Oficina Alta Consejería de Paz, Víctimas y Reconciliación -OACPVR, como entidad coordinadora de la implementación de los PDET B-R, en el marco del desarrollo de las actividades de la fase de gestión para la implementación, estableció lineamientos a las entidades distritales para la implementación de las iniciativas de los Planes Estratégicos de los PDET B-R. 
En esa medida, realizó un ejercicio de categorización de las iniciativas e identificó las de implementación temprana, de mediano y largo plazo. Este ejercicio fue compartido en la mesa temática para la implementación de los PDET B-R el 12 de diciembre e igualmente en la segunda sesión ordinaria de la Mesa Intersectorial del 26 de diciembre del 2022. 
Sumado a lo anterior, el equipo de la DPR diseñó y socializó instrumentos para la planeación, programación y seguimiento a la implementación de las iniciativas en los cuales, las entidades distritales conforme a sus competencias formularán productos de implementación de iniciativas para los PDET B-R y así mismo, formularán actividades, indicadores y metas para el seguimiento a la implementación. 
El ejercicio de formulación de productos, para el mes de abril de 2023, consolidó la formulación de (30) productos de implementación así: 
ACPVR: (17) productos de implementación de iniciativas del componente de Memoria, Paz, Reconciliación y Reparación a víctimas.
ACPVR: (4) productos asociados a la estructuración de (4) proyectos que incorporan iniciativas de diferentes componentes.
Secretaría Distrital de Hábitat: (3) productos de los componentes de Inclusión Social y Ordenamiento Social del Territorio. 
Alta Consejería para las Tecnologías de la Información y Comunicación: (2) productos para implementación de iniciativas del componente de Inclusión Social.
Alcaldía Local de Sumapaz y ACPVR: (1) producto de implementación en torno a la Gestión para la Formalización de la Propiedad Rural.
Alcaldía Local de Ciudad Bolívar: (2) productos de implementación de diferentes componentes PDET B-R. En este punto es importante mencionar que para marzo de 2023 se había avanzado en la formulación de (3) productos con esta Alcaldía, entre estos el producto denominado: Estrategia para la protección y conservación ambiental en territorios PDET B-R Urbanos, no obstante, a partir del trabajo articulado con la Secretaría Distrital de Ambiente, se decidió trabajar este producto para las dos localidades PDET B-R y que quedara a cargo de esta secretaría, por lo tanto, a cargo de la Alcaldía Local, solo quedan dos productos y el producto ambiental (PROD_30) se modifica así:
Secretaría Distrital de Ambiente: (1) producto de implementación del componente de Medio Ambiente y Desarrollo Sostenible.
Los ajustes realizados sobre los productos se actualizan en cada una de las Fichas de Programación incorporadas en la Matriz de programación y seguimiento productos iniciativas implementación temprana consolidada-actualizaciones  (Pestañas 2 a la 31).
A su vez, se avanza en el seguimiento cualitativo y cuantitativo del avance a la implementación de productos formulados e implementados en el año 2022, logrando el reporte de un total de (11) productos con seguimiento a la implementación, información que se incorpora en la Matriz de programación y seguimiento productos iniciativas implementación temprana consolidada-actualizaciones (Pestaña 1)
De esta forma, al 30 de abril del 2023 se cuenta con información de implementación de 11 productos (2 de la Secretaría Distrital de Hábitat y 9 a cargo de la ACPVR). La información sobre la implementación de estos productos se consolida en la matriz de programación y seguimiento, así como en el informe de avance de implementación de productos que se reporta como evidencias de estas actividades.  
A la fecha sólo 12 entidades distritales se han sumado a la implementación de los PDET B-R, razón por la cual, en el marco de la sesión ordinaria de la Mesa Intersectorial programada para el mes del julio del 2023 se solicitará a las entidades asistentes coordinar con la Alta Consejería de Paz la armonización de las estrategias sectoriales con la implementación de iniciativas y así proyectar la formulación de productos. 
Igualmente, la Alta Consejería de Paz se encuentra adelantando gestiones con la Secretaría de Educación Distrital, la UAESP y la Secretará de Integración Social para lograr la formulación de nuevos productos de implementación por parte de estas entidades. 
*Reporte de avance de la implementación de los productos de las iniciativas de los PDET B-R: 
La DPR como entidad coordinadora de la implementación de los PDET B-R en el marco del desarrollo de las actividades de la fase de gestión para la implementación estableció lineamientos a las entidades distritales para la implementación de las iniciativas de los Planes Estratégicos de los PDET B-R. 
De acuerdo con los productos formulados, se avanzó con la ejecución de actividades programadas a fin de dar alcance a las metas dispuestas en la ficha de producto. Respecto a los productos formulados con meta en 2022 y lo reportado a la fecha en la matriz de seguimiento a la implementación , se tiene que los (11) productos que se enuncian a continuación, cumplieron la meta establecidas para 2022 de forma satisfactoria. 
Los productos implementados en 2022 sobre los cuales se presenta reporte de avance de implementación son los siguientes:
• Pedagogía para la participación efectiva de víctimas ante la JEP: Se realizan (2) procesos de Pedagogía para la participación efectiva de víctimas ante la JEP, en las localidades de Ciudad Bolívar y en la localidad de Sumapaz.
• Acciones para la apropiación social de la verdad en Sumapaz: Se acompaña la construcción y entrega del informe: “Bogotá rural: Sumapaz- Usme región herida por el conflicto armado” presentado ante la Jurisdicción Especial para la Paz -JEP-.
• Organizaciones sociales fortalecidas en memoria, paz y reconciliación en los territorios PDET: Se fortalecieron (14) organizaciones comunitarias en temas de memoria, paz y reconciliación, realizando fortalecimiento de capacidades comunitarias y entrega de estímulos económicos, por medio de convocatoria pública a partir de convenios con el Programa de las Naciones Unidas para el Desarrollo y la Secretaría Distrital de Cultura. Favoreciendo organizaciones en las tres localidades PDET B-R, así:
Sumapaz: (6) organizaciones
Ciudad Bolívar: (4) organizaciones
Bosa: (4) organizaciones
• Iniciativas locales de memoria construidas o fortalecidas: A partir de la entrega de un estímulo económico de $20.000.000  entregado a la organización Consejo Local de Sabios y Sabias de Sumapaz y gracias al acompañamiento realizado por el equipo técnico de la ACVPR,  se trabajó en la recopilación de relatos de líderes comunitarios de la localidad de Sumapaz y la elaboración de un audio libro denominado Historia y Relatos Mayores: Remembranzas de los sabios y sabias de Sumapaz.
• Proyecto parara la estrategia de comunicación para la difusión de ejercicios de memoria, paz, reconciliación, garantías de no repetición realizados por las organizaciones sociales y comunitarias: Se avanzó en el 20% del producto de acuerdo con la meta programada para 2022,  respecto a la perfilación del proyecto, avanzando en la identificación de las problemáticas, de los objetivos específicos, de la selección de productos del catálogo del DNP, de la determinación de actividades para la ejecución de proyecto, de la elaboración de un presupuesto y un cronograma de actividades. la ficha de perfil de proyecto.
• Proyecto para el fortalecimiento de la agricultura, las prácticas agroecológicas y la soberanía alimentaria en los territorios PDET-BR: Se avanzó en el 20% del producto de acuerdo con la meta programada para 2022,  respecto a la perfilación del proyecto, avanzando en la identificación de las problemáticas, de los objetivos específicos, de la selección de productos del catálogo del DNP, de la determinación de actividades para la ejecución de proyecto, de la elaboración de un presupuesto y un cronograma de actividades. la ficha de perfil de proyecto.
• Proyecto para la adecuación, mejoramiento y equipamiento de los espacios comunitarios en la localidad de Sumapaz para el desarrollo de los procesos artísticos, educativos, deportivos, culturales, económicos que contribuyan al fortalecimiento de las capacidades de reconciliación y a la inclusión social: Se avanzó en el 20% del producto de acuerdo con la meta programada para 2022,  respecto a la perfilación del proyecto, avanzando en la identificación de las problemáticas, de los objetivos específicos, de la selección de productos del catálogo del DNP, de la determinación de actividades para la ejecución de proyecto, de la elaboración de un presupuesto y un cronograma de actividades. la ficha de perfil de proyecto.
• Proyecto para la generación de energías alternativas en la localidad de Sumapaz: Se avanzó en el 20% del producto de acuerdo con la meta programada para 2022,  respecto a la perfilación del proyecto, avanzando en la identificación de las problemáticas, de los objetivos específicos, de la selección de productos del catálogo del DNP, de la determinación de actividades para la ejecución de proyecto, de la elaboración de un presupuesto y un cronograma de actividades. la ficha de perfil de proyecto.
Gestión para la formalización de la propiedad rural para Sumapaz: Se avanzó en la gestión intersectorial con la Alcaldía Local de Sumapaz, la Agencia Nacional de Tierras, la Unidad de Catastro Distrital y la Universidad Distrital para el proceso de formalización de la propiedad rural para Sumapaz con el fin de aunar esfuerzos en el marco de esta acción.
• Estrategia de pedagogía y priorización para acceso a subsidios de vivienda para las comunidades que habitan en los territorios PDET: Se implementó (1) estrategia de pedagogía y priorización para acceso a subsidios de vivienda para las comunidades que habitan en los territorios PDET de Bosa y Ciudad Bolívar, realizando (2) jornadas de pedagogía dirigida a las comunidades de los territorios PDET de ambas localidades.
• Asociaciones comunitarias prestadoras del servicio de acueducto fortalecidas en aspectos técnicos, operativos, organizativos y jurídicos: La implementación de este producto, consistió en el fortalecimiento de  (3) asociaciones comunitarias prestadoras del servicio de acueducto en aspectos técnicos, operativos, organizativos y jurídicos por medio del Proyecto del Sistema General de Regalías: BPIN 2021011010002:  “Mejoramiento de los sistemas de tratamiento de agua potable de acueductos comunitarios”, acompañado por la Alta Consejería de Paz, Víctimas y Reconciliación y la Secretaría Distrital de Hábitat. Beneficiando a específicamente en la localidad de Sumapaz a 531 personas, usuarios de 3 acueductos comunitarios (ASOUAN, ASOPERABECA y AGUAS CLARAS).</t>
  </si>
  <si>
    <t>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febrero se realizó (1) actividad de (1) programada, conforme se muestra a continuación:
1. Consolidación y actualización instrumento de programación y seguimiento a las iniciativas de implementación temprana de los PDET B-R: 
La Dirección de Paz y Reconciliación -DPR, como entidad coordinadora de la implementación de los PDET B-R en el marco del desarrollo de las actividades de la fase de gestión para la implementación estableció, lineamientos a las entidades distritales para la implementación de las iniciativas de los Planes Estratégicos de los PDET B-R. 
En esa medida, realizó un ejercicio de categorización de las iniciativas e identificó las de implementación temprana, de mediano y largo plazo. Este ejercicio fue compartido en la mesa temática para la implementación de los PDET B-R el 12 de diciembre e igualmente en la segunda sesión ordinaria de la Mesa Intersectorial del 26 de diciembre del 2022. 
Sumado a lo anterior, el equipo de la DPR diseñó y socializó instrumentos para la planeación, programación y seguimiento a la implementación de las iniciativas en los cuales, las entidades distritales conforme a sus competencias formularán productos de implementación de iniciativas para los PDET B-R y así mismo, formularán actividades, indicadores y metas para el seguimiento a la implementación. 
El ejercicio de formulación de productos para la implementación de iniciativas se inició con las iniciativas del componente de memoria, paz, reconciliación y reparación integral a víctimas, que, categorizadas en implementación temprana, son iniciativas que se materializan con las actividades misionales a cargo de la Consejería de Paz, Víctimas y Reconciliación. 
Igualmente, se hizo el ejercicio de revisión de los instrumentos de planeación, programación y seguimiento con la Secretaría Distrital del Hábitat, que también formuló productos para la implementación de iniciativas de los PDET B-R. 
Los primeros productos de implementación de iniciativas formulados fueron consolidados en la matriz que se adjunta, sobre la cual se está trabajando con el equipo de reincorporación de la DPR para el ajuste del producto diseñado el año pasado e igualmente se adelantó sesión de trabajo con la Alta Consejería TIC de la Secretaría General para la formulación de productos de implementación. (Ver evidencias de reunión sesiones de trabajo). 
A febrero de 2023, se cuenta con 20 productos formulados que abarcan la implementación de 60 iniciativas categorizadas en implementación temprana.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t>
  </si>
  <si>
    <t>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marzo se realizaron (1) actividad de (1) programada, conforme se muestra a continuación:
La Alta Consejería de Paz, Víctimas y Reconciliación, como entidad coordinadora de la implementación de los PDET B-R en el marco del desarrollo de las actividades de la fase de gestión para la implementación estableció lineamientos a las entidades distritales para la implementación de las iniciativas de los Planes Estratégicos de los PDET B-R. 
En esa medida, se realizó un ejercicio de categorización de las iniciativas e identificó las de implementación temprana, de mediano y largo plazo. Este ejercicio fue compartido en la mesa temática para la implementación de los PDET B-R el 12 de diciembre e igualmente en la segunda sesión ordinaria de la Mesa Intersectorial del 26 de diciembre del 2022. 
Sumado a lo anterior, el equipo de la DPR diseñó y socializó instrumentos para la planeación, programación y seguimiento a la implementación de las iniciativas en los cuales, las entidades distritales conforme a sus competencias formularán productos de implementación de iniciativas para los PDET B-R y así mismo, formularán actividades, indicadores y metas para el seguimiento a la implementación. 
El ejercicio de formulación de productos para la implementación de iniciativas se inició con las iniciativas del componente de memoria, paz, reconciliación y reparación integral a víctimas, que categorizadas en implementación temprana, son iniciativas que se materializan con las actividades misionales a cargo de la Consejería de Paz, Víctimas y Reconciliación. 
A marzo de 2023 se han formulado (30) productos para la implementación de (93) iniciativas de los Planes Estrategicos PDET B-R, a partir de sesiones de trabajo sectorial e intersectorial con diferentes entidades del orden distrital, tales como la Secretaría General de la Alcaldía Mayor de Bogotá y sus oficinas la Alta Consejería de Paz, Victimas y Reconciliación y la Alta Consejería de Tecnologías de la Información y la Comunicación, la Secretaría Distrital de Hábitat. A su vez, se han identificado iniciativas de implementación temprana estratégicas con las alcaldías locales de Ciudad Bolívar, Bosa y Sumapaz y se han planteado productos de implementación integrales que convocan la concurrencia de diferentes entidades distritales e incluso nacionales con las alcaldías locales de Ciudad Bolívar y Sumapaz. En lo concerniente a la Alcaldía de Bosa, esta alcaldía esta analizando incorporar sus acciones en algunos productos ya formulados y se encuentra en el proceso de formulación de actividades concretas para dichos productos, por lo cual, no hay
productos a le fecha formulados con dicha alcaldía.
Por otro lado, a partir de un convenio con la OEI, la ACPVR de la Secretaría General ha estructurado (4) perfiles de proyecto que agrupan un total de (20) iniciativas de diferentes componentes de los dos Planes Estrategicos (Urbano y Rural), para la formulación de dichos proyectos, su presentación a potenciales fuentes de financiación y su ejecución, se recomienda la concurrencia de todas las entidades distritales que tienen relación con las iniciativas de los Planes Estrategicos que contiene dichos perfiles de proyecto.
Por su parte, se ha avanzado en propuestas de formulación de productos con otras entidades, tales como, la Secretaría Distrital de Salud, la Agencia Distrital para la Educación Superior, la Ciencia y la Tecnología, la Secretaría Distrital de Seguridad, Convivencia y Justicia y la Unidad Administrativa Especial de Servicios Públicos, con las cuales a marzo de 2023, no se tienen los productos formulados.
Como una importante fuente de financiación de las iniciativas de los Planes Estrategicos, se encuentra el Sistema General de Regalías, y es a partir de esta fuente de recursos y de la coordinación intersectorial que se encuentran en ejecución (3) proyectos estratégicos en los territorios PDET B-R. Se sugiere seguir aunando esfuerzos para formular proyectos que puedan acceder al SGR. 
DIFICULTADES
A marzo del 2023, la meta programada de iniciativas de implementación temprana con productos formulados no presenta retrasos, no obstante, en el marco de la mesa temática para la implementación de los PDET B-R de la Mesa Intersectorial realizada el 30 de marzo del 2023, se evidenció un cambio sustancial de los enlaces institucionales con quienes se venían trabajando las actividades de la Ruta de Gestión para la Implementación de las iniciativas. 
Lo anterior, podría generar un retraso en la formulación de nuevos productos de implementación de iniciativas, no obstante, en la mesa temática se dejó claro el compromiso de las entidades distritales con la implementación de los PDET B-R y la necesidad de promover la formulación de productos acorde con las metas o estrategias sectoriales programadas para este año y se insistió en la necesidad de que al 30 de abril, las entidades distritales deberán formular los productos a su cargo para avanzar en la implementación de las iniciativas y generar los primeros reportes de la información durante el II trimestre del 2023. 
En este punto es importante recordar que, la ACPVR como entidad coordinadora de la implementación de los PDET B-R ya ha dado lineamientos claros frente a las actividades que comprenden la fase de gestión para la implementación, actividades recogidas en el documento denominado Ruta de Gestión para la implementación de las iniciativas de los PDET B-R y ha diseñado y socializado los instrumentos para la formulación, planeación, programación y seguimiento de los productos de implementación de iniciativas, los cuales fueron presentados y aprobados en la segunda sesión ordinaria de la Mesa Intersectorial del 26 de diciembre del 2022. 
Como quiera que la ACPVR en la instancia correspondiente ha dado los lineamientos para la fase de gestión para la implementación, las entidades distritales, en el marco de sus competencias y funciones pueden trabajar en la formulación de los productos de implementación de iniciativas y presentar sus propuestas no manera autónoma a la ACPVR y no supeditar sus compromisos a la gestión de la ACPVR.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t>
  </si>
  <si>
    <t>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abril se realizaron (2) actividades de (2) programadas, conforme se muestra a continuación:
1. Consolidación y actualización instrumento de programación y seguimiento a las iniciativas de implementación temprana de los PDET B-R
La Oficina Alta Consejería de Paz, Víctimas y Reconciliación -OACPVR, como entidad coordinadora de la implementación de los PDET B-R, en el marco del desarrollo de las actividades de la fase de gestión para la implementación, estableció lineamientos a las entidades distritales para la implementación de las iniciativas de los Planes Estratégicos de los PDET B-R. 
En esa medida, realizó un ejercicio de categorización de las iniciativas e identificó las de implementación temprana, de mediano y largo plazo. Este ejercicio fue compartido en la mesa temática para la implementación de los PDET B-R el 12 de diciembre e igualmente en la segunda sesión ordinaria de la Mesa Intersectorial del 26 de diciembre del 2022. 
Sumado a lo anterior, el equipo de la DPR diseñó y socializó instrumentos para la planeación, programación y seguimiento a la implementación de las iniciativas en los cuales, las entidades distritales conforme a sus competencias formularán productos de implementación de iniciativas para los PDET B-R y así mismo, formularán actividades, indicadores y metas para el seguimiento a la implementación. 
El ejercicio de formulación de productos para la implementación de iniciativas se inició con las iniciativas del componente de memoria, paz, reconciliación y reparación integral a víctimas, que, categorizadas en implementación temprana, son iniciativas que se materializan con las actividades misionales a cargo de la Consejería de Paz, Víctimas y Reconciliación -ACPVR-. 
Igualmente, se trabajó con la Secretaría Distrital de Hábitat en la formulación de 3 productos de los componentes de ordenamiento social del territorio y de inclusión social. 
Así las cosas, a 31 de diciembre del 2022 se formularon 25 productos para la implementación de iniciativas de los Planes Estratégicos de los PDET B-R, de los cuales como se mencionó en los párrafos anteriores, 22 están a cargo de la ACPVR, mientras que, los 3 restantes son liderados por la Secretaría Distrital de Hábitat. 
De estos 25 productos, al 30 de abril del 2023 se cuenta con información de implementación de los 11 productos (2 de la Secretaría Distrital de Hábitat y 9 a cargo de la ACPVR). La información sobre la implementación de estos productos se consolida en la matriz de programación y seguimiento, así como en el informe de avance de implementación de productos que se reporta como evidencias de estas actividades.   
2.  Reporte de avance de la implementación de los productos de las inciativas de los PDET B-R
La DPR como entidad coordinadora de la implementación de los PDET B-R en el marco del desarrollo de las actividades de la fase de gestión para la implementación estableció lineamientos a las entidades distritales para la implementación de las iniciativas de los Planes Estratégicos de los PDET B-R. 
En esa medida, realizó un ejercicio de categorización de las iniciativas e identificó las de implementación temprana, de mediano y largo plazo. Este ejercicio fue compartido en la mesa temática para la implementación de los PDET B-R el 12 de diciembre e igualmente en la segunda sesión ordinaria de la Mesa Intersectorial del 26 de diciembre del 2022. 
Sumado a lo anterior, el equipo de la DPR diseñó y socializó instrumentos para la planeación, programación y seguimiento a la implementación de las iniciativas en los cuales, las entidades distritales conforme a sus competencias formularán productos de implementación de iniciativas para los PDET B-R y así mismo, formularán actividades, indicadores y metas para el seguimiento a la implementación. 
El ejercicio de formulación de productos para la implementación de iniciativas se inició con las iniciativas del componente de memoria, paz, reconciliación y reparación integral a víctimas, que categorizadas en implementación temprana, son iniciativas que se materializan con las actividades misionales a cargo de la Consejería de Paz, Víctimas y Reconciliación -ACPVR-. 
Igualmente, se trabajó con la Secretaría Distrital de Hábitat en la formulación de 3 productos de los componentes de ordenamiento social del territorio y de inclusión social. 
Así las cosas, a 31 de diciembre del 2022 se formularon 25 productos para la implementación de iniciativas de los Planes Estratégicos de los PDET B-R, de los cuales como se mencionó en los párrafos anteriores, 22 están a cargo de la ACPVR, mientras que, los 3 restantes son liderados por la Secretaría Distrital de Hábitat. 
De estos 25 productos, al 30 de abril del 2023 se cuenta con información de implementación de los 11 productos (2 de la Secretaría Distrital de Hábitat y 9 a cargo de la ACPVR). La información sobre la implementación de estos productos se consolida en la matriz de programación y seguimiento, así como en el informe de avance de implementación de productos que se reporta como evidencias de estas actividades.   
DIFICULTADES
1. En este punto es importante recordar que, la ACPVR como entidad coordinadora de la implementación de los PDET B-R ha dado lineamientos claros frente a las actividades que comprenden la fase de gestión para la implementación, actividades recogidas en el documento denominado Ruta de Gestión para la implementación de las iniciativas de los PDET B-R y ha diseñado y socializado los instrumentos para la formulación, planeación, programación y seguimiento de los productos de implementación de iniciativas, los cuales fueron presentados y aprobados en la segunda sesión ordinaria de la Mesa Intersectorial del 26 de diciembre del 2022. 
Como quiera que la ACPVR en la instancia correspondiente ha dado los lineamientos para la fase de gestión para la implementación, las entidades distritales, en el marco de sus competencias y funciones pueden trabajar en la formulación de los productos de implementación de iniciativas y presentar sus propuestas de manera autónoma a la ACPVR y no supeditar sus compromisos a la gestión de la ACPVR. 
Es importante señalar que este informe hace seguimiento a la implementación respecto a (11) productos sobre los cuales se tiene reporte a la fecha de corte, lo cual no significa que no se haya avanzado en la implementación de otros productos adicionales, sin embargo por las dificultades presentadas en el proceso de reporte, se hace seguimiento según la información disponible y en la medida que se logre consolidar reporte de otros productos implementados en el 2022, se actualizará el presente informe de seguimiento.
Se espera continuar avanzando en el proceso de formulación de productos e igualmente, avanzar en la consolidación del instrumento de programación y seguimiento para generar en el mes de Julio del 2023 reporte de implementación de productos formulados y programados para este año. 
2. En este punto es importante recordar que, la ACPVR como entidad coordinadora de la implementación de los PDET B-R ha dado lineamientos claros frente a las actividades que comprenden la fase de gestión para la implementación, actividades recogidas en el documento denominado Ruta de Gestión para la implementación de las iniciativas de los PDET B-R y ha diseñado y socializado los instrumentos para la formulación, planeación, programación y seguimiento de los productos de implementación de iniciativas, los cuales fueron presentados y aprobados en la segunda sesión ordinaria de la Mesa Intersectorial del 26 de diciembre del 2022. 
Como quiera que la ACPVR en la instancia correspondiente ha dado los lineamientos para la fase de gestión para la implementación, las entidades distritales, en el marco de sus competencias y funciones pueden trabajar en la formulación de los productos de implementación de iniciativas y presentar sus propuestas de manera autónoma a la ACPVR y no supeditar sus compromisos a la gestión de la ACPVR. 
Es importante señalar que este informe hace seguimiento a la implementación respecto a (11) productos sobre los cuales se tiene reporte a la fecha de corte, lo cual no significa que no se haya avanzado en la implementación de otros productos adicionales, sin embargo por las dificultades presentadas en el proceso de reporte, se hace seguimiento según la información disponible y en la medida que se logre consolidar reporte de otros productos implementados en el 2022, se actualizará el presente informe de seguimiento.
Se espera continuar avanzando en el proceso de formulación de productos e igualmente, avanzar en la consolidación del instrumento de programación y seguimiento para generar en el mes de Julio del 2023 reporte de implementación de productos formulados y programados para este año.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t>
  </si>
  <si>
    <t xml:space="preserve">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mayo se realizó (1) actividad de (1) programada, conforme se muestra a continuación:
1. Acciones para el seguimiento participativo a la implementación de los productos de las iniciativas de implementación temprana de los PDET B-R
Entre enero - mayo de 2023 se adelantaron 5 acciones de seguimiento participativo tanto con líderes de la comunidad como con delegados del proceso participativo para la formulación de los PDET B-R. 
En esa medida, el 22 de marzo con dieciséis (16) integrantes integrantes de la Junta de Acción Local -JAL- de Sumpaz se realizó una primera jornada sobre los resultados del proceso participativo para la formulación del PDET Rural en donde se presentaron las generalidades del plan estratégico del PDET B-R, así como los avances en el marco de la ruta de gestión para la implementación de las iniciativas del instrumento. 
En esa jornada se dio claridad sobre las actividades de implementación de las iniciativas recogidas en la ruta de gestión e igualmente se socializaron las actividades de implementación de productos del PDET Rural que se realizaron a 31 de diciembre del 2022 (Ver evidencia de reunión y PPT). 
Igualmente, el 22 de mayo con diez (10) asistentes en la vereda de concepción de la localidad de Sumapaz, se avanzó en la presentación de los avances de la implementación de las iniciativas del Plan Estratégico del PDET Rural y se hizo entrega formal del instrumento a los líderes de la comunidad. Igualmente, se socializaron las gestiones de articulación intersectorial entorno al proyecto de adecuación de la Casona de Concepción como equipamiento para la memoria y la reconciliación. 
En el desarrolla de esta acción están participando diferentes entidades distritales entre las que se puede mencionar a la Alcaldía Local de Sumapaz; la Secretaría Distrital de Cultura, Recreación y Deporte; la Dirección Local de Educación de la Secretaría Distrital de Educación; El Instituto Distrital de Patrimonio Cultural - IDPC y la Alta Consejería de Paz, Víctimas y Reconciliación - ACPVR). La gestión de esta apuesta se está desarrollando en el marco de la gestión para la implementación de la iniciativa: “realizar alianzas estratégicas con entidades del nivel nacional, distrital y/o regional para la implementación de la Casa de la Memoria Histórica Rural de la Localidad de Sumapaz, para que sea un espacio donde repose la historia del territorio, se planeen y desarrollen acciones de reconciliación, sanación y perdón y se realicen procesos que aporten a la justicia restaurativa”.
De acuerdo con lo anterior, se usa el escenario de entrega del Plan Estratégico para informar a la comunidad sobres las apuestas institucionales que se tienen para la adecuación del espacio de la casona de Concepción como un futuro escenario de Casa de la Memoria para Sumapaz. 
De otro lado, con relación al PDET Urbano se realizaron jornadas con los delegados del proceso participativo de las localidades de Ciudad Bolívar y Bosa el 23 y 24 de mayo. En estas sesiones de trabajo se socializaron las generalidades del Plan Estratégico del PDET Urbano, se socializaron las actividades de la ruta de gestión para la implementación y se realizó la entrega formal de los planes a los delegados.
Finalmente, para el 31 de mayo se tiene programado en el marco de ASOJUNTAS de Sumapaz otro espacio de entrega del Plan Estratégico del PDET Rural a cada uno de los presidentes de las Juntas de Acción Comunal de las 27 veredas de la localidad ejercicio con el que se finalizaría las acciones formales de entrega de los planes estratégicos con la asistencia de 70 personas
BENEFICIOS
• Las acciones de seguimiento participativo permiten informar a la comunidad las actividades de implementación que se van a trabajar en las localidades PDET B-R. Igualmente, facilitan la coordinación de las estrategias con los líderes y lideresas de los territorios, para que hagan parte de la implementación de las iniciativas de los planes estratégicos y de esta manera puedan seguir apropiando el instrumento de planeación territorial con enfoque de paz y reconciliación que se materializa en los PDET B-R. 
Igualmente, los espacios de seguimiento participativo permiten recoger las propuestas de mejora a la implementación de las iniciativas de los PDET B-R y generar procesos de corresponsabilidad entre las comunidades y las entidades distritales encargadas de la implementación de las iniciativas. </t>
  </si>
  <si>
    <t>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junio se realizó (2) actividades de (2) programadas, conforme se muestra a continuación:
1. Consolidación y actualización instrumento de programación y seguimiento a las iniciativas de implementación temprana de los PDET B-R
A 30 de junio de 2023 se avanzó en la formulación de 41 productos que abarcan la implementación de 124 iniciativas de los PDET B-R. En el II trimestre del 2023, entidades como la Secretaría Distrital de Seguridad, Convivencia y Justicia, la Secretaría Distrital de Cultura, Recreación y Deportes, IDARTES, el IDPC, el IDIGER, la Alcaldía Local de Sumapaz y la Agencia ATENEA de la Secretaría de Educación Distrital, se sumaron a la implementación de los PDET B-R. (Ver fichas productos implementación iniciativas).
DIFICULTADES
A la fecha sólo 12 entidades distritales se han sumado a la implementación de los PDET B-R, razón por la cual, en el marco de la sesión ordinaria de la Mesa Intersectorial programada para el mes de julio del 2023 se solicitará a las entidades asistentes coordinar con la Alta Consejería de Paz la armonización de las estrategias sectoriales con la implementación de iniciativas y así proyectar la formulación de productos.  
 Igualmente, la Alta Consejería de Paz se encuentra adelantando gestiones con la Secretaría de Educación Distrital, la UAESP y la Secretará de Integración Social para lograr la formulación de nuevos productos de implementación por parte de estas entidades.  
2. A 30 de junio de 2023 se avanzó en la formulación de 41 productos que abarcan la implementación de 124 iniciativas de los PDET B-R. En el II trimestre del 2023, entidades como la Secretaría Distrital de Seguridad, Convivencia y Justicia, la Secretaría Distrital de Cultura, Recreación y Deportes, IDARTES, el IDPC, el IDIGER, la Alcaldía Local de Sumapaz y la Agencia ATENEA de la Secretaría de Educación Distrital, se sumaron a la implementación de los PDET B-R. (Ver fichas productos implementación iniciativas)
DIFICULTADES
A la fecha sólo 12 entidades distritales se han sumado a la implementación de los PDET B-R, razón por la cual, en el marco de la sesión ordinaria de la Mesa Intersectorial programada para el mes del julio del 2023 se solicitará a las entidades asistentes coordinar con la Alta Consejería de Paz la armonización de las estrategias sectoriales con la implementación de iniciativas y así proyectar la formulación de productos.  
 Igualmente, la Alta Consejería de Paz se encuentra adelantando gestiones con la Secretaría de Educación Distrital, la UAESP y la Secretará de Integración Social para lograr la formulación de nuevos productos de implementación por parte de estas entidades.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t>
  </si>
  <si>
    <t>PD112</t>
  </si>
  <si>
    <t>299. Desarrollar acciones y procesos de asistencia, atención, reparación integral y participación para las víctimas del conflicto armado, en concordancia con las obligaciones y disposiciones legales establecidas para el Distrito Capital.</t>
  </si>
  <si>
    <t>317. Porcentaje de avance en las  acciones y procesos de asistencia, atención, reparación integral y participación para las víctimas del conflicto armado, otorgados por el Distrito Capital, desarrollados</t>
  </si>
  <si>
    <t xml:space="preserve">PD_Meta Sectorial: 299. Desarrollar acciones y procesos de asistencia, atención, reparación integral y participación para las víctimas del conflicto armado, en concordancia con las obligaciones y disposiciones legales establecidas para el Distrito Capital.; PD_Indicador Meta sector: 317. Porcentaje de avance en las  acciones y procesos de asistencia, atención, reparación integral y participación para las víctimas del conflicto armado, otorgados por el Distrito Capital, desarrollados; ODS: 16. Paz, justicia e instituciones sólidas; </t>
  </si>
  <si>
    <t xml:space="preserve">Para contribuir en consolidar a Bogotá como líder en la implementación del Acuerdo de Paz, la reconciliación y el cuidado, desde el Sector Gestión Pública se contempla el desarrollo de acciones y procesos de asistencia, atención, con énfasis en la reparación integral y la participación para las víctimas del conflicto armado, en concordancia con las obligaciones y disposiciones legales establecidas para el Distrito Capital. Para ello se han contemplado las siguientes metas proyecto de inversión: _x000D_
_x000D_
2.1.	Implementar el 100% de la ruta de reparación integral para las víctimas del conflicto armado, acorde con las competencias del distrito capital._x000D_
2.2.	Otorgar el 100% de medidas de ayuda humanitaria inmediata en el distrito capital, conforme a los requisitos establecidos por la legislación vigente._x000D_
2.3.	Gestionar el 100%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Reconciliación._x000D_
2.4.	Realizar el 100% de los espacios de coordinación y articulación programados con entidades e instancias de orden territorial y nacional, en materia de asistencia, atención y reparación a las víctimas del conflicto armado._x000D_
2.5.	Implementar 100%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Capital._x000D_
</t>
  </si>
  <si>
    <t>Fortalecer la articulación institucional y el otorgamiento de servicios que dan respuesta a las obligaciones y retos en materia de asistencia, atención y reparación a víctimas en Bogotá</t>
  </si>
  <si>
    <t>Proyecto de inversión 1156</t>
  </si>
  <si>
    <t>La meta se cumplirá a través del cumplimiento de las metas asociadas al componente del Plan Distrital de Desarrollo relacionado con Reparación. Para tal fin, la medición se realizará con las metas del proyecto de inversión que lideran estos enfoques, los cuales se relacionan a continuación:
-Implementar el 100% de la ruta de reparación integral para las víctimas del conflicto armado, acorde con las competencias del distrito capital (ID PD104).
-Otorgar el 100% de medidas de ayuda humanitaria inmediata en el distrito capital, conforme a los requisitos establecidos por la legislación vigente (ID PD105).
-Gestionar el 100%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 (ID PD106).
-Realizar el 100% de los espacios de coordinación y articulación programados con entidades e instancias de orden territorial y nacional, en materia de asistencia, atención y reparación a las víctimas del conflicto armado (ID PD107).
-Implementar 100%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 (ID PD108).</t>
  </si>
  <si>
    <t>(Sumatoria del cumplimiento mensual de las metas del componente de reparación / Sumatoria del cumplimiento mensual esperado de las metas del componente de reparación)*100</t>
  </si>
  <si>
    <t>Sumatoria del cumplimiento mensual de las metas del componente de reparación</t>
  </si>
  <si>
    <t>Sumatoria del cumplimiento mensual esperado de las metas del componente de reparación</t>
  </si>
  <si>
    <t>Soportes de las acciones y procesos de asistencia, atención, reparación integral y participación para las víctimas del conflicto armado, otorgados por el Distrito Capital, desarrollados.</t>
  </si>
  <si>
    <t>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t>
  </si>
  <si>
    <t>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2.4.1.1 Informe trimestral seguimiento al PAD
2.4.1.2 Matriz trimestral de seguimiento PAD
2.4.3.4 Boletín Trimestral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t>
  </si>
  <si>
    <t>2.1.4.2 Informe mensual de seguimiento a las víctimas en la ruta de reparación individual
2.1.4.1 Informe Plan de Retornos y Reubicaciones no étnico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2.3.2.1 Informe de Espacios de formación y difusión y talleres Integrales para el fortalecimiento de habilidades en materia de prevención y protección.
2.4.1.3 Documento Capítulo Informe 9 de Abril 
2.4.3.3 Informe Iged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t>
  </si>
  <si>
    <t>2.1.4.2 Informe mensual de seguimiento a las víctimas en la ruta de reparación individual
2.1.2 Matriz de Seguimiento Estabilización Socioeconómica
2.1.3 Informe cuatrimestral de gestión y seguimiento a la implementación de los PIRC territorializados con la consolidación de soportes por cada medida (actas de reunión, concertación y cierre)
2.2.1 Matriz excel con información mensual de otorgamiento de ayuda humanitaria inmediata AHÍ
2.2.3.1 Matriz excel con información mensual de acciones de acompañamiento a víctimas
2.3.1 Informe acciones Unidad Móvil
2.3.2.4 Matriz seguimiento Prevención y Protección
2.4.2 Actas de reuniónAsistencias técnicas
2.4.3.1 Tablero Gestión del Conocimiento
2.4.3.2 Informe 9 de abril 
2.4.3.4 Boletín Trimestral
2.4.4.1 Documento de estrategia para el fortalecimiento y el desarrollo del ecosistema de alianzas estrategicas para la vigencia 2023 que incluya actores publicos, privados y de cooperación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t>
  </si>
  <si>
    <t>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2.4.1.1 Informe trimestral seguimiento al PAD
2.4.1.2 Matriz trimestral de seguimiento PAD
2.4.5.5 Informe de gestión de los Comités Locales de Justicia Transicional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t>
  </si>
  <si>
    <t>2.1.4.2 Informe mensual de seguimiento a las víctimas en la ruta de reparación individual
2.1.4.1 Informe Plan de Retornos y Reubicaciones no étnico 
2.1.4.3 Informe de Gestiones en el marco del retorno y reubicación étnico
2.1.1 Informe de avance  sobre los procesos de justicia restaurativa en Bogotá Región para los procesos de reparación de la ACPVR
2.1.2 Matriz de Seguimiento Estabilización Socioeconómica
2.2.1 Matriz excel con información mensual de otorgamiento de ayuda humanitaria inmediata AHÍ
2.2.3.1 Matriz excel con información mensual de acciones de acompañamiento a víctimas
2.3.1 Informe Informe acciones Unidad Móvil
2.3.2.4 Matriz seguimiento Prevención y Protección
2.3.2.1 Informe de Espacios de formación y difusión y talleres Integrales para el fortalecimiento de habilidades en materia de prevención y protección.
2.3.2.2 Documento Plan de contingencia
2.3.2.3 Informe de asistencias e incidencias con participacion de la ACPVR.
2.4.2 Actas de reuniónAsistencias técnicas
2.4.4.2 Informe de la acción de impacto adelantada, en el marco de las alianzas estratégicas gestionadas
2.4.5.1. Matriz de seguimiento POA
2.4.5.2 Actas Subcomités Temáticos
2.4.5.3. Actas Comité Distrital de Justicia Transicional -CDJT
2.4.5.4. Informe instancias de coordinación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t>
  </si>
  <si>
    <t>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2.4.3.1 Tablero Gestión del Conocimiento
2.4.3.4 Boletín Trimestral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t>
  </si>
  <si>
    <t>2.1.4.2 Informe mensual de seguimiento a las víctimas en la ruta de reparación individual
2.1.2 Matriz de Seguimiento Estabilización Socioeconómica
2.1.3 Informe cuatrimestral de gestión y seguimiento a la implementación de los PIRC territorializados con la consolidación de soportes por cada medida (actas de reunión, concertación y cierre)
2.2.1 Matriz excel con información mensual de otorgamiento de ayuda humanitaria inmediata AHÍ
2.2.3.1 Matriz excel con información mensual de acciones de acompañamiento a víctimas
2.3.1 Informe acciones Unidad Móvil
2.3.2.4 Matriz seguimiento Prevención y Protección
2.4.1.1 Informe trimestral seguimiento al PAD
2.4.1.2 Matriz trimestral de seguimiento PAD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t>
  </si>
  <si>
    <t>2.1.4.2 Informe mensual de seguimiento a las víctimas en la ruta de reparación individual
2.1.4.1 Informe Plan de Retornos y Reubicaciones no étnico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2.3.2.1 Informe de Espacios de formación y difusión y talleres Integrales para el fortalecimiento de habilidades en materia de prevención y protección
2.4.2 Actas de reuniónAsistencias técnicas
2.4.5.5 Informe de gestión de los Comités Locales de Justicia Transicional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t>
  </si>
  <si>
    <t>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2.4.1.4 Informe anexo 4 Anteproyecto de Presupuesto Distrital
2.4.2 Actas de reuniónAsistencias técnicas
2.4.3.1 Tablero Gestión del Conocimiento
2.4.3.4 Boletín Trimestral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t>
  </si>
  <si>
    <t>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2.4.1.1 Informe trimestral seguimiento al PAD
2.4.1.2 Matriz trimestral de seguimiento PAD
2.4.2 Actas de reunión Asistencias técnicas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t>
  </si>
  <si>
    <t>2.1.4.2 Informe mensual de seguimiento a las víctimas en la ruta de reparación individual
2.1.4.1 Informe Plan de Retornos y Reubicaciones no étnico 
2.1.4.3 Informe de Gestiones en el marco del retorno y reubicación étnico
2.1.1 Informe de avance  sobre los procesos de justicia restaurativa en Bogotá Región para los procesos de reparación de la ACPVR
2.1.2 Matriz de Seguimiento Estabilización Socioeconómica
2.1.3 Informe cuatrimestral de gestión y seguimiento a la implementación de los PIRC territorializados con la consolidación de soportes por cada medida (actas de reunión, concertación y cierre)
2.2.1 Matriz excel con información mensual de otorgamiento de ayuda humanitaria inmediata AHÍ
2.2.3.1 Matriz excel con información mensual de acciones de acompañamiento a víctimas
2.3.1 Informe acciones Unidad Móvil
2.3.2.4 Matriz seguimiento Prevención y Protección
2.4.1.5 Informe de propuestas víctimas para actualización del PAD 2024
2.4.1.6 Documento actualización PAD 2024
2.4.1.7 Matriz actualización PAD 2024
2.4.2 Actas de reuniónAsistencias técnicas
2.4.5.1. Matriz de seguimiento POA
2.4.5.2 Actas Subcomités Temáticos
2.4.5.3. Actas Comité Distrital de Justicia Transicional -CDJT
2.4.5.4. Informe instancias de coordinación
2.4.5.5 Informe de gestión de los Comités Locales de Justicia Transicional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t>
  </si>
  <si>
    <t>• 2.1.2_Matriz_de_Seguimiento_Estabilizacion_Socioeconómica
• Anexo1. Caracterización Enero 2023
• 2.1.4.2 Informe mensual seguimiento víctimas en Bogotá ENERO 2023
•2.2.1_Matriz_excel_con_información_mensual_de_otorgamiento_de_ayuda_humanitaria_inmediata_AHÍ
• 2.2.3.1 Matriz_excel_con_información_mensual_de_acciones_de_acompañamiento_a_víctimas
• Anexo1. PERSONAS ATENDIDAS PSICOSOCIAL ENERO 2023
• 2.3.1 Informe acciones Unidad Móvil
• 2.3.2.4 Matriz_Seguimiento_Prevencion_Proteccion</t>
  </si>
  <si>
    <t>• 2.1.4.2 Informe mensual de seguimiento a las víctimas en la ruta de reparación individual FEBRERO
• 2.1.2 Matriz de Seguimiento Estabilización Socioeconómica
• Caracterizaciones FEBRERO
• 2.2.1 Matriz excel con información mensual de otorgamiento de ayuda humanitaria inmediata AHÍ
• 2.2.3.1 Matriz excel con información mensual de acciones de acompañamiento a víctimas
• 2.3.1 Informe Informe acciones Unidad Móvil
• Anexos
• 2.3.2.4 Matriz seguimiento Prevención y Protección FEBRERO
• Anexos
• 2.4.1.1 Informe trimestral seguimiento al PAD
• 2.4.1.2 Matriz trimestral de seguimiento PAD
• 2.4.3.4 Boletín Trimestral
• Anexos
• Inf. acciones protocolo participacion febrero
• Carpeta evidencia de sesiones Mesas 
• Carpeta evidencia  fortalecimiento Organizaciones</t>
  </si>
  <si>
    <t>• 2.1.4.1 Informe Plan de Retornos y Reubicaciones no étnico y anexos
• 2.1.4.2 Informe mensual de seguimiento a las víctimas en la ruta de reparación individual
• 2.1.2 Matriz de Seguimiento Estabilización Socioeconómica CONSOLIDADO
• 2.2.1 Matriz excel con información mensual de otorgamiento de ayuda humanitaria inmediata AHÍ
• 2.2.3.1 Matriz excel con información mensual de acciones de acompañamiento a víctimas
• 2.2.3.2 Informe de seguimiento a las víctimas en la ruta de reparación individual
• 2.3.1 Informe acciones Unidad Móvil
• Anexos
• 2.3.2.1 Informe de Espacios de formación y difusión y talleres Integrales para el fortalecimiento de habilidades en materia de prevención y protección.
• 2.3.2.4 Matriz seguimiento Prevención y Protección MARZO
• Anexos
• 2.4.1.3 Documento Capítulo Informe 9 de Abril
• 2.4.2 Actas de reunión Asistencias Técnicas
• 2.4.3.3 Informe IGED
• Inf. acciones protocolo participación marzo
• Carpeta evidencia de sesiones Mesas
• Formato Inscripciones fortalecimiento Organizaciones</t>
  </si>
  <si>
    <t>• 2.1.2 Matriz de Seguimiento Estabilización Socioeconómica CONSOLIDADO 2023
• 2.1.2 Matriz de Seguimiento Estabilización Socioeconómica (Caracterizados Abril)
• 2.1.3 Informe cuatrimestral de gestión y seguimiento a la implementación de los PIRC territorializados con la consolidación de soportes por cada medida
• 2.1.3.1 Anexos
• 2.1.3.2 Anexos
• 2.1.3.3 Anexos
• 2.1.4.2 Informe mensual de seguimiento a las víctimas en la ruta de reparación individual
• Anexos Informe
• 2.2.1 Matriz excel con información mensual de otorgamiento de ayuda humanitaria inmediata AHÍ
• 2.2.2 Informe de Estrategia Territorial.
• Anexo 1.  Evidencias de Reunión en Centros de Encuentro.
• Anexo 2. DOFA
• 2.2.3.1 Matriz excel con información mensual de acciones de acompañamiento a víctimas
• Anexos 1 Acciones Psicosociales
• 2.3.1 Informe acciones Unidad Móvil
• Anexos
• 2.3.2.4. CORREO DE VALIDACION EN SIVIC
• 2.4.3.1 Correo reporte Tablero Control Dimension 4.pdf
• 2.4.3.1 Link Tablero de Control https://app.powerbi.com/view?r=eyJrIjoiMjExNDQyNzMtZDQxNC00NGE3LWIxNWYtZDFkYWZiOGNmZjI1IiwidCI6ImYzNTFhN2NiLWY5NGEtNGRmMC05NjI3LWFlMDMwY2NlZjdjNCIsImMiOjR9
• 2.4.3.2 Informe 9 de abril 2023 vigencia 2022.pdf
• 2.4.3.2 publicacion web  Informe 9 abril 2023.pdf
• 2.4.3.4 Boletín Trimestral diciembre 2022
• 2.4.3.4 Publicacion Boletin Trimestral diciembre 2022.pdf
• 2.4.3.4 correo socializacion Boletin Trimestral diciembre 2022
• 2.4.4.1 Documento de estrategia para el fortalecimiento y el desarrollo del ecosistema de alianzas estratégicas
• Inf. acciones protocolo participación abril
• Carpeta evidencia de sesiones Mesas
• Inf. acciones protocolo participacion abril
• Bases fortalecimiento Organizaciones</t>
  </si>
  <si>
    <t>• 2.1.2 Matriz de Seguimiento Estabilización Socioeconómica CONSOLIDADO 2023
• 2.1.2 Matriz de Seguimiento Estabilización Socioeconómica (Caracterizados Mayo)
• 2.1.4.2 Informe mensual de seguimiento a las víctimas en la ruta de reparación individual
• 2.1.4.2 Anexos
• 2.2.1 Matriz excel con información mensual de otorgamiento de ayuda humanitaria inmediata AHÍ
• 2.2.3.1 Matriz excel con información mensual de acciones de acompañamiento a víctimas
• Anexos 1 Acciones Psicosociales
• 2.3.1 Informe acciones Unidad Móvil
• 2.3.1 Anexos
• 2.3.2.4 Matriz seguimiento Prevención y Protección
• 2.4.1.1 Informe trimestral seguimiento al PAD (Preliminar)
• 2.4.1.2 Matriz trimestral de seguimiento PAD (Preliminar)
• Carpeta con la convocatoria de los 11 Comités Locales de Justicia Transicional desarrollados a corte del 31 de Mayo
• 2.5.1.1 Informe Mensual de acompañamiento y acciones de fortalecimiento Mayo 2023
• Carpeta evidencia de sesiones Mesas
• 2.5.2.1 Informe Obra de Teatro
• 2.5.2.1 Informe Mensual de acompañamiento y acciones de fortalecimiento Mayo 2023</t>
  </si>
  <si>
    <t>• 2.1.1 Informe de avance sobre los procesos de justicia restaurativa en Bogotá Región para los procesos de reparación de la ACPVR.
• 2.1.1.1. Metodología de Pedagogía _Justicia Restaurativa. 
• 2.1.1.2 Metodología de Pedagogía _Reparación. 
• 2.1.1.3 Propuesta para Diplomado sobre los derechos de las víctimas. 
• 2.1.1.4 Listados de asistencia de jornadas de pedagogía.
• 2.1.2 Matriz de Seguimiento Estabilización Socioeconómica CONSOLIDADO 2023
• 2.1.2 Matriz de Seguimiento Estabilización Socioeconómica (Caracterizados Junio)
• 2.1.2 Matriz de Seguimiento Estabilización Socioeconómica. Remitidos tercer trimestre
• 2.1.2 Matriz de Seguimiento Estabilización Socioeconómica. Seguimiento primer semestre
• 2.1.4.1 Informe Plan de Retornos y Reubicaciones no étnico
• 2.1.4.2 Informe mensual de seguimiento a las víctimas en la ruta de reparación individual
• 2.1.4.2 Informe mensual de seguimiento a las víctimas en la ruta de reparación individual
• 2.2.1 Matriz excel con información mensual de otorgamiento de ayuda humanitaria inmediata AHÍ
• 2.2.3.1 Matriz excel con información mensual de acciones de acompañamiento a víctimas
• 2.2.3.1 Anexos 
• 2.3.1 Informe acciones Unidad Móvil
• 2.3.1 Anexos
• 2.3.2.1 Informe de Espacios de formación y difusión y talleres Integrales para el fortalecimiento de habilidades en materia de prevención y protección.
• 2.3.2.2 Documento Plan de contingencia
• 2.3.2.3 Informe de asistencias e incidencias con participacion de la ACPVR.
• 2.3.2.4 Matriz seguimiento Prevención y Protección
• Acta de reunión seguimiento SDH
• Acta de reunión seguimiento SDSCJ
• Acta de reunión IDRD
• Acta de reunión SDSCJ 
• 2.4.4.2 CYF Construye Paz 2.0 - Externa.pptx (1)
• 2.4.4.2 Informe acción impacto AE
• 2.4.4.2 Insumos de difusión convocatoria Code Your Future_ Construye Paz.
• MATRIZ POA 2022-2023_AyA
• MATRIZ POA 2022-2023_MPR
• MATRIZ POA 2022-2023_PPGNR
• MATRIZ POA 2022-2023_RI
• MATRIZ POA 2022-2023_SI
• Acta subcomité temático AyA_24042023
• Acta subcomité temático MPR_25042023
• Acta subcomité temático PPGNR_25042023
• Acta subcomité temático RI_21042023
• Acta subcomité temático SI_21042023
• ACTA CDJT 27042023
• Informe de gestión. Instancias de coordinación 
• 2.5.1.1 Informe Mensual de acompañamiento y acciones de fortalecimiento Junio 2023
• Carpeta evidencia de sesiones Mesas
• Inf. acciones protocolo participacion junio
• Documento Informe Bolsa Logistica Actividad Sumapaz</t>
  </si>
  <si>
    <t>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la vigencia 2023, con corte al 30 de junio:
REPARACION INTEGRAL
Se logró realizar caracterización socioeconómica durante el periodo de corte a 3.677 personas. El reporte de remisiones relacionado con las personas a cada una de las líneas ofertadas de EMPLEABILIDAD son 32.028, EMPRENDIMIENTO son 28.065 y FORMACIÓN son 39.879 para el primer trimestre del 2023. 
Se generó reporte de las acciones realizadas con la población que ingresó en ruta de atención, asistencia y reparación, de acuerdo con el seguimiento de población que accedió a los servicios en cabeza de la Dirección de Reparación Integral de la ACPVR.
ASISTENCIA Y ATENCION
Se otorgaron 14.549 medidas de Ayuda o Atención Humanitaria Inmediata (AAHI), beneficiando a 4.465 personas. 
Frente al acompañamiento psicosocial, se atendieron 4.634 personas y se realizaron un total de 9.913 acciones de acompañamiento psicosocial, discriminadas de la siguiente manera: 3.565 Orientaciones Psicosociales y atenciones en crisis; 4.253 Procesos de acompañamiento psicosocial y 2.095 Acciones Grupales y Conmemoraciones.
Con la Estrategia Territorial se ha brindado un total de 56.137 atenciones en los Centros de Encuentro, unidad móvil y puntos de atención por parte de las entidades que hacen presencia Institucional.
PREVENCIÓN Y PROTECCION
El otorgamiento de medidas de prevención y protección que contribuyan a las Garantías de No Repetición de las víctimas en el Distrito, se realizó la atención de casos de prevención y protección a (13) personas y remisión a la ruta nacional de la Unidad Nacional de Protección a (2) personas.
ESPACIOS DE COORDINACIÓN Y ARTICULACIÓN
Se realizaron 2 seguimientos al Plan de Acción Distrital -PAD de víctimas, paz y reconciliación, el cual, consolida la oferta de 21 entidades del Distrito a través de 148 metas dirigidas de manera específica a la población víctima del conflicto armado.  En el primer trimestre del año 2022 las 148 metas programadas presentan un avance físico acumulado que en un nivel de ejecución del 50,8% con corte al 31 de marzo. En cuanto al presupuesto ejecutado, se tiene como resultado un total de $ 312.844.720.197, que representan un 39% de avance con corte al 31 de marzo de la actual vigencia.
Igualmente, se elaboró el Informe de medición de Indicadores de Goce Efectivo de Derechos -IGED de la población Víctima del Conflicto armado del año 2022, de la vigencia 2021, dando cumplimiento al Acuerdo distrital 587 de 2015. Además, se radicó y presentó ante el Concejo de Bogotá el “Informe 9 de Abril”.  
En las diferentes localidades durante la vigencia 2023, se han realizado a corte del 31 de mayo un total de 11 CLJT y una sesión extraordinaria, en los cuales se articularon acciones entre las diferentes entidades que lo integran, brindando una oferta institucional más ajustada a las metas de los diferentes Planes de Acción Local.
La ACPVR como coordinadora del SDARIV consolidó el primer seguimiento 2023 de los Planes Operativos Anuales (POA) de los cinco (5) Subcomités Temáticos con los que cuenta la ciudad de Bogotá. Igualmente se realizaron las actas de los mencionados Subcomités Temáticos.
La Alta Consejería de Paz, Víctimas y Reconciliación en calidad de Secretaría Técnica del Comité Distrital de Justicia Transicional (CDJT), realizó envío del acta correspondiente a la primera sesión ordinaria del Comité, celebrado el día 27 de abril de 2023.   
PARTICIPACION
Se brindó asistencia técnica a 24 mesas de participación efectiva de las víctimas del conflicto armado: 20 mesas locales, 3 mesas de enfoque diferencial (Afro, Mujeres, Indígena) y la Mesa Distrital en sus sesiones ordinarias y extraordinarias. 
Consolidado a corte del mes de junio se han apoyado las siguientes sesiones ordinarias:
- 93 sesiones ordinarias de mesas locales
- 15 sesiones de mesas de enfoque diferencial (afro, mujeres, indígenas)
- 5 Sesiones ordinarias de la Mesa Distrital
Sesiones extraordinarias 
Febrero: 3 sesiones extraordinarias (Teusaquillo, Tunjuelito y mesa distrital)
Marzo: 4 sesiones extraordinarias (San Cristóbal, suba, Afro e Indígena)
Abril: 1 sesión de la Mesa de Enfoque Diferencial de Mujeres
Mayo: 2 sesiones extraordinarias (Mesa local de Puente Aranda y Mesa Distrital)
Junio: 7 sesiones extraordinarias (Usaquen, san cristobal, kennedy, Engativa, Barrios Unidos, la candelaria y Mesa Afro)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contó con profesionales que garantizaron el otorgamiento de medidas de atención humanitaria inmediata.
• La presencia del equipo de la Unidad Móvil en ferias de servicio contribuyó al restablecimiento de derechos de la población, así como permitió el trabajo interinstitucional de entidades de orden distrital y nacional.
• Todas las personas que participaron en los espacios de formación adquirieron conocimientos acerca de cada tema expuesto, que redundará en la atención a las personas víctimas residentes en la ciudad y que lleguen con hechos victimizantes.
• El sistema familiar recibió la atención, orientación y acompañamiento en la gestión de solicitud de protección ante la ruta de la Unidad Nacional de Protección por un profesional jurídico.
• Se recibió respuesta por parte de la UNP donde informan acerca del proceso de evaluación del riesgo por parte de esa entidad a la persona víctima que solicitó esta gestión.
• En el marco de la conmemoración del Día Nacional de la Memoria y la Solidaridad con las Víctimas del Conflicto Armado en Colombia, el “Informe del 9 de mayo” constituye el instrumento bajo el cual la Administración Distrital presenta a la población víctima del conflicto armado, y en general, a toda la ciudadanía, el avance de la implementación de la Política Pública de Víctimas en la ciudad de Bogotá.
• La OACPVR como coordinadora del SDARIV realiza un seguimiento trimestral al PAD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las mismas. Estos procesos de acompañamiento técnico buscan fortalecer y mejorar las fases de diseño, implementación, evaluación y seguimiento de la política de víctimas en el Distrito.
• Generar, divulgar información del seguimiento al cumplimiento de las políticas, proyectos planteados y desarrollados por la Alcaldía Mayor que garantizan a la población víctima, a fin dar a conocer la condiciones de la garantía y goce efectivo de derechos de la población víctima del conflicto armado que se ubican en Bogotá D.C.
•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t>
  </si>
  <si>
    <t>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enero, así: 
REPARACION INTEGRAL
Se logró caracterizar a 131 personas víctimas del conflicto armado a través de la Línea 195. Es importante indicar que el número de remisiones realizadas a las líneas de formación. emprendimiento y empleabilidad se reportará trimestralmente.
Se generó reporte de las acciones realizadas con la población que ingresó en ruta de atención, asistencia y reparación, de acuerdo con el seguimiento de población que accedió a los servicios en cabeza de la Dirección de Reparación Integral de la ACPVR.
ASISTENCIA Y ATENCION
Se otorgaron 2.019 medidas de Ayuda o Atención Humanitaria Inmediata (AAHI), beneficiando a 1.341 personas. 
En lo corrido de la vigencia 2023, se realizaron un total de 569 acciones de acompañamiento psicosocial, discriminadas de la siguiente manera: 238 Orientaciones Psicosociales y atenciones en crisis; 245 Procesos de acompañamiento psicosocial y 86 Acciones Grupales y conmemoraciones.
PREVENCIÓN Y PROTECCION
El otorgamiento de medidas de prevención y protección que contribuyan a las Garantías de No Repetición de las víctimas en el Distrito, que se programó 1 acción y se realizó un total de 1, que corresponde a la atención a casos de prevención y protección y remisiones a rutas distritales y nacionales que apliquen, que desde Centro de Encuentro se realizó la orientación, acompañamiento y remisión a la ruta nacional de la Unidad Nacional de Protección, a un sistema familiar compuesto por dos (2) personas.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El cuidado de los equipos de trabajo es una de las prioridades de la dirección de reparación integral, por ello se adelantaron las jornadas de autocuidado con el fin de mitigar el riesgo psicosocial en todas las personas que brindan atención directa a la población víctima en los CE.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conto con profesionales que garantizaron el otorgamiento de medidas de atención humanitaria inmediata. 
• La presencia del equipo de la Unidad Móvil en las situaciones de conflictividad social contribuyó al restablecimiento de derechos de la población, así como permitió el trabajo interinstitucional de entidades de orden distrital y nacional. 
• El sistema familiar recibió la atención, orientación y acompañamiento en la gestión de solicitud de protección ante la ruta de la Unidad Nacional de Protección por un profesional jurídico.
• Se favorece el fortalecimiento de capacidades de las organizaciones participantes del proceso en el marco de las estrategias de reconciliación y de construcción de paz territorial.
• El desarrollo de las actividades administrativas favorecen al fortalecimiento institucional de la Dirección de Paz y Reconciliación para el cumplimiento de sus actividades misionales, que se verá reflejado en un beneficio para la ciudadanía.</t>
  </si>
  <si>
    <t>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febrero, así: 
REPARACION INTEGRAL
Se logró caracterizar a 867 personas víctimas del conflicto armado a través de la Línea 195.
Se generó reporte de las acciones realizadas con la población que ingresó en ruta de atención, asistencia y reparación, de acuerdo con el seguimiento de población que accedió a los servicios en cabeza de la Dirección de Reparación Integral de la ACPVR.
ASISTENCIA Y ATENCION
Se otorgaron 2.480 medidas de Ayuda o Atención Humanitaria Inmediata (AAHI), beneficiando a 2.020 personas en lo corrido de la vigencia. 
Se realizaron un total de 1.806 acciones de acompañamiento psicosocial, discriminadas de la siguiente manera: 653 Orientaciones Psicosociales y atenciones en crisis; 594 Procesos de acompañamiento psicosocial y 559 Acciones Grupales y conmemoraciones.
PREVENCIÓN Y PROTECCION
El otorgamiento de medidas de prevención y protección que contribuyan a las Garantías de No Repetición de las víctimas en el Distrito, que se programó 1 acción y se realizó un total de 1, que corresponde a la atención a casos de prevención y protección y remisiones a rutas distritales y nacionales que apliquen. Se realizaron atenciones a 4 personas en temas de prevención y protección, se remitió una (1) víctima del conflicto a la UNP para que se realice la evaluación de su riesgo.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han adelantado actividades en los siguientes temas:
• Actualización y seguimiento al PAD: Se consolidó el informe de seguimiento del Plan de Acción Distrital (PAD) del cuarto trimestre del año 2022 con la información acumulada del 1 de enero al 31 de diciembre de 2022, el cual obedece a una versión preliminar, toda vez, la información relacionada con número de beneficiarios se encuentra siendo procesada y analizada con la Unidad para las Víctimas en el marco del proceso de certificación territorial 2022. Igualmente, se consolidó la matriz de seguimiento PAD 2022 con la totalidad de indicadores. 
• Asesorar y difundir la gestión del conocimiento en materia de víctimas, paz, reconciliación, e implementación de los acuerdos: se adelantó el análisis cuantitativo y cualitativo de la información del Registro Nacional de Victimas, remitida por la Unidad de atención y Reparación de Víctimas correspondiente a  la caracterización y análisis de la población de víctimas residentes en el Distrito Capital con corte a 31 de octubre de 2022
PARTICIPACION
Se brindó apoyo técnico y operativo para las sesiones desarrolladas en el mes de febrero. Durante este periodo sesionaron 18 de las 24 Mesas de Participación Efectiva de Victimas, así: 14 mesas locales, tres mesas de enfoque diferencial (Afro, indígena y mujeres) y la Mesa Distrital. Adicional a ello se desarrollaron 3 sesiones extraordinarias de las mesas de Teusaquillo, Tunjuelito y mesa distrital.  Las mesas que no sesionaron fueron: Usme, Santa Fe, Barrios Unidos, Rafael Uribe Uribe, Fontibón y Suba. Igualmente, en el marco del fortalecimiento de las Mesas y de las Organizaciones de Víctimas, se realizó la socialización de la programación de la conmemoración del día 9 abril del 2023
BENEFICIOS
• Con el informe de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caracterización socioeconómica ofrece oportunidades para que la población pueda acceder a ofertas de terceros o entidades distritales, en las líneas de formación, empleabilidad o emprendimiento.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contó con profesionales que garantizaron el otorgamiento de medidas de atención humanitaria inmediata.
• La presencia del equipo de la Unidad Móvil en ferias de servicio contribuyó al restablecimiento de derechos de la población, así como permitió el trabajo interinstitucional de entidades de orden distrital y nacional.
• El sistema familiar recibió la atención, orientación y acompañamiento en la gestión de solicitud de protección ante la ruta de la Unidad Nacional de Protección por un profesional jurídico.
• Se recibió respuesta por parte de la UNP donde informan acerca del proceso de evaluación del riesgo por parte de esa entidad a la persona víctima que solicitó esta gestión.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Generar y divulgar información y recomendaciones que contribuyan al mejoramiento y toma de decisiones entorno a la política pública de atención, asistencia, reparación integral y garantías de no repetición para las víctimas del conflicto armado que se ubican en Bogotá.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Representantes de organizaciones seleccionadas en el marco del convenio suscrito entre la Alta Consejería de Paz, Victimas y Reconciliación y el PNUD y Organizaciones de Victimas que desarrollaron sus actividades en el marco de la conmemoración del Día Nacional de la Memoria y Solidaridad con las Víctimas</t>
  </si>
  <si>
    <t>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marzo, así: 
REPARACION INTEGRAL
Se logró caracterizar a 463 personas víctimas del conflicto armado a través de la Línea 195.
Se generó reporte de las acciones realizadas con la población que ingresó en ruta de atención, asistencia y reparación, de acuerdo con el seguimiento de población que accedió a los servicios en cabeza de la Dirección de Reparación Integral de la ACPVR.
Durante el primer trimestre 2023 se remitieron 54.415 datos de la siguiente forma: EMPLEABILIDAD: 22.327; EMPRENDIMIENTO: 24.951 y FORMACIÓN: 7.137
ASISTENCIA Y ATENCION
Se otorgaron 2.435 medidas de Ayuda o Atención Humanitaria Inmediata (AAHI), beneficiando a 2.608 personas en lo corrido de la vigencia. 
Se realizaron un total de 1.659 acciones de acompañamiento psicosocial, discriminadas de la siguiente manera: 619 Orientaciones Psicosociales y atenciones en crisis; 735 Procesos de acompañamiento psicosocial y 305 Acciones Grupales y conmemoraciones.
PREVENCIÓN Y PROTECCION
El otorgamiento de medidas de prevención y protección que contribuyan a las Garantías de No Repetición de las víctimas en el Distrito, que se programaron 3 acciones y se realizaron un total de 3 , que corresponde a la atención a casos de prevención y protección y remisiones a rutas distritales y nacionales que apliquen. En el mes de marzo se atendió un (1) caso de protección enviando la solicitud a la Unidad Nacional de Protección solicitando se realice la evaluación de riesgo para una posible asignación de medida de seguridad.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han adelantado actividades en los siguientes temas:
• Actualización y seguimiento al PAD: Se consolidó el informe de seguimiento del Plan de Acción Distrital (PAD) del cuarto trimestre del año 2022 con la información acumulada del 1 de enero al 31 de diciembre de 2022, el cual obedece a una versión preliminar, toda vez, la información relacionada con número de beneficiarios se encuentra siendo procesada y analizada con la Unidad para las Víctimas en el marco del proceso de certificación territorial 2022. Igualmente, se consolidó la matriz de seguimiento PAD 2022 con la totalidad de indicadores. 
Se elaboró insumo para el “Informe 9 de abril”, el cual debe presentarse anualmente ante el Concejo de Bogotá.
• Asesorar y difundir la gestión del conocimiento en materia de víctimas, paz, reconciliación, e implementación de los acuerdos: se adelantó el análisis cuantitativo y cualitativo de la información del Registro Nacional de Victimas, remitida por la Unidad de atención y Reparación de Víctimas correspondiente a la caracterización y análisis de la población de víctimas residentes en el Distrito Capital con corte a 31 de octubre de 2022.
Por parte del Observatorio de Víctimas se realizó el Informe de medición de Indicadores de Goce Efectivo de Derechos IGED de la población Víctima del Conflicto armado del año 2022.
PARTICIPACION
Se brindó apoyo técnico y operativo para las sesiones desarrolladas en el mes de marzo, durante este periodo sesionaron las 22 Mesas de Participación Efectiva de Victimas, 18 mesas locales (No sesionaron de manera ordina Suba y Barrios Unidos), tres mesas de enfoque diferencial (Afro, indígena y mujeres) y la Mesa Distrital. Adicional a ello se desarrollaron 3 sesiones extraordinarias de las mesas de San Cristóbal y las Mesas de Enfoque diferencial Afro e indígena.
En relación con los procesos de formación y fortalecimiento de las mesas de participación efectiva, las víctimas y sus organizaciones formales y no formales se ha venido adelantando el proceso de inscripción de los emprendimientos y grupos artísticos para el día de la conmemoración de las víctimas del conflicto armado.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contó con profesionales que garantizaron el otorgamiento de medidas de atención humanitaria inmediata.
• La presencia del equipo de la Unidad Móvil en ferias de servicio contribuyó al restablecimiento de derechos de la población, así como permitió el trabajo interinstitucional de entidades de orden distrital y nacional.
• Todas las personas que participaron en los espacios de formación adquirieron conocimientos acerca de cada tema expuesto, que redundará en la atención a las personas víctimas residentes en la ciudad y que lleguen con hechos victimizantes.
• El sistema familiar recibió la atención, orientación y acompañamiento en la gestión de solicitud de protección ante la ruta de la Unidad Nacional de Protección por un profesional jurídico.
• Se recibió respuesta por parte de la UNP donde informan acerca del proceso de evaluación del riesgo por parte de esa entidad a la persona víctima que solicitó esta gestión.
• En el marco de la conmemoración del Día Nacional de la Memoria y la Solidaridad con las Víctimas del Conflicto Armado en Colombia, el “Informe del 9 de abril” constituye el instrumento bajo el cual la Administración Distrital presenta a la población víctima del conflicto armado, y en general, a toda la ciudadanía, el avance de la implementación de la Política Pública de Víctimas en la ciudad de Bogotá.
• La OACPVR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las mismas. Estos procesos de acompañamiento técnico buscan fortalecer y mejorar las fases de diseño, implementación, evaluación y seguimiento de la política de víctimas en el Distrito.
• Generar, divulgar información del seguimiento al cumplimiento de las políticas, proyectos planteados y desarrollados por la Alcaldía Mayor que garantizan a la población víctima, a fin dar a conocer la condiciones de la garantía y goce efectivo de derechos de la población víctima del conflicto armado que se ubican en Bogotá D.C.
•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inscritos para la feria de emprendimiento a ser desarrollada el 10 y el 11 de abril.</t>
  </si>
  <si>
    <t xml:space="preserve">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abril, así: 
REPARACION INTEGRAL
Se logró caracterizar a 698 personas víctimas del conflicto armado a través de la Línea 195.
Frente a las acciones de Reparación Colectiva: La ACPVR, tiene a cargo la tarea de implementar y hacer seguimiento a las medidas particularizadas y acciones de los Planes Integrales de Reparación Colectiva (PIRC) territorializados en el distrito de los siguientes sujetos de reparación colectiva (en adelante SRC): 
i) Gestión y seguimiento a las medidas a cargo de ACPVR
- Asociación Nacional de Mujeres Campesinas, Negras e Indígenas (Anmucic)
Se realizó reunión con la Unidad para las Víctimas, bajo el balance general que se realizó al PIRC desde ACPVR, con el objetivo de actualizar las herramientas de información.
• Asociación de Mujeres Afro por la Paz (en adelante AFROMUPAZ)
Se realizó ejercicio de planeación para la implementación de las medidas en la vigencia 2023, articulado con la Unidad para las Víctimas, bajo el balance general que se realizó al PIRC.
Se concertó la medida que se implementará por parte de ACPVR, donde se brinda asistencia técnica para la formulación de la propuesta y estructura de costos.
• Pueblo Rrom
Se realizó reunión con la Unidad para las Víctimas, bajo el balance general que se realizó al PIRC desde ACPVR, con el objetivo de actualizar las herramientas de información y, diseñar una estrategia para impulsar las medidas que se encuentran pedientes.
• Grupo Distrital de Seguimiento Incidencia al Auto 092 (en adelante GDSIA092)
Se concertó y socializaron las medidas que se implementará por parte de ACPVR, donde se brinda asistencia técnica para la formulación de la propuesta y estructura de costos.
ii) Gestiones a cargo de otras entidades y Alta Consejería
• Asociación de Mujeres Afro por la Paz (en adelante AFROMUPAZ)
Se realizó asistencia técnica a IDPAC, para concertar la implementación de la meta PAD en la vigencia 2023.
• Grupo Distrital de Seguimiento Incidencia al Auto 092 (en adelante GDSIA092)
Se realiza en articulación con la Unidad de Victimas el balance de las medidas pendientes, para presentar una propuesta de implementación al SRC.
• Pueblo Rrom
Se articula con la Unidad para las Víctimas, estrategia de avance para la medida 5.1, teniendo en cuenta que el alcance de la misma, ya se cumplió por parte de ACPVR.
 iii) Gestiones de otras entidades.  
• Asociación de Mujeres Afro por la Paz (en adelante AFROMUPAZ)
Se definió el plan de trabajo de las medidas que se implementaran en la vigencia 2023.
ASISTENCIA Y ATENCION
Se otorgaron 2.113 medidas de Ayuda o Atención Humanitaria Inmediata (AAHI), beneficiando a 3.083 personas en lo corrido de la vigencia. 
Se realizaron un total de 1.806 acciones de acompañamiento psicosocial, discriminadas de la siguiente manera: 552 Orientaciones Psicosociales y atenciones en crisis; 467 Procesos de acompañamiento psicosocial y 284 Acciones Grupales y conmemoraciones.
Se adelantaron en los Centros de Encuentro para la Paz y la Integración Local (CE) Enero – marzo 2023, entre las que se destacan: (60) Acciones de Articulación Interinstitucional ACPVR – Entidades y (56.137) Atenciones que facilitan y promueven el acceso de la población a la oferta institucional
PREVENCIÓN Y PROTECCION
En el presente periodo no se recibieron solicitudes para la gestión para medidas de protección de personas y, en consecuencia, tampoco hubo remisiones desde los Centros de Encuentro para el seguimiento de las solicitudes realizadas.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adelantaron actividades en los siguientes temas:
• Asesorar y difundir la gestión del conocimiento en materia de víctimas, paz, reconciliación, e implementación de los acuerdos: Se realizó el reporte al Tablero de Gestión del Conocimiento para el primer trimestre de 2023; se radicó y presentó ante el Concejo de Bogotá el “Informe 9 de abril de 2023; se elaboró el Boletín trimestral abril 2023 y se realizó la construcción del “Documento de estrategia para el fortalecimiento y el desarrollo del ecosistema de alianzas estratégicas para la vigencia 2023.
PARTICIPACION
Se brindó apoyo técnico y operativo para las sesiones desarrolladas en el mes de abril, durante este periodo sesionaron las 23 Mesas de Participación Efectiva de Victimas, 19 mesas locales (No sesiono la mesa local de Fontibón), tres mesas de enfoque diferencial (Afro, indígena y mujeres) y la Mesa Distrital. Adicional a ello se desarrolló 1 sesión extraordinaria de las mesas de Enfoque Diferencial de Mujeres.
En relación con los procesos de formación y fortalecimiento de las mesas de participación efectiva, las víctimas y sus organizaciones formales y no formales desde el equipo de Participación e Incidencia Territorial se apoyaron actividades en el desarrollo del el proceso de inscripción, evaluación y selección tanto de los emprendimientos como de los grupos artísticos que se presentaron los días 10 y 11 de abril en la Plaza de Bolívar, en el marco de la estrategia de la SDDE " Hecho en Bogotá" con la cual se beneficiaron 68 emprendimientos y 11 grupos artisticos, quienes tuvieron la oportunidad de ofertar y vender sus productos generando ingresos. 
BENEFICIOS
• La caracterización socioeconómica le brinda la posibilidad a la población de acceder a ofertas en tres líneas: emprendimiento, empleo y formación. 
• Con la implementación y monitoreo de las medidas y acciones del plan de reparación colectiva de acuerdo con los compromisos adquiridos por el Distrito Capital, se benefician los siguientes sujetos de reparación colectiva -SRC: Asociación de Mujeres Afro por la Paz (en adelante AFROMUPAZ); Grupo Distrital de Seguimiento Incidencia al Auto 092 (en adelante GDSIA092); Asociación Nacional de Mujeres Campesinas Negras e Indígenas (en adelante ANMUCIC) y Sujeto étnico Pueblo Rrom.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espacios bajo las siguientes modalidades: Inmuebles propios, contratos de comodato y arriendo; con dedicación exclusiva para la atención a víctimas del conflicto armado colombiano, y son reconocidos para tal fin por la ciudadanía.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La actual administración amplía el alcance territorial de estos ejercicios de orientación e información mediante acciones implementadas por el equipo de la Unidad Móvil que dan respuesta institucional de acuerdo con lo establecido en la ley 1448 de 2011 frente a: el reconocimiento de las necesidades de la población víctima de la violencia sociopolítica, transformación de sus realidades a través de proceso de acompañamiento psicosocial y jurídico, garantía de derechos, reconstrucción del tejido social y aportes a la reconstrucción del proyecto de vida.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
• La presencia del equipo de la Unidad Móvil en las situaciones de emergencia humanitaria, contribuyó al restablecimiento de derechos de la población, así como permitió el trabajo interinstitucional de entidades de orden distrital y nacional, tal como se evidencia en la atención a la población desplazada del municipio de Cunday - Tolima.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
• Disponer de una herramienta de publicación y consulta de información que contribuye a la generación de valor público y al mejoramiento y toma de decisiones entorno a la política pública de atención, asistencia, reparación integral y garantías de no repetición para las víctimas del conflicto armado que se ubican en Bogotá.
• En el marco de la conmemoración del Día Nacional de la Memoria y la Solidaridad con las Víctimas del Conflicto Armado en Colombia, el “Informe del 9 de abril” constituye el instrumento bajo el cual la Administración Distrital presenta a la población víctima del conflicto armado, y en general, a toda la ciudadanía, el avance de la implementación de la Política Pública de Víctimas en la ciudad de Bogotá.
• Generar y divulgar información y recomendaciones que contribuyan al mejoramiento y toma de decisiones entorno a la política pública de atención, asistencia, reparación integral y garantías de no repetición para las víctimas del conflicto armado que se ubican en Bogotá.
• Con el desarrollo de acciones en el marco de la estrategia para el fortalecimiento y el desarrollo del ecosistema de alianzas estratégicas se beneficia la población víctima y en proceso de reincorporación.
•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inscritos para la feria de emprendimiento desarrollada el 10 y el 11 de abril.
</t>
  </si>
  <si>
    <t>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mayo, así: 
REPARACION INTEGRAL
Se logró caracterizar a 1.337 personas víctimas del conflicto armado a través de la Línea 195.
ASISTENCIA Y ATENCION
Se otorgaron 2.795 medidas de Ayuda o Atención Humanitaria Inmediata (AAHI), beneficiando a 3.810 personas en lo corrido de la vigencia. 
Se realizaron un total de 2.385 acciones de acompañamiento psicosocial, discriminadas de la siguiente manera: 716 Orientaciones Psicosociales y atenciones en crisis; 1.239 Procesos de acompañamiento psicosocial y 430 Acciones Grupales y conmemoraciones.
Se adelantaron en los Centros de Encuentro para la Paz y la Integración Local (CE) Enero – marzo 2023, entre las que se destacan: (60) Acciones de Articulación Interinstitucional ACPVR – Entidades y (56.137) Atenciones que facilitan y promueven el acceso de la población a la oferta institucional
PREVENCIÓN Y PROTECCION
La gestión de medidas de prevención y protección contribuyen a las Garantías de No Repetición de las víctimas en el Distrito, ha realizado la atención a casos de prevención y protección un total de 5 personas y no se realizaron remisiones a la ruta nacional de la Unidad Nacional de Protección.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adelantaron actividades en los siguientes temas:
• Formular, actualizar y hacer seguimiento al Plan de Acción Distrital de víctimas, paz y reconciliación: Se consolidó el informe de seguimiento al Plan de Acción Distrital (PAD) del primer trimestre del año 2023 con la información acumulada del 1 de enero al 31 de marzo de la actual vigencia. Se consolidó la matriz preliminar de seguimiento al PAD con corte al primer trimestre de 2023 con la totalidad de indicadores dispuestos en esta herramienta, el avance físico acumulado presenta un nivel de ejecución del 50,8% con corte al 31 de marzo. En cuanto al presupuesto ejecutado, se tiene como resultado un total de $ 312.844.720.197, que representan un 39% de avance con corte al 31 de marzo de la actual vigencia.
• Ejercer la secretaría técnica del Comité Distrital de Justicia Transicional, los Comités Locales de Justicia Transicional y sus espacios respectivos: Se relacionan funciones de la secretaria técnica, el proceso de convocatoria y las sesiones desarrolladas de los Comités Locales de Justicia Transicional durante la vigencia 2023. A corte del 31 de mayo, se han realizado un total de 11 CLJT y 1 sesión extraordinaria.
PARTICIPACION
Se brindó apoyo técnico y operativo para las sesiones desarrolladas en el mes de mayo. Durante este periodo sesionaron las 24 Mesas de Participación Efectiva de Victimas, 20 mesas locales, tres mesas de enfoque diferencial (Afro, indígena y mujeres) y la Mesa Distrital. Adicional a ello se desarrollaron 2 sesiones extraordinarias de la mesa local de Puente Aranda y la Mesa Distrital.
En relación con los procesos de formación y fortalecimiento de las mesas de participación efectiva, las víctimas y sus organizaciones formales y no formales, desde el equipo de Participación e Incidencia Territorial se apoyó la presentación de la obra “Mujeres Sobrevivientes” la cual es desarrollada por mujeres de organizaciones de víctimas pertenecientes a las Mesas de Victimas reconocidas en el Distrito Capital. Este proceso tuvo como objetivo desarrollar actividades que rescaten la memoria y de paso, dinamicen la necesidad de realizar actividades sociales que apunten a consolidar ejercicios de reconciliación y que además promuevan la no repetición.
DIFICULTADES
• Se presentaron dificultades en el proceso de recepción y consolidación de la información para el seguimiento al PAD, de acuerdo con los cambios que se han presentado en los enlaces para la política pública de víctimas en algunas entidades. Dichos cambios han sucedido durante el periodo correspondiente al reporte del actual informe, situación que ha derivado en retrasos y retrocesos por parte de algunas entidades.
• Diferentes sesiones de los CLJT fueron aplazadas, en su mayoría, por inconvenientes de agenda de los alcaldes y alcaldesas locales, en particular es el caso de las localidades de Usme, Bosa, Barrios Unidos, Teusaquillo y Ciudad Bolívar. El CLJT para esta última localidad estaba programado para el 31 de mayo; sin embargo, a último momento la alcaldesa local lo canceló y aun no se cuenta con fecha estimada para su desarrollo.
BENEFICIOS
• La caracterización socioeconómica le brinda la posibilidad a la población de acceder a ofertas en tres líneas: emprendimiento, empleo y formación.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
• La presencia del equipo de la Unidad Móvil en las situaciones de emergencia humanitaria, así como evitó la consolidación de una conflictividad social y/o vía de hecho.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a Víctimas.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mayo.</t>
  </si>
  <si>
    <t>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junio, así: 
REPARACION INTEGRAL
Se logró caracterizar a 181 personas víctimas del conflicto armado a través de la Línea 195.
Durante el segundo trimestre de 2023 se remitieron 45.557 datos de la siguiente forma: EMPLEABILIDAD: 9.701; EMPRENDIMIENTO: 3.114 y FORMACIÓN: 32.742
ASISTENCIA Y ATENCION
Se otorgaron 2.707 medidas de Ayuda o Atención Humanitaria Inmediata (AAHI), beneficiando a 3.810 personas en lo corrido de la vigencia. 
Se realizaron un total de 2.191 acciones de acompañamiento psicosocial, discriminadas de la siguiente manera: 787 Orientaciones Psicosociales y atenciones en crisis; 973 Procesos de acompañamiento psicosocial y 431 Acciones Grupales y conmemoraciones.
PREVENCIÓN Y PROTECCION
La gestión de medidas de prevención y protección contribuyen a las Garantías de No Repetición de las víctimas en el Distrito, se realizaron 6 atenciones a personas que solicitaron orientación ante casos de Prevención y Protección.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adelantaron actividades en los siguientes temas:
• Asistencias técnicas para seguimiento PAD: Durante el último trimestre se brindaron cuatro (4) asistencias técnicas dirigidas a entidades del SDARIV con el objetivo de brindar lineamientos técnicos relacionados con el seguimiento al PAD. 
• Realización de 1 acción de impacto que contribuya a materializar la gestión de alianzas estratégicas: Se realizó el lanzamiento del programa “Code your future construye paz” con el aliado Globant, multinacional de tecnología que ofrece 100 cupos de formación para población víctima y/o en reincorporación
• Ejercer la secretaría técnica del Comité Distrital de Justicia Transicional -CDJT, los Comités Locales de Justicia Transicional -CLJT y sus espacios respectivos: La ACPVR como coordinadora del SDARIV consolidó el primer seguimiento 2023 de los Planes Operativos Anuales (POA) de los cinco (5) Subcomités Temáticos con los que cuenta la ciudad de Bogotá y elaboró las actas de los mismos. Igualmente realizó envío del acta correspondiente a la primera sesión ordinaria del CLJT, celebrado el día 27 de abril de 2023.
PARTICIPACION
Se brindó apoyo técnico y operativo para las sesiones desarrolladas en el mes de junio, durante este periodo sesionaron 22 Mesas de Participación Efectiva de Victimas, 18 mesas locales, tres mesas de enfoque diferencial (Afro, indígena y mujeres) y la Mesa Distrital. Adicional a ello se desarrollaron 7 sesiones extraordinaria.
En relación con los procesos de formación y fortalecimiento de las mesas de participación efectiva, las víctimas y sus organizaciones formales y no formales desde el equipo de Participación e Incidencia Territorial se apoyó la jornada desarrollada el día 4 de junio en la vereda San Juan, localidad Sumapaz, en dicha jornada participaron entidades del orden distrital y nacional. Este proceso se realiza en el marco del fortalecimiento que se genera por parte de la ACPVR a las mesas de Victimas y organizaciones de Victimas que hacen parte del Distrito. Este proceso tuvo como objetivo desarrollar actividades que rescaten la memoria y de paso, dinamicen la necesidad de realizar actividades sociales que apunten a consolidar ejercicios de reconciliación y que además promuevan la no repetición.
DIFICULTADES
• Se identifica dentro de las dificultades en el caso de la población Indígena que para mantener la supervivencia de los pueblos no se cuenta con un territorio con características propias para dicho fin y, por otro lado, la falta de un lineamiento por parte de la UARIV para la reubicación en contexto urbano.
BENEFICIOS
• El Distrito cuenta con una propuesta metodológica formulada para el desarrollo de un diplomado sobre los derechos de las víctimas, incluyendo los que se materializan en el Sistema Integral para la Paz. 
• Víctimas del conflicto, incluidas las que pertenecen a instancias de participación, han sido beneficiarias de procesos de pedagogía sobre la participación de las víctimas en la JEP, y sobre el proceso de acreditación ante la Jurisdicción. 
• La caracterización socioeconómica le brinda la posibilidad a la población de acceder a ofertas en tres líneas: emprendimiento, empleo y formación.
• Remitir población a los diferentes aliados permite fortalecer las habilidades de la población víctima que en algún momento solicitan el servicio de caracterización socioeconómica. Este proceso ple permite a la población tener acceso a mejores y mayores ofertas en temas de emprendimiento, empleo y formación.
• Población focalizada por el Plan de Retornos y Reubicaciones no étnico ubicados en proyectos de vivienda donde vive mayoritariamente población víctima de desplazamiento forzado.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población étnica que desee retornar o reubicarse contará con una ruta distrital para que pueda ser orientada con este fin.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junior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junior cantidad de personas a  que puedan acceder a las diferentes ofertas  de orden distrital y nacional y a las acciones simbólicas con carácter reparado.
• La población víctima del conflicto armado que es atendida por parte del equipo de la Unidad Móvil contó con profesionales que garantizaron el proceso de acompañamiento integral en los alojamientos temporales dispuestos para la ruta de AHI.
•El apoyo del equipo a la operación de los Centros de Encuentro, permitió la continuidad de la prestación del servicio, teniendo en cuenta las ausencias que se presentan en el marco de los procesos de licencias. 
• Con la realización de los espacios estamos logrando tener mayor difusión y conocimiento de las rutas y planes que se tienen desde las entidades para atención a las personas en la ciudad de Bogotá.
• La actualización del plan de contingencia, su socialización y posterior aprobación mejora la atención a las víctimas del conflicto, toda vez que el conocimiento del diagnóstico nos permite realizar la proyección de la AAHI para el próximo año y la posibilidad de orientas en clave de las rutas a seguir en cada hecho victimizante identificado en la ciudad.
• Se participa en los espacios de Mesa PRUUNNA y comité de Prevención Distrital para incidir en temas claves de Prevención y Protección a las víctimas del conflicto armado.
• La orientación y remisión a rutas nacionales y distritales de Prevención, Protección y Garantías de No Repetición, beneficia aquellas personas solicitantes.
• La 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las mismas. Estos procesos de acompañamiento técnico buscan fortalecer y mejorar las fases de diseño, implementación, evaluación y seguimiento de la Política Pública de Víctimas en el Distrito.
• La oferta de formación en habilidades digitales a población víctima y en reincorporación.
• Los Subcomités temáticos son espacios de coordinación en el marco del Sistema Distrital de Atención y Reparación Integral a las Víctimas. A éstos concurren los/as delegados/as de las instituciones que integran el Comité y los representantes de las víctimas para diseñar, adecuar la implementación y realizar acciones de seguimiento y evaluación de los planes, programas y proyectos a favor de las víctimas en el Distrito Capital.
• El Comité Distrital de Justicia Transicional es la máxima instancia de articulación Distrital, encargado de elaborar planes de acción en el marco de los planes de desarrollo a fin de lograr la prevención, protección, atención, asistencia y reparación integral a las víctimas, coordinar las acciones con las entidades que conforman el Sistema Nacional de atención y Reparación a las Víctimas en el nivel departamental, distrital y municipal, articular la oferta institucional para garantizar los derechos de las víctimas a la verdad, la justicia y la reparación, así como la materialización de las garantías de no repetición, coordinar las actividades en materia de inclusión social e inversión social para la población vulnerable y adoptar las medidas conducentes a materializar la política, planes, programas y estrategias en materia de desarme, desmovilización y reintegración.
• Por medio del artículo 32 del Acuerdo Distrital 257 de 2006 se establecen el conjunto de políticas, estrategias, instancias y mecanismos que permiten articular la gestión de los organismos y entidades distritales, de manera que se garantice la efectividad y materialización de los derechos humanos, individuales y colectivos, y el adecuado y oportuno suministro de los bienes y la prestación de los servicios de sus habitantes, de esta forma se determina que los reportes correspondientes a la implementación de las políticas distritales se realizan mediante el sistema que integra de forma dinámica y efectiva el funcionamiento de los organismos y las entidades entre si y establece mecanismos de interrelación entre éstos y las formas organizadas de la sociedad. Por tanto, el informe correspondiente a las instancias de coordinación que se desarrolla bajo la implementación de la secretaría técnica del CDJT busca garantizar la transparencia y el acceso a la información pública que se categoriza como información de interés y que permita a la ciudadanía acceder a los temas abordados en este espacio.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junio.</t>
  </si>
  <si>
    <t>7871_N</t>
  </si>
  <si>
    <t>PD112A</t>
  </si>
  <si>
    <t>318. Porcentaje de medidas de ayuda humanitaria inmediata en el distrito capital, conforme a los requisitos establecidos por la legislación vigente, otorgadas.</t>
  </si>
  <si>
    <t xml:space="preserve">PD_Meta Sectorial: 299. Desarrollar acciones y procesos de asistencia, atención, reparación integral y participación para las víctimas del conflicto armado, en concordancia con las obligaciones y disposiciones legales establecidas para el Distrito Capital.; PD_Indicador Meta sector: 318. Porcentaje de medidas de ayuda humanitaria inmediata en el distrito capital, conforme a los requisitos establecidos por la legislación vigente, otorgadas.; ODS: 16. Paz, justicia e instituciones sólidas; </t>
  </si>
  <si>
    <t>La meta se cumplirá a partir del otorgamiento de medidas de acuerdo con las competencias institucionales de la Alta Consejería de Paz, Victimas y Reconciliación -ACPVR- y que cumplan con los requisitos de ley vigentes, desde los enfoques poblacionales y diferenciales. Es una meta por demanda que depende de las solicitudes derivadas de los casos que sean puestos en conocimiento a la ACPVR. 
Para el cálculo de este indicador se sumarán las siguientes medidas, las cuales se encuentran consolidadas en la meta ID PD105 y son:
• Alimentación
• Alojamiento Transitorio (kits aseo en la modalidad de albergue)
• Manejo de abastecimiento (Kits Habitacionales: Cocina, Dormitorio y Vajilla)
• Transporte de Emergencia 
• Asistencia funeraria.</t>
  </si>
  <si>
    <t>(Número de medidas de ayuda o atención humanitaria inmediata a víctimas del conflicto armado otorgadas que cumplan los requisitos de ley / Número de medidas de ayuda o atención humanitaria inmediata a víctimas del conflicto armado solicitadas que cumplan los requisitos de ley)*100</t>
  </si>
  <si>
    <t>Número de medidas de ayuda o atención humanitaria Inmediata a víctimas del conflicto armado otorgadas que cumplan los requisitos de ley</t>
  </si>
  <si>
    <t>Número de medidas de ayuda o atención humanitaria inmediata a víctimas del conflicto armado solicitadas que cumplan los requisitos de ley</t>
  </si>
  <si>
    <t>PD112B</t>
  </si>
  <si>
    <t xml:space="preserve">319. Porcentaje de medidas de prevención, protección, asistencia y atención distintas a la ayuda humanitaria inmediata, acorde a las competencias institucionales de la Alta consejería para las víctimas, la paz y la reconciliación de la Secretaría General, otorgadas. </t>
  </si>
  <si>
    <t xml:space="preserve">319.  Porcentaje de medidas de prevención, protección, asistencia y atención distintas a la ayuda humanitaria inmediata, acorde a las competencias institucionales de la Alta consejería para las víctimas, la paz y la reconciliación de la Secretaría General, otorgadas. </t>
  </si>
  <si>
    <t xml:space="preserve">PD_Meta Sectorial: 299. Desarrollar acciones y procesos de asistencia, atención, reparación integral y participación para las víctimas del conflicto armado, en concordancia con las obligaciones y disposiciones legales establecidas para el Distrito Capital.; PD_Indicador Meta sector: 319.  Porcentaje de medidas de prevención, protección, asistencia y atención distintas a la ayuda humanitaria inmediata, acorde a las competencias institucionales de la Alta consejería para las víctimas, la paz y la reconciliación de la Secretaría General, otorgadas. ; ODS: 16. Paz, justicia e instituciones sólidas; </t>
  </si>
  <si>
    <t>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este indicador, y si bien la ACPVR no tiene competencias específicas en materia de protección, orienta su gestión para que a través de la articulación Distrito-Nación, se cuente con mecanismos claros, accesibles y rápidos para que las personas, colectivos y organizaciones de víctimas del conflicto armado que se encuentren en situación de riesgo en el ejercicio de sus derechos, así como los sujetos de reparación colectiva, puedan acceder a las rutas de protección con las que cuenta el Estado en el marco de la política pública de prevención y protección. 
La recepción de los casos se da por medio de remisiones de otras entidades del orden nacional o distrital. También por solicitud directa de la o las personas en los Centros de Encuentro y por los canales telefónicos y/o virtuales que la ACPVR tiene dispuestos para ello. A continuación se citan los enrutamientos de acuerdo a las entidades:
1). Subsecretaría para la Gobernabilidad y la Garantía de Derechos en la Dirección de Derechos Humanos de la Secretaria de Gobierno.  
1.1 Ruta de Atención a Víctimas de Violencia(s)en Razón a su Orientación Sexual e Identidad de Género LGBTI que cumplan requisitos y soliciten atención. 
1.2. Ruta de atención y protección de defensoras y defensores de derechos humanos, que cumplan requisitos y soliciten atención  
1.3. Ruta de atención a víctimas del delito de trata de personas que cumplan requisitos y soliciten atención. 
2).Secretaria Distrital de la Mujer 
 Bogotá cuenta con la Ruta Única de Atención para mujeres víctimas de violencias, a través de la cual las mujeres víctimas y la ciudadanía en general, pueden informarse sobre a dónde acudir en casos de violencias de género, cómo y dónde solicitar orientación, atención en salud, medidas de protección o cómo acceder efectivamente a la justicia.  Las Casas Refugio son centros de atención que brindan acogida y atención integral a mujeres y sus núcleos familiares cuando han sido víctimas de violencias al interior de las familias o víctimas de violencias en el marco del conflicto armado, por un período de permanencia gratuita hasta por cuatro (4) meses. 
3). Enrutamiento a programa de protección de la Unidad Nacional de Protección 
La Unidad Nacional de Protección -UNP- articula, coordina y ejecuta la prestación del servicio de protección de los derechos a la vida, la libertad, la integridad y la seguridad de personas, grupos y comunidades que se encuentran en situación de riesgo extraordinario o extremo, como consecuencia directa del ejercicio de sus actividades o funciones políticas, públicas, sociales o humanitarias.
La ACPVR en ruta los casos de víctimas del conflicto armado que sean parte de la población objetivo de los programas de protección, que se reciban desde entidades del orden nacional, distrital o que lleguen directamente a los centros de encuentro. Desde allí se apoya a los ciudadanos con el diligenciamiento del formulario de inscripción al programa y en el envío de los documentos.
Igualmente, se realiza un seguimiento directo con la UNP para verificar el avance de la solicitud de estudio de riesgo.</t>
  </si>
  <si>
    <t>2.3.1 Informe Informe acciones Unidad Móvil
2.3.2.4 Matriz seguimiento Prevención y Protección
2.3.2.1 Informe de Espacios de formación y difusión y talleres Integrales para el fortalecimiento de habilidades en materia de prevención y protección.</t>
  </si>
  <si>
    <t>2.3.1 Informe Informe acciones Unidad Móvil
2.3.2.4 Matriz seguimiento Prevención y Protección
2.3.2.1 Informe de Espacios de formación y difusión y talleres Integrales para el fortalecimiento de habilidades en materia de prevención y protección.
2.3.2.2 Documento Plan de contingencia
2.3.2.3 Informe de asistencias e incidencias con participacion de la ACPVR.</t>
  </si>
  <si>
    <t>2.3.1 Informe Informe acciones Unidad Móvil
2.3.2.4 Matriz seguimiento Prevención y Protección
2.3.2.1 Informe de Espacios de formación y difusión y talleres Integrales para el fortalecimiento de habilidades en materia de prevención y protección.
2.3.2.3 Informe de asistencias e incidencias con participacion de la ACPVR.</t>
  </si>
  <si>
    <t>PD113</t>
  </si>
  <si>
    <t>300. Formular e implementar una estrategia para la apropiación social de la memoria, para la paz y la reconciliación en los territorios ciudad región, a través de la pedagogía social y la gestión del conocimiento.</t>
  </si>
  <si>
    <t>320. Porcentaje de avance en la implementación de la estrategia para la apropiación social de la memoria, para la paz y la reconciliación en los territorios ciudad región a través de la pedagogía social y la gestión del conocimiento</t>
  </si>
  <si>
    <t>83. Formular e implementar una estrategia para la apropiación social de la memoria, para la paz y la reconciliación en los territorios ciudad región, a través de la pedagogía social y la gestión del conocimiento.</t>
  </si>
  <si>
    <t>Porcentaje (%) de avance en la implementación de la estrategia para la apropiación social de la memoria, para la paz y la reconciliación en los territorios ciudad región, a través de la pedagogía social y la gestión del conocimiento.</t>
  </si>
  <si>
    <t>320. Porcentaje de avance en la implementación de la estrategia para la apropiación social de la memoria, para la paz y la reconciliación en los territorios ciudad región, a través de la pedagogía social y la gestión del conocimiento.</t>
  </si>
  <si>
    <t xml:space="preserve">PD_Meta Estratégica: 83. Formular e implementar una estrategia para la apropiación social de la memoria, para la paz y la reconciliación en los territorios ciudad región, a través de la pedagogía social y la gestión del conocimiento.; PD_ID Meta Estratégica: Porcentaje (%) de avance en la implementación de la estrategia para la apropiación social de la memoria, para la paz y la reconciliación en los territorios ciudad región, a través de la pedagogía social y la gestión del conocimiento.; PD_Meta Sectorial: 300. Formular e implementar una estrategia para la apropiación social de la memoria, para la paz y la reconciliación en los territorios ciudad región, a través de la pedagogía social y la gestión del conocimiento.; PD_Indicador Meta sector: 320. Porcentaje de avance en la implementación de la estrategia para la apropiación social de la memoria, para la paz y la reconciliación en los territorios ciudad región, a través de la pedagogía social y la gestión del conocimiento.; ODS: 16. Paz, justicia e instituciones sólidas; </t>
  </si>
  <si>
    <t>- La ciudadanía cuenta con un equipamiento especializado en materia de memoria, paz y reconciliación.
-La ciudadanía cuenta con recursos técnicos, logísticos y humanos especializados para el fortalecimiento de sus iniciativas de memoria.
-La ciudad dispone de espacios de diálogo, encuentro y reflexión alrededor de la memoria para la paz y la reconciliación.
-El Distrito cuenta con un órgano especializado para asesorar e incidir en la construcción de las políticas públicas que contemplen acciones en memoria para la paz y la reconciliación.</t>
  </si>
  <si>
    <t>La meta se cumplirá a través de la programación y ejecución de las acciones o actividades asociadas a la meta del proyecto de inversión, las cuales se programarán anualmente y se les hará seguimiento mensualmente. El peso de las actividades asociadas a la meta puede variar dependiendo de las prioridades definidas para cada la vigencia (ID PD100), de conformidad con el plan interno de trabajo de la Oficina Alta Consejería de Paz, Víctimas y Reconciliación.</t>
  </si>
  <si>
    <t>Meta Estratégica</t>
  </si>
  <si>
    <t>PD114</t>
  </si>
  <si>
    <t>301. Formular e implementar una estrategia para la consolidación de Bogotá - Región, como epicentro de paz y reconciliación, a través de la implementación de los Acuerdos de Paz en el Distrito.</t>
  </si>
  <si>
    <t>321. Porcentaje de avance en la implementación de una estrategia para la consolidación de Bogotá - Región, como epicentro de paz y reconciliación, a través de la implementación de los Acuerdos de Paz en el Distrito</t>
  </si>
  <si>
    <t>82. Formular e implementar una estrategia para la consolidación de Bogotá - Región, como epicentro de paz y reconciliación, a través de la implementación de los Acuerdos de Paz en el Distrito.</t>
  </si>
  <si>
    <t>Porcentaje (%) de avance en la implementación de una estrategia para la consolidación de Bogotá - Región, como epicentro de paz y reconciliación, a través de la implementación de los Acuerdos de Paz en el Distrito.</t>
  </si>
  <si>
    <t>321. Porcentaje de avance en la implementación de una estrategia para la consolidación de Bogotá - Región, como epicentro de paz y reconciliación, a través de la implementación de los Acuerdos de Paz en el Distrito.</t>
  </si>
  <si>
    <t xml:space="preserve">PD_Meta Estratégica: 82. Formular e implementar una estrategia para la consolidación de Bogotá - Región, como epicentro de paz y reconciliación, a través de la implementación de los Acuerdos de Paz en el Distrito.; PD_ID Meta Estratégica: Porcentaje (%) de avance en la implementación de una estrategia para la consolidación de Bogotá - Región, como epicentro de paz y reconciliación, a través de la implementación de los Acuerdos de Paz en el Distrito.; PD_Meta Sectorial: 301. Formular e implementar una estrategia para la consolidación de Bogotá - Región, como epicentro de paz y reconciliación, a través de la implementación de los Acuerdos de Paz en el Distrito.; PD_Indicador Meta sector: 321. Porcentaje de avance en la implementación de una estrategia para la consolidación de Bogotá - Región, como epicentro de paz y reconciliación, a través de la implementación de los Acuerdos de Paz en el Distrito.; ODS: 16. Paz, justicia e instituciones sólidas; </t>
  </si>
  <si>
    <t xml:space="preserve">A través de la implementación de las acciones de la estrategia se fortalecerá la reconstrucción de tejido social, el fortalecimiento de  capacidades para la reconciliación de actores claves en los territorios bogotanos como son líderes y lideresas sociales, población víctima, población ex combatientes, organizaciones de jóvenes, culturales, ambientales, entornos educativos, entre otras. </t>
  </si>
  <si>
    <t>El indicador se calculará a traves de la relación entre las acciones o actividades ejecutadas y programadas para el diseño e implementación de la estrategia de reconciliación para la construcción de paz (ID PD109), de conformidad con el plan interno de trabajo de la Oficina Alta Consejería de Paz, Víctimas y Reconciliación.</t>
  </si>
  <si>
    <t>Soporte de cumplimiento de las acciones o actividades ralacionadas con el diseño e implementación de la estrategia de reconciliación para la construcción de paz.</t>
  </si>
  <si>
    <t xml:space="preserve">3.1.1.2 Informe de avance sobre las asistencias técnicas
3.1.3.1 Matriz con acciones de gestión administrativa  para la construcción de paz y reconciliación
</t>
  </si>
  <si>
    <t>3.1.1.2 Informe de avance sobre las asistencias técnicas
3.1.3.1 Matriz con acciones de gestión administrativa  para la construcción de paz y reconciliación</t>
  </si>
  <si>
    <t>3.1.1.1 Documento de avance metodológico del modelo formativo y pedagógico integral para la reconciliación
3.1.3.1 Matriz con acciones de gestión administrativa  para la construcción de paz y reconciliación</t>
  </si>
  <si>
    <t xml:space="preserve">3.1.1.2 Informe de avance sobre las asistencias técnicas
3.1.2.2 Actas y/o evidencias de reunión Apoyo a acciones distritales para el proceso de reincorporación en la ciudad de Bogotá
3.1.2.3 Infome de avances sobre iniciativas productivas para población excombatiente
</t>
  </si>
  <si>
    <t>3.1.3.1 Matriz con acciones de gestión administrativa  para la construcción de paz y reconciliación</t>
  </si>
  <si>
    <t>3.1.1.1 Documento de avance metodológico del modelo formativo y pedagógico integral para la reconciliación
3.1.2.2 Actas y/o evidencias de reunión Apoyo a acciones distritales para el proceso de reincorporación en la ciudad de Bogotá</t>
  </si>
  <si>
    <t>3.1.1.1 Documento de avance metodológico del modelo formativo y pedagógico integral para la reconciliación
3.1.2.3 Infome de avances sobre iniciativas productivas para población excombatiente
3.1.3.1 Matriz con acciones de gestión administrativa  para la construcción de paz y reconciliación</t>
  </si>
  <si>
    <t>Para el cumplimiento de la meta de implementación de la estrategia de reconciliación, a corte del mes de marzo, se programaron 7 actividades y se ejecutaron 7, logrando obtener los siguientes avances: 
* Asistencias técnicas  y articulación intersectorial y local para el desarrollo de procesos de Paz y la Reconciliación.
 Desde la Dirección de paz y reconciliación y en el marco del convenio 762 suscrito con la Organización de Estados Iberoamericanos,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avanzando en:   
• Diseño del proceso pedagógico para el fortalecimiento de capacidades de las 20 organizaciones de iniciativas de reconciliación y construcción de paz en las 4 modalidades: 1. Fortalecimiento a emprendimientos de población firmante del Acuerdo de Paz,  2. Fortalecimiento a organizaciones en procesos reconciliación,  3. Fortalecimiento a organizaciones en territorios PDET Bogotá Región y 4. Apoyo al proyecto piloto TOAR.
En relación con el proceso formativo hacia el fortalecimiento de capacidades de las organizaciones con emprendimientos, se diseñó un proceso pedagógico que constó de 6 sesiones metodológicas, esto derivado del diagnóstico de capacidades organizativas desarrolladas en 6 sesiones derivadas del diagnóstico de capacidades desarrolladas en la vigencia 2022.  
Desarrollo de tres de las seis sesiones propuestas: Una mirada crítica de la experiencia para generar aprendizajes (61 participantes), Las herramientas para reflexionar nuestra experiencia (31 participantes), y Aprendiendo desde la diferencia (32 participantes).    
Asesoría y acompañamiento junto con la OEI en la formulación de los planes de trabajo mediante la revisión de los planes de Trabajo y planes de inversión de las iniciativas ganadoras de las 20 organizaciones.
 * Apoyo a acciones distritales:  
En el marco de la estrategia distrital de apoyó al proceso de reincorporación y reintegración, se realizaron procesos de articulación con entidades del orden nacional y distrital (Agencia para la Reincorporación y Normalización, Secretaria Desarrollo Económico, Acaldía Local de Bosa, SENA ) para la promoción de oferta institucional que contribuya al acceso a derechos de la población en proceso de reincorporación/reintegración.  
Con la Secretaría Distrital de Gobierno, que implementa la Ruta por la Reconciliación para la prevención de riesgos asociados a seguridad por la condición de personas, se establece un plan de trabajo para implementar y resolver medidas de atención inmediata de personas que presentan riesgos de seguridad, así como establecer una mesa entre la Secretaría Distrital de Gobierno, la Alta Consejería de Paz y la Unidad Nacional de Protección, para el seguimiento a la condición de seguridad de las personas en proceso de reincorporación/reintegración residentes en Bogotá.
 Por otra parte, en el marco de la articulación Nación-Distrito y del apoyo para la estabilización económica de las personas en proceso de reincorporación, se gestionó con INVIMA (Instituto Nacional de Vigilancia de Medicamentos y Alimentos) la realización de una jornada de socialización y pedagogía  para el mes de marzo dirigida a emprendimientos de firmantes de paz sobre los requisitos sanitarios por productos alimenticios y bebidas alcohólicas, etiquetados y fichas técnicas, así como la excepción de pagos a microempresarios para registros de productos determinados.
 * Programas de Desarrollo con Enfoque Territorial (PDET-BR):
Para el cumplimiento del 100% de los Programas de Desarrollo con Enfoque Territorial (PDET-BR), para la promoción de una adecuada integración social y territorial se diseñó y formulo  2 Programas de Desarrollo con Enfoque Territorial Bogotá- Región, uno urbano y uno rural en la vigencia 2021; el urbano comprende las localidades de Ciudad Bolívar y Bosa en el borde con Soacha, y el PDET rural comprende la localidad de Sumapaz; en la vigencia 2022 se logró avanzar en la formulación de 354 iniciativas (152 iniciativas PDET urbanas y 202 iniciativas PDET rural), con la participación de 1.112 personas (599 mujeres y 224 jóvenes) mediante 28 encuentros. Adicionalmente se realizó acompañamiento técnico para formulación y ejecución de 3 proyectos que responden a iniciativas PDET-BR, así: 
Mejoramiento de los sistemas de tratamiento de agua potable de acueductos comunitarios en el área rural del distrito capital Bogotá (Sumapaz, Usme y Ciudad Bolívar),  "Mejoramiento Integral de Barrios en la Localidad de Ciudad Bolívar Bogotá” Y Conectividad 3G/4G y zonas públicas WIFI en la Bogotá-Región del Sumapaz” 
En la vigencia 2023 se avanza junto con las entidades del distrito en la formulación de 30 productos para la implementación de 93 iniciativas.
De otra parte, con el propósito de gestionar otras fuentes de financiación y en el marco del convenio 762 de 2022 Suscrito entre la ACPVR y la Organización de Estados Iberoamericanos, se ha trabajado en la estructuración de 4 perfiles de proyecto para ser presentados a organismos de cooperación internacional: I) Estrategia de comunicación para la difusión de ejercicios de memoria, paz, reconciliación, garantías de no repetición realizados por las organizaciones sociales y comunitarias, II) Fortalecimiento de la agricultura, las prácticas agroecológicas y la soberanía alimentaria en los territorios PDET-BR y, III) Energías alternativas para el uso doméstico, productivo y comunitario en la localidad de Sumapaz i IV) Adecuación y equipamiento de espacios comunitario para el desarrollo de actividades culturales, artísticas, de memoria y de reconciliación.</t>
  </si>
  <si>
    <t>PD115</t>
  </si>
  <si>
    <t>7871_MGA_1</t>
  </si>
  <si>
    <t>Servicio de asistencia técnica para la realización_x000D_
de iniciativas de memoria histórica</t>
  </si>
  <si>
    <t>Iniciativas de memoria histórica_x000D_
asistidas técnicamente</t>
  </si>
  <si>
    <t>1.1. Servicio de asistencia técnica para la realización de iniciativas de memoria históricade iniciativas de memoria histórica</t>
  </si>
  <si>
    <t>1.1.1. Iniciativas de memoria histórica asistidas técnicamente</t>
  </si>
  <si>
    <t xml:space="preserve">PD_producto MGA: 1.1. Servicio de asistencia técnica para la realización de iniciativas de memoria históricade iniciativas de memoria histórica; PD_ID producto MGA: 1.1.1. Iniciativas de memoria histórica asistidas técnicamente; </t>
  </si>
  <si>
    <t xml:space="preserve">La promoción de unas ciudadanías críticas que agencien iniciativas de memoria en y para la escuela.
El posicionamiento de las visitas guiadas al CMPR por parte de diversos actores, principalmente del sector educativo, como una herramienta en la ciudad para promover reflexiones sobre la memoria, la paz y la reconciliación.
Fortalecimiento a iniciativas ciudadanas de memoria para la paz y la reconciliación en el CMPR, a través de la movilización de agenda cultural en torno a la memoria, la paz y la reconciliación; 
La promoción y consolidación del CMPR y sus espacios como un referente en la ciudad para la construcción de memoria, para la paz y la reconciliación.
</t>
  </si>
  <si>
    <t>Este indicador se calcula a través de la sumatoria de procesos pedagógicos realizados para el fortalecimiento de iniciativas (ID PD101), de conformidad con el plan interno de trabajo de la Oficina Alta Consejería de Paz, Víctimas y Reconciliación.</t>
  </si>
  <si>
    <t>PD116</t>
  </si>
  <si>
    <t>7871_MGA_2</t>
  </si>
  <si>
    <t>Servicio de ayuda y atención humanitaria</t>
  </si>
  <si>
    <t>Personas con asistencia_x000D_ humanitaria</t>
  </si>
  <si>
    <t>2.1. Servicio de ayuda y atención humanitaria</t>
  </si>
  <si>
    <t>2.1.1 Personas con asistencia humanitaria</t>
  </si>
  <si>
    <t xml:space="preserve">PD_producto MGA: 2.1. Servicio de ayuda y atención humanitaria; PD_ID producto MGA: 2.1.1 Personas con asistencia humanitaria; </t>
  </si>
  <si>
    <t>Solicitud No 1.  Se solicita hacer ajuste en la magnitud mensual programada a partir del mes de mayo y hasta el mes de diciembre de 2023 para la siguiente meta, identificada en el libro de programación y seguimiento a metas e indicadores del Plan Distrital de Desarrollo de la Secretaría General con el código:  
• PD116 - "Servicio de ayuda y atención humanitaria"
Solicitud No 2.  Se solicita hacer ajuste en la magnitud programada para la vigencia 2023 y, en consecuencia, en el total programado para el cuatrienio para la siguiente meta, identificada en el libro de programación y seguimiento a metas e indicadores del Plan Distrital de Desarrollo de la Secretaría General con el código:  
• PD116 - "Servicio de ayuda y atención humanitaria"</t>
  </si>
  <si>
    <t>Es el producto asociado al catálogo de la Metodología General Ajustada -MGA- y que corresponde a la Meta del Sector “Desarrollar acciones y procesos de asistencia, atención, reparación integral y participación para las víctimas del conflicto armado, en concordancia con las obligaciones y disposiciones legales establecidas para el Distrito Capital". 
Este indicador mide el número de personas que acceden a los servicios ofertados por la ACPVR, en el desarrollo de las siguientes metas del proyecto de inversión: 
-Implementar el 100% de la ruta de reparación integral para las víctimas del conflicto armado, acorde con las competencias del distrito capital.
-Otorgar el 100% de medidas de ayuda humanitaria inmediata en el distrito capital, conforme a los requisitos establecidos por la legislación vigente.
-Gestionar el 100%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</si>
  <si>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Este indicador se mide a través de sumatoria de personas únicas por servicio o acciones realizadas por la entidad de la siguiente manera:
- Personas caracterizadas socioeconómicamente por primera vez y actualizadas.
- Personas en proceso de retornos, reubicación e integración local. 
- Personas atendidas con acompañamiento psicosocial.
- Personas atendidas con orientación jurídica.
- Personas atendidas con ayuda o atención humanitaria inmediata.
- Personas atendidas con gestiones realizadas en Prevención y protección.</t>
  </si>
  <si>
    <t xml:space="preserve">Sumatoria de personas que acceden a los servicios o acciones que realiza la Alta Consejería de Paz, Victimas y Reconciliación </t>
  </si>
  <si>
    <t xml:space="preserve">Personas que acceden a los servicios o acciones que realiza la Alta Consejería de Paz, Victimas y Reconciliación </t>
  </si>
  <si>
    <t>Informe mensual de seguimiento de Victimas del conflicto armado residentes en Bogotá
Matriz de seguimiento MGA</t>
  </si>
  <si>
    <t>Radicado 3-2021-24143 del 08/09/2021
Radicado 3-2021-24873 del 15/09/2021</t>
  </si>
  <si>
    <t>Matriz de reporte MGA
Informe mensual de Seguimiento a Víctimas</t>
  </si>
  <si>
    <t>•	Matriz de seguimiento MGA 2023
•	Informe de seguimiento a víctimas ENERO 2023</t>
  </si>
  <si>
    <t>•	Matriz de seguimiento MGA 2023
•	Informe de seguimiento a víctimas FEBRERO 2023</t>
  </si>
  <si>
    <t>• Matriz de seguimiento MGA 2023
• Informe de seguimiento a víctimas MARZO 2023</t>
  </si>
  <si>
    <t>• Matriz de seguimiento MGA 2023
• Informe de seguimiento a víctimas ABRIL 2023</t>
  </si>
  <si>
    <t>• Matriz de seguimiento MGA 2023
• Informe de seguimiento a víctimas MAYO 2023
• Anexos_informe</t>
  </si>
  <si>
    <t>• Matriz de seguimiento MGA 2023
• Informe de seguimiento a víctimas JUNIO 2023
• Anexos_informe</t>
  </si>
  <si>
    <t xml:space="preserve">Con corte al mes de junio de 2023, se atendieron un total 25.686 personas con servicio de asistencia humanitaria, así:
• Personas caracterizadas encuesta socioeconómica Línea 195: 3.677
• Personas en plan retornos y reubicación: 407
• Personas atendidas con Ayuda Humanitaria inmediata (AHÍ): 9.222
• Personas con Orientación Jurídica: 5.621
• Personas con acompañamiento psicosocial: 6.748
• Personas con servicio prevención y protección: 11
BENEFICIOS
• En el marco de la implementación de piloto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Realización de jornadas de fortalecimiento técnico, lo cual brinda a la población victima una mejor redistribución de los espacios locativos con buena iluminación y ventilación.
• Espacios grandes y acogedores en algunos CE, que se prestan para reuniones de víctimas, lideres e instituciones distritales y nacionales. 
• Pese al bajo número de profesionales psicosociales y jurídicos asignados al CE, se da respuesta oportuna a la atención de AHI y atención psicosocial.
• Fortalecimiento de la atención telefónica a la población que se encuentra en la ruta de AHÍ.
• Los procesos adelantados (huerta de la esperanza y jardín la esperanza) ayudan a posicionar de manera positiva y cambiar los imaginarios de la población.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			</t>
  </si>
  <si>
    <t>Se presenta rezago frente a l reprogramación solicitada para el mes de junio, teniendo en cuenta que el comportamiento acumulado hasta el mismo mes presenta un mayor valor esperado. Por tal razón se solicitú reprogramación a partir del mes de mayo.</t>
  </si>
  <si>
    <t>Durante el mes de enero, se otorgó servicio de asistencia humanitaria a 2.678 personas, así:
• Personas caracterizadas encuesta socioeconómica Línea 195: 131
• Personas en plan retornos y reubicación: 0
• Personas atendidas con Ayuda Humanitaria inmediata (AHÍ): 450
• Personas con Orientación Jurídica: 625
• Personas con acompañamiento psicosocial: 470
• Personas con servicio prevención y protección: 2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t>
  </si>
  <si>
    <t>Durante el mes de febrero, se otorgó servicio de asistencia humanitaria a 4.541 personas, así:
• Personas caracterizadas encuesta socioeconómica Línea 195: 867
• Personas en plan retornos y reubicación: 0
• Personas atendidas con Ayuda Humanitaria inmediata (AHÍ): 1.538
• Personas con Orientación Jurídica: 971
• Personas con acompañamiento psicosocial: 1.164
• Personas con servicio prevención y protección: 1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t>
  </si>
  <si>
    <t>Durante el mes de marzo, se otorgó servicio de asistencia humanitaria a 4.967 personas, así:
• Personas caracterizadas encuesta socioeconómica Línea 195: 463
• Personas en plan retornos y reubicación: 363
• Personas atendidas con Ayuda Humanitaria inmediata (AHÍ): 1.776
• Personas con Orientación Jurídica: 1.115
• Personas con acompañamiento psicosocial: 1.249
• Personas con servicio prevención y protección: 1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t>
  </si>
  <si>
    <t>Durante el mes de abril, se otorgó servicio de asistencia humanitaria a 4.001 personas, así:
• Personas caracterizadas encuesta socioeconómica Línea 195: 698
• Personas en plan retornos y reubicación: 0
• Personas atendidas con Ayuda Humanitaria inmediata (AHÍ): 1.407
• Personas con Orientación Jurídica: 987
• Personas con acompañamiento psicosocial: 909
• Personas con servicio prevención y protección: 0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t>
  </si>
  <si>
    <t>Durante el mes de mayo, se otorgó servicio de asistencia humanitaria a 5.483 personas, así:
• Personas caracterizadas encuesta socioeconómica Línea 195: 1.337
• Personas en plan retornos y reubicación: 0
• Personas atendidas con Ayuda Humanitaria inmediata (AHÍ): 1.571
• Personas con Orientación Jurídica: 1.060
• Personas con acompañamiento psicosocial: 1.511
• Personas con servicio prevención y protección: 4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t>
  </si>
  <si>
    <t>Durante el mes de junio, se otorgó servicio de asistencia humanitaria a 4.016 personas, así:
• Personas caracterizadas encuesta socioeconómica Línea 195: 181
• Personas en plan retornos y reubicación: 44
• Personas atendidas con Ayuda Humanitaria inmediata (AHÍ): 1.480
• Personas con Orientación Jurídica: 863
• Personas con acompañamiento psicosocial: 1.445
• Personas con servicio prevención y protección: 3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t>
  </si>
  <si>
    <t xml:space="preserve">A corte enero de 2023, la meta tenía programado atender a 1.200 personas  con servicios de asistencia humanitaria y atendió a 2.678, es decir, presenta una sobre ejecución de 1.478 (113%) personas debido al aumento en la atención para el mes. En la medida que el indicador depende de la demanda se recomienda revisar el motivo del incremento en la atención.
Pese a que su proyección se realiza teniendo en cuenta los históricos, presentando entonces  un comportamiento diferente en comparación con años anteriores
Al respecto se analizará si se debe reprogramar para lo cual se tendra en cuenta la tendencia del primer trimestre del año. </t>
  </si>
  <si>
    <t xml:space="preserve">Durante lo corrido de la vigencia se programó atender a 25.500 personas con servicios de asistencia humanitaria y atendió 7219 personas, con un avance del 28.31%. A corte febrero se programó atender a 2.850 personas con servicios de asistencia humanitaria y atendió a 7.219, es decir, presenta una sobre ejecución de 4.369 (153%) manteniendo una tendencia más alta de atención a la proyectada. En la medida que el indicador depende de la demanda se recomienda revisar el motivo del incremento en la atención y realizar monitoreo constante hasta el mes de junio para identificar el comportamiento de la atención y de esta manera poder identificar la pertinencia de reprogramación.  </t>
  </si>
  <si>
    <t xml:space="preserve">Durante lo corrido de la vigencia se programó atender a 25.500 personas con servicios de asistencia humanitaria y atendió 12.186 personas, con un avance del 47.79%. A corte marzo se programó atender a 5.150 personas con servicios de asistencia humanitaria y atendió a 12.186, es decir, presenta una sobre ejecución de 7.036 (137%) manteniendo una tendencia más alta de atención a la proyectada.
En la medida que el indicador depende de la demanda se recomienda revisar el motivo del incremento en la atención y realizar monitoreo constante hasta el mes de junio para identificar el comportamiento de la atención y de esta manera poder identificar la pertinencia de reprogramación.  </t>
  </si>
  <si>
    <t>Durante lo corrido de la vigencia se programó atender a 25.500 personas con servicios de asistencia humanitaria. Al corte abril, se programó atender a 7.450 personas con servicios de asistencia humanitaria y atendió a 16.187, es decir, presenta una sobre ejecución de 8.737 (117%) manteniendo una tendencia más alta de atención a la proyectada debido al aumento de la atención de personas víctimas que cumplen con los requisitos de ley para otorgarles medidas de ayuda humanitaria, así como personas beneficiadas con el plan de retorno y reubicaciòn no étnico.
Se recomienda continuar con el monitoreo a la prestación de servicios de ayuda y atención humanitaria.</t>
  </si>
  <si>
    <t xml:space="preserve">Durante lo corrido de la vigencia se programó atender a 50.886 personas con servicios de asistencia humanitaria. Al corte mayo, se programó atender a 13.298 personas con servicios de asistencia humanitaria y se atendió a 21.670, es decir, presenta una sobre ejecución de 8.372 (163%) manteniendo una tendencia más alta de atención a la proyectada debido al aumento de la atención de personas víctimas que cumplen con los requisitos de ley para otorgarles medidas de ayuda humanitaria, así como personas beneficiadas con el plan de retorno y reubicación no étnico.
A corte mayo se realizó la reprogramación de la magnitud teniendo en cuenta el comportamiento de la atención durante los primeros 4 meses de la vigencia, por lo que se espera que de manera progresiva se estabilice el avance de la magnitud de acuerdo con lo programado.   
</t>
  </si>
  <si>
    <t>PD117</t>
  </si>
  <si>
    <t>7871_MGA_3</t>
  </si>
  <si>
    <t>Servicio de asistencia técnica a comunidades en temas de fortalecimiento del tejido social y construcción de escenarios comunitarios protectores de derechos</t>
  </si>
  <si>
    <t>Acciones ejecutadas con las_x000D_ comunidades</t>
  </si>
  <si>
    <t>3.1. Servicio de asistencia técnica a comunidades en temas de fortalecimiento del tejido social y construcción de escenarios comunitarios protectores de derechos</t>
  </si>
  <si>
    <t>3.1.1 Acciones ejecutadas con las comunidades</t>
  </si>
  <si>
    <t xml:space="preserve">PD_producto MGA: 3.1. Servicio de asistencia técnica a comunidades en temas de fortalecimiento del tejido social y construcción de escenarios comunitarios protectores de derechos; PD_ID producto MGA: 3.1.1 Acciones ejecutadas con las comunidades; </t>
  </si>
  <si>
    <t>Este indicador se medirá a través de las asistencias técnicas a comunidades e instancias en el marco del fortalecimiento del tejido social y la construcción de escenarios comunitarios protectores de derecho, relacionadas con las siguientes temáticas:
i)  Implementación de la estrategia de reconciliación para la construcción de pa​z.
ii) Apoyo al proceso de reincorporación en la ciudad de Bogotá
iii) Formulación participativa de los PDET Bogotá-Región</t>
  </si>
  <si>
    <t>Las comunidades se fortalecerán a través de la asistencia y acompañamiento técnico, con herramientas y fortalecimiento de capacidades para la reconciliación y la convivencia pacífica entre distintos grupos poblacionales, incorporando el enfoque diferencial y territorial.</t>
  </si>
  <si>
    <t>Este indicador se calcula con la suma de los productos de  asistencia técnica brindados a las comunidades e instancias que lo requieran, de conformidad con el plan interno de trabajo de la Oficina Alta Consejería de Paz, Víctimas y Reconciliación.</t>
  </si>
  <si>
    <t>Sumatoria del número de productos de asistencia técnica ejecutados con las comunidades e instancias</t>
  </si>
  <si>
    <t>Número de productos de asistencia técnica ejecutados con las comunidades e instancias</t>
  </si>
  <si>
    <t>Informe de acciones realizadas con las comunidades e instancias</t>
  </si>
  <si>
    <t>n</t>
  </si>
  <si>
    <t>• Reporte MGA117 Asistencias Tecnicas I semestre
• ANEXO_STREAMING_Guion - Webinar socialización resultados Asistencias Técnicas OEI final</t>
  </si>
  <si>
    <t>En el marco de la implementación de la estrategia de reconciliación, a corte del mes de junio, se adelantaron actividades relacionadas con el servicio de asistencia técnica a comunidades en temas de fortalecimiento del tejido social y construcción de escenarios comunitarios protectores de derechos, las cuales fueron realizadas por la Dirección de Paz y Reconciliación de la Oficina Alta Consejería de Paz, Víctimas y Reconciliación.
Este indicador se medirá a través de las asistencias técnicas a comunidades e instancias en el marco del fortalecimiento del tejido social y la construcción de escenarios comunitarios protectores de derecho, relacionadas con las siguientes temáticas:
i)  Implementación de la estrategia de reconciliación para la construcción de paz.
ii) Apoyo al proceso de reincorporación en la ciudad de Bogotá
iii) Formulación participativa de los PDET Bogotá-Región
De esta manera, las comunidades se fortalecerán a través de la asistencia y acompañamiento técnico, con herramientas y fortalecimiento de capacidades para la reconciliación y la convivencia pacífica entre distintos grupos poblacionales, incorporando el enfoque diferencial y territorial.	
Asistencias técnicas y articulación intersectorial y local para el desarrollo de procesos de Paz y la Reconciliación.
Desde la Dirección de paz y reconciliación y en el marco del convenio 762 de 2022 suscrito con la Organización de Estados Iberoamericanos,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avanzando en:   
 • Diseño del proceso pedagógico para el fortalecimiento de capacidades de las 20 organizaciones de iniciativas de reconciliación y construcción de paz en las 4 modalidades: 1. Fortalecimiento a emprendimientos de población firmante del Acuerdo de Paz,  2. Fortalecimiento a organizaciones en procesos reconciliación,  3. Fortalecimiento a organizaciones en territorios PDET Bogotá Región y 4. Apoyo al proyecto piloto TOAR.
En relación con el proceso formativo hacia el fortalecimiento de capacidades de las organizaciones con emprendimientos, se diseñó un proceso pedagógico que constó de 6 sesiones metodológicas, esto derivado del diagnóstico de capacidades organizativas desarrolladas en 6 sesiones derivadas del diagnóstico de capacidades desarrolladas en la vigencia 2022.  
Desarrollo de tres de las seis sesiones propuestas: Una mirada crítica de la experiencia para generar aprendizajes (61 participantes), Las herramientas para reflexionar nuestra experiencia (31 participantes), y Aprendiendo desde la diferencia (32 participantes).    
Asesoría y acompañamiento junto con la OEI en la formulación de los planes de trabajo mediante la revisión de los planes de Trabajo y planes de inversión de las iniciativas ganadoras de las 20 organizaciones.
Sumado a lo anterior, se estructuró la cartilla metodológica en tres módulos para facilitar su uso por parte de las diferentes organizaciones según su interés, la cual contiene las herramientas pedagógicas que fortalecen las capacidades en las organizaciones para implementar iniciativas en materia de reconciliación y construcción de paz.
• Se avanzó en la construcción de la Estrategia de No Estigmatización, No Discriminación hacia la población en proceso de Reincorporación, Reintegración y Comparecencia de la Fuerza Pública en Bogotá D.C. Para esto, se realizan talleres de contribución a la estrategia a los que fueron convocados cuatro grupos poblacionales: constructoras/es de paz, firmantes, personas en proceso de reintegración y comparecientes de la fuerza pública.
• Desde la Dirección de Paz y Reconciliación, se brindó asistencia y orientación técnica a las agrupaciones, colectivos y organizaciones comunitarias para la formulación y ejecución de proyectos en función de satisfacer sus necesidades o resolver sus problemáticas; a partir de iniciativas de reconciliación y construcción de paz territorial que fortalezcan las capacidades de las comunidades, y generen acciones para el mejoramiento de la calidad de vida en el territorio.
En la fase de seguimiento a la implementación se realizó asesoría y acompañamiento en la formulación de los planes de trabajo de las diecisiete (17) organizaciones ganadoras. Se recibieron los documentos de plan de trabajo y plan de inversión de las tres (3) iniciativas seleccionadas en la Modalidad 1, así:  1. Casa La Alternativa 2. Manifiesta y, 3. Corporación Trabajo, Dignidad y Solidaridad. Las ocho (8) organizaciones en procesos de reconciliación así: 1. Las Más Vagabundas, 2. Movimiento Rock por los Derechos Humanos, 3. Corporación Humanitaria Reencuentros, 4. Azotea Afro niños, niñas y adolescentes, 5. Mercadillos por la paz, 6. Colectivo Surgente, 7. Consejo Distrital de Paz y 8. Fundación Legados Tejiendo Vida, Paz y Memoria. Y las seis (6) iniciativas seleccionadas en M3: 1. Colectivo Mujeres Tierra y Memoria, 2. Colectivo Fénix Diverso LGBT+H, 3. Asociación de Víctimas Indígenas Wounaan del Conflicto Armado asentada en la ciudad de Bogotá, 4. AmbientARTE, 5. Corporación Nacional para los derechos étnicos y el desarrollo social - CONADDES y, 6. Asociación Comunitaria para la educación, el desarrollo y el trabajo - ASOCEDT.
Estas iniciativas se clasificaron en cuatro modalidades:
- M1. Fortalecimiento a emprendimientos de población firmante del Acuerdo de Paz.
- M2. Fortalecimiento a organizaciones en procesos reconciliación.
- M3. Fortalecimiento a organizaciones en territorios PDET B-R.
- M4. Apoyo a proyecto piloto TOAR.
BENEFICIOS
• Por otra parte,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Dirección de Paz y Reconciliación para convertir a Bogotá en epicentro de paz y reconciliación. 
• Adicionalmente, se ha brindado acompañamiento y asistencia técnica a iniciativas que buscan generar espacios de diálogos de paz, memoria y reconciliación desde acciones enmarcadas en la investigación, creación cultural y artística (artes plásticas, visuales, textiles, la danza) que involucran a víctimas del conflicto, mujeres, niños, niñas, jóvenes, personas en condición de discapacidad y poblaciones que ven en estos espacios culturales un camino de sanación y resiliencia que promueve nuevos procesos de reconciliación.</t>
  </si>
  <si>
    <t>En el marco de la implementación de la estrategia de reconciliación, a corte del mes de junio, se adelantaron actividades relacionadas con el servicio de asistencia técnica a comunidades en temas de fortalecimiento del tejido social y construcción de escenarios comunitarios protectores de derechos, las cuales fueron realizadas por la Dirección de Paz y Reconciliación de la Oficina Alta Consejería de Paz, Víctimas y Reconciliación.
Este indicador se medirá a través de las asistencias técnicas a comunidades e instancias en el marco del fortalecimiento del tejido social y la construcción de escenarios comunitarios protectores de derecho, relacionadas con las siguientes temáticas:
i)  Implementación de la estrategia de reconciliación para la construcción de paz.
ii) Apoyo al proceso de reincorporación en la ciudad de Bogotá
iii) Formulación participativa de los PDET Bogotá-Región
De esta manera, las comunidades se fortalecerán a través de la asistencia y acompañamiento técnico, con herramientas y fortalecimiento de capacidades para la reconciliación y la convivencia pacífica entre distintos grupos poblacionales, incorporando el enfoque diferencial y territorial.	
Asistencias técnicas y articulación intersectorial y local para el desarrollo de procesos de Paz y la Reconciliación.
Desde la Dirección de paz y reconciliación y en el marco del convenio 762 de 2022 suscrito con la Organización de Estados Iberoamericanos,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avanzando en:   
 • Diseño del proceso pedagógico para el fortalecimiento de capacidades de las 20 organizaciones de iniciativas de reconciliación y construcción de paz en las 4 modalidades: 1. Fortalecimiento a emprendimientos de población firmante del Acuerdo de Paz,  2. Fortalecimiento a organizaciones en procesos reconciliación,  3. Fortalecimiento a organizaciones en territorios PDET Bogotá Región y 4. Apoyo al proyecto piloto TOAR.
En relación con el proceso formativo hacia el fortalecimiento de capacidades de las organizaciones con emprendimientos, se diseñó un proceso pedagógico que constó de 6 sesiones metodológicas, esto derivado del diagnóstico de capacidades organizativas desarrolladas en 6 sesiones derivadas del diagnóstico de capacidades desarrolladas en la vigencia 2022.  
Desarrollo de tres de las seis sesiones propuestas: Una mirada crítica de la experiencia para generar aprendizajes (61 participantes), Las herramientas para reflexionar nuestra experiencia (31 participantes), y Aprendiendo desde la diferencia (32 participantes).    
Asesoría y acompañamiento junto con la OEI en la formulación de los planes de trabajo mediante la revisión de los planes de Trabajo y planes de inversión de las iniciativas ganadoras de las 20 organizaciones.
Sumado a lo anterior, se estructuró la cartilla metodológica en tres módulos para facilitar su uso por parte de las diferentes organizaciones según su interés, la cual contiene las herramientas pedagógicas que fortalecen las capacidades en las organizaciones para implementar iniciativas en materia de reconciliación y construcción de paz.
• Se avanzó en la construcción de la Estrategia de No Estigmatización, No Discriminación hacia la población en proceso de Reincorporación, Reintegración y Comparecencia de la Fuerza Pública en Bogotá D.C. Para esto, se realizan talleres de contribución a la estrategia a los que fueron convocados cuatro grupos poblacionales: constructoras/es de paz, firmantes, personas en proceso de reintegración y comparecientes de la fuerza pública.
• Desde la Dirección de Paz y Reconciliación, se brindó asistencia y orientación técnica a las agrupaciones, colectivos y organizaciones comunitarias para la formulación y ejecución de proyectos en función de satisfacer sus necesidades o resolver sus problemáticas; a partir de iniciativas de reconciliación y construcción de paz territorial que fortalezcan las capacidades de las comunidades, y generen acciones para el mejoramiento de la calidad de vida en el territorio.
En la fase de seguimiento a la implementación se realizó asesoría y acompañamiento en la formulación de los planes de trabajo de las diecisiete (17) organizaciones ganadoras. Se recibieron los documentos de plan de trabajo y plan de inversión de las tres (3) iniciativas seleccionadas en la Modalidad 1, así:  1. Casa La Alternativa 2. Manifiesta y, 3. Corporación Trabajo, Dignidad y Solidaridad. Las ocho (8) organizaciones en procesos de reconciliación así: 1. Las Más Vagabundas, 2. Movimiento Rock por los Derechos Humanos, 3. Corporación Humanitaria Reencuentros, 4. Azotea Afro niños, niñas y adolescentes, 5. Mercadillos por la paz, 6. Colectivo Surgente, 7. Consejo Distrital de Paz y 8. Fundación Legados Tejiendo Vida, Paz y Memoria. Y las seis (6) iniciativas seleccionadas en M3: 1. Colectivo Mujeres Tierra y Memoria, 2. Colectivo Fénix Diverso LGBT+H, 3. Asociación de Víctimas Indígenas Wounaan del Conflicto Armado asentada en la ciudad de Bogotá, 4. AmbientARTE, 5. Corporación Nacional para los derechos étnicos y el desarrollo social - CONADDES y, 6. Asociación Comunitaria para la educación, el desarrollo y el trabajo - ASOCEDT.
Estas iniciativas se clasificaron en cuatro modalidades:
-	M1. Fortalecimiento a emprendimientos de población firmante del Acuerdo de Paz.
-	M2. Fortalecimiento a organizaciones en procesos reconciliación.
-	M3. Fortalecimiento a organizaciones en territorios PDET B-R.
-	M4. Apoyo a proyecto piloto TOAR.
BENEFICIOS
• Por otra parte,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Dirección de Paz y Reconciliación para convertir a Bogotá en epicentro de paz y reconciliación. 
• Adicionalmente, se ha brindado acompañamiento y asistencia técnica a iniciativas que buscan generar espacios de diálogos de paz, memoria y reconciliación desde acciones enmarcadas en la investigación, creación cultural y artística (artes plásticas, visuales, textiles, la danza) que involucran a víctimas del conflicto, mujeres, niños, niñas, jóvenes, personas en condición de discapacidad y poblaciones que ven en estos espacios culturales un camino de sanación y resiliencia que promueve nuevos procesos de reconciliación.</t>
  </si>
  <si>
    <t>PD118</t>
  </si>
  <si>
    <t>7871_MGA_4</t>
  </si>
  <si>
    <t>Documentos de análisis cuantitativo sobre la medición de los indicadores relacionados con el  Goce Efectivo de Derechos de las víctimas residentes en Bogotá, emitidos</t>
  </si>
  <si>
    <t>Número de documentos publicados sobre la medición de los indicadores del Goce Efectivo de Derechos de las víctimas.</t>
  </si>
  <si>
    <t xml:space="preserve">PD_Gestion MGA: Número de documentos publicados sobre la medición de los indicadores del Goce Efectivo de Derechos de las víctimas.; </t>
  </si>
  <si>
    <t>El Observatorio Distrital de Víctimas del Conflicto Armado (ODVCA) es un organismo de carácter público bajo la coordinación de la Alta Consejería de Paz, Victimas y Reconciliación (ACDVPR), de la Secretaría General de la Alcaldía Mayor de Bogotá; tiene como objetivo generar, procesar, analizar y divulgar información y recomendaciones que contribuyan al mejoramiento y toma de decisiones entorno a la política pública de Atención, Asistencia, Reparación Integral y Garantías de No Repetición para las víctimas del conflicto armado que residen en Bogotá, así como hacer seguimiento a la garantía del goce efectivo de sus derechos.
Para este fin, el observatorio elabora y publica documentos que contienen el análisis cuantitativo sobre el Goce Efectivo de Derechos de las víctimas residentes en Bogotá.</t>
  </si>
  <si>
    <t>El análisis de los indicadores que miden el Goce Efectivo de Derechos, le permite a las entidades u organismos involucrados la toma de decisiones.
Adicionalmente, la publicación de estos indicadores le permite a las entidades públicas, privadas y ONG, realizar un monitoreo de la garantía de derechos y seguimiento a la población victima del conflicto armado.</t>
  </si>
  <si>
    <t>Este indicador se calcula a través de la suma de los documentos elaborados y publicados que contengan el análisis cuantitativo sobre el Goce Efectivo de Derechos de las Víctimas del Conflicto Armado residentes en Bogotá, de conformidad con el plan interno de trabajo de la Oficina Alta Consejería de Paz, Víctimas y Reconciliación.</t>
  </si>
  <si>
    <t>Sumatoria del número de documentos elaborados y publicados sobre la medición de los indicadores del Goce Efectivo de Derechos de las víctimas.</t>
  </si>
  <si>
    <t>Número de documentos elaborados y publicados sobre la medición de los indicadores del Goce Efectivo de Derechos de las víctimas.</t>
  </si>
  <si>
    <t>Documentos elaborados y publicados que contengan el análisis cuantitativo sobre el Goce Efectivo de Derechos de las Víctimas del Conflicto Armado residentes en Bogotá.</t>
  </si>
  <si>
    <t>Informe IGED</t>
  </si>
  <si>
    <t xml:space="preserve">• 2.4.3.3 Informe IGED	</t>
  </si>
  <si>
    <t>El Observatorio Distrital de Víctimas del Conflicto Armado (ODVCA) bajo la coordinación de la Alta Consejería de Paz, Victimas y Reconciliación (ACPVR), tiene como objetivo generar, procesar, analizar y divulgar información y recomendaciones que contribuyan al mejoramiento y toma de decisiones entorno a la política pública de Atención, Asistencia, Reparación Integral y Garantías de No Repetición para las víctimas del conflicto armado que residen en Bogotá, así como hacer seguimiento a la garantía del goce efectivo de sus derechos. Para este fin, el observatorio elabora y publica documentos que contienen el análisis cuantitativo sobre el Goce Efectivo de Derechos de las víctimas residentes en Bogotá. 
Con corte al 30 de jumio de 2023, se programó y realizó la entrega del Informe de medición de Indicadores de Goce Efectivo de Derechos -IGED de la población Víctima del Conflicto armado del año 2022, de la vigencia 2021, dando cumplimiento al Acuerdo distrital 587 de 2015. Así las cosas, se dio cumplimiento con lo programado en la meta para la vigencia 2023.
BENEFICIOS
• Generar, divulgar información del  seguimiento al cumplimiento de las políticas, proyectos planteados y desarrollados por la Alcaldía Mayor que garantizan a la población víctima, a fin dar a conocer la condiciones de la garantía y goce efectivo de derechos de la población víctima del conflicto armado que se ubican en Bogotá D.C.</t>
  </si>
  <si>
    <t>El Observatorio Distrital de Víctimas del Conflicto Armado (ODVCA) bajo la coordinación de la Alta Consejería de Paz, Victimas y Reconciliación (ACPVR), tiene como objetivo generar, procesar, analizar y divulgar información y recomendaciones que contribuyan al mejoramiento y toma de decisiones entorno a la política pública de Atención, Asistencia, Reparación Integral y Garantías de No Repetición para las víctimas del conflicto armado que residen en Bogotá, así como hacer seguimiento a la garantía del goce efectivo de sus derechos. Para este fin, el observatorio elabora y publica documentos que contienen el análisis cuantitativo sobre el Goce Efectivo de Derechos de las víctimas residentes en Bogotá. 
Con corte al 31 de marzo de 2023, se programó y realizó la entrega del Informe de medición de Indicadores de Goce Efectivo de Derechos -IGED de la población Víctima del Conflicto armado del año 2022, de la vigencia 2021, dando cumplimiento al Acuerdo distrital 587 de 2015. Así las cosas, se dio cumplimiento con lo programado en la meta para la vigencia 2023.
BENEFICIOS
• Generar, divulgar información del  seguimiento al cumplimiento de las políticas, proyectos planteados y desarrollados por la Alcaldía Mayor que garantizan a la población víctima, a fin dar a conocer la condiciones de la garantía y goce efectivo de derechos de la población víctima del conflicto armado que se ubican en Bogotá D.C.</t>
  </si>
  <si>
    <t>PD130</t>
  </si>
  <si>
    <t>54. Transformación digital y gestión de TIC para un territorio inteligente</t>
  </si>
  <si>
    <t>Generar valor público para la ciudadanía, la Secretaria General y sus grupos de interes, mediante el uso y aprovechamiento estratégico de TIC.</t>
  </si>
  <si>
    <t>Transformación digital y gestión TIC</t>
  </si>
  <si>
    <t>Oficina de Alta Consejería Distrital de Tecnologías de Información y Comunicaciones - TIC</t>
  </si>
  <si>
    <t>Iván Mauricio Durán Pabón</t>
  </si>
  <si>
    <t>Alto Consejero Distrital de Tecnologías de Información y Comunicaciones - TIC</t>
  </si>
  <si>
    <t>Luisa Fernanda Ortega</t>
  </si>
  <si>
    <t>(FINALIZADO POR CUMPLIMIENTO) Artículo 57 PDD. Comisión Distrital de Transformación Digital</t>
  </si>
  <si>
    <t>(FINALIZADO POR CUMPLIMIENTO)Proceso de transformación de la Comisión Distrital de Sistemas a la Comisión Distrital de Transformación Digital  acompañado.</t>
  </si>
  <si>
    <t>Artículo 57 PDD. Comisión Distrital de Transformación Digital</t>
  </si>
  <si>
    <t xml:space="preserve">PD_artículo: Artículo 57 PDD. Comisión Distrital de Transformación Digital; </t>
  </si>
  <si>
    <t>Con este indicador se busca plasmar todas las acciones y actividades que desde la Secretaría técnica de la Comisión Distrital de Sistemas - CDS, promuevan  y generen el tránsito a la Comisión Disitral de Transformación Digital.</t>
  </si>
  <si>
    <t>La comision será la maxima instancia de coordinación y articulación de todas la iniciativas que promuevan la transformación Digital en la Ciudad.</t>
  </si>
  <si>
    <t>Lograr la conformación de la Comisión Distrial de Transformación Digital.</t>
  </si>
  <si>
    <t>Sumatoria de Actos Administrativos de confomación de la Comisión</t>
  </si>
  <si>
    <t>Numero de  Actos Administrativos de confomación de la Comisión</t>
  </si>
  <si>
    <t>Acto Administrativo de conformación de la Comisión Distrial de Transformación Digital.</t>
  </si>
  <si>
    <t>7872_N</t>
  </si>
  <si>
    <t>No se presentaron problemas o dificultades en el periodo de reporte</t>
  </si>
  <si>
    <t xml:space="preserve">1. Contar con información oportuna y de calidad para la toma de decisiones
2. Contar con servicios digitales que atiendan las necesidades de los grupos de interés
</t>
  </si>
  <si>
    <t>Artículo</t>
  </si>
  <si>
    <t>PD131</t>
  </si>
  <si>
    <t>(FINALIZADO POR CUMPLIMIENTO) Artículo 145 PDD. Agencia de Analítica de Datos del Distrito</t>
  </si>
  <si>
    <t>Frentes de datos, tecnologia y talento para la creación de la Agencia de Analitica de Datos acompañados.</t>
  </si>
  <si>
    <t>Artículo 145 PDD. Agencia de Analítica de Datos del Distrito</t>
  </si>
  <si>
    <t xml:space="preserve">PD_artículo: Artículo 145 PDD. Agencia de Analítica de Datos del Distrito; </t>
  </si>
  <si>
    <t>Se programa el indicador para dar cumplimiento al indicador, se ajusta en base de datos</t>
  </si>
  <si>
    <t xml:space="preserve">A través de la creación de la Agencia, se propondrán y realizarán ejecicios analítica descriptiva, predictiva y prescriptiva basados datos estructurados y no estructurados para generar políticas y proyectos basados en evidencia, mejores servicios al ciudadano, combatir la corrupción, promover la transparencia y crear servicios de valor agregado a los ciudadanos y las empresas. A traves de este indicador nos refleja el avance de la creación de la Agencia.
</t>
  </si>
  <si>
    <t>Con la creación de la agencia de analítica de datos se contará con Productos y servicios ajustados a las necesidades de los ciudadanos, podrán generar y crear póliticas públicas basadas en datos, se avanzará en Transparencia y lucha contra la corrupción, así como también se crearán oportunidades de capacitación en temas de alto valor agregado para la ciudadanía y los servidores públicos.</t>
  </si>
  <si>
    <t>Lograr la creación de la agencia de analítica de datos del distrito</t>
  </si>
  <si>
    <t>Sumatoria de actividades realizadas en el acompañamiento de los  frentes de datos tecnologia y talento para la creación de la Agencia de Analitica de Datos</t>
  </si>
  <si>
    <t>Numero de actividades realizadas en el acompañamiento de los  frentes de datos tecnologia y talento para la creación de la Agencia de Analitica de Datos</t>
  </si>
  <si>
    <t>Documentos de avance en el acompañamiento en los  frentes de datos, tecnologia y talento para la creación de la Agencia de Analitica de Datos</t>
  </si>
  <si>
    <t>PD132</t>
  </si>
  <si>
    <t>70. Aumentar la posición de Bogotá como territorio inteligente -Smart City-: (incluye: Economía 4.0, Educación para la 4ta Revolución Industrial, agendas de transformación digital sectorial y la Agencia de Analítica de Datos del Distrito)</t>
  </si>
  <si>
    <t>Índice de innovación pública de Bogotá</t>
  </si>
  <si>
    <t xml:space="preserve">PD_Meta Trazadora: 70. Aumentar la posición de Bogotá como territorio inteligente -Smart City-: (incluye: Economía 4.0, Educación para la 4ta Revolución Industrial, agendas de transformación digital sectorial y la Agencia de Analítica de Datos del Distrito); PD_ID Meta Trazadora: Índice de innovación pública de Bogotá; ODS: 17. Alianzas para lograr los objetivos; </t>
  </si>
  <si>
    <t>El índice de innovación pública está compuesto por cuatro componentes, cada  uno  de  los  cuales  está  dividido  en  variables.  A  cada  variable  le corresponden indicadores,  los  cuales  son  obtenidos  a  partir  de preguntas  relacionadas  y,  en algunos  casos,  según  sea  la  respuesta a  la  pregunta, se  habilitan  otras  sub-preguntas  que buscan complementar la  información relacionada  con la  respuesta inicial. Las ponderaciones que  se  dieron  para  cada  aspecto  del  IIP  fueron  discutidas  con  los  diferentes  actores  que aportaron a la retroalimentación del presente ejercicio. 
La medición de este indicador tiene rezago de dos años, por lo tanto el reporte de  2017 se genero en 2019.</t>
  </si>
  <si>
    <t>Esta  herramienta,  no fue concebida exclusivamente  para  generar  una  medición  comparativa  entre  entidades  públicas  de  Bogotá, ya   que   fuediseñada   también   teniendo   en   cuenta   un   modelo   de   acompañamiento   y fortalecimiento  de  las  capacidades  innovadoras  de  las  entidades,  buscando  al  final  una  sana competencia  entre  las  mismas,  el  mejoramiento  de  los  servicios  prestados  por las  entidades públicas, así como una mayor aceptación por parte de ciudadanía.</t>
  </si>
  <si>
    <t>Veduria Distrial: 
http://veeduriadistrital.gov.co/sites/default/files/files/Publicaciones2019/Informe%20de%20Resultados%20del%20Indice%20de%20Innovacion%20Publica%20(IIP)%20-%20final%20.pdf</t>
  </si>
  <si>
    <t>Lograr el incremento de 5 puntos porcentuales en el indice de innovación pública.</t>
  </si>
  <si>
    <t>El IIP está conformado por componentes, cadauno de los cuales tiene variables y cada una de estas tiene indicadores. Cada componente, variable e indicador tiene una ponderación definida según la importancia en la construcción del IIP. Así, el orden delcálculo se dio en el siguiente orden:(1) indicadores, (2) variables,(3) componentesy (4) valor final del IIP</t>
  </si>
  <si>
    <t>Puntos porcentuales obtenidos</t>
  </si>
  <si>
    <t>Puntos porcentuales maximos posibles</t>
  </si>
  <si>
    <t>Veeduria Distrital</t>
  </si>
  <si>
    <t>Informe Resultado Medición del IIP</t>
  </si>
  <si>
    <t>PD133</t>
  </si>
  <si>
    <t>(FINALIZADO POR CUMPLIMIENTO) 468. Formular e implementar las agendas de transformación digital para el Distrito</t>
  </si>
  <si>
    <t>(FINALIZADO POR CUMPLIMIENTO) 512. Numero de agendas de transformación digital formuladas</t>
  </si>
  <si>
    <t>468. Formular e implementar las agendas de transformación digital para el Distrito</t>
  </si>
  <si>
    <t>512. Numero de agendas de transformación digital formuladas</t>
  </si>
  <si>
    <t xml:space="preserve">PD_Meta Sectorial: 468. Formular e implementar las agendas de transformación digital para el Distrito; PD_Indicador Meta sector: 512. Numero de agendas de transformación digital formuladas; ODS: 17. Alianzas para Lograr los Objetivos; </t>
  </si>
  <si>
    <t>Definir y hacer acompañamiento a la formulación de los proyectos de transformación digital de cada uno de los sectores de la alcaldía para transformar los modelos de atención de las entidades y de esta forma prestar mejores servicios a la ciudadanía.
Se entendera como formulación y actualización el proceso de construcción y  actualización periodica de las agendas</t>
  </si>
  <si>
    <t>A través de la formulación  de las 16 agendas de transformación digital los sectores de la Alcaldía Mayor de Bogotá contarán con estrategias de movilidad inteligente, transformación digital de la salud, analítica de datos para el medio ambiente entre otros. De igual manera los organismos de control de la ciudad podran contar con estrategias que les permita realizar su función de manera mucho más óptima.</t>
  </si>
  <si>
    <t>Lograr Formular las 16 agendas de transformación digital para las entidades cabeza de sector del Distito.</t>
  </si>
  <si>
    <t>Sumatoria de Agendas de transformación digital para las entidades cabeza de sector del Distito formuladas y actualizadas.</t>
  </si>
  <si>
    <t>Numero de Agendas de transformación digital para las entidades cabeza de sector del Distito formuladas y actualizadas.</t>
  </si>
  <si>
    <t>Documentos de avance de la Formulación de las Agendas</t>
  </si>
  <si>
    <t>PD134</t>
  </si>
  <si>
    <t>469. Formular la política pública de Bogota territoritorio inteligente.</t>
  </si>
  <si>
    <t>514. Politica Pública TIC formulada</t>
  </si>
  <si>
    <t>514. Política Pública TIC formulada</t>
  </si>
  <si>
    <t>9. Industria, innovación e infraestructura</t>
  </si>
  <si>
    <t xml:space="preserve">PD_Meta Sectorial: 469. Formular la política pública de Bogota territoritorio inteligente.; PD_Indicador Meta sector: 514. Política Pública TIC formulada; ODS: 9. Industria, innovación e infraestructura; </t>
  </si>
  <si>
    <t>La Politica Publica tic formulada corresponde a la formulación  de la Política de Bogotá territorio inteligente para vivir mejor 2020 – 2030 bajo esquemas de cocreación con los diferentes actores relacionados (ciudadanía, academia, sector privado, sociedad civil, organismos gubernamentales, organizaciones internacionales y medios de comunicación), haciendo uso de métodos de innovación para la construcción de política pública, permitiendo identificar los enfoques estratégicos del uso transversal de las TIC y las formas de abordarlos, a fin de integrar los ámbitos urbano, rural y regional, mejorar la calidad de vida de los ciudadanos e involucrarlos en la toma de decisiones públicas. Este indicador mide el avance de formulación durante los primeros dos años. Para el 2022 se tendra el documento de Politica ya formulado.</t>
  </si>
  <si>
    <t>La política busca integrar los ámbitos urbano, rural y regional, mejorar la calidad de vida de los ciudadanos e involucrarlos en la toma de decisiones públicas, a través de intervenciones ágiles y orientadas a resultados.</t>
  </si>
  <si>
    <t>Lograr la formulación de la Politica Publica de Bogota Territorio Inteligente</t>
  </si>
  <si>
    <t>(No. de hitos del avance de la fomulación de la politica Publica TIC alcanzados/ Total de hitos del avance de la formulacion de la Politica pública programados)</t>
  </si>
  <si>
    <t>No. de hitos del avance de la fomulación de la politica Publica TIC alcanzados</t>
  </si>
  <si>
    <t>Total de hitos del avance de la formulacion de la Politica pública programados</t>
  </si>
  <si>
    <t>Documento de Formulación de la Política Pública</t>
  </si>
  <si>
    <t>* Documento de formulación de la Politica Publica Bogotá Territorio Inteligente
* Plan de Acción Definitivo</t>
  </si>
  <si>
    <t>En lo corrido del Plan Distrital de Desarrollo, en cumplimiento del indicador sectorial, la Secretaría General logró la formulación de la política pública de Bogotá territorio inteligente, con el fin de desarrollar una inteligencia colectiva que use los datos, la tecnología y la innovación para responder de forma integral y eficiente a las problemáticas de ciudad. 
Para el mes de junio se logró la aprobación de la Política pública Bogotá Territorio Inteligente 2023 – 2032 cuyo objetivo general es: “Consolidar a Bogotá como territorio inteligente impulsando el uso y aprovechamiento de los datos, la tecnología y la innovación para resolver las necesidades y problemáticas de las personas y generar oportunidades para mejorar su calidad de vida" en la sesión Conpes del 31 de mayo y publicación con Registro Distrital No. 7754 de fecha 04 de julio de 2023. El plan de acción de la Política cuenta, con 7 objetivos, 7 indicadores de resultado y 36 productos. De éstos, 22 a cargo de Secretaría General (60%) y 15 a cargo de otros sectores y entidades (40%). 
Beneficios
A partir de ello, la política traza la hoja de ruta para los próximos 10 años en materia de datos, tecnología e innovación para Bogotá, en donde se busca:
• Mejorar las capacidades y recursos de la ciudadanía para interactuar con su entorno, de manera que logremos generar mayores oportunidades de educación, de empleo y de emprendimiento, impactando en el mejoramiento de su calidad de vida, sobre todo en grupos poblaciones vulnerables.
• Contar con un sector privado y organizaciones sociales que logren ser mucho más eficientes, productivas e innovadoras aprovechando las oportunidades que traen las tecnologías emergentes y la cuarta revolución industrial.
• Tener un gobierno que responda efectivamente a las necesidades y problemáticas de la ciudadanía, rompiendo las barreras y los silos que hoy no permiten llegar a la ciudadanía de forma oportuna y pertinente e integrándose en lógicas de colaboración que le permitan actuar articuladamente."</t>
  </si>
  <si>
    <t>Con corte a 30 de junio de 2023 se logró culminar el proceso de formulación de la Política Bogotá Territorio Inteligente, que fué aprobada en la sesión Conpes del 31 de mayo de 2023</t>
  </si>
  <si>
    <t>Se recomienda brindar  especial atención a la Meta Sectorial 469. Formular la política pública de Bogotá territorio inteligente - Indicador Meta sector: 514. Política Pública TIC formulada; y la meta proyecto de inversión No. 2."Liderar 100 porciento  la formulación, sensibilización y apropiación de la política pública de Bogotá Territorio Inteligente" con el fin de cumplir con lo registrado en el plan de acción y superar el retraso del 10% de la vigencia 2.022.</t>
  </si>
  <si>
    <t>Se recomienda brindar  especial atención a la Meta Sectorial 469. Formular la política pública de Bogotá territorio inteligente - Indicador Meta sector: 514. Política Pública TIC formulada; y la meta proyecto de inversión No. 2."Liderar 100 porciento  la formulación, sensibilización y apropiación de la política pública de Bogotá Territorio Inteligente" con el fin de cumplir con lo registrado en el plan de acción y superar el retraso del 10% de la vigencia 2022.</t>
  </si>
  <si>
    <t>En la medida que en la sesión Conpes del 31 de mayo de 2023 fue aprobada la Política Bogotá Territorio Inteligente 2023 – 2032, es pertinente realizar seguimiento a la publicación en la página de la Secretaria de Planeación, con el fin de cumplir con lo registrado en el plan de acción y superar el retraso del 10% de la vigencia 2.022 y así cumplir con la meta sectorial para el cuatrienio</t>
  </si>
  <si>
    <t>PD133A</t>
  </si>
  <si>
    <t>7872_3</t>
  </si>
  <si>
    <t>1. Contar con información oportuna y de calidad para la toma de decisiones</t>
  </si>
  <si>
    <t>3. Asesorar 100 porciento el diseño e implementación de las 16 agendas de Transformación Digital y sus aceleradores transversales</t>
  </si>
  <si>
    <t>Asesorar 100 porciento el diseño e implementación de las 16 agendas de Transformación Digital y sus aceleradores transversales</t>
  </si>
  <si>
    <t>513. Porcentaje de avance de las agendas de transformación Digital Implementadas</t>
  </si>
  <si>
    <t>22.2. Porcentaje de agendas de transformación digital asesoradas</t>
  </si>
  <si>
    <t xml:space="preserve">PD_Meta Sectorial: 468. Formular e implementar las agendas de transformación digital para el Distrito; PD_Indicador Meta sector: 513. Porcentaje de avance de las agendas de transformación Digital Implementadas; PD_PMR: 22.2. Porcentaje de agendas de transformación digital asesoradas; PD_Meta Proyecto: 3. Asesorar 100 porciento el diseño e implementación de las 16 agendas de Transformación Digital y sus aceleradores transversales; ODS: 17. Alianzas para Lograr los Objetivos; </t>
  </si>
  <si>
    <t>Se programa la magnitud de la meta, teniendo en cuenta que se tienen recursos asigandos para la vigencia 2020.</t>
  </si>
  <si>
    <t xml:space="preserve">Definir y hacer acompañamiento a la implementación de los proyectos de transformación digital de cada uno de los sectores de la alcaldía para transformar los modelos de atención de las entidades y de esta forma prestar mejores servicios a la ciudadanía. </t>
  </si>
  <si>
    <t>A través del asesoramiento a la formulación e implementación de las 16 agendas de transformación digital los sectores de la Alcaldía Mayor de Bogotá contarán con estrategias de movilidad inteligente, transformación digital de la salud, analítica de datos para el medio ambiente entre otros. De igual manera los organismos de control de la ciudad podran contar con estrategias que les permita realizar su función de manera mucho más óptima.</t>
  </si>
  <si>
    <t xml:space="preserve">Lograr Implementar las 16 agendas de transformación digital para las entidades cabeza de sector del Distito, mediante los hitos programados por los lideres del desarrollo de las agendas.
</t>
  </si>
  <si>
    <t>(No. de hitos en la asesoria del diseño e implementación de las 16 Agendas logrados / Total de hitosen la asesoria del diseño e implementación de las 16 Agendas programados)*100</t>
  </si>
  <si>
    <t xml:space="preserve">No. de hitos en la asesoria del diseño e implementación de las 16 Agendas logrados </t>
  </si>
  <si>
    <t>Total de hitosen la asesoria del diseño e implementación de las 16 Agendas programados</t>
  </si>
  <si>
    <t>Documentos de avance de la implementación de las Agendas</t>
  </si>
  <si>
    <t>Informe trimestral con el resultado del seguimiento a los proyectos de Agendas de Transformación Digital a través del tablero de control habilitado para tal fin. Así como de las acciones de aceleración y acompañamiento desarrolladas por la Alta Consejería Distrital de TIC.</t>
  </si>
  <si>
    <t>Informe final con el resultado del seguimiento a los proyectos de Agendas de Transformación Digital a través del tablero de control habilitado para tal fin. Así como de las acciones de aceleración y acompañamiento desarrolladas por la Alta Consejería Distrital de TIC.</t>
  </si>
  <si>
    <t>Informe trimestral con el resultado del seguimiento a los proyectos de Agendas de Transformación Digital a través del tablero de control habilitado para tal fin.</t>
  </si>
  <si>
    <t>En lo corrido del Plan Distrital de Desarrollo, Bogotá logró el desarrollo y mejoramiento de servicios digitales, a través de la creación de las Agendas de Transformación Digital de Bogotá, las cuales agrupan 100 proyectos e iniciativas  lideradas por diferentes entidades de la administración distrital que poseen distintos niveles de madurez, para proveer más y mejores servicios, tomar decisiones basadas en datos y generar oportunidades para las personas gracias al aprovechamiento estratégico de la tecnología. Entre las acciones adelantadas en la vigencia 2023 se encuentran
Se adelantó la priorización de 16 proyectos asociados a las 9 agendas de transformación digital, teniendo en cuenta tres variables: impacto estratégico, avance reportado al cierre de 2022 y la ruta de acción proyectada para 2023, los cuales durante el primer trimestre definieron plan de trabajo, definieron hitos y productos que esperan entregar a lo largo de la vigencia: 1) Bogotá Creadora, 2) Consciente y Feliz, 3) Reactivación y bienestar económico, 4)Sistema Distrital del Cuidado, 5) Educación, Salud en red, preventiva y territorial, 6) Territorio en paz y seguro, 7) Gobierno Abierto Bogotá, 8) Simplificar el día a día de las personas y 9) Transformación Verde.
Entre las acciones adelantadas por algunos de los proyectos con corte a 30 de junio se tiene  :
1.	Alianzas para ofrecer créditos a negocios informales y población vulnerable (Crédito peso a peso): Se finalizó contrato suscrito con Ágata, se adelanta la transferencia correspondiente para que sea manejado directamente por la Secretaría Distrital de Desarrollo Económico.
2.	Plataforma de Gobierno Abierto: En web, se activó la funcionalidad de reserva de Senderos del Acueducto de Bogotá. En Chatico, se crearon nuevas intencionalidades y se optimizó la atención a usuarios teniendo en cuenta los resultados de la evaluación de satisfacción que entregan los usuarios. Cabe señalar que durante este periodo se adelantó el proceso de cambio de proveedor de la herramienta, lo que ha implicado coordinar las actividades de migración y transferencia de conocimiento.
3.	Observatorio 4RI: se creó la dimensión - Red de conectividad pública en Bogotá- y se adelantó el levantamiento de datos de la dimensión - conectividad y dispositivos de acceso en instituciones educativas.
4.	Academia 4RI: Durante el trimestre se gestionaron alianzas con el SENA, la Secretaría de la Mujer y Amazon Web Services (AWS)  para la formación de ciudadanos en ciberseguridad, emprendimiento digital y talleres de innovación y emprendimiento para mujeres. Se avanzó en la concertación de contenidos y la generación de piezas de convocatoria. El inicio de los procesos de formación está previsto para el mes de julio.
5.	-Conectividad rural Sumapaz: 5 Centros de Conectividad Campesina adecuados para su uso, en funcionamiento y una (1) nueva zona wifi activa. 
6.	Sistema Distrital de Cuidado: Se adelantaron los ejercicios de prueba de campo del prototipo de enrolamiento  entregado por el laboratorio de innovación para mejorar la captura de información en las manzanas del cuidado.  Como resultado se logró el registro de 689 personas de las localidades de Puente Aranda y Teusaquillo .
7.	Sistema Unificado Distrital de Inspección, Vigilancia y Control: Se finalizaron pruebas y ajustes que dieron paso a la puesta en producción y plena interoperabilidad de la plataforma con los sistemas de información de la Secretaría de Salud y la Secretaría de Ambiente. En lo relacionado con la Secretaría de Gobierno, se avanzó con los ambientes instalados y las certificaciones para operar con XROAD , como plataforma de interoperabilidad determinada por el Ministerio de Tecnologías de la Información y Comunicaciones de Colombia. Actualmente se interopera en ambiente de prueba en el proceso de producción (QA )y se corrigen errores para pasar al pre-productivo. Frente a Bomberos, durante el trimestre se acordó el flujo de trabajo y el intercambio de información a través de archivos planos. Actualmente se adelanta la definición de la estructura de información requerida.  
8.	Reglamentación para infraestructura del territorio inteligente: En virtud del decreto 823/2023 durante el trimestre se adelantó el traslado de competencias desde la Secretaría de Planeación a la Secretaría de Hábitat. Por otra parte, se cierra el trimestre con la aprobación del Documento de formulación de la Política Publica Bogotá Territorio Inteligente y su plan de acción definitivo 
9.	Sistemas Inteligentes de Transporte, redefiniendo el reto asociado a la App MapasBici, y con el desarrollo de un reto de innovación abierta para realizar analítica de datos para mejorar el servicio del Sistema de Transporte Público de Bogotá -SITP. Al cierre se obtuvieron 3 soluciones que se están validando por parte de Transmilenio y que se seguirán acompañando por parte del acelerador de analítica. Finalmente, se inició un piloto de Compra Pública para la Innovación (CPI) con la Empresa de Renovación Urbana - ERU".
Por otra parte, en materia de alianzas, en el primer trimestre se trabajó con Fundación Corona, Invest In Bogotá y el Clúster de software y TI de la Cámara de Comercio de Bogotá, con el fin de fortalecer las acciones vinculadas con el Observatorio de 4RI y desde la Secretaría de Desarrollo Económico y Ágata con aliados del sector financiero para que en el marco del proyecto de créditos a negocios informales y población vulnerable, se pudiera hacer el lanzamiento de Crédito peso a peso.
A lo largo del segundo trimestre, se ha venido trabajando con múltiples actores del ecosistema con el fin de fortalecer las acciones en los diferentes proyectos, entre otros, en Academia de 4RI se han involucrado actores del sector productivo como Amazon Web Services AWS y CISCO , en desarrollo de procesos de formación. También se destaca el desarrollo del espacio de cocreación del marco normativo para la infraestructura de datos del Distrito, en donde además de contar con la participación de más de 30 entidades del Distrito, estuvieron presentes entidades del orden nacional: DNP, MinTIC, DANE y organizaciones como la CCIT , la red de ciudades Cómo Vamos, la Fundación Karisma y Transparencia por Colombia.  
Además de las mesas de trabajo adelantadas, el seguimiento al cierre del segundo trimestre se gestionó con el despliegue de una herramienta de recolección de información en línea, coordinada en la mayoría de los casos a través de las respectivas oficinas de planeación de las entidades. El resultado de esta medición, con corte a la fecha, recogió información de 61 proyectos adicionales a los priorizados. Esto permitió identificar: 
- Proyectos diferentes a los priorizados que avanzan en sus planes de acción 2023
- Proyectos diferentes a los priorizados que esperan cerrar con productos en el 2023 pero aún definen su ruta de acción
- Proyectos que según el reporte entregado no permite precisar de manera clara el estado en el que se encuentran
- Proyectos cerrados  
Algunos de los que se encuentran actualmente en ejecución son: Sistema de información para la gestión del riesgo y cambio climático -SIRE, Transformación digital de la venta informal y plazas de mercado, Gestión datos de calidad del aire, Ventanilla de trámites ambientales, Fortalecimiento y comercio digital MiPymes, Ecosistema de innovación y emprendimiento (distrito de innovación - FITIC), Observatorio de conflictividad, Generación de capacidades TIC para mujeres, Movilidad con datos, y Sensorización y monitoreo de contenedores superficiales en zona de operación del operador área limpia.
Se avanza con las diferentes entidades del distrito para la obtención de la certificación ""What Work Cities"" la cual es amparada por Bloomberg Philanthropies y busca mejorar el uso de datos y evidencia en las ciudades para fortalecer el gobierno local. La certificación evalúa 43 aspectos en 8 dimensiones (Gestión de datos,  evaluaciones rigurosas, liderazgo y capacidad, datos abiertos, rendimiento y análisis, presupuesto y finanzas basadas en datos, contratación orientada a resultados,  impacto en las partes interesadas) y durante este trimestre se ha trabajo en una hoja de ruta específica para Bogotá que permita que al cierre del mes de agosto, se cuente con los 14 criterios faltantes. Esta actividad se adelanta de manera coordinada con el Delivery Unit de la Alcaldía Mayor .
Beneficios: El proyecto de Agendas de Transformación Digital contribuye a la construcción de un territorio inteligente a partir de la generación de capacidades, el aprovechamiento de oportunidades, el empoderamiento de la ciudadanía y el mejoramiento de calidad de vida en la ciudad. A través de las iniciativas de las Agendas de Transformación Digital y sus aceleradores se viene fortaleciendo la coordinación interinstitucional para responder a los retos de la transformación digital .</t>
  </si>
  <si>
    <t xml:space="preserve">Durante el primer trimestre se llevó a cabo el análisis y priorización de proyectos asociados a las agendas y se adelantaron mesas de trabajo con los equipos líderes. Los 16 proyectos priorizados definieron su ruta de acción y presentan avances sin novedades para el primer trimestre de 2023. De acuerdo con sus necesidades se ha venido acompañando a cinco proyectos desde el acelerador de innovación, en la formulación y desarrollo de retos específicos: Alianzas para ofrecer créditos a negocios informales y población vulnerable, Observatorio para la 4RI, Sistemas Inteligentes de Transporte, Sistema de información del Sistema Distrital de Cuidado, y Sistemas Inteligentes de Transporte
En materia de interoperabilidad se acompaña a cuatro proyectos: Cultured, Ciudadanía 360, Historia Clínica Electrónica Unificada y el Sistema Unificado Distrital de Inspección Vigilancia y Control. </t>
  </si>
  <si>
    <t>Durante el primer semestre del año, los proyectos priorizados avanzaron con normalidad. En materia de interoperabilidad, se acompañó y orientó el desarrollo de acciones asociadas a los proyectos: Historia Clínica Electrónica Unificada, para facilitar la articulación requerida con el Ministerio de Salud y el Ministerio TIC,  y el Sistema Unificado Distrital de Inspección Vigilancia y Control, para lograr la puesta en producción de la plataforma con la integración de los sistemas de las Secretarias de Ambiente, Gobierno y Salud. 
Desde el acelerador de analítica de datos, se ha venido trabajando con diferentes entidades del distrito para lograr la obtención de la certificación ""What Work Cities"" la cual es amparada por Bloomberg Philanthropies y busca mejorar el uso de datos y evidencia en las ciudades para fortalecer el gobierno local. La certificación evalúa 43 aspectos en 8 dimensiones (Gestión de datos,  evaluaciones rigurosas, liderazgo y capacidad, datos abiertos, rendimiento y análisis, presupuesto y finanzas basadas en datos, contratación orientada a resultados,  impacto en las partes interesadas) y durante este trimestre se ha trabajo en una hoja de ruta específica para Bogotá que permita que al cierre del mes de agosto, se cuente con los 14 criterios faltantes. Esta actividad se adelanta de manera coordinada con el Delivery Unit de la Alcaldía Mayor.
Por su parte, desde el acelerador de innovación se acompañó a los siguientes proyectos: Plataforma de Gobierno Abierto - Chatico, para lo cual se orientó un taller de teoría del cambio y la construción de elementos para una consulta ciudadana que apoye el desarrollo del reto que consiste en mejorar la experiencia de usuario y posicionamiento del asistente virtual. En cuanto al Sistema Distrital de Cuidado, se acompañó el despliegue del piloto para el uso del prototipo de enrolamiento generado por Ibo. 
Frente a Ciudadanía 360 se acompañó lo relacionado a la cocreación de la infraestructura de datos del distrito. Adicionalmente, se llevaron a cabo acciones en torno a Sistemas Inteligentes de Transporte, redefiniendo el reto asociado a la App MapasBici, y con el desarrollo de un reto de innovación abierta para realizar analítica de datos para mejorar el servicio del SITP. Al cierre se obtuvieron 3 soluciones que se están validando por parte de Transmilenio y que se seguirán acompañando por parte del acelerador de analítica. Finalmente,  se inició un piloto de Compra Pública para la Innovación (CPI) con la Empresa de Renovación Urbana - ERU,</t>
  </si>
  <si>
    <t>7872_1</t>
  </si>
  <si>
    <t xml:space="preserve">No se presentaron problemas y dificultades </t>
  </si>
  <si>
    <t>PD135</t>
  </si>
  <si>
    <t>7872_5</t>
  </si>
  <si>
    <t>5. Desarrollar una estrategia de apropiación para potenciar el conocimiento y uso de tecnologías.</t>
  </si>
  <si>
    <t>Desarrollar una estrategia de apropiación para potenciar el conocimiento y uso de tecnologías.</t>
  </si>
  <si>
    <t xml:space="preserve">PD_Meta Proyecto: 5. Desarrollar una estrategia de apropiación para potenciar el conocimiento y uso de tecnologías.; </t>
  </si>
  <si>
    <t>Con el desarrollo de la estrategia se busca promover dinámicas de apropiación para el acceso, uso y aprovechamiento de las TIC (presentes y futuras) mediante alianzas con los actores del ecosistema, para canalizarlos en Bogotá- Región, reconociendo las necesidades particulares de los diversos grupos de interés y poblacionales, y sus enfoques diferenciales, ​est(grupos etarios, étnicos, género, discapacidad) en su cotidianidad y su interacción con el gobierno local.​ Este indicador mide el avance del desarrollo de la estrategia durante el Cuatrienio.</t>
  </si>
  <si>
    <t>Cultura Digital reforzada
Dinamización del ecosistema digital 
Aprovechar redes de colaboración buscando resultados efectivos para potenciar el conocimiento de los ciudadanos en materia de acceso, uso y  aprovechamiento de las TIC.</t>
  </si>
  <si>
    <t>Lograr el desarrollo de la Estrategia de Apropiación para potenciar el conocimiento y uso de Tecnologías a traves de sus actividades</t>
  </si>
  <si>
    <t>(No. de hitos del desarrollo de la Estrategia de Apropiación logrados/Total de hitos del desarrollo de la Estrategia de Apropiación programados)</t>
  </si>
  <si>
    <t>No. de hitos del desarrollo de la Estrategia de Apropiación logrados</t>
  </si>
  <si>
    <t>Total de hitos del desarrollo de la Estrategia de Apropiación programados</t>
  </si>
  <si>
    <t>Documentos de avances de desarrollo e implementación de la Estrategia de aptopiación.
Plan de Acción de la alta Consejeria Distrital de TIC</t>
  </si>
  <si>
    <t>Documento maestro de planificación de la estrategia de apropiación
Tablero de Control</t>
  </si>
  <si>
    <t>Informe trimestral de gestión y resultados de los avances de la estrategia de apropiación de TIC</t>
  </si>
  <si>
    <t>Informe de evaluación de satisfacción de usuarios</t>
  </si>
  <si>
    <t>Informe final de gestión y resultados de los avances de la estrategia de apropiación de TIC
Informe de evaluación de la apropiación de TIC en el Distrito
Informe de evaluación de satisfacción de usuarios
Documento de recomendaciones para el mejoramiento continuo de estrategias de apropiación TIC en el Distrito</t>
  </si>
  <si>
    <t>En el marco del Plan Distrital de Desarrollo Un Nuevo Contrato Social y Ambiental para la Bogotá del Siglo XXI, la Secretaría general, avanzó en el desarrollo de estrategia de apropiación para potenciar el conocimiento y uso de tecnologías, a través de las siguientes acciones:
Con el ánimo de dar continuidad a las acciones de acompañamiento para la vigencia 2023 se analizaron fuentes de información que responden a señales de preferencia y pertinencia identificada a través de usuarios, administradores y del comportamiento operativo de los Nodos Digitales en la vigencia 2022. Al proyectar las acciones de acompañamiento a la red de Nodos Digitales apelamos a las siguientes fuentes de información: 1) Encuesta realizada a usuarios de Nodos Digitales; 2) Consulta abierta a la ciudadanía sobre las principales problemáticas presentes en el territorio a través el Laboratorio de Innovación de Bogotá iBO; 3) Comportamiento de las actividades de formación en la vigencia 2022 y 4) Líneas de acción de las Políticas Públicas Distritales vigentes que involucran acciones de acceso y formación en TIC.
Por su parte, se completó el tablero de formación en primera versión, que permite visibilizar la gestión en formación de competencias básicas de TIC de los nodos digitales. Para el reporte del primer trimestre se utilizarán estos tableros como herramienta compartida con los administradores de los nodos digitales para fomentar la oportunidad y calidad en la entrega de información. La Alta Consejería Distrital de TIC utilizará estos tableros para vincular más personas del equipo al análisis del comportamiento de estas iniciativas buscando matos colaboración y articulación de esfuerzos desde diferentes proyectos logren tener un impacto en las localidades.  
Se inició el proceso de formación a través del programa """"Mujeres que Reverdecen"""", promovido por la Secretaría Distrital del Ambiente. La Alta Consejería imparte esta formación enfocándose en desarrollar competencias básicas para el uso de dispositivos móviles, así como aprovechamiento de herramientas que faciliten la empleabilidad y el acceso a información pública    .
Se prepara un primer reporte de formación a través de la base maestra de información de procesos de formación a través de los medios digitales en el distrito capital. Con los registros obtenidos al corte se presentaron las cifras referidas en el anterior apartado.
El programa TIC Local de la Secretaría de Gobierno avanza con la implementación del proyecto """"Embajadores Digitales"""", llevado a cabo mediante la colaboración entre el laboratorio de la Universidad Nacional y las alcaldías locales de Rafael Uribe y Bosa. Paralelamente, se participa en la coordinación de actividades de hackathon, organizadas por la Secretaría de Gobierno y el Laboratorio de Innovación GoLAB, las cuales se llevarán a cabo en conjunto con los Nodos Digitales del Distrito.
Se realizó el Encuentro Distrital de Nodos Digitales el cual contó con la participación de 48 personas de 34 nodos digitales con el fin de reunir a los coordinadores, administradores y colaboradores de los nodos digitales de la ciudad para celebrar y reconocer los avances y logros en procesos de capacitación y formación en áreas clave como la alfabetización digital, el bilingüismo, las TIC para el emprendimiento y la creación de contenidos digitales.
Se trabajó con administradores de treinta y cuatro (34) Nodos   Digitales en el Distrito Capital para promocionar seis servicios digitales  , mediante el uso de artefactos de acceso QR. Los servicios en promoción a través de estos artefactos QR que se ubicarán en los nodos son: 1) Chatico; 2) Oferta Virtual de la Secretaría Distrital de la Mujer; 3) TransmiApp; 4) Mapa en línea de precipitaciones del SAB-IDIGER; 5) Agéndate Bogotá -IDECA; y 6) Portal de las Oportunidades. Con la mediación y orientación de los administradores los visitantes de los nodos podrán acceder a estas herramientas.
Se realizaron acercamientos con la Fundación de Gestión Social, anteriormente conocida como Fundación Social, para colaborar en la reducción de la brecha digital de acceso y uso de las tecnologías de la información y la comunicación (TIC) en la comunidad, especialmente para aquellos grupos más vulnerables, como niños, jóvenes y adultos con bajos ingresos en la localidad de Ciudad Bolívar. Se estableció una alianza con Artesanías de Colombia con el objetivo de cerrar la brecha digital en la comunidad de artesanos de la ciudad. Esta colaboración busca empoderar a los artesanos locales mediante el acceso y uso efectivo de las tecnologías de la información y la comunicación (TIC), permitiéndoles mejorar la comercialización de sus productos y fortalecer sus habilidades de negocios, iniciará con artesanos de la localidad de Santa Fe  , que al corte del informe es el foco de la alianza. Asimismo, se concretó una colaboración con la Universidad San Mateo en busca de mejorar el acceso y uso de las tecnologías de la información y la comunicación (TIC), especialmente para las personas mayores y mujeres brindando formación a personas mayores en las localidades de Los Mártires y Santa Fe.""
Se adelantó la encuesta de satisfacción entre el 30 de junio y el 6 de julio de 2023 dirigida 41 nodos digitales que hacen parte de la red Conéctate Bogotá en su componente de formación, con el objeto de identificar acciones de mejora para la promoción de oferta de formación en competencias básicas de TIC.</t>
  </si>
  <si>
    <t xml:space="preserve">Con el ánimo de dar continuidad a las acciones de acompañamiento para la vigencia 2023 se analizan fuentes de información que responden a señales de preferencia y pertinencia identificada a través de usuarios, administradores y del comportamiento operativo de los Nodos Digitales en la vigencia 2022. Al proyectar las acciones de acompañamiento a la red de Nodos Digitales apelamos a las siguientes fuentes de información: 1) Encuesta realizada a usuarios de Nodos Digitales; 2) Consulta abierta a la ciudadanía sobre las principales problemáticas presentes en el territorio a través el Laboratorio de Innovación de Bogotá iBO; 3) Comportamiento de las actividades de formación en la vigencia 2022 y 4) Líneas de acción de las Políticas Públicas Distritales vigentes que involucran acciones de acceso y formación en TIC.
Por su parte, se han completado dos tableros de control de uso y aprovechamiento en nodos digitales y zonas wife de la Alta Consejería Distrital de TIC en primera versión.
</t>
  </si>
  <si>
    <t>El informe trimestral incluye los tópicos que cuentan con información verificada al corte 31 de marzo: 
· Disponibilidad de nodos digitales de servicios a la ciudadanía de nodos digitales.
· Avances en procesos de formación en nodos digitales. 
· Avance en gestión de aliados privados. 
· Avace en gestión de plataforma de colaboración con Nodos Digitales.</t>
  </si>
  <si>
    <t xml:space="preserve">La evalución de satisfacción dirigida a entidades distritales y alcaldías locales pertenecientes a la red Conéctate Bogotá se ocupó de indagar la calidad de la interacción con la Alta Consejería Distrital de TIC, bajo los siguientes parámetros:
- Base de conocimiento
- Promoción de oferta de formación en competencias básicas de TIC a través de aliados públicos y privados.
- Promición de herramientas digitales del Distrito. </t>
  </si>
  <si>
    <t>No se presentaron problemas y dificultades para el corte de la información</t>
  </si>
  <si>
    <t>PD136</t>
  </si>
  <si>
    <t>1. Implementar 100 porciento de los lineamientos de la política pública nacional de Gobierno Digital priorizados por la Secretaría General.</t>
  </si>
  <si>
    <t>Implementar 100 porciento de los lineamientos de la política pública nacional de Gobierno Digital priorizados por la Secretaría General.</t>
  </si>
  <si>
    <t xml:space="preserve">PD_Meta Proyecto: 1. Implementar 100 porciento de los lineamientos de la política pública nacional de Gobierno Digital priorizados por la Secretaría General.; </t>
  </si>
  <si>
    <t>A partir de la revisión de la política de gobierno digital desde la Alta consejeria se priorizarán los lineamientos a aplicar por parte de las entidades del Distrito, teniendo en cuenta las necesidades y posibilidades de las mismas lo que permitirá una mejor prestación de servicios a los ciudadanos y la toma de decisiones basadas en dados.</t>
  </si>
  <si>
    <t>Mejorar los servicios a los ciudados a partir del uso estrategico de las TIC.
Facilitar la toma de decisiones de política pública basadas en datos.</t>
  </si>
  <si>
    <t xml:space="preserve">Lograr Implementar el 100% de los lineamientos de la política pública nacional de Gobierno Digital priorizados por la Secretaría General </t>
  </si>
  <si>
    <t>(No. de hitos de la implementación  logrados / Total de hitos de la implementación  programados)*100</t>
  </si>
  <si>
    <t>No. de hitos de la implementación  logrados</t>
  </si>
  <si>
    <t>Total de hitos de la implementación  programados</t>
  </si>
  <si>
    <t>Informe de Gestión Alta Consejería Distrital de TIC
Plan de Acción</t>
  </si>
  <si>
    <t>Plan de trabajo con las actividades a desarrollar durante la vigencia para la implementación de los lineamientos de Gobierno Digital</t>
  </si>
  <si>
    <t>Informe de actividades desarrolladas durante el cuatrimestre para aumentar la implementación de los lineamientos de Gobierno Digital</t>
  </si>
  <si>
    <t>Informe del estado de la implementación de la Política de Gobierno Digital a partir del reporte de FURAG</t>
  </si>
  <si>
    <t>Informe final de actividades desarrolladas durante la vigencia para aumentar la implementación de los lineamientos de Gobierno Digital</t>
  </si>
  <si>
    <t>Plan de trabajo que contiene el objetivo del proyecto ComparTIC y el cronograma de implementación.</t>
  </si>
  <si>
    <t>Durante el primer trimestre de 2023, la Oficina de Alta Consejería Distrital de TIC trabajó en la implementación del 100% de los lineamientos de la política pública nacional de Gobierno Digital, en coordinación con la Secretaría General de la Alcaldía Mayor de Bogotá. Durante este periodo, se identificaron los siguientes lineamientos prioritarios para el distrito:
Entre los lineamientos identificados de alta prioridad para el distrito en este periodo se encuentran:
•	El habilitador de servicios ciudadanos digitales y los servicios base de:
o	Interoperabilidad 
o	Autenticación digital.
•	El habilitador de seguridad de la información 
•	La línea de acción de toma de decisiones basadas en datos
•	El componente de Innovación Pública Digital
Adicionalmente, con el fin de aumentar la apropiación de los lineamientos de la política de Gobierno digital en las entidades del distrito, desde la ACDTIC se priorizó realizar sensibilizaciones en otros componentes de la Política de Gobierno Digital a las entidades públicas mediante los eventos ComparTIC, esto incluye los elementos de las líneas de acción, habilitadores, iniciativas dinamizadoras y elementos transversales de la Política.
A continuación, se un resumen de las actividades realizadas para cada uno de los componentes de la Política y sus respectivos lineamientos:
1.	Habilitador Servicios Ciudadanos Digitales 
a.	Interoperabilidad
Durante el periodo actual, hemos implementado múltiples iniciativas destinadas a incrementar la interoperabilidad entre las entidades de la administración pública. Como medida inicial, se contrató a un especialista para acelerar los procesos en esta área. Hemos enfocado nuestros esfuerzos en varios proyectos importantes de interoperabilidad, que incluyen cooperación entre varias secretarías y ministerios en áreas de salud, gobierno, inspección y educación. Entre ellos:
•	Interoperabilidad entre la Secretaría Distrital de Salud y el Ministerio de Salud para la implementación de la Historia Clínica Electrónica.
•	Interoperabilidad entre la Secretaría de Gobierno y la Policía Nacional para el Registro Nacional de Medidas Correctivas.
•	Interoperabilidades para el sistema de inspección, vigilancia y control de la Secretaría General de la Alcaldía Mayor de Bogotá.
•	Interoperabilidad entre la Secretaría Distrital de Educación y la Cancillería para la Legalización de documentos para estudiar en el exterior
Estamos trabajando en estrecha colaboración con el Ministerio de Tecnologías de la Información y las Comunicaciones para implementar estos proyectos, principalmente a través de X-ROAD, aunque algunos se realizarán mediante VPN. Hasta ahora, hemos logrado avances significativos en la creación de mesas de trabajo entre diversas entidades, donde se discuten y entienden las necesidades específicas de cada sistema.
b.	Autenticación Digital
La Oficina de la Alta Consejería Distrital de TIC está trabajando para avanzar en la implementación del servicio ciudadano digital de autenticación digital, como parte del plan de acción 2023. Durante el primer trimestre de 2023, se logró estabilizar el proceso de autenticación de los ciudadanos para permitir el ingreso mediante el documento de identidad en lugar del correo electrónico y se integró la autenticación al Chatbot Chatico, el agente virtual de la Alcaldía. Adicionalmente, se gestionó en la primera semana de junio de 2023 con el Ministerio TIC la integración este componente de autenticación al componente de GOV.CO en el ambiente de producción antes de finalizar el primer semestre, dependiendo de la disponibilidad de recursos humanos. Un cronograma detallado de las actividades futuras será proporcionado una vez que se realicen acercamientos técnicos entre los ingenieros para estimar los esfuerzos necesarios para completar el proceso.
2.	Habilitador de Seguridad y Privacidad de la Información
Desde la Oficina de Alta Consejería Distrital de TIC se está implementando el esquema de gobernanza de seguridad digital, adaptando el decreto 338 del 2022 a las necesidades locales. Se creó un equipo de respuesta a incidentes de seguridad digital (CSIRT) con profesionales especializados en áreas como ciberseguridad y análisis de riesgos. Este equipo, dependiente de la Oficina de Alta Consejería Distrital de TIC, tiene como misión prevenir, detectar, contener y erradicar las amenazas a la seguridad digital.
El proceso de formalización del CSIRT se viene trabajando lo que incluye un protocolo para la atención de incidentes de seguridad digital y grupo de profesionales al interior de la Secretaría General de la Alcaldía Mayor. Este protocolo establece procedimientos y lineamientos para responder de manera rápida y efectiva a incidentes de seguridad digital.
Además, se están realizando análisis de vulnerabilidades en los portales web de entidades distritales, identificando posibles riesgos y tomando medidas correctivas. Durante el primer trimestre de 2023, se contrató a un ingeniero de sistemas para evaluar la seguridad de estos portales. se realizaron 4 pruebas de seguridad a Secretaría Distrital de Salud, Secretaría Distrital de Movilidad, Secretaría Distrital de Seguridad, Convivencia y Justicia y Secretaría Distrital de Gobierno - Alcaldías Locales a través de la utilización herramientas y metodologías de análisis de seguridad reconocidas en la industria en donde dichas vulnerabilidades son clasificadas Críticas, Altas, Medias, Bajas o Informativas de acuerdo con su nivel de explotabilidad  y dificultad de ejecutarlo
Se ha puesto en marcha una serie de eventos que hacen parte de los ComparTIC para avanzar en la sensibilización en seguridad digital para servidores públicos, con el objetivo de mejorar la prevención, detección y respuesta a incidentes de seguridad digital.
Finalmente, el equipo CSIRT ha estado trabajando en la atención y gestión de varios incidentes de seguridad digital, siguiendo el protocolo establecido. Hasta la fecha, no se han presentado incidentes graves o muy graves, lo que indica la efectividad de las medidas implementadas.
3.	Línea de Acción – Toma de decisiones basadas en datos
Esta oficina se ha enfocado en definir el esquema de gobernanza de la infraestructura de datos para el distrito capital, de acuerdo con la Resolución 460 de 2020, con el objetivo de mejorar la toma de decisiones y beneficiar a los ciudadanos. Para liderar esta tarea, se ha contratado a un profesional especializado y se ha formado un equipo interinstitucional. Durante varias sesiones de trabajo, se han identificado y clasificado actores relevantes y se han definido las instancias y funciones que formarán parte de este esquema.
Por otro lado, se ha implementado un proyecto de clasificación de PQRSD (Peticiones, Quejas, Reclamos, Solicitudes y Denuncias) por parte de la Secretaría General de la Alcaldía Mayor de Bogotá, que busca responder a PQRSD a través de redes sociales de manera eficiente, cumpliendo con la Ley 1437 de 2011 y los estándares de gestión documental. Este proyecto utiliza analítica de datos e inteligencia artificial para procesar y analizar las PQRSD, permitiendo identificar tendencias, asignar nuevas PQRSD a categorías predefinidas y mejorar la eficiencia en la gestión de estas.
Desde septiembre de 2021 hasta abril de 2023, se han analizado más de 100 millones de publicaciones, identificando y respondiendo más de 946 mil preguntas y solicitudes. Además, se ha iniciado un piloto para responder automáticamente a solicitudes relacionadas con fallas en la malla vial, ingreso mínimo garantizado y solicitudes de empleo, habiendo respondido a 350 solicitudes de la ciudadanía de manera automática hasta abril de 2023.
Finalmente, se está desarrollando el proceso de certificación de What Works Cities para certificar el uso y aprovechamiento de datos de la ciudad, con el objetivo de presentar las evidencias al comité evaluador antes del 1 de julio de 2023.
4.	Componente Transversal – Innovación Pública Digital
Este Componente Transversal se centra en la dinamización del ecosistema de innovación, el fortalecimiento de capacidades y la creación de soluciones.
En el aspecto de dinamización, se han realizado actividades como la creación de un micrositio web, la promoción en redes sociales, activaciones ciudadanas y eventos virtuales como iBO Talks. Se ha trabajado en la articulación de actores en pro de la innovación, incluyendo la creación de comunidades de innovación pública y la red de innovación de servidores públicos de Bogotá. Además, se han generado experiencias y eventos inspiradores, como el Festival de innovación pública de Bogotá.
Para el fortalecimiento de capacidades, se han generado metodologías e insumos técnicos sobre diversos temas como ciencias del comportamiento, compra pública para la innovación, intraemprendimiento público, diseño centrado en el usuario, entre otros. Se han desarrollado espacios de entrenamiento de habilidades innovadoras, incluyendo formación en datos para servidores públicos.
En cuanto a la creación de soluciones, se han finalizado nueve retos, incluyendo el Reto SIDICU de la Secretaría Distrital de la Mujer y el Reto de reducción de tiempos de espera de Transmilenio.
Entre los logros del primer trimestre de 2023, se destacan el desarrollo de la guía Compra Pública para la Innovación, la realización de sesiones de Experimental y iBO Talks, el diseño e implementación de soluciones con diversas entidades, y la articulación con diferentes secretarías y entidades para mejorar aplicaciones y servicios.
5.	Otros componentes de la Política: 
Con el fin de aumentar la apropiación de los lineamientos de la política de Gobierno digital en las entidades del distrito, desde la ACDTIC se priorizó realizar sensibilizaciones en otros componentes de la Política de Gobierno Digital a las entidades públicas mediante los eventos ComparTIC, esto incluye los elementos de las líneas de acción, habilitadores, iniciativas dinamizadoras y elementos transversales de la Política.
Durante el primer cuatrimestre de 2023, la Oficina de Alta Consejería Distrital de TIC organizó tres eventos virtuales ComparTIC con el objetivo de promover la transparencia y la participación ciudadana en la administración pública.
El evento de febrero, que contó con 159 participantes, estuvo enfocado en la implementación de la resolución 1519 de 2020, promoviendo la transparencia en la gestión pública y la participación ciudadana que hacen parte de la línea de acción Estado Abierto de la Política la cual busca promover la transparencia en la gestión pública con un enfoque de apertura por defecto, y el fortalecimiento de escenarios de dialogo que promuevan la confianza social e institucional. Durante el evento se presentaron diferentes herramientas desarrolladas para fortalecer estos espacios de participación y se dieron a conocer las acciones que deben desarrollar las entidades del distrito en cumplimiento del Acuerdo 822 de 2022.
El evento de marzo, con 211 participantes, se centró en presentar el avance y recomendaciones para la implementación de la Política de Gobierno Digital y la Política de Seguridad Digital. Durante el evento, diferentes entidades compartieron su experiencia y avances en la implementación de estas políticas, aportando al fortalecimiento de la ciberseguridad en el distrito. Así mismo se brindaron recomendaciones para diligenciar el FURAG de la vigencia 2022.
Finalmente, en el evento de abril, con 195 participantes, se presentaron los avances en la digitalización de trámites y servicios por parte de diversas entidades, incluyendo la normatividad vigente en cuanto a la digitalización y automatización de trámites definida en el Decreto 088 de 2022 relacionado con la línea de acción servicios y procesos inteligentes. Además, se presentó el protocolo de atención de incidentes para mejorar la seguridad de las entidades del distrito de conformidad con el habilitador de seguridad y privacidad de la información.</t>
  </si>
  <si>
    <t xml:space="preserve">Se ha decidido desde la Oficina de Alta Consejería Distrital de TIC la realización de una serie de eventos durante todo el año con el objetivo de "Implementar el 100% de los lineamientos priorizados de la Política de gobierno digital". Estos eventos permitirán a las entidades intercambiar experiencias y mejores prácticas en la implementación de proyectos de tecnología. Los eventos se llevarán a cabo de manera mensual y permitirán identificar también aquellas entidades que requieran acompañamiento para la implementación de los lineamientos.
</t>
  </si>
  <si>
    <t>Para el primer corte de 2023 se elaboró el “Informe de implementación de los lineamientos priorizados de Gobierno Digital Q1-2023” que contiene el detalle de las actividades planeadas y ejecutadas hasta la fecha. 
Durante el este periodo, la Oficina de Alta Consejería Distrital de TIC trabajó en la implementación del 100% de los lineamientos de la política pública nacional de Gobierno Digital, en coordinación con la Secretaría General de la Alcaldía Mayor de Bogotá. Durante este periodo, se identificaron los siguientes lineamientos prioritarios para el distrito:
Entre los lineamientos identificados de alta prioridad para el distrito se encuentran:
•	El habilitador de servicios ciudadanos digitales y los servicios base de:
o	Interoperabilidad 
o	Autenticación digital.
•	El habilitador de seguridad de la información 
•	La línea de acción de toma de decisiones basadas en datos
•	El componente de Innovación Pública Digital
Adicionalmente, con el fin de aumentar la apropiación de los lineamientos de la política de Gobierno digital en las entidades del distrito, desde la ACDTIC se priorizó realizar sensibilizaciones en otros componentes de la Política de Gobierno Digital a las entidades públicas mediante los eventos ComparTIC, esto incluye los elementos de las líneas de acción, habilitadores, iniciativas dinamizadoras y elementos transversales de la Política.</t>
  </si>
  <si>
    <t>Para el primer semestre de 2023 se elaboró el “Informe Acciones Gobierno Digital 1erSemestre-2023 RVACDTIC” que contiene el detalle de las actividades planeadas y ejecutadas hasta la fecha. 
Durante el este periodo, la Oficina de Alta Consejería Distrital de TIC trabajó en la implementación del 100% de los lineamientos de la política pública nacional de Gobierno Digital, en coordinación con la Secretaría General de la Alcaldía Mayor de Bogotá. Durante este periodo, se identificaron los siguientes lineamientos prioritarios para el distrito:
Entre los lineamientos identificados de alta prioridad para el distrito se encuentran:
• El habilitador de servicios ciudadanos digitales y los servicios base de:
o Interoperabilidad 
o Autenticación digital.
• El habilitador de seguridad de la información 
• La línea de acción de toma de decisiones basadas en datos
• El componente de Innovación Pública Digital
Adicionalmente, con el fin de aumentar la apropiación de los lineamientos de la política de Gobierno digital en las entidades del distrito, desde la ACDTIC se priorizó realizar sensibilizaciones en otros componentes de la Política de Gobierno Digital y Seguridad Digital a las entidades públicas mediante los eventos ComparTIC, esto incluye los elementos de las líneas de acción, habilitadores, iniciativas dinamizadoras y elementos transversales de las Políticas.
Para el primer semestre de 2023 se elaboró el “Informe Acciones Gobierno Digital 1erSemestre-2023 RVACDTIC” que contiene el detalle de las actividades planeadas y ejecutadas hasta la fecha. 
Durante el este periodo, la Oficina de Alta Consejería Distrital de TIC trabajó en la implementación del 100% de los lineamientos de la política pública nacional de Gobierno Digital, en coordinación con la Secretaría General de la Alcaldía Mayor de Bogotá. Durante este periodo, se identificaron los siguientes lineamientos prioritarios para el distrito:
Entre los lineamientos identificados de alta prioridad para el distrito se encuentran:
• El habilitador de servicios ciudadanos digitales y los servicios base de:
o Interoperabilidad 
o Autenticación digital.
• El habilitador de seguridad de la información 
• La línea de acción de toma de decisiones basadas en datos
• El componente transversal de Innovación Pública Digital
Adicionalmente, con el fin de aumentar la apropiación de los lineamientos de la política de Gobierno digital en las entidades del distrito, desde la ACDTIC se priorizó realizar sensibilizaciones en otros componentes de la Política de Gobierno Digital y Seguridad Digital a las entidades públicas mediante los eventos ComparTIC, esto incluye los elementos de las líneas de acción, habilitadores, iniciativas dinamizadoras y elementos transversales de las Políticas.</t>
  </si>
  <si>
    <t>PD137</t>
  </si>
  <si>
    <t>7872_4</t>
  </si>
  <si>
    <t>4. Implementar 1 Centro de recursos de TI compartido</t>
  </si>
  <si>
    <t>Implementar 1 Centro de recursos de TI compartido</t>
  </si>
  <si>
    <t xml:space="preserve">PD_Meta Proyecto: 4. Implementar 1 Centro de recursos de TI compartido; </t>
  </si>
  <si>
    <t>La programación se realiza de acuerdo a la programación de hitos por parte del líder o líderes del indicador</t>
  </si>
  <si>
    <t>El centro de recursos de TI compartido se encargará de centralizar las actividades administrativas y estratégicas (en soporte de tecnologías de la información y las comunicaciones) que se encuentran duplicadas en las diferentes entidades distritales. El reporte de este indicador se realizará año vencido con un máximo de retraso de 60 días calendario basados en los informes de gestión de la Alta Consejería Distrital de TIC y en el cumplimiento de los hitos programados para la vigencia por parte de los líderes de proyecto.</t>
  </si>
  <si>
    <t>Con la estructuración del centro se centralizarán las actividades administrativas y de soporte en tecnologías de la información y las comunicaciones que se encuentren distribuidas y/o duplicadas en las distintas entidades distritales de tal manera que se puedan generar eficiencias administrativas, enfocar los esfuerzos y aprovechar las ventajas de la tecnología sin generar reprocesos o sobre costos en las entidades.</t>
  </si>
  <si>
    <t>Lograr la implementación y funcionamiento del centro de recursos de TI compartido</t>
  </si>
  <si>
    <t>(No. de hitos cumplidos para la implementación de un centro de recursos de TI compartido / Total de hitos programados para la implementación de un centro de recursos de TI compartido)</t>
  </si>
  <si>
    <t>Hitos cumplidos</t>
  </si>
  <si>
    <t>Hitos programados</t>
  </si>
  <si>
    <t>Plan de acción de la Alta Consejeria Distrital de TIC</t>
  </si>
  <si>
    <t>Informe de actividades desarrolladas durante el primer timestre relacionadas con el centro de recurso compartidos (Conectividad, gobierno digital y seguridad digital)</t>
  </si>
  <si>
    <t>Informe de actividades desarrolladas durante el segundo trimestre relacionadas con el centro de recurso compartidos (Conectividad, gobierno digital y seguridad digital)</t>
  </si>
  <si>
    <t>Informe de actividades desarrolladas durante el tercer trimestre relacionadas con el centro de recurso compartidos (Conectividad, gobierno digital y seguridad digital)</t>
  </si>
  <si>
    <t>Informe Final de actividades desarrolladas durante la vigencia relacionadas con el centro de recurso compartidos (Conectividad, gobierno digital y seguridad digital)</t>
  </si>
  <si>
    <t>Informe con las actividades desarrolladas durante el primer trimestre</t>
  </si>
  <si>
    <t>La Oficina de alta Consejería distrital de TIC viene trabajando en las lineas asociadas a la consolidación del centro de recursos compartidos. Entre los temas trabajados durante este primer semestre se encuentra la seguridad digital como un recurso que puede ser solicitado por las entidades distritales en cuanto a atención de incidentes de seguridad digital o evaluaciones de vulnerabilidades. Otros temas que también se vienen trabajando son el de los eventos ComparTIC para fortalecer las capacidades de los funcionarios, y conectividad pública para brindar este recurso tan importante para los ciudadanos.
771 servidores públicos del distrito participaron en los eventos Compartic, definidos como espacios de transferencia de conocimiento entre las diferentes entidades que conforman la administración distrital, con el objetivo de fomentar la adopción de mejores prácticas en tecnología y seguridad digital en las entidades distritales de Bogotá, a través de la realización de eventos que presenten casos de éxito de otras entidades.
En el marco del Acuerdo 855 de 2022 por medio del cual se dictan lineamientos para promover el acceso y uso al servicio público esencial de internet, se avanza en la recolección de firmas del Proyecto de Decreto Distrital Secretaria de Hábitat y la Secretaria Jurídica.</t>
  </si>
  <si>
    <t>Se elabora informe con las actividades desarrolladas durante el primer trimestre:
El proyecto del centro de recursos compartidos de TI ha logrado importantes avances en la estandarización de la implementación de tecnologías por parte de las entidades, alineadas a las mejores prácticas y los lineamientos del Ministerio de Tecnologías de la Información y las Comunicaciones durante el primer trimestre de 2023. Entre febrero y marzo se han realizado dos actividades de sensibilización y formación a cerca de 250 funcionarios en temas de gobierno digital y seguridad digital para que conozcan la estandarización que existe por parte del MinTIC en la implementación de tecnologías como servicios de nube pública, servicios de nube privada y software, entre otros.
Además, el proyecto busca brindar un servicio estandarizado a los ciudadanos en internet público mediante zonas Wi-Fi y conectividad rural. Es importante destacar que el proyecto de conectividad rural hace parte de una línea de regalías, pero desde la consejería se ha estado acompañando el proceso de implementación del proyecto para asegurar que se cumplan los objetivos y se logren los avances necesarios. En general, el proyecto del centro de recursos compartidos de TI es una iniciativa clave para mejorar el acceso y la calidad de los servicios tecnológicos en el distrito capital.</t>
  </si>
  <si>
    <t xml:space="preserve">Informe del semestre del proyecto del centro de recursos compartidos de TI 
Durante el primer semestre del año 2023, la Oficina de Alta Consejería Distrital de TIC ha priorizado las siguientes líneas de trabajo como parte del Centro de Recursos Compartidos de TI: 
•	ComparTIC: Presentación de casos reales de otras entidades en la adquisición e implementación de servicios de TI estandarizados a través de los ComparTIC. 
•	Servicio de Conectividad Rural: Estructuración y seguimiento a la implementación del Servicio de Conectividad Rural. 
•	Servicio de conectividad pública Wi-Fi: Contratación y seguimiento del Servicio de conectividad pública Wi-Fi. 
•	Presentación de los lineamientos e instrumentos existentes para la contratación de bienes y servicios de TI estandarizados y estructuración de un modelo centralizado para la contratación de bienes y Servicios de TI de forma compartida (Centro de servicios de TI compartido). </t>
  </si>
  <si>
    <t>PD134A</t>
  </si>
  <si>
    <t>7872_2</t>
  </si>
  <si>
    <t>2. Liderar 100 porciento  la formulación, sensibilización y apropiación de la política pública de Bogotá Territorio Inteligente</t>
  </si>
  <si>
    <t>Liderar 100 porciento  la formulación, sensibilización y apropiación de la política pública de Bogotá Territorio Inteligente</t>
  </si>
  <si>
    <t xml:space="preserve">PD_Meta Proyecto: 2. Liderar 100 porciento  la formulación, sensibilización y apropiación de la política pública de Bogotá Territorio Inteligente; </t>
  </si>
  <si>
    <t>Con la formulación  de la Política de Bogotá territorio inteligente para vivir mejor 2020 – 2030 bajo esquemas de cocreación con los diferentes actores relacionados (ciudadanía, academia, sector privado, sociedad civil, organismos gubernamentales, organizaciones internacionales y medios de comunicación), haciendo uso de métodos de innovación para la construcción de política pública, permitiendo identificar los enfoques estratégicos del uso transversal de las TIC y las formas de abordarlos, a fin de integrar los ámbitos urbano, rural y regional, mejorar la calidad de vida de los ciudadanos e involucrarlos en la toma de decisiones públicas.</t>
  </si>
  <si>
    <t>Desde la Alta Consejeria Tic liderar el 100% de la formulación, sensibilización y apropiación de la política pública de Bogotá Territorio Inteligente</t>
  </si>
  <si>
    <t>(No. de hitos de la formulación, sensibilización y apropiación de la Politica Publica Territorio Inteligente logrados / Total de hitos No. de hitos de la formulación, sensibilización y apropiación de la Politica Publica Territorio Inteligente programados)*100</t>
  </si>
  <si>
    <t>No. de hitos de la formulación, sensibilización y apropiación de la Politica Publica Territorio Inteligente logrados</t>
  </si>
  <si>
    <t>Total de hitos No. de hitos de la formulación, sensibilización y apropiación de la Politica Publica Territorio Inteligente programados</t>
  </si>
  <si>
    <t xml:space="preserve">Documentos de avances de desarrollo de la Estrategia de sensibilización y apropiación.
Plan de Acción de la alta Consejeria Distrital de TIC
	</t>
  </si>
  <si>
    <t>Informe de las acciones desarrolladas para la implementación de la Política Bogotá Territorio Inteligente</t>
  </si>
  <si>
    <t>Informe Final de las acciones desarrolladas para la implementación de la Política Bogotá Territorio Inteligente</t>
  </si>
  <si>
    <t>Se recomienda brindar  especial atención a  la meta proyecto de inversión No. 2."Liderar 100 porciento  la formulación, sensibilización y apropiación de la política pública de Bogotá Territorio Inteligente" con el fin de cumplir con lo registrado en el plan de acción y superar el retraso del 10% de la vigencia 2.022, toda vez que se encuentra directamente asociada a la meta sectorial 469.</t>
  </si>
  <si>
    <t>En la medida que en la sesión Conpes del 31 de mayo de 2023 fue aprobada la Política Bogotá Territorio Inteligente 2023 – 2032, es pertinente realizar seguimiento a la publicación en la página de la Secretaria de Planeación y tomar las medidas necesarias para lograr el primer reporte en el mes de noviembre del avance de los productos del plan de acción programados para la vigencia 2023, con el fin de cumplir con lo registrado en el plan de acción y superar el retraso del 10% de la vigencia 2.022, toda vez que se encuentra directamente asociada a la meta sectorial 469</t>
  </si>
  <si>
    <t>PD138</t>
  </si>
  <si>
    <t>7872_6</t>
  </si>
  <si>
    <t>2. Contar con servicios digitales que atiendan las necesidades de los grupos de interés</t>
  </si>
  <si>
    <t>Oscar Javier Asprilla Cruz</t>
  </si>
  <si>
    <t>6. Implementar 100 porciento el Modelo de Seguridad y Privacidad de la Información (MSPI) en la Secretaria General de la Alcaldia Mayor de Bogota</t>
  </si>
  <si>
    <t>Implementar 100 porciento el Modelo de Seguridad y Privacidad de la Información (MSPI) en la Secretaria General de la Alcaldia Mayor de Bogota</t>
  </si>
  <si>
    <t xml:space="preserve">PD_Meta Proyecto: 6. Implementar 100 porciento el Modelo de Seguridad y Privacidad de la Información (MSPI) en la Secretaria General de la Alcaldia Mayor de Bogota; </t>
  </si>
  <si>
    <t xml:space="preserve">La programación se realiza de acuerdo a las actividades programadas por el oficial de seguridad y aprobadas por el jefe de la OTIC </t>
  </si>
  <si>
    <t>Mide el avance de la ejecución de las actividades programadas en la vigencia para la implemententación del Modelo de Seguridad y Privacidad de la información (MSPI) en la Secretaria General</t>
  </si>
  <si>
    <t>El  Modelo de Seguridad y Privacidad de la información (MSPI) implementado, conduce a la preservación de la confidencialidad, integridad, disponibilidad de la información, permitiendo garantizar la privacidad de los datos,mediante la aplicación de un proceso de gestión del riesgo, brindando confianza a las partes interesadas.</t>
  </si>
  <si>
    <t>Lograr la implementación del Modelo de Seguridad y Privacidad de la información (MSPI).</t>
  </si>
  <si>
    <t>(Actividades ejecutadas / actividades programados) * 100</t>
  </si>
  <si>
    <t>Actividades programados</t>
  </si>
  <si>
    <t>Evidencias reunión que realice la oficial de seguridad
Memorandos sobre activos de información, sus riesgos e indetificacion
Mensajes de Soy 10 sobre seguridad y privacidad de la infromación
Correos electronicos.
Documentos e Informes
Presentacion</t>
  </si>
  <si>
    <t>1. Informe de avance de las etapas precontractuales de los  procesos de infraestructura de seguridad de la información  - 2023
2. Informe  de avance de la gestión  y mantenimiento del modelo de seguridad y privacidad de los datos e información</t>
  </si>
  <si>
    <t>1. Informe de avance de las etapas precontractuales de los  procesos de infraestructura de seguridad de la información  - 2023
2. Informe  de final de la gestión  y mantenimiento del modelo de seguridad y privacidad de los datos e información</t>
  </si>
  <si>
    <t xml:space="preserve">1. Informe de avance avance en el mes de enero  de las etapas precontractuales de los  procesos de infraestructura de seguridad de la información  - 2023
2. Informe de avance en el mes de enero de la gestión  y mantenimiento del modelo de seguridad y privacidad de los datos e información </t>
  </si>
  <si>
    <t xml:space="preserve">1. Informe de avance avance en el mes de febrero  de las etapas precontractuales de los  procesos de infraestructura de seguridad de la información  - 2023
2. Informe de avance en el mes de febrero de la gestión  y mantenimiento del modelo de seguridad y privacidad de los datos e información </t>
  </si>
  <si>
    <t xml:space="preserve">1. Informe de avance avance en el mes de marzo  de las etapas precontractuales de los  procesos de infraestructura de seguridad de la información  - 2023
2. Informe de avance en el mes de marzo de la gestión  y mantenimiento del modelo de seguridad y privacidad de los datos e información </t>
  </si>
  <si>
    <t xml:space="preserve">1. Informe de avance en el mes de abril  de las etapas precontractuales de los  procesos de infraestructura de seguridad de la información  - 2023
2. Informe de avance en el mes de abril de la gestión  y mantenimiento del modelo de seguridad y privacidad de los datos e información </t>
  </si>
  <si>
    <t xml:space="preserve">1. Informe de avance en el mes de mayo  de las etapas precontractuales de los  procesos de infraestructura de seguridad de la información  - 2023
2. Informe de avance en el mes de mayo de la gestión  y mantenimiento del modelo de seguridad y privacidad de los datos e información </t>
  </si>
  <si>
    <t xml:space="preserve">1. Informe de avance en el mes de junio  de las etapas precontractuales de los  procesos de infraestructura de seguridad de la información  - 2023
2. Informe de avance en el mes de junio de la gestión  y mantenimiento del modelo de seguridad y privacidad de los datos e información </t>
  </si>
  <si>
    <t>La Secretaria General,  ha avanzado en “Implementar 100% el Modelo de Seguridad y Privacidad de la Información (MSPI) en la Secretaria General de la Alcaldía Mayor de Bogotá”, en las siguientes actividades en 2 temáticas así:
1.	ACTUALIZACION DE PLATAFORMA DE SEGURIDAD DE LA INFORMACIÓN: en lo recorrido de la vigencia se han adelantado las siguientes actividades en los proceso:
1.	Extensión Garantia para el Sistema Store Once
-	Se ejecuta sin ningún contratiempo el contrato 587-2023, se reciben documentos para pago y se realiza tramite respectivo ante la Subdirección Financiera 
2.	Extensión Garantia de la Librería Robot de cintas
-	Se ejecuta sin ningún contratiempo el contrato 575-2023, se reciben documentos para pago y se realiza tramite respectivo ante la Subdirección Financiera 
3.	Extensión Garantía Firewall, Waf y adquisición de Fortitoken
-	Se elabora ficha técnica, es avalada internamente en la Oficina TIC  y se envía correos a proveedores para elaborar estudio de mercado.
-	Durante el mes de mayo se realiza la recepción de las cotizaciones por parte de los proveedores.   Se realiza entrega de las cotizaciones para su consolidación y elaboración de estudio de mercado.  Se realiza recepción del estudio de mercado y se revisa.  Se recibe corre por parte del jefe de la oficina solicitando consolidación del estudio de mercado y envío a financiera.   Se recibe estudio de mercado consolidado para ser revisado, aprobado y enviarse a financiera.  Se emite correo a financiera con el estudio de mercado y las cotizaciones allegadas por los proveedores.  Una vez se recibe el aval de financiera, se envía memorando 3-2023-15466 a la Dirección de Contratación con solicitud de contratación.
-	Durante el mes de junio se realizaron la publicación de estudios previos, proyecto de pliegos de condiciones, de los cuales no se recibieron observaciones y el 28 de junio se expide la Resolución 008 de 2023, por medio de la cual se ordena la apertura del proceso de selección abreviada Subasta Inversa Electronica No. SGA-SASI-10-2023, se presentan los pliegos definitivos ante el comité de contratación y se aprueba el cronograma del proceso, teniendo como fecha proyectada para adjudicación el  21 de julio de 2023.
-	
4.	Adquisición Solución Para Gestion de Vulnerabilidades
-	Se elabora ficha técnica, es avalada internamente en la Oficina TIC  y se envía correos a proveedores para cotización, se elabora estudio de mercado y se remite a la Subdirección Financiera.
-	Durante el mes de mayo se realiza recepción del estudio de mercado para ser remitido a financiera.    Se envía respuesta del estudio de mercado donde no se tiene comentarios al respecto.  Se recibe de financiera el aval del estudio de mercado para el proceso.  Se recibe correo por parte del jefe de la oficina solicitando información por parte de financiera.  Se da respuesta al correo recibido por el jefe.  Se recibe correo por parte del jefe de la oficina con unas observaciones de los proponentes.  Se da respuesta al correo anterior.  Se recibe correo para verificar los ajustes de los estudios previos para el proceso de vulnerabilidades. Se emite correo al área de contratos con la documentación solicitada para la revisión de la dirección.  Se envía memorando 3-2023-14848 a contratación solicitando elaboración de contrato.
5.	Adquisición Solución Antivirus
-	Durante el mes de mayo se recibe correo por parte del jefe de la oficina para validar avances sobre el proceso de antivirus.  Se emite respuesta sobre avances del proceso.   Se recibe correo por parte del jefe de oficina para realizar en la ficha técnica apertura de requerimientos mínimos para realizar mejoras al antivirus y pluralidad de marcas.  Se realiza mesa de trabajo entre el grupo interno de infraestructura encargados de Antivirus para revisar la ficha técnica del proceso antivirus.  En este momento se adelanta la elaboración de la ficha técnica para solicitar posteriormente las cotizaciones
-	Durante el mes de junio, se elabora nueva ficha técnica incluyendo las recomendaciones dadas por el jefe de la OTIC, se revisa al interior del grupo de infraestructura, donde sugiere la necesidad que se revise la plataforma SECOP para asegurar que las ofertas inscritas en dicha plataforma cumplan o no con la ficha técnica definida en la OTIC y así proceder con el envío a cotizar para estudio de mercado o no.  
6.	Sistema Almacenamiento De Misión Crítica (Recursos de Reservas)
-	Se ejecuto el contrato y se envía memorando a financiera para tramitar ultimo pago y así finiquitar esta reserva.
2.   GESTIÓN Y MANTENIMIENTO DEL MODELO DE SEGURIDAD Y PRIVACIDAD: En lo recorrido de la vigencia se han realizado las siguientes actividades que aportan a:  La disponibilidad: entendiéndose que la información y recursos TI estén disponibles solo para el personal autorizado, la Integridad: donde la información debe permanecer inalterada, y La  Confidencialidad: Evitar que personas no autorizadas puedan acceder a la información:
-	El avance en la implementación del Modelo de Seguridad y Privacidad de la Información – MSPI, es del 84.79% la meta para 2023 es llegar a un 91% al interior de la entidad.
-	Se envía Cronograma de trabajo ajustado para aprobación del Jefe de Oficina de Tecnologias de la información y las comunicaciones.
-	Se definió plan de seguridad y privacidad de la información de la Secretaría General de la Alcaldía de Bogotá
-	Se definieron indicadores de seguridad de la información, que serán monitoreados al interior de la Oficina TIC, en los Subcomités de autocontrol.
-	Se han atendido en la vigencia 35  casos o incidentes de seguridad de la información, de la categoría INFRAESTRUCTURA &gt; Correo Electrónico &gt; Correos con contenido malicioso. (enero: 5, febrero: 7, marzo: 10, abril: 3 mayo: 2 y junio: 8.). Los cuales fueron atendidos y documentados a través de la herramienta GLPI
-	Se definió cronograma de activos de información vigencia 2023 al igual que para el proceso de valoración de riesgos de seguridad de la información y planes de tratamiento de la entidad. y se han trabajo con los primeros 4 grupos los temas de identificación: Riesgos de seguridad y Activos de información respectivamente
-	Se han sensibilizado a: 
o	64 funcionarios / contratistas en dos charlas sobre protección de datos personales. 
o	66 teletrabajadores sobre el sistema de gestión de Seguridad de la Información – SGSI
o	15  funcionarios / contratistas sobre incidentes de seguridad
-	Se realizaron los siguientes tips de seguridad y privacidad de la información (protección de datos): a. Conoce cuales son los tipos de datos personales según la Ley   b. Conoce la política de Gobierno Digital:  TIC para la Gestion de la Secretaría General   c. Protege tu información Personal.
-	Se realizo escaneo de vulnerabilidades a 25 servidores Windows y se realizara consolidado y presentación de resultados en el mes de junio 
-	 A la fecha la documentación generada se encuentra así 
o	Documentación generada: 4204000-IN-XXX GestiónHerramientasCifrado (el mes anterior se había remitido para aprobación y verificación a junio esta pendiente de publicación y socialización final) 
o	Documento propuesto de Herramientas y Mecanismos de Cifrado a implementar en la entidad. (el mes anterior se había remitido para aprobación y verificación a junio está Pendiente de publicación y socialización final) 
o	Actualización de Documentación:  a.  pprocedimiento de Gestión de Seguridad de la Información (el mes pasado se encontraba Aprobado en proceso de publicación, en junio esta En ajustes finales solicitados por la Oficina Asesora de Planeación, se remitirán en julio para continuar trámite de publicación),   b.  Normograma (el mes pasada se encontraba aprobado en proceso de publicación por solicitud de Oficina asesora de Planeación se incluyó como parte del procedimiento),   c. Declaración de aplicabilidad  (el mes anterior se encontraba pendiente de aprobación, en junio será aprobado y pendiente para iniciar trámite de publicación),  y d. Guía metodológica para la gestión de riesgos de seguridad digital (el mes anterior se encontraba aprobado y en trámite de publicación, en junio ya se encuentra publicado SGI)
-	Para la actividad relacionada con Protección de Datos Personales se realizó la respectiva actualización / creación de los siguientes documentos: 
o	4204000-OT-082 - Política General para el tratamiento de datos personales de la Secretaría General de la Alcaldía Mayor de Bogotá. (mes anterior Pendiente de aprobación y en junio Revisada pendiente de remitir ajustes para publicación en SGI) 
o	Instrumento de registro de Bases de datos ante la SIC (está Aprobado y sigue en proceso de publicación en SGI y socialización) 
o	Instructivo para el registro de bases de datos ante la SIC (está Aprobado y sigue en proceso de publicación en SGI y socialización) 
o	No se recibieron requerimientos por parte de titulares ni de dependencias de la entidad relacionadas con el tratamiento de datos personales.
o	Actualización Manual de tratamiento de datos personales, incluyendo el  Capítulo de ciclo de vida del dato.</t>
  </si>
  <si>
    <t>Durante el mes de febrero se tramito terminación anticipada del contratista que estaba a cargo de las actividades del modelo de seguridad y privacidad de la información, se realiza busqueda de perfil especialido en el tema y se consigue y contrata el reemplazo del anterior oficial de seguridad.   Se firmó nuevo contrato a finales de febrero.
En abril para superar el retraso se realizaron las siguientes actividades
1. Estructuración de documentos para el fortalecimiento del MSPI en la entidad, en especial para el dominio de Crifrado de datos
2. Actualización de documentación del SIC: Procedimiento de Gestión de Seguridad de la Información,  Normograma y Declaración de aplicabilidad 
3. Elaboración de  Instrumento de registro de Bases de datos ante la - SIC	
4. Sensibilización a tele trabajadores de la Secretaría General sobre el sistema de gestión de Seguridad de la Información.
Con lo anterior se supersa el retraso y las actividades siguen en normalidad</t>
  </si>
  <si>
    <t>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enero de 2023 se han adelantado las siguientes actividades principales:
Extensión Garantia para el Sistema Store Once
-	Se logró elaborar, se revisa y se ajusta la ficha técnica para la adquisición de extensión de garantía del sistema Store Once que hace parte de la infraestructura tecnológica de la Secretaría General de la Alcaldía Mayor de Bogotá.
-	Así mismo, se inicia el estudio de mercado, enviando correos a proveedores conocidos y publicando el evento en Secop II.
Extensión Garantia de la Librería Robot de cintas
-	Se logró elaborar la ficha técnica para la adquisición de extensión de garantía de la librería robot de cintas que hace parte de la infraestructura tecnológica de la Secretaría General de la Alcaldía Mayor de Bogotá.
-	Se reciben observaciones a la ficha técnica y se inicia el ajuste de la misma.
Sistema Almacenamiento De Misión Crítica (Recursos de Reservas)
-	Se finaliza con el proceso de migración de datos de la entidad. 
-	Se adelantan labores de documentación referente a las obligaciones del contrato de sistema de almacenamiento.
-	Se solicita segunda prorroga, debido a la dificultad o problemas de orden logísticos en el transporte internacional y tiempos de nacionalización de los discos faltantes. 
2.	Gestión y mantenimiento del modelo de seguridad y privacidad: se tiene a terminar enero de 2023 las siguientes actividades principales:
-	Se plantea un incremento del 5% para la vigencia 2023 en el avance de la implementación del Modelo de Seguridad y Privacidad de la Información – MSPI, para llegar a un 90% en la implementación del modelo al interior de la entidad, sin dejar de lado lo ya logrado a cierre del 2022, mediante la elaboración del cronograma de trabajo.
-	Se envía Cronograma de trabajo ajustado para aprobación del Jefe de Oficina de Tecnologias de la información y las comunicaciones.</t>
  </si>
  <si>
    <t>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febrero de 2023 se han adelantado las siguientes actividades principales:
Extensión Garantia para el Sistema Store Once
-	Se envía correos con la ficha técnica para obtener cotizaciones par estudio de mercado.
-	Con las cotizaciones se elabora estudio de mercado
-	Se envía documentación a la Dirección de contratación y dan número al proceso de subasta inversa SGA-SASI-001-2023, el cual ya tiene cronograma y se proyecta la adjudicación a finales del  mes de marzo
Extensión Garantia de la Librería Robot de cintas
-	Se envía correos con la ficha técnica para obtener cotizaciones par estudio de mercado.
-	Con las cotizaciones se elabora estudio de mercado
-	Se envía documentación a la Dirección de contratación y dan número al proceso de mínima cuantía SGA-MC-006-2023, el cual ya tiene cronograma y se proyecta la adjudicación a finales del  mes de marzo
Sistema Almacenamiento De Misión Crítica (Recursos de Reservas)
-	Se finaliza con el proceso de instalación y puesta en funcionamiento de un nuevo sistema de almacenamiento. Esto luego de que se instalan nuevos discos en este sistema de almacenamiento y de esta manera se cumple con la cantidad de espacio solicitado.
-	Se envía memorando a financiera para tramitar ultimo pago y así finiquitar esta reserva
2.	Gestión y mantenimiento del modelo de seguridad y privacidad: se tiene a terminar febrero de 2023 las siguientes actividades principales:
-	Se tramito terminación anticipada del contratista que estaba a cargo de las actividades del modelo de seguridad y privacidad de la información. 
-	Se consigue y contrata el reemplazo de la contratista anterior.
-	Se firmó nuevo contrato a finales de febrero.
-	Se atienden 8 casos o incidentes de seguridad de la información.</t>
  </si>
  <si>
    <t xml:space="preserve">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marzo de 2023 se han adelantado las siguientes actividades principales:
1.	Extensión Garantia para el Sistema Store Once
-	Se realizó evaluación técnica de las ofertas.
-	Apertura de sobres económicos, evento de subasta y se adjudica el proceso.
-	Se suscribe el contrato de compraventa.
-	Se da inicio a la ejecución del contrato con la suscripción del acta de requerimiento de entrega. 
2.	Extensión Garantia de la Librería Robot de cintas
-	Se realizó evaluación técnica de las ofertas.
-	Se realiza la evaluación técnica se adjudica el proceso.
-	Se suscribe el contrato de compraventa.
-	Se da inicio a la ejecución del contrato con la suscripción del acta de requerimiento de entrega. 
3.	Adquisición de un software de vulnerabilidades,
-	Se consolida la necesidad y requerimientos técnicos en la ficha técnica
-	En el mes de abril se pretende dar inicio con estudio de mercado. 
</t>
  </si>
  <si>
    <t>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abril de 2023 se han adelantado las siguientes actividades principales:
a. Extensión Garantía para el Sistema Store Once
-	Se ejecuta sin ningún contratiempo el contrato 587-2023, se reciben documentos para pago y se realiza trámite respectivo ante la Subdirección Financiera 
b. Extensión Garantía de la Librería Robot de cintas
-	Se ejecuta sin ningún contratiempo el contrato 575-2023, se reciben documentos para pago y se realiza trámite respectivo ante la Subdirección Financiera 
c. Extensión Garantía Firewall, Waf y adquisición de Fortitoken
-	Se elabora ficha técnica, es avalada internamente en la Oficina TIC  y se envía correos a proveedores para elaborar estudio de mercado.
d. Adquisición Solución Para Gestión de Vulnerabilidades
-	Se elabora ficha técnica, es avalada internamente en la Oficina TIC  y se envía correos a proveedores para cotización, se elabora estudio de mercado y se remite a la Subdirección Financiera 
2.	Gestión y mantenimiento del modelo de seguridad y privacidad: se tiene a terminar abril de 2023 las siguientes actividades principales:
En el mes de abril, se avanza en las siguientes actividades logrando descontar el atraso que surgió en el mes de febrero por la transición entre la terminación anticipada del contratista anterior, consecución de su reemplazo e inicio del nuevo contrato: Estructuración de documentos para el fortalecimiento del MSPI en la entidad, en especial para el dominio de Cifrado de datos, pues es uno de los más bajos en porcentaje de implementación, tales como:  Gestión de Herramientas de Cifrado y Revisión Herramientas y Mecanismos de Cifrado a implementar en la entidad, junto con la creación de los siguientes documentos para el tema de Protección de Datos personales:  Instrumento de registro de Bases de datos ante la SIC  e Instructivo para el registro de bases de datos ante la SIC. Así como el Procedimiento de Gestión de Seguridad de la Información, Normograma y Declaración de Aplicabilidad.
Adicionalmente, de las anteriores actividades se han realizado las siguientes:
-	Se definió plan de seguridad y privacidad de la información de la Secretaría General de la Alcaldía de Bogotá
-	Se definieron indicadores de seguridad de la información, que serán monitoreados al interior de la Oficina TIC, en los Subcomités de autocontrol.
-	Se han atendido en la vigencia 25  casos o incidentes de seguridad de la información, de la categoría INFRAESTRUCTURA &gt; Correo Electrónico &gt; Correos con contenido malicioso. (Enero: 5, febrero: 7, marzo: 10 y abril: 3). Los cuales fueron atendidos y documentados a través de la herramienta GLPI
-	Se definió cronograma de activos de información vigencia 2023 al igual que para el proceso de valoración de riesgos de seguridad de la información y planes de tratamiento de la entidad.
- Se realizó sensibilización sobre el sistema de gestión de Seguridad de la Información – SGSI a 66 teletrabajadores el 21 de abril de 2023</t>
  </si>
  <si>
    <t xml:space="preserve">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mayo de 2023 se han adelantado las siguientes actividades principales:
EXTENSION GARANTIA FIREWALL, WAF Y FORTITOKEN
-	Durante el mes de mayo se realiza la recepción de las cotizaciones por parte de los proveedores.
-	Se realiza entrega de las cotizaciones para su consolidación y elaboración de estudio de mercado.
-	Se recibe estudio de mercado consolidado para ser revisado, aprobado y enviarse a financiera.
-	Se emite correo a financiera con el estudio de mercado y las cotizaciones allegadas por los proveedores.
-	Una vez se recibe el aval de financiera, se envía memorando 3-2023-15466 a Contratación con solicitud de contratación
ADQUISICIÓN SOLUCION PARA GESTION DE VULNERABILIDADES
-	Se realiza recepción del estudio de mercado para ser remitido a financiera.
-	Se envía respuesta del estudio de mercado donde no se tiene comentarios al respecto.
-	Se recibe de financiera el aval del estudio de mercado para el proceso.
-	Se recibe correo por parte del jefe de la oficina solicitando información por parte de financiera.
-	Se da respuesta al correo recibido por el jefe 
-	Se recibe correo por parte del jefe de la oficina con unas observaciones de los proponentes.
-	Se da respuesta al correo anterior.
-	Se recibe correo para verificar los ajustes de los estudios previos para el proceso de vulnerabilidades.
-	Se emite correo al área de contratos con la documentación solicitada para la revisión de la dirección.
-	Se envía memorando 3-2023-14848 a contratación solicitando elaboración de contrato
ADQUISICIÓN SOLUCION DE ANTIVIRUS
-	Se recibe correo por parte del jefe de la oficina para validar avances sobre el proceso de antivirus.
-	Se emite respuesta sobre avances del proceso.
-	Se recibe correo por parte del jefe de oficina para realizar en la ficha técnica apertura de requerimientos mínimos para realizar mejoras al antivirus y pluralidad de marcas.
-	Se realiza mesa de trabajo entre el grupo interno de infraestructura encargados de Antivirus para revisar la ficha técnica del proceso antivirus.
-	En este momento se adelanta la elaboración de la ficha técnica para posteriormente solicitar cotizaciones a proveedores.
2.	Gestión y mantenimiento del modelo de seguridad y privacidad: se tiene a terminar mayo de 2023 las siguientes actividades principales:
-	Durante mayo se evidencia un aumento respecto al mes anterior de 1,22%, llegando a un 81,68% en la implementación del Modelo de Seguridad y Privacidad de la Información - MSPI herramienta de Mintic, la meta para la vigencia es llegar al 91%. 
-	Teniendo en cuenta lo anterior, se inició la elaboración de la documentación relacionada con el dominio de criptografía, el cual se encuentra en un 40% de avance. A la fecha la documentación generada se encuentra así 
o	Documentación generada: 4204000-IN-XXX GestiónHerramientasCifrado (Remitido para aprobación y verificación 
o	Documento propuesto de Herramientas y Mecanismos de Cifrado a implementar en la entidad. (Remitido para aprobación y verificación) 
o	Actualización de Documentación:  a.  procedimiento de Gestión de Seguridad de la Información – Aprobado en proceso de publicación,   b.  Normograma - Aprobado en proceso de publicación,  c. Declaración de aplicabilidad - Pendiente de aprobación,  d. Instrumento MSPI (Hace parte de la actividad 19 del Plan de seguridad y privacidad de la entidad) y e. Guía metodológica para la gestión de riesgos de seguridad digital Aprobado y en trámite de publicación en el SGI. Publicado en SGI 
</t>
  </si>
  <si>
    <t>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junio de 2023 se han adelantado las siguientes actividades principales:
EXTENSION GARANTIA FIREWALL, WAF Y FORTITOKEN
Durante el mes de junio el proceso estuvo en la Dirección de Contratación realizo las siguientes actividades: 
-	Publicación de estudios previos: el 13 de junio de 2023
-	Publicación de proyecto de pliegos de condiciones: el 13 de junio de 2023
-	Presentación de observaciones al proyecto de pliego de condiciones hasta el 21 de junio
-	Y el 28 de junio se expide la resolución 008 de 2023 dando apertura del proceso
-	Se realiza la presentación al comité de contratación de los pliegos del proceso SGA-SASI-10-2023
-	Según el cronograma del proceso SISA-10-2023, la Adjudicación del proceso se tiene prevista para el 21 de julio de 2023
ADQUISICIÓN SOLUCION PARA GESTION DE VULNERABILIDADES
-	Se realiza recepción de las observaciones realizadas al proceso
-	Se realiza la proyección de la respuesta a las observaciones realizadas y se entregan al personal de OTIC para la revisión preliminar.
-	Se realiza recepción de observaciones por parte el jefe de la oficina a las respuestas entregadas.
-	Se realiza envío de las observaciones a la dirección de contratos
-	Una vez entregadas las respuestas allegan nuevas observaciones al proceso
-	Se realiza reunión para la evaluación al proceso de vulnerabilidades
-	Se realiza evaluación técnica y se emite al jefe para su validación
-	El jefe nos realiza unas observaciones sobre la evaluación
-	Se da respuesta a las observaciones realizadas por el jefe.
-	Se entrega respuesta oficial sobre los comentarios realizados por el jefe de la oficina.
-	Se entregan respuestas a la dirección de contratos sobre las observaciones realizadas al proceso.
-	Se culmina la subasta donde la empresa que resultó ganadora fue DATASEC y se recibe el informe de la subasta por parte de la dirección de contratos.
-	Se recepción del informe de la subasta por parte del área de contratos donde se adjudica el proceso
-	La Oficina TIC esta en espera del memorando de la dirección de contratación para dar inicio a
ADQUISICIÓN SOLUCION DE ANTIVIRUS
-	Se realiza envío de la ficha técnica al interior del grupo de infraestructura para ser revisada.
-	Al revisar la nueva ficha técnica al interior del grupo de infraestructura, surge la necesidad que se revise la plataforma SECOP para asegurar que las ofertas inscritas en dicha plataforma cumplan o no con la ficha técnica definida en la OTIC y así proceder con el envío a cotizar para estudio de mercado o no
2.	Gestión y mantenimiento del modelo de seguridad y privacidad: se tiene a terminar junio de 2023 las siguientes actividades principales:
SEGURIDAD DE LA INFORMACIÓN
-	El avance en la implementación del MSPI en junio es del 84,79% y la meta para el mes de diciembre del 2023 es del 91%. Se evidencia un aumento respecto al mes anterior de 3,11% 
-	Teniendo en cuenta lo anterior, se inició la elaboración de la documentación relacionada con el dominio de criptografía, el cual se encuentra en un 80% de avance. Y se inició la elaboración de un Protocolo para la atención de ataques cibernéticos armonizado al que expidió la Oficina Alta Consejera Distrital de TIC
Incidentes de Seguridad de la información
La Oficina TIC en junio recinbio 8 casos registrados en la herramienta GLPI, 3 de los cuales por Correo con contenido malicioso y los otros 5 son Seguimiento a casos de redireccionamiento
En el mes de junio se aplica al interior de la OTIC tres (3) indicadores, uno mensual, uno trimestral y uno semestral, con los siguientes resultados:
-	Mensual: “Tratamiento de Eventos e Incidentes de Seguridad de la Información” dando como resultado para el mes de junio un cumplimiento del 88%, donde  7 eventos de seguridad de la información gestionados cerrados / 8 eventos de seguridad  (el caso faltante es un Caso de cuentas comprometidas – en curso y llego el día de corte de esta información)
-	Semestral: “Cumplimiento del Plan De Sensibilización de Seguridad de la Información en la Entidad”, dando como resultado 100%, donde se realizaron 10 sensibilizaciones ejecutadas / 10 sensibilizaciones programadas.
-	Trimestral: “Cumplimiento del Plan De Seguridad y Privacidad de la Información” dando como resultado el 99%, donde se ejecutó el 24.11% del 24.13% planeado en el trimestre.
Activos de Información
Para la actividad relacionada con la identificación de activos de información de la Secretaria General  se realizaron las siguientes actividades: 
-	Se Termino procedimiento de la identificación de activos de información con las oficinas de la OTIC y Oficina Consejería Paz, Victimas y Reconciliación y subdirecciones.
-	Se realizaron mesas de trabajo de apoyo con Alta Consejería Distrital de TIC y Oficina Consejera de Comunicaciones para proceso de riesgos
-	Se realizaron mesas de trabajo de apoyo con Oficina Jurídica y  Oficina Control Disciplinario Interno para actualización de activos de información.
-	Se gestionaron memorando para el grupo 4: conformado por:  Oficina Asesora de Planeación y para la Subsecretaría Distrital de Fortalecimiento.
-	Se realizo presentación activos de información al Grupo 4 conformado por Oficina Asesora de Planeación y para la Subsecretaría Distrital de Fortalecimiento
-	Se realizo Presentación de riesgos de seguridad de la información al Grupo 3 conformado por Oficina Jurídica y  Oficina Control Disciplinario Interno
Sensibilización en el Sistema de Gestión de Seguridad de la Información – SGSI:
Como parte del plan de sensibilización en el mes de junio se realiza charla de incidentes de seguridad conforme el plan establecido, a la cual asistieron 15 personas entre funcionarios y/o contratistas de la entidad.
Gestión de vulnerabilidades 
En junio para el proceso relacionado con la gestión de vulnerabilidades se realizaron las siguientes actividades:
	Se realizó análisis de escaneo de vulnerabilidades – servidores windows
	Se realizó presentación al equipo de infraestructura sobre el escaneo de vulnerabilidades realizado
	Se inicio el escaneo de vulnerabilidades de servidores Linux (27 activos)
	Seguimiento a Casos Mayo:    -Alertas Oracle (caso creado desde abril y fue Atendido)   y -Alertas autodesk ( caso de wordpress  fue Atendido)
	Se creo caso para atención de vulnerabilidades fortinet fue a Atendido
	Se realizó escaneo de servidor – Bogotá Una Historia Común –  3 vulnerabilidades encontradas 2 severas y 1 moderada. Ninguna explotable.
	Se realizó escaneo de servidor – Nuevo SAT – 5 vulnerabilidades severas – 3 moderadas y ninguna explotable.
PROTECCIÓN DE DATOS PERSONALES
Para la actividad relacionada con datos personales se realizó la respectiva actualización / creación de los siguientes documentos: a) 4204000-OT-082 - Política General para el tratamiento de datos personales de la Secretaría General de la Alcaldía Mayor de Bogotá. (mes anterior Pendiente de aprobación y en junio Revisada pendiente de remitir ajustes para publicación)   b) Instrumento de registro de Bases de datos ante la SIC (está Aprobado y sigue en proceso de publicación en SGI y socialización)   c) Instructivo para el registro de bases de datos ante la SIC (está Aprobado y sigue en proceso de publicación en SGI y socialización)   d) No se recibieron requerimientos por parte de titulares ni de dependencias de la entidad relacionadas con el tratamiento de datos personales  e) Actualización Manual de tratamiento de datos personales, incluyendo el  Capítulo de ciclo de vida del dato.</t>
  </si>
  <si>
    <t>No se presentaron problemas ni dificultades</t>
  </si>
  <si>
    <t>Al corte de febrero de 2023, la meta proyecto tenía programado el 68,05% y ejecutó el 67,51% es decir, presenta un rezago de 0,54% debido a que se entregó un informe parcial de avance de la gestión y mantenimiento del modelo de seguridad y privacidad de los datos e información debido a que no se desarrollaron todos los contenidos previstos al corte. Dicho rezago será subsanado para el mes de marzo de 2023 con la reasignación de actividades al interior del equipo.</t>
  </si>
  <si>
    <t>Al corte de marzo de 2023, la meta proyecto tenía programado 70,35% y ejecutó el 69.81% es decir, presenta un rezago de 0,54% en razón a que se entregó un informe parcial  de avance de la gestión  y mantenimiento del modelo de seguridad y privacidad de los datos e información debido a que no se desarrollaron todos los contenidos previstos para el mes de febrero. Dicho rezago será subsanado de manera progresiva hasta el mes de junio de 2023 con la reasignación de actividades al interior del equipo</t>
  </si>
  <si>
    <t>PD139</t>
  </si>
  <si>
    <t>7872_7</t>
  </si>
  <si>
    <t>7. Mantener una plataforma tecnológica y de redes de la SG actualizada.</t>
  </si>
  <si>
    <t>Mantener una plataforma tecnológica y de redes de la SG actualizada.</t>
  </si>
  <si>
    <t>22.1. Número de plataformas tecnológicas y de redes de la Secretaria General actualizadas.</t>
  </si>
  <si>
    <t xml:space="preserve">PD_PMR: 22.1. Número de plataformas tecnológicas y de redes de la Secretaria General actualizadas.; PD_Meta Proyecto: 7. Mantener una plataforma tecnológica y de redes de la SG actualizada.; </t>
  </si>
  <si>
    <t xml:space="preserve">La programación se realiza de acuerdo a las actividades programadas por el lider del grupo de infraestructura  y aprobadas por el jefe de la OTIC </t>
  </si>
  <si>
    <t xml:space="preserve">Mide el avance de las actividades o la gestion realizada para la consecusión de  las soluciones tecnologicas que permiten adecuar u organizar o ampliar o actualizar la Infraestructura Tecnológica </t>
  </si>
  <si>
    <t>Lograr mantener la plataforma tecnologica y de redes actualizada para el normal funcionamiento en la Secretaria General.</t>
  </si>
  <si>
    <t>Implementar soluciones tecnologicas y de redes actualizadas para el normal funcionamiento en la Secretaria General.</t>
  </si>
  <si>
    <t xml:space="preserve">(Act ejecutadas / Act programadas) *100 </t>
  </si>
  <si>
    <t>Act ejecutadas</t>
  </si>
  <si>
    <t>Act programadas</t>
  </si>
  <si>
    <t>Documentos producto de Etapas del proceso precontractual de extensión garantia DELL, Bolsa tecnologica, Licenciamiento ancho de banda, extensión garantia HP, Sistema de monitoreo, Red WIFI, Buscador Google. 
Memorando, relacionados con los mismos procesos mencionados anteriormente.
Correos electronicos, entre pesonal tecnico y de contratación en las diferentes etapas contractual y ejecución..
Etapa de ejecución contractual como informes de supervisión, pagos etc. 
Solución impementada</t>
  </si>
  <si>
    <t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t>
  </si>
  <si>
    <t>1. Informe de avance en el mes de enero de las etapas precontractuales de los  procesos de infraestructura de TI  - 2023
2. Informe de avance del mes de enero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enero del Fortalecemiento de la Gobernalidad de TI en la Secretaria General</t>
  </si>
  <si>
    <t xml:space="preserve">1. Informe de avance en el mes de febrero de las etapas precontractuales de los  procesos de infraestructura de TI  - 2023
2. Informe de avance del mes de febrero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febrero del Fortalecemiento de la Gobernalidad de TI en la Secretaria General
</t>
  </si>
  <si>
    <t xml:space="preserve">1. Informe de avance en el mes de marzo de las etapas precontractuales de los  procesos de infraestructura de TI  - 2023
2. Informe de avance del mes de marzo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marzo del Fortalecemiento de la Gobernalidad de TI en la Secretaria General
</t>
  </si>
  <si>
    <t xml:space="preserve">1. Informe de avance en el mes de abril de las etapas precontractuales de los  procesos de infraestructura de TI  - 2023
2. Informe de avance del mes de abril de temas como: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abril del Fortalecemiento de la Gobernalidad de TI en la Secretaria General
</t>
  </si>
  <si>
    <t xml:space="preserve">1. Informe de avance en el mes de mayo de las etapas precontractuales de los  procesos de infraestructura de TI  - 2023
2. Informe de avance del mes de mayo de temas como: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mayo del Fortalecemiento de la Gobernalidad de TI en la Secretaria General
</t>
  </si>
  <si>
    <t xml:space="preserve">1. Informe de avance en el mes de junio de las etapas precontractuales de los  procesos de infraestructura de TI  - 2023
2. Informe de avance del mes de junio de temas como: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junio del Fortalecemiento de la Gobernalidad de TI en la Secretaria General
</t>
  </si>
  <si>
    <t>La Secretaria General, ha avanzado en “Mantener una plataforma tecnológica y de redes de la Secretaria General actualizada”, en las siguientes actividades para 3 temáticas así::
1.	Actualizar y ampliar los servicios tecnológicos de la Secretaria General, al terminar el periodo se han adelantado las siguientes actividades principales:
RENOVACION SERVICIO SOPORTE ORACLE
-	Se recibe carta de confirmación de renovación de soporte Oracle, se paga servicio contratado. Con ello se asegura disponer con versiones posteriores o más adelantadas del programa que Oracle pone generalmente a disposición de sus clientes con soporte para las licencias de programas, sin tarifa de licencia adicional
SOPORTE, MANTENIMIENTO, UPGRADE Y ACTUALIZACIÓN SOFTWARE ABBY
-	Este proceso de mínima cuantía se envió a la Dirección de Contratos en febrero de 2023.
-	Fue publicado en Secop bajo el numero SGA-MC-004-2023.
-	El proceso de mínima cuantía SGA-MC-004-2023 fue adjudicado y se ejecutó sin ningún inconveniente, se tramito respectivo pago.
NUBE PUBLICA – AZURE MICROSOFT
-	Se gestiono la Orden de compra 107117 ante la plataforma Colombia Compra, y se remite Acta de Requerimiento para inicio de ejecución del Cto 603-2023, actualmente se encuentra en ejecución.
-	Durante el mes de mayo, como actividades de ejecución del contrato se recibe correo de Microsoft para dar la aprobación de los servicios de AZURE. Se realiza la verificación del contrató y de las licencias en el portal VLSC de Microsoft.  El proveedor envía acta de entrega de los servicios de AZURE.  Se envía correo con la aprobación del acta de entrega y verificación de servicios de AZURE.  Se hace el trámite para pago respectivo enviando el memorando de pago 3-2023-14542 y sus respectivos soportes. Con el pago se da por terminado la ejecución del contrato 603-2023
SERVICIOS Y LICENCIAS MICROSOFT
-	En abril, se publica evento de cotización 147678 en la plataforma Colombia Compra, se realiza la evaluación técnica de las 5 empresas que se presentaron y se genera la Orden de Compra 108495   y se remite Acta de Requerimiento para inicio de ejecución del Cto 622-2023
-	En mayo Microsoft envía correo para dar la Bienvenida al portal de activación de las licencias de office 365.  Se realiza la verificación del contrató y de las licencias en el portal VLSC de Microsoft.  Se hace el trámite para pago respectivo enviando el memorando de pago 3-2023-14330 y sus respectivos soportes.   Con el pago se da por terminado la ejecución del contrato 622-2023
ADQUISICIÓN LICENCIAS A PERPETUIDAD
-	Durante el periodo se consolidan las necesidades y se elaboran los documentos del proceso para abrir el evento de cotización, ya que esta adquisición se hace por Tienda Virtual.   Profesional del área envía correo con documentos para la apertura del evento.   Se envía correo con la Publicación del evento de cotización de licencias office a perpetuidad. En plataforma de SECOP Tienda Virtual queda publicado en proceso 151233. 
-	Se gestiono el evento de cotización 151233, se recibieron propuestas, se evaluaron se produce la orden de compra 111744 y de esta se genera el contrato 689 de 2023 con la empresa Controles Empresariales, y se firma acta de requerimiento para dar inicio a la ejecución del dicho contrato.
SERVICIOS DE APOYO PARA ORACLE
-	Durante el periodo se elabora ficha técnica, y se estructura el formato para estudio de mercado. Se envía correo a 10 proveedores con la ficha técnica y el formato de cotización. 
-	En junio se realizó el estudio de mercado para el proceso que tiene por objeto prestar servicios de diagnóstico, afinamiento y configuración de la base de datos Oracle y el servidor de aplicaciones Web Logic, así como la infraestructura de almacenamiento y procesamiento sobre la cual están desplegadas las soluciones administrativas y financieras de la entidad que nos permitan garantizar la estabilidad, continuidad y disponibilidad de la plataforma tecnológica de la Secretaría General de la Alcaldía Mayor de Bogotá. D.C., se solicita CDP y se envía documentación a la Dirección de contratación mediante el memorando 3-2023-17636.
Ejecución de proceso con Recursos de RESERVAS PRESUPUESTALES
ADQUISICIÓN, INSTALACIÓN Y PUESTA EN FUNCIONAMIENTO DE TABLETAS INDUSTRIALES
-	Una vez se reciben en el almacén las tabletas realiza el trámite para pago del 80% del contrato.
-	El proveedor procede a la instalación de las tabletas en el SuperCade 20 de Julio, el proveedor envía la factura para el pago del 20% restante
-	Se prepara la documentación respectiva y se envía documentación para tramite de pago y así finiquitar esta reserva
ADQUISICIÓN, INSTALACIÓN Y PUESTA EN FUNCIONAMIENTO DE MEMORIAS PARA PC
-	El proveedor entrega las memorias adquiridas en la Oficina TIC y se prepara documentación para el pago del 80%, según lo estipulado en el contrato.
-	El contratista realiza instalación de memorias en equipos definidos por la Oficina TIC en diferentes dependencias de la entidad.
-	Aun cuando el contratista instalo la totalidad de memorias RAM adquiridas, no se ha podido tramitar el segundo pago dado por la falta de un documento por parte del proveedor.
-	En mayo se envía oficio 2-2023-13359 al proveedor solicitando la información del documento de la DIAN 
-	En junio se envía nuevo oficio 2-2023-16550 al proveedor solicitando documentación faltante, la cual se recibió a finales de mes, junto con el documento de importación DIAN, y se procede a realizar la certificación para pago correspondiente quedando con el memorando radicado NO. 3-2023-18393 a la subdirección financiera. Con este trámite se termina el contrato y se paga la totalidad de esta reserva en el mes de julio.
ADQUISICIÓN, INSTALACIÓN Y PUESTA EN FUNCIONAMIENTO DE IMPRESORAS PARA TURNOS
-	Una vez se realiza el ingreso al almacén de las impresoras se realizan las actividades para pago respectivo al 80%, según lo estipulado en la forma de pago.
-	El contratista realiza instalación de las impresoras en la Red Cade en sitios definidos por la Oficina TIC.
-	Una vez instaladas y puesta en funcionamiento la Oficina TIC procede a enviar segundo pago y así finiquitar esta reserva.
ADQUISICIÓN, CONFIGURACION Y PUESTA EN FUNCIONAMIENTO DE LICENCIAS (SOFTWARE) 
-	Al llegar las licencias a la OTIC se verifican y se envía memorando para ingreso al almacén.
-	Se recibe factura por parte el proveedor
-	Se genera certificación de cumplimiento para pago respectivo
-	Se prepara documentación y se envía memorando para tramite de pago y así se finiquita esta reserva.
SOFTWARE RED DISTRITAL DE ARCHIVOS – REDA / Plataforma Bogotá Historia Común 2.0 (BHC 2.0)
-	Se realiza la revisión de los casos de uso junto con el contratista, para el desarrollo de la plataforma Bogotá Historia Común 2.0, el contratista verifica los requerimientos, pero dentro de las estimaciones de tiempo para completar el desarrollo estas quedan por fuera del plazo de finalización del contrato, por lo tanto se decide no utilizar las horas de consultoría contratadas, solo se terminan las capacitaciones programadas y se determina terminar y liquidar el contrato el cual finalizo el 27 de mayo de 2023.   
-	Se desarrollan las capacitaciones contratadas y se tramita el pago respectivo.
-	En el mes de junio se realiza la revisión del contrato 983-2022 con la empresa Analítica SAS, se realizó el pago de las capacitaciones, pero las 1000 horas que se tenían prevista para desarrollo del proyecto BHC 2.0, quedaban por fuera del alcance del proyecto por la ejecución en tiempo del desarrollo por parte del contratista, por lo cual la supervisión técnica decide no utilizar estas 1000 horas que eran sobre ejecución, y concluir el desarrollo del proyecto in-house con su equipo técnico.   Por lo tanto, se realiza proceso de terminación del contrato que contractualmente finaliza el 28 de mayo de 2023, se procede a realizar el trámite administrativo de liquidación, con el fin de liberar los recursos de reserva de las 1000 horas, se remite acta de liquidación al contratista y se procede a realizar trámite administrativo al interior de la entidad
2.	Optimizar sistemas de información y de gestión de datos de la Secretaria General, se presenta avances en:
a.	En lo recorrido de la vigencia 2023 se han optimizado, mantenido actualizados según requerimientos de usuarios y se ha brindado soporte técnico tanto a los siguientes páginas web y sistemas: 
PORTALES:
•	Sede Electrónica Web Secretaría General
•	Intranet
•	Portal Centro Gobierno
•	Portal Centro Memoria Paz y Reconciliación – CMPR
SISTEMAS DE INFORMACION
•	Sistema Bogotá Te Escucha – BTE
•	Sistema Unificado Distrital de Inspección, Vigilancia y Control (SUDIVC)
•	Sistema de Información Bogotá Internacional – SIBI
•	Sistema de Gestion Documental - SIGA
•	Sistema LIMAY – Contabilidad. 
•	Sistema PERNO - Personal y Nómina. 
•	Sistema Gestión Contractual   
•	Sistema Facturación (Servicio al Ciudadano)
•	Sistema Sipres (Presupuesto Interno). 
•	Regalías y Fondiger (Alta Tic)
•	SAI/SAE – Almacén e Inventario
b.	En lo recorrido de la vigencia 2023 se han desarrollo e implementado nuevos sistemas de información, sitios y páginas Web y/o nuevas funcionalidades a sistemas o paginas ya existentes, las siguientes
PORTALES
•	Portal Nueva Sede Electrónica Secretaría General
•	Portal Centro Memoria Paz y Reconciliación - CMPR
•	Sitio Web Alta Consejería De Paz, Víctimas Y Reconciliación
•	Nueva Intranet
•	Portal Guía De Trámites (Integración Con Suit)
•	Portal – Bogotá Historia Común
•	Portal de la Alta Consejería Distrital TIC
SISTEMAS DE INFORMACION
•	Sistema de Asignación de Turnos (Nuevo SAT)
•	Sistema Unificado Distrital de IVC – SUDIVC
•	Guía de Tramites (Integración con SUIT)
•	Sistema Bogotá Historia Común
•	Sistema de Información Bogotá Internacional – SIBI
•	Sistema de Acuerdos Laborales – SIAL
•	Nuevo Sistema - Herramienta Colaborativa Bogotá Historia Común 2.0
3.	Fortalecimiento de la Gobernalidad de TI en la Secretaria General,  durante la vigencia se han adelantado las siguientes actividades: 
Seguimiento y/o Actualización PETI
•	Se solicita el estado de avance de los proyectos de PETI, para conocer su estado y terminación a diciembre 2022 y poder hacer en febrero el seguimiento y publicación respectiva.
•	Se socialización de los logros y proyectos vigencia 2022 y metas vigencia 2023 como parte de conocimiento de la OTIC ante la Entidad.   y  se  Publicación estado final al cierre de la vigencia 2022 (Seguimiento Trimestral PETI cuarto trimestre) de los proyectos de PETI. 
•	Se actualizo y solicito la aprobación de las modificaciones a la Hoja de Ruta y relación de proyectos para las vigencias 2022 y 2023.
•	Se socializo mediante Soy 10 la misión y visión de la OTIC como proceso de presentación de la Oficina TIC ante los servidores de la entidad.
•	Durante mayo se llevo a cabo el Comité Institucional de Desempeño y Gestión, en el cual se aprueba la actualización de la hoja de ruta y proyectos vigencia 2022 y vigencia 2023 que se encuentran en el PETI. Sin embargo, esta aprobación se encuentra con observaciones realizadas por la Oficina Asesora de Planeación.
•	se realiza reunión con la Oficina Asesora de Planeación con el fin de unificar conceptos presupuestales y realizar las modificaciones que correspondan.
•	se remite archivo con ajustes finales para la aprobación a las observaciones.
•	La actualización al Plan Estratégico de Tecnologías de la Información y las Comunicaciones se publica en el botón de transparencia y acceso a la información de la Sede Electrónica.
•	Una vez aprobado el PETI, se procede a la validación y registro de la información presupuestal en el formato de seguimiento trimestral PETI y se remite vía memorando electrónico la solicitud a los gestores técnicos y apoyos a la supervisión para su respectivo diligenciamiento
Durante el mes de junio se consolida información y se realiza trámite para publicar el seguimiento del primer trimestre al Plan Estratégico de Tecnologías de la Información y las Comunicaciones en la Sede Electrónica
En cuanto a Metodología de Gestion de Proyectos TI
•	Se hace presentación de la Metodología de Gestión de Proyectos TI al Jefe de Oficina TI, y este encuentra viable las etapas de la misma. Ahora el paso que sigue es definir cómo unir la metodología a un procedimiento y con el fin de impactar lo menos posible a lo establecido en los procedimientos PR-116 Elaboración y Seguimiento del Plan Estratégico de TI basado en la arquitectura empresarial de TI y el PR-106 Análisis, diseño, desarrollo e implementación de soluciones
•	Se solicita al Jefe de la Oficina de Tecnologías de la Información y las Comunicaciones la aprobación de la metodología de acuerdo a reunión desarrollada, el formato FT-511 modificado el cual referencia a la metodología.
•	
Arquitectura Empresarial
-	La Oficina TIC inicia la reinstalación de un software como el apoyo por parte del proveedor, se remite la licencia .must con el fin de dar continuidad al proceso de instalación de la herramienta MEGA
-	Se programa sesión con el proveedor, con el propósito de tener acompañamiento en el proceso de instalación de la licencia. 
-	En el mes de junio se da continuidad al proceso de reinstalación de la herramienta MEGA HOPEX, con apoyo del proveedor GrowData. Actualmente nos encontramos a la espera de una sesión con ellos, con el fin de conocer la herramienta y proceder a su uso, adicionalmente, a la solución de un error que presentó al acceder
En cuanto a la Estrategia de uso y Apropiación de TI 2023
•	Durante la vigencia se han realizado ocho (8) actividades dentro de la estrategia uso y apropiación de TI hasta el momento.   
	- En febrero se realizaron 2 actividades: a. Introducción al Servicio de Power Bi (07/02/2023), con asistencia de 30 personas y   b. introducción al Servicio de Power Bi escritorio (09/02/2023), con asistencia de 20 personas, 
	- En abril se realizaron 2 actividades: a. habilitar la estrategia de Viva Learning, que es una forma efectiva de brindar capacitación y desarrollo continuo a los usuarios de la entidad, utilizando herramientas integradas en Microsoft Teams y b. se realizó una charla de seguridad de la información para teletrabajadores de la entidad, con registro de 66 servidores.  
	- En mayo se realizaron 2 actividades: a. Habilitación en la Intranet un una unidad en la Intranet dentro de Sistemas de información que se denomine CAPACITACIONES Y TUTORIALES y expuso el curso auto gestionable de SharePoint   b. Adicionalmente, Microsoft brindo capacitación de la herramienta Planner para el personal de nivel directivo de la Secretaria General con asistencia de 50 personas.
	- En junio se desarrollaron 2 actividades:  a. Se cambió el menú principal que muestra el Teams y se deja visible el acceso a Vive Learning y b. Junto con Talento Humano programo la actividad de capacitación denominada ¿Sabes que es un incidente de Seguridad? a la cual asistieron 15 personas.</t>
  </si>
  <si>
    <t>Para dar cumplimiento a lo planeado en la Meta: “Mantener una plataforma tecnológica y de redes de la Secretaria General actualizada”, se reportan los avancen en 3 temas a saber:
1.	Actualizar y ampliar los servicios tecnológicos de la Secretaria General, al terminar enero de 2023 se han adelantado las siguientes actividades principales:
RENOVACION SERVICIO SOPORTE ORACLE
-	En el mes de enero se realiza el estudio para la renovación de los servicios de soporte técnico de Oracle, por medio de tienda virtual de Colombia Compra. Para ello se solicita la oferta al proveedor exclusiovo Oracle
-	Teniendo valor de la oferta de soporte y actualizacion de productos Oracle, se procede a enviar documentación tecnica y oferta a la Dirección de contratación para su publicacion
-	Se publica evento de cotizacion en tienda virtual y como existe unico proveedor se recibe correo indicando la pertinencia del cierre anticipado del evento 143312 de Colombia Compra.
-	Se logra la adjudicacion y la orden de compra en la plataforma Tienda Virtual
SOPORTE, MANTENIMIENTO, UPGRADE Y ACTUALIZACIÓN SOFTWARE ABBY
-	Se inicia el proceso para contratar el soporte, mantenimiento, upgrade y actualización -SMUA-  a la licencia a perpetuidad  de Abbyy FineReader Server de la Secretaría General de la Alcaldia Mayor de Bogotá.
-	Se realizo el estudio de mercado, los estudios previos y la ficha técnica respectiva y se remite para revisión interna en OTIC.  
-	El proceso se llevó a comité de Contratación y fue aprobado
-	Se Solicita CDP y la documentación de este proceso de mínima cuantía se enviara a la Dirección de Contratos en febrero de 2023.
Ejecución de proceso con Recursos de reservas presupuestales
ADQUISICIÓN, INSTALACIÓN Y PUESTA EN FUNCIONAMIENTO DE TABLETAS INDUSTRIALES
-	Se recibieron las tabletas industriales en el almacén de la entidad,  se paquetearon y se realizó la instalación en Supercade 20 de julio cumpliendo así con el contrato. 
-	Se diligencia acta de recibo a satisfacción 
ADQUISICIÓN, INSTALACIÓN Y PUESTA EN FUNCIONAMIENTO DE MEMORIAS PARA PC
-	El contrato de memorias  fue prorrogado nuevamente, teniendo en cuenta que no habían llegado la totalidad de memorias y que están deben ser instaladas en los equipos que se encuentran en las diferentes sedes de la entidad. Las memorias llegaran a la entidad en la primera semana de febrero para su posterior instalación.
ADQUISICIÓN, INSTALACIÓN Y PUESTA EN FUNCIONAMIENTO DE IMPRESORAS PARA TURNOS
-	Se recibieron las impresoras en el almacén de la entidad, se paquetearon  y se comenzaran a instalar en sitio en febrero 2023.
ADQUISICIÓN, CONFIGURACION Y PUESTA EN FUNCIONAMIENTO DE LICENCIAS (SOFTWARE) 
-	El Contrato fue ejecutado en enero del 2023, se recibieron las licencias, se enviara a ingreso a almacén dado que hay un ítems de los 14 que debe ingresar al almacén de la entidad, para su posterior instalación y pago.
SOFTWARE RED DISTRITAL DE ARCHIVOS – REDA / Plataforma Bogotá Historia Común 2.0 (BHC 2.0)
-	En el mes de enero se realiza la revisión de los casos de uso junto con el contratista, para el desarrollo de la plataforma Bogotá Historia Común 2.0 (BHC 2.0), junto con el equipo del proyecto de la OTIC.    El contratista evalúa los casos de uso y se verifica funcionamiento del BPMS, para empezar con el modelamiento de los procesos del proyecto BHC 2.0, al igual que la definición y plan de trabajo, para utilización de las horas de consultoría para desarrollo del proyecto y capacitación de esta.  
-	Se realiza seguimiento al proyecto BHC 2.0 
-	Se hace reunión equipo de trabajo OTIC, seguimiento proyecto BHC 2.0 
-	Se hace reunión para verificación instalación y casos de uso con el contratista
2.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Portal Centro Gobierno
SISTEMAS DE INFORMACION
•	Sistema LIMAY – Contabilidad.  (Es Reserva)
•	Sistema PERNO - Personal y Nómina. 
•	Sistema Gestión Contractual   
•	Sistema Facturación (Servicio al Ciudadano)
•	Sistema Sipres (Presupuesto Interno). 
•	Regalías (Alta Tic)
b.	Al terminar el periodo se han desarrollo e implementado nuevos sistemas de información, sitios y páginas Web y/o nuevas funcionalidades a sistemas o paginas ya existentes, las siguientes
PORTALES
•	Portal Nueva Sede Electrónica Secretaría General
•	Sitio Web Alta Consejería De Paz, Víctimas Y Reconciliación
•	Nueva Intranet
•	Portal Guía De Trámites (Integración Con Suit)
SISTEMAS DE INFORMACION
•	Sistema de Asignación de Turnos (Nuevo SAT)
•	Sistema Unificado Distrital de IVC – SUDIVC
3.	Fortalecimiento de la Gobernalidad de TI en la Secretaria General,  al finalizar el periodo se han adelantado las siguientes actividades: 
•	En cuanto a PETI se solicita el estado de avance de los proyectos de PETI, para conocer su estado y terminación a diciembre 2022 y poder hacer en febrero el seguimiento y publicación respectiva.
•	En relación con la Estrategia de uso y Apropiación de TI 2023, se elaboró el documento estrategia y se envía al jefe de OTIC para su aprobación, ya que las actividades de formación de herramientas Ofimáticas inician en el mes de febrero.</t>
  </si>
  <si>
    <t xml:space="preserve">Para dar cumplimiento a lo planeado en la Meta: “Mantener una plataforma tecnológica y de redes de la Secretaria General actualizada”, se reportan los avancen en 3 temas a saber:
1.	Actualizar y ampliar los servicios tecnológicos de la Secretaria General, al terminar febrero de 2023 se han adelantado las siguientes actividades principales:
RENOVACION SERVICIO SOPORTE ORACLE
-	Se recibe carta de confirmación de renovación de soporte Oracle, se paga servicio contratado. Con ello se asegura disponer con versiones posteriores o más adelantadas del programa que Oracle pone generalmente a disposición de sus clientes con soporte para las licencias de programas, sin tarifa de licencia adicional
SOPORTE, MANTENIMIENTO, UPGRADE Y ACTUALIZACIÓN SOFTWARE ABBY
-	Este proceso de mínima cuantía se envió a la Dirección de Contratos en febrero de 2023.
-	Fue publicado en Secop bajo el numero SGA-MC-004-2023.
-	El proceso fue adjudicado y se inicia la ejecución en el mes de marzo
NUBE PUBLICA – AZURE MICROSOFT
-	Durante el mes de febrero se realizó un consolidado de necesidades y requerimiento procediendo a trabajar con la herramienta de simulador en línea, prevista por el portal de Colombia Compra Eficiente
-	Se registran cantidades en el Simulador en línea los servicios necesarios por la Secretaria General
-	Después de varios intentos se obtiene resultado del simulador y se solicita CDP y así tener respaldo presupuestal del proceso.
SERVICIOS Y LICENCIAS MICROSOFT
-	Para este proceso se realizaron reunionés con el equipo de Microsoft para confirmar y validar las necesidades frente al licenciamiento de Office 365 y las herramientas colaborativas 
-	Se inicio el procedimiento en línea de la simulación de servicios y licencias
Ejecución de proceso con Recursos de reservas presupuestales
ADQUISICIÓN, INSTALACIÓN Y PUESTA EN FUNCIONAMIENTO DE TABLETAS INDUSTRIALES
-	Una vez se reciben en el almacén las tabletas realiza el trámite para pago del 80% del contrato.
-	El proveedor procede a la instalación de las tabletas en el SuperCade 20 de Julio, el proveedor envía la factura para el pago del 20% restante
-	Se prepara la documentación respectiva y se envía documentación para tramite de pago y así finiquitar esta reserva
ADQUISICIÓN, INSTALACIÓN Y PUESTA EN FUNCIONAMIENTO DE MEMORIAS PARA PC
-	El proveedor entrega las memorias adquiridas en la Oficina TIC y se prepara documentación para el pago del 80%, según lo estipulado en el contrato.
-	El contratista realiza instalación de memorias en equipos definidos por la Oficina TIC en diferentes dependencias de la entidad.
-	Aun cuando el contratista instalo la totalidad de memorias RAM adquiridas, no se ha podido tramitar el segundo pago dado por la falta de un documento por parte del proveedor.
ADQUISICIÓN, INSTALACIÓN Y PUESTA EN FUNCIONAMIENTO DE IMPRESORAS PARA TURNOS
-	Una vez se realiza el ingreso al almacén de las impresoras se realizan las actividades para pago respectivo al 80%, según lo estipulado en la forma de pago.
-	El contratista realiza instalación de las impresoras en la Red Cade en sitios definidos por la Oficina TIC.
-	Una vez instaladas y puesta en funcionamiento la Oficina TIC procede a enviar segundo pago y así finiquitar esta reserva.
ADQUISICIÓN, CONFIGURACION Y PUESTA EN FUNCIONAMIENTO DE LICENCIAS (SOFTWARE) 
-	Al llegar las licencias a la OTIC se verifican y se envía memorando para ingreso al almacén.
-	Se recibe factura por parte el proveedor
-	Se genera certificación de cumplimiento para pago respectivo
-	Se prepara documentación y se envía memorando para tramite de pago y así se finiquita esta reserva.
SOFTWARE RED DISTRITAL DE ARCHIVOS – REDA / Plataforma Bogotá Historia Común 2.0 (BHC 2.0)
-	En el mes de febrero se realiza la revisión de los casos de uso junto con el contratista, para el desarrollo de la plataforma Bogotá Historia Común 2.0, junto con el equipo del proyecto de la OTIC y el contratista se realizan los ajustes correspondientes y se detallan las historias de usuario, para empezar con el desarrollo de la plataforma colaborativa. Se definen los diseños del micrositio y la plataforma colaborativa, así como el diseño de mockups y wireframe.
-	Se realiza reunión con equipo Archivo de Bogotá, historias de usuario BHC 2.0
-	Se realiza Reunión con Analitica SAS y equipo de trabajo SG, proyecto BHC 2.0
-	Sa hace reunión realizada con el equipo de diseño de OTIC.
-	Se hace reunión seguimiento desarrollo plataforma colaborativa BHC 2.0
2.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Portal Centro Gobierno
SISTEMAS DE INFORMACION
•	Sistema Bogotá Te Escucha – BTE
•	Sistema Unificado Distrital de Inspección, Vigilancia y Control (SUDIVC)
•	Sistema de Información Bogotá Internacional – SIBI
•	Sistema de Acuerdos Laborales - SIAL
•	Sistema de Asignación de Turnos – Nuevo SAT
•	Sistema LIMAY – Contabilidad.  (Es Reserva)
•	Sistema PERNO - Personal y Nómina. 
•	Sistema Gestión Contractual   
•	Sistema Facturación (Servicio al Ciudadano)
•	Sistema Sipres (Presupuesto Interno). 
•	Regalías (Alta Tic)
•	SAI/SAE – Almacén e Inventario
b.	Al terminar el periodo se han desarrollo e implementado nuevos sistemas de información, sitios y páginas Web y/o nuevas funcionalidades a sistemas o paginas ya existentes, las siguientes
PORTALES
•	•	Portal Nueva Sede Electrónica Secretaría General
•	Nueva Intranet
•	Portal – Bogotá Historia Común
SISTEMAS DE INFORMACION
•	Sistema de Asignación de Turnos (Nuevo SAT)
•	Guía de Tramites (Integración con SUIT)
•	Sistema Bogotá Historia Común
•	Sistema de Información Bogotá Internacional – SIBI
•	Sistema de Acuerdos Laborales - SIAL
3.	Fortalecimiento de la Gobernalidad de TI en la Secretaria General,  al finalizar el periodo se han adelantado las siguientes actividades: 
•	En cuanto a PETI Socialización de los logros y proyectos vigencia 2022 y metas vigencia 2023 como parte de conocimiento de la OTIC ante la Entidad.   y  se  Publicación estado final al cierre de la vigencia 2022 (Seguimiento Trimestral PETI cuarto trimestre) de los proyectos de PETI. 
•	En relación con la Estrategia de uso y Apropiación de TI 2023, se realizan las dos (2) actividades (charlas) planteadas en la estrategia uso y apropiación de TI en el mes de febrero: a. Introducción al Servicio de Power Bi (07/02/2023), con asistencia de 30 personas e   b. Introducción al Servicio de Power Bi escritorio (09/02/2023), con asistencia de 20 personas. 
•	Se espera que con estas actividades se despierta la aptitud en los funcionarios del adecuado uso y apropiación de herramientas TI que ofrece la entidad. </t>
  </si>
  <si>
    <t>Para dar cumplimiento a lo planeado en la Meta: “Mantener una plataforma tecnológica y de redes de la Secretaria General actualizada”, se reportan los avancen en 3 temas a saber:
1.	Actualizar y ampliar los servicios tecnológicos de la Secretaria General, al terminar febrero de 2023 se han adelantado las siguientes actividades principales:SOPORTE, MANTENIMIENTO, UPGRADE Y ACTUALIZACIÓN SOFTWARE ABBY
-	Proceso adjudicado
-	Se firma contrato 4204000-548-2023
-	Se legaliza por medio de la firma del acta de requerimiento de entrega, se da inicio a la ejecución. 
-	Se reciben soportes de la renovación del licenciamiento, y documentos soportes de la ejecución. 
-	Se certifica cumplimiento de actividades y se remite la solicitud de pago a la Subdirección Financiera. 
NUBE PUBLICA – AZURE MICROSOFT
-	Se publica la solicitud de cotizaciones se deja por termino de 5 días hábiles
-	Se reciben las ofertas se realiza evaluación jurídica, técnica y financiera.
-	Se suscribe Orden de compra
-	Inicio de ejecución en Abril
SERVICIOS Y LICENCIAS MICROSOFT
-	Se consolidan las necesidades a contratar
-	Se remite a la Dirección de Contratación para revisión
-	Se publica el evento de cotización el cual se deja por un termino de 10 días hábiles.
-	Evaluación de ofertas y suscripción de la Orden de Compra en el mes de abril.
2. Optimizar sistemas de información y de gestión de datos de la Secretaria General, se presenta avances en: 1.	Al terminar el periodo se han optimizado, mantenido actualizados según requerimientos de usuarios y se ha brindado soporte técnico tanto a los siguientes páginas web y sistemas: 
PORTALES:
•	Sede Electrónica Web Secretaría General
•	Portal Centro Gobierno
SISTEMAS DE INFORMACION
•	Sistema Bogotá Te Escucha – BTE
•	Sistema Unificado Distrital de Inspección, Vigilancia y Control (SUDIVC)
•	Sistema de Información Bogotá Internacional – SIBI
•	Sistema de Acuerdos Laborales - SIAL
•	Sistema de Asignación de Turnos – Nuevo SAT
•	Sistema LIMAY – Contabilidad.  (Es Reserva)
•	Sistema PERNO - Personal y Nómina. 
•	Sistema Gestión Contractual   
•	Sistema Facturación (Servicio al Ciudadano)
•	Sistema Sipres (Presupuesto Interno). 
•	Regalías (Alta Tic)
•	SAI/SAE – Almacén e Inventario
2. Al terminar el periodo se han desarrollo e implementado nuevos sistemas de información, sitios y páginas Web y/o nuevas funcionalidades a sistemas o paginas ya existentes, las siguientes
PORTALES
•	Portal Nueva Sede Electrónica Secretaría General
•	Nueva Intranet
•	Portal – Bogotá Historia Común
SISTEMAS DE INFORMACION
•	Sistema de Asignación de Turnos (Nuevo SAT)
•	Guia de Tramites (Integración con SUIT)
•	Sistema Bogotá Historia Comun
•	Sistema de Información Bogotá Internacional – SIBI
•	Sistema de Acuerdos Laborales - SIAL
3. Fortalecimiento de la Gobernalidad de TI en la Secretaria General,  al finalizar el periodo se han adelantado las siguientes actividades:
-	Identificar el avance de la Arquitectura Empresarial en la Entidad frente a los componentes de la OTIC. 
-	Actualización de la información presupuestal y hoja de ruta: ejecución 2022 y programación 2023 en el Plan Estratégico de Tecnologías de la Información y las Comunicaciones. 
-	Actualización de la hoja de ruta, se podrá dar inicio al seguimiento trimestral a partir de Abril de 2023</t>
  </si>
  <si>
    <t>Para dar cumplimiento a lo planeado en la Meta: “Mantener una plataforma tecnológica y de redes de la Secretaria General actualizada”, se reportan los avancen en 3 temas a saber:
1.	Actualizar y ampliar los servicios tecnológicos de la Secretaria General, al terminar febrero de 2023 se han adelantado las siguientes actividades principales:
NUBE PÚBLICA – AZURE MICROSOFT
-	Se gestionó la Orden de compra 107117 ante la plataforma Colombia Compra, y se remite Acta de Requerimiento para inicio de ejecución del Cto 603-2023, actualmente se encuentra en ejecución.
SERVICIOS Y LICENCIAS MICROSOFT
Se publica evento de cotización 147678 en la plataforma Colombia Compra, se realiza la evaluación técnica de las 5 empresas que se presentaron y se genera la Orden de Compra 108495   y se remite Acta de Requerimiento para inicio de ejecución del Cto 622-2023
Ejecución de proceso con Recursos de reservas presupuestales
ADQUISICIÓN, INSTALACIÓN Y PUESTA EN FUNCIONAMIENTO DE MEMORIAS PARA PC
-	El proveedor entrega las memorias adquiridas en la Oficina TIC y se prepara documentación para el pago del 80%, según lo estipulado en el contrato.
-	El contratista realiza instalación de memorias en equipos definidos por la Oficina TIC en diferentes dependencias de la entidad.
-	Aun cuando el contratista instalo la totalidad de memorias RAM adquiridas, no se ha podido tramitar el segundo pago dado por la falta de un documento por parte del proveedor.
SOFTWARE RED DISTRITAL DE ARCHIVOS – REDA / Plataforma Bogotá Historia Común 2.0 (BHC 2.0)
-	En el mes de abril se realiza la revisión de los casos de uso junto con el contratista, para el desarrollo de la plataforma Bogotá Historia Común 2.0, junto con el equipo del proyecto de la OTIC y el contratista se realizan los ajustes correspondientes y se detallan las historias de usuario, para empezar con el desarrollo de la plataforma colaborativa. Se definen los diseños del micrositio y la plataforma colaborativa, así como el diseño de mockups y wireframe.
-	Se realizan las sesiones de capacitación acordadas en el contrato, 10 sesiones de 4 horas. 
-	Se realiza seguimiento al desarrollo del proyecto Bogotá Historia Común 2.0
-	Se revisa proyecto y requerimientos con la empresa Analítica SAS.
-	Se definen los requerimientos técnicos para la implementación del BPM, en el proyecto Bogotá Historia Común - BHC 2.0
2.	Optimizar sistemas de información y de gestión de datos de la Secretaria General, se presenta avances en:
a.	Al terminar el periodo se han optimizado, mantenido actualizado según requerimientos de usuarios y se ha brindado soporte técnico tanto a las siguientes páginas web y sistemas: 
PORTALES:
•	Sede Electrónica Web Secretaría General
•	Intranet
•	Portal Centro Gobierno
•	Portal Centro Memoria Paz y Reconciliación – CMPR
SISTEMAS DE INFORMACION
•	Sistema Bogotá Te Escucha – BTE
•	Sistema Unificado Distrital de Inspección, Vigilancia y Control (SUDIVC)
•	Sistema de Información Bogotá Internacional – SIBI
•	Sistema de Gestión Documental - SIGA
•	Sistema LIMAY – Contabilidad. 
•	Sistema PERNO - Personal y Nómina. 
•	Sistema Gestión Contractual   
•	Sistema Facturación (Servicio al Ciudadano)
•	Sistema Sipres (Presupuesto Interno). 
•	Regalías (Alta Tic)
•	SAI/SAE – Almacén e Inventario
b. Al terminar el periodo se han desarrollo e implementados nuevos sistemas de información, sitios y páginas Web y/o nuevas funcionalidades a sistemas o páginas ya existentes, las siguientes
PORTALES
•	Portal Nueva Sede Electrónica Secretaría General
•	Nueva Intranet
•	Portal – Bogotá Historia Común
SISTEMAS DE INFORMACION
•	Sistema de Asignación de Turnos (Nuevo SAT)
•	Sistema de Información Bogotá Internacional – SIBI
3.	Fortalecimiento de la Gobernalidad de TI en la Secretaria General,  al finalizar el periodo se han adelantado las siguientes actividades: 
PETI:
•	Durante el mes se emite respuesta a correo de solicitud de aprobación de las modificaciones a la Hoja de Ruta y relación de proyectos para las vigencias 2022 y 2023. 
•	Se prepara presentación para  aprobación en Comité Institucional de Gestión y Desempeño.
•	Se socializa la Misión y Visión de la Oficina de Tecnologías de la Información y las Comunicaciones ante la Entidad.
Metodología de Gestión de Proyectos TI
•	Se hace presentación de la Metodología de Gestión de Proyectos TI al Jefe de Oficina TI, y este encuentra viable las etapas de la misma. Ahora el paso que sigue es definir cómo unir la metodología a un procedimiento y con el fin de impactar lo menos posible a lo establecido en los procedimientos PR-116 Elaboración y Seguimiento del Plan Estratégico de TI basado en la arquitectura empresarial de TI y el PR-106 Análisis, diseño, desarrollo e implementación de soluciones
Estrategia de uso y Apropiación de TI 2023:
•	Durante el mes de abril se realizan dos actividades para fortalecer el uso y apropiación de TI en la entidad: a. habilitar la estrategia de Viva Learning, que es una forma efectiva de brindar capacitación y desarrollo continuo a los usuarios de la entidad, utilizando herramientas integradas en Microsoft Teams y b. se realizó una charla de seguridad de la información para tele trabajadores de la entidad, con el registro de 66 servidores de la entidad."</t>
  </si>
  <si>
    <t>Para dar cumplimiento a lo planeado en la Meta: “Mantener una plataforma tecnológica y de redes de la Secretaria General actualizada”, se reportan los avancen en 3 temas a saber:
1.	Actualizar y ampliar los servicios tecnológicos de la Secretaria General, al terminar mayo de 2023 se han adelantado las siguientes actividades principales:
NUBE PUBLICA – AZURE MICROSOFT
-	Durante el mes de mayo se ejecuta el Contrato 603-2023 cuyo objeto es Adquirir Servicios de nube pública en el segmento Microsoft a través del Acuerdo Marco de Precios No. CCE-241-AMP2021, para la Secretaría General de la Alcaldía Mayor de Bogotá D.C. y se adelantaron las siguientes actividades:
-	Microsoft envía correo para dar la aprobación de los servicios de AZURE
-	Se realiza la verificación del contrató y de las licencias en el portal VLSC de Microsoft
-	El proveedor envía acta de entrega de los servicios de AZURE
-	Se envía correo con la aprobación del acta de entrega y verificación de servicios de AZURE
-	Se hace el trámite para pago respectivo enviando el memorando de pago 3-2023-14542 y sus respectivos soportes. (entre ellos: Certificado de cumplimiento, Informe de supervisión y Acta de entrega a satisfacción)
-	Con el pago se da por terminado la ejecución del contrato 603-2023
SERVICIOS Y LICENCIAS MICROSOFT
-	Durante el mes de mayo se ejecuta el Contrato 622-2023 cuyo objeto es Adquirir productos y servicios Microsoft, para dar continuidad a las aplicaciones a través del instrumento de Agregación de demanda CCE-139-IAD-2020 para la Secretaria General, y se adelantaron las siguientes actividades:
-	Microsoft envía correo para dar la Bienvenida al portal de activación de las licencias de office 365
-	Se realiza la verificación del contrató y de las licencias en el portal VLSC de Microsoft
-	Se hace el trámite para pago respectivo enviando el memorando de pago 3-2023-14330 y sus respectivos soportes. (entre ellos: Certificado de cumplimiento, Informe de supervisión y Acta de entrega a satisfacción)
-	Con el pago se da por terminado la ejecución del contrato 622-2023
ADQUISICIÓN LICENCIAS A PERPETUIDAD
-	Durante el periodo se consolidan las necesidades y se elaboran los documentos del proceso para abrir el evento de cotización, ya que esta adquisición se hace por Tienda Virtual.
-	Correo enviado al profesional del área con los documentos para la verificación de estos y proceso de apertura del evento
-	Se envía correo con la apertura del evento de cotización No. 151233 de 2023
-	Se envía correo con la Publicación del evento de cotización de licencias office a perpetuidad
SERVICIOS DE APOYO PARA ORACLE
-	Durante el periodo se da inicio con la construcción de la ficha técnica 
-	Se diseña el formato para estudio de mercado
-	Se envía correo a 10 proveedores con la ficha técnica y el formato de cotización y así formar el estudio de mercado.
-	Con las cotizaciones recibidas se elaborará el estudio de mercado en el mes de junio y se pasará para su aprobación 
ADQUISICIÓN, INSTALACIÓN Y PUESTA EN FUNCIONAMIENTO DE MEMORIAS PARA PC   (Reservas presupuestales)
-	El contrato 1009-2022. Adquisición, instalación y puesta en funcionamiento de memorias, ejecutado en su totalidad ya que se realizaron las instalaciones respectivas de los elementos en diferentes dependencias de la entidad.  Esta pendiente el segundo pago, este no se ha podido realizar dado la falta de un documento de importación DIAN.  
-	Se envía oficio 2-2023-13359 al proveedor solicitando la información
SOFTWARE RED DISTRITAL DE ARCHIVOS – REDA (reservas presupuestales) 
-	En el mes de mayo se realiza la revisión de los casos de uso junto con el contratista, para el desarrollo de la plataforma Bogotá Historia Común 2.0, junto con el equipo del proyecto de la OTIC y el contratista se realizan los ajustes correspondientes y se detallan las historias de usuario, para empezar con el desarrollo de la plataforma colaborativa. Se definen los diseños del micrositio y la plataforma colaborativa, así como el diseño de mockups y wireframe.
-	En el mes de mayo se realiza la revisión de los casos de uso junto con el contratista, para el desarrollo de la plataforma Bogotá Historia Común 2.0, el contratista verifica los requerimientos, pero dentro de las estimaciones de tiempo para completar el desarrollo estas quedan por fuera del plazo de finalización del contrato, por lo tanto se decide no utilizar las horas de consultoría contratadas, solo se terminan las capacitaciones programadas y se determina terminar y liquidar el contrato el cual finalizo el 27 de mayo de 2023.
-	Este proceso se realizó por Colombia compra eficiente por medio de catalogo acuerdo marco de precios CCE-139-IAD-2020 por valor de $190.225.329 incluido IVA.
-	Se determina que el proyecto Bogotá Historia Común 2.0, se finalice con los desarrollos inhouse por parte del equipo técnico de la OTIC, el proyecto se tiene previsto para que se realicen sus pruebas funcionales para el próximo 09 de junio de 2023.
2.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INTRANET
•	Portal Centro Gobierno
SISTEMAS DE INFORMACION
•	Sistema Bogotá Te Escucha – BTE
•	Sistema de Gestion Documental – SIGA
•	Aplicativo Humanapp 
•	Sistema de Asignación de Turnos SAT en producción (incluye Reportes Jasper)
•	Sistema LIMAY – Contabilidad
•	SISTEMA PERNO- Personal y Nomina. 
•	SISTEMA GESTION CONTRACTUAL   
•	SISTEMA FACTURACIÓN
•	REGALIAS  Y FONDIGER
•	SAI/SAE – Almacén e Inventario
b. Al terminar el periodo se han desarrollo e implementado nuevos sistemas de información, sitios y páginas Web y/o nuevas funcionalidades a sistemas o paginas ya existentes, las siguientes
PORTALES
•	Portal Nueva Sede Electrónica Secretaría General
•	Nueva Intranet
•	Portal de la Alta Consejería Distrital Tic
SISTEMAS DE INFORMACION
•	Sistema de Información Bogotá Internacional – SIBI
•	Sistema de Asignación de Turnos (Nuevo SAT)
•	Nuevo Sistema - Herramienta Colaborativa Bogotá Historia Común 2.0
3.	Fortalecimiento de la Gobernalidad de TI en la Secretaria General,  al finalizar el periodo se han adelantado las siguientes actividades: 
Seguimiento y/o Actualización PETI
-	Durante el mes se llevo a cabo el Comité Institucional de Desempeño y Gestión, en el cual se aprueba la actualización de la hoja de ruta y proyectos vigencia 2022 y vigencia 2023 que se encuentran en el PETI. Sin embargo, esta aprobación se encuentra con observaciones realizadas por la Oficina Asesora de Planeación.
-	se realiza reunión con la Oficina Asesora de Planeación con el fin de unificar conceptos presupuestales y realizar las modificaciones que correspondan.
-	se remite archivo con ajustes finales para la aprobación a las observaciones.
-	La actualización al Plan Estratégico de Tecnologías de la Información y las Comunicaciones se publica en el botón de transparencia y acceso a la información de la Sede Electrónica.
-	Una vez aprobado el PETI, se procede a la validación y registro de la información presupuestal en el formato de seguimiento trimestral PETI y se remite vía memorando electrónico la solicitud a los gestores técnicos y apoyos a la supervisión para su respectivo diligenciamiento
-	De acuerdo con la información remitida por cada uno de los gestores técnicos y apoyos a la supervisión, se consolida el Formato de seguimiento trimestral del PETI para su posterior publicación en el botón de transparencia de la Sede Electrónica.
Arquitectura Empresarial
-	La Oficina TIC inicia la reinstalación de un software como el apoyo por parte del proveedor, se remite la licencia .must con el fin de dar continuidad al proceso de instalación de la herramienta MEGA
-	Se programa sesión con el proveedor, con el propósito de tener acompañamiento en el proceso de instalación de la licencia. 
-	El proveedor informa que se encuentra en proceso de búsqueda de los entregables del ejercicio de Arquitectura Empresarial con el fin de restaurar en la herramienta a partir de estos documentos, lo cual nos confirmaría en las primeras semanas de Junio de 2023. 
Estrategia de Uso y Apropiación de TI 2023
Durante el mes de mayo, teniendo en cuenta que la metodología que implemento Microsoft en cursos auto gestionables a través de la plataforma Viva Learning  la OTIC adelanto las siguientes actividades:
-	Se realizo reunión interna en la OTIC donde el grupo de Infraestructura socializo la forma de acceder a los cursos de auto aprendizaje ofrecidos por la plataforma Vive Learning. 
-	Encontrando que:  a. En el momento resulta muy engorroso los pasos que se deben realizar para acceder a cada curso.  Y b. El grupo de infraestructura muestra un trabajo previo donde se tienen definidos los cursos y su ubicación que se podrían ofrecer dentro de la plataforma Vive Learning y se diseña una forma de acceder atreves de la Intranet.
-	Se expuso el diseño definido para los cursos a través de la intranet al jefe de OTIC y dio su aval y por instrucciones de él mismo, se envió correo al grupo de desarrollo y paginas para la creación de una unidad en la Intranet dentro de Sistemas de información que se denomine CAPACITACIONES Y TUTORIALES
-	Se solicita formalmente el desarrollo dentro de la Intranet, por medio del formato FT-264
-	El grupo de desarrollo de sistemas de información y sitios y paginas web responde la viabilidad del requerimiento
-	El grupo desarrollo crea la unidad en la intranet
-	Se solicita a la Oficina de Comunicaciones la publicación en Soy10  sobre el curso auto gestionable de SharePoint.
-	La publicación salió en Soy10, dando cumplimiento a lo establecido en la Estrategia de Uso y Apropiación de TI – 2023
-	Por otro lado, Microsoft brindo capacitación de la herramienta Planner para el personal de  nivel directivo de la Secretaria General (se anexa registro asistencia)</t>
  </si>
  <si>
    <t>Para dar cumplimiento a lo planeado en la Meta: “Mantener una plataforma tecnológica y de redes de la Secretaria General actualizada”, se reportan los avancen en 3 temas a saber:
1.	Actualizar y ampliar los servicios tecnológicos de la Secretaria General, al terminar junio de 2023 se han adelantado las siguientes actividades principales:.
ADQUISICIÓN LICENCIAS A PERPETUIDAD
-	Durante el periodo se gestionó el evento de cotización 151233, se recibieron propuestas, se evaluaron se produce la orden de compra 111744 y de esta se genera el contrato 689 de 2023 con la empresa Controles Empresariales, y se firma acta de requerimiento para dar inicio a la ejecución del dicho contrato.
SERVICIOS DE APOYO PARA ORACLE
-	En junio se realizó el estudio de mercado para el proceso que tiene por objeto prestar servicios de diagnóstico, afinamiento y configuración de la base de datos Oracle y el servidor de aplicaciones Web Logic, así como la infraestructura de almacenamiento y procesamiento sobre la cual están desplegadas las soluciones administrativas y financieras de la entidad que nos permitan garantizar la estabilidad, continuidad y disponibilidad de la plataforma tecnológica de la Secretaría General de la Alcaldía Mayor de Bogotá. D.C., se solicita CDP y se envía documentación a la Dirección de contratación mediante el memorando 3-2023-17636.
LICENCIAS DE SOFTWARE DE DISEÑO Y OTROS 
Se envió el memorando a todas las dependencias solicitando las necesidades y los recursos con que cuenta cada dependencia para su adquisición.  Radicado No. 3-2023-18437. Con esto se inicia la consolidación de necesidades para la adquisición de licencias de diseño y otras que se realiza en el último trimestre de la vigencia
ADQUISICIÓN, INSTALACIÓN Y PUESTA EN FUNCIONAMIENTO DE MEMORIAS PARA PC   (Reservas presupuestales)
-	Se envía nuevo oficio 2-2023-16550 al proveedor solicitando documentación faltante, la cual se recibió a finales de mes, junto con el documento de importación DIAN, y se procede a realizar la certificación para pago correspondiente quedando con el memorando radicado NO. 3-2023-18393 a la subdirección financiera. Con este trámite se termina el contrato y se paga la totalidad de esta reserva en el mes de julio.
SOFTWARE RED DISTRITAL DE ARCHIVOS – REDA (reservas presupuestales) 
-	En el mes de junio se realiza la revisión del contrato 983-2022 con la empresa Analítica SAS, se realizó el pago de las capacitaciones, pero las 1000 horas que se tenían prevista para desarrollo del proyecto BHC 2.0, quedaban por fuera del alcance del proyecto por la ejecución en tiempo del desarrollo por parte del contratista, por lo cual la supervisión técnica decide no utilizar estas 1000 horas que eran sobre ejecución, y concluir el desarrollo del proyecto in-house con su equipo técnico.   Por lo tanto, se realiza proceso de terminación del contrato que contractualmente finaliza el 28 de mayo de 2023, se procede a realizar el trámite administrativo de liquidación, con el fin de liberar los recursos de reserva de las 1000 horas, se remite acta de liquidación al contratista y se procede a realizar trámite administrativo al interior de la entidad
2.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INTRANET
•	Portal Centro Gobierno
SISTEMAS DE INFORMACION
•	Sistema Bogotá Te Escucha – BTE
•	Sistema de Gestion Documental – SIGA
•	Sistema de Asignación de Turnos SAT en producción (incluye Reportes Jasper)
•	Sistema LIMAY – Contabilidad
•	SISTEMA PERNO- Personal y Nomina. 
•	SISTEMA GESTION CONTRACTUAL   
•	SISTEMA FACTURACIÓN
•	REGALIAS  Y FONDIGER
•	SAI/SAE – Almacén e Inventario
b. Al terminar el periodo se han desarrollo e implementado nuevos sistemas de información, sitios y páginas Web y/o nuevas funcionalidades a sistemas o paginas ya existentes, las siguientes
PORTALES
•	Portal Nueva Sede Electrónica Secretaría General
•	Portal Bogotá
•	Portal de la Alta Consejería Distrital Tic
•	Portal de la Alta Consejería de Paz, Vicitimas y Reconciliación
•	Portal Bogotá – Historia Común 2.0
SISTEMAS DE INFORMACION
•	istema de Asignación de Turnos (Nuevo SAT)
•	Nuevo Sistema - Herramienta Colaborativa Bogotá Historia Común 2.0
3.	Fortalecimiento de la Gobernalidad de TI en la Secretaria General,  al finalizar el periodo se han adelantado las siguientes actividades: 
Seguimiento y/o Actualización PETI
-	Durante el mes se solicita la publicación del seguimiento trimestral al Plan Estratégico de Tecnologías de la Información y las Comunicaciones en la Sede Electrónica.
-	Se publica en Sede Electrónica el Seguimiento primer trimestre.
-	Se atiende Auditoría de Gestión al avance del Plan Estratégico de Tecnologías de la Información y las Comunicaciones,  la Oficina de Control Interno oficializa la planeación de la Auditoría de gestión al avance del Plan Estratégico de Tecnologías de la Información y las Comunicaciones
Metodología Gestion de Proyectos de TI / Arquitectura Empresarial 
-	La Oficina TIC inicia la reinstalación de un software como el apoyo por parte del proveedor, se remite la licencia .must con el fin de dar continuidad al proceso de instalación de la herramienta MEGA
-	Se programa sesión con el proveedor, con el propósito de tener acompañamiento en el proceso de instalación de la licencia. 
-	Se da continuidad al proceso de reinstalación de la herramienta MEGA HOPEX, con apoyo del proveedor GrowData. Actualmente nos encontramos a la espera de una sesión con ellos, con el fin de conocer la herramienta y proceder a su uso, adicionalmente, a la solución de un error que presentó al acceder
-	En cuanto a la Metodologia de proyectos TI,  se solicita al Jefe de la Oficina de Tecnologías de la Información y las Comunicaciones la aprobación de la metodología de acuerdo a reunión desarrollada, el formato FT-511 modificado el cual referencia a la metodología.
Estrategia de Uso y Apropiación de TI 2023
Durante el mes de junio, teniendo en cuenta que la metodología que implemento Microsoft en cursos auto gestionables a través de la plataforma Viva Learning  la OTIC adelanto las siguientes actividades:
Se cambió el menú que muestra el Teams y se deja visible el acceso a Vive Learning
Junto con Talento Humano programo la actividad de capacitación denominada ¿Sabes que es un incidente de Seguridad? a la cual asistieron 15 personas.</t>
  </si>
  <si>
    <t>PD140</t>
  </si>
  <si>
    <t>7872_MGA_1</t>
  </si>
  <si>
    <t>El indicador se encarga de consolidar las diferentes acciones que la Alta Consejería Distrital de TIC promueve para la implementación de la estrategia de gobierno digital. El reporte de este indicador se realizará semestre vencido con un máximo de retraso de 45 días calendario basados en los informes de gestión de la Alta Consejería Distrital de TIC.</t>
  </si>
  <si>
    <t>La estrategia de gobierno digital está orientada a la consolidación de una administración pública de calidad, eficiente, colaborativa y transparente, orientada a la maximización del valor público, a la promoción de la participación incidente y al logro de los objetivos misionales, mediante el uso intensivo de las TIC y así lograr la consolidación de un gobierno abierto para la ciudad.</t>
  </si>
  <si>
    <t>Informes de gestión Alta Consejería Distrital de TIC</t>
  </si>
  <si>
    <t>Lograr Reportar los avances en la implementación de la estrategia de gobierno digital a través del seguimiento de metas en el proyecto de inversión</t>
  </si>
  <si>
    <t>Sumatoria de los informes de monitoreo y seguimiento a la implementación de la estrategia de Gobierno Digital realizados</t>
  </si>
  <si>
    <t>Numero de informes de monitoreo y seguimiento a la implementación de la estrategia de Gobierno Digital realizados</t>
  </si>
  <si>
    <t>Informes que den cuenta de la Implementación de la estrategia.
Plan de Acción.</t>
  </si>
  <si>
    <t>Informe de monitoreo y seguimiento a la implementación de la estrategia de gobierno digital</t>
  </si>
  <si>
    <t>Se realizó el informe trimestral del monitoreo y seguimiento a la implementación de la estrategia de gobierno digital,</t>
  </si>
  <si>
    <t>Avances: Durante el periodo se logró la realización del informe de monitoreo y seguimiento a la implementación de la estrategia de Gobierno Digital.
Retrasos: No se presentaron retrasos</t>
  </si>
  <si>
    <t>PD141</t>
  </si>
  <si>
    <t>7872_MGA_2</t>
  </si>
  <si>
    <t>Servicios de Información para la implementación de la Estrategia de Gobierno digital</t>
  </si>
  <si>
    <t>Herramientas tecnológicas de Gobierno digital  implementadas</t>
  </si>
  <si>
    <t>2.1. Servicios de Información para la implementación de la Estrategia de Gobierno digital</t>
  </si>
  <si>
    <t>2.1.1. Herramientas tecnológicas de Gobierno digital  implementadas</t>
  </si>
  <si>
    <t xml:space="preserve">PD_producto MGA: 2.1. Servicios de Información para la implementación de la Estrategia de Gobierno digital; PD_ID producto MGA: 2.1.1. Herramientas tecnológicas de Gobierno digital  implementadas; </t>
  </si>
  <si>
    <t>Mide la activación de  servicios y herramientas para la implementación de la Estrategia de Gobierno Digital</t>
  </si>
  <si>
    <t>Implementación de la estrategia de gobierno Digital en la Secretaria General.</t>
  </si>
  <si>
    <t>Linemientos de Gobierno Digital implementados en la Secretaria General</t>
  </si>
  <si>
    <t>Sumatoria de Servicios Implementados</t>
  </si>
  <si>
    <t xml:space="preserve">Servicios implementadas </t>
  </si>
  <si>
    <t>Documentos producto de Etapas del proceso precontractual de Solución Firewall en alta disponibilidad, Licenciamiento Optimizador Ancho de Banda y Solución WAF. 
Memorando, relacionados con los mismos procesos mencionados anteriormente.
Correos electronicos, entre pesonal tecnico y de contratación en las diferentes etapas contractual y ejecución.
Etapa de ejecución contractual como informes de supervisión, pagos etc. 
Solución impementada</t>
  </si>
  <si>
    <t xml:space="preserve">Informes que den cuenta  de la implementación de herramientas tecnologicas de Gobierno Digital en la Secretaria General 
</t>
  </si>
  <si>
    <t xml:space="preserve">Informes que den cuenta  de la implementación de herramientas tecnologicas de Gobierno Digital en la Secretaria General
</t>
  </si>
  <si>
    <t>Se presenta informe de la implementación de la herramienta  Almacenamiento expansivo con estabilización de los aplicativos</t>
  </si>
  <si>
    <t xml:space="preserve">Informe de la implementación de la  migración de ORACLE 11G a 12C
</t>
  </si>
  <si>
    <t>Informe de la implementación de Bogota Historia Comun 2.</t>
  </si>
  <si>
    <t>En la vigencia 2023 se tiene que, de las Herramientas Tecnológicas de Gobierno digital implementadas, planeadas inicialmente:  
•	En el mes de marzo se puso en funcionamiento con éxito la herramienta - Sistema de Almacenamiento expansivo con estabilización de los aplicativos: con la adquisición de un nuevo sistema de almacenamiento para datos de los sistemas y/o aplicativos de misión crítica,  el cual consta de una infraestructura diseñada para almacenar y gestionar datos de manera eficiente, proporcionando capacidades para guardar información de forma segura, accesible y organizada,  restructurando el Datacenter principal de la Secretaria General de la Alcaldía Mayor de Bogotá D.C., garantizando la renovación de los equipos existentes que ya entraron en obsolescencia tecnológica, y minimizando el riesgo de pérdida de información si hubiesen tenido una falla ya que el anterior sistema de almacenamiento no contaba con soporte ni actualizaciones.  
•	En el mes de mayo, se actualizo la versión de la base de datos y herramientas de desarrollo ofrecidas por la suite de ORACLE de la versión 11g a 12c, ya que esta última es un eslabón necesario para actualizar toda la suite a las versiones 19 y 21, y obtener así las nuevas funciones y mejoras en administración y un soporte más idóneo desde fabrica que ya la versión 11g no tenía. Se implementó Database ORACLE versión 12.2.0.1 en modo RAC para 2 nodos para bases de datos MISION y ADMIN, para los Sistemas Administrativos y Financieros:  Sistema de Gestion Correspondencia y Archivo - SIGA, Sistema de Acuerdos Laborales - SIAL, Herramienta para expedir certificaciones laborales y desprendibles de pago a servidores de la entidad -   HumanApp, Sistema de Registro Distrital, Sistema de gestión contractual con recursos  Regalías y MIDAS.
•	En el mes de junio se desplego la nueva plataforma colaborativa de la REDA, proyecto Bogotá Historia Común 2.0,  que es una iniciativa de recuperación y recopilación de patrimonio documental local el patrimonio documental local desde la perspectiva de la participación ciudadana, con el que se busca identificar, visibilizar y compartir memorias locales y comunitarias con enfoque territorial y diferencial. Cuyo objetivo es generar espacios de construcción, recuperación y articulación de memorias locales e historias de los barrios y veredas de Bogotá, con un enfoque territorial y diferencial, a través de la interacción colaborativa de los ciudadanos y desde la perspectiva de la web 2.0. Estas experiencias serán organizadas y sistematizadas permanentemente en una gran Colección de Memorias Locales y Comunitarias (textos, audios, videos, mapas, fotos), custodiada por el Archivo de Bogotá.</t>
  </si>
  <si>
    <t xml:space="preserve">Se implemento la herramienta,  se valido funcionamiento y se da al servicio para la Infraestructura Tecnologíca </t>
  </si>
  <si>
    <t>Durante el mes de mayo se terminó totalmente el despliegue, instalación, configuración y puesta en funcionamiento de base de datos Oracle y procedimientos asociados y necesarios para la actualización de versión del motor de Oracle y migración de aplicativos administrativos y financieros, desarrollando las siguientes Se coordino las fases generales de los pasos de cambio entre el proveedor y la OTIC
1.	Se instala el producto Oracle Database versión 12.2..0.1, habilitando el modo RAC para dos nodos, los cuales se llaman new-oracle12c-1.alcaldiabogota.gov.co y new-oracle12c-2.alcaldiabogota.gov.co.
2.	Se migra la información de producción de las bases de datos MISION y ADMIN.
3.	Se presta el servidor de base de datos a los Sistemas Administrativos y financieros, SIGA, SIAL, HumanApp, Registro Distrital, Regalias y MIDAS.
Como evidencia se adjuntan imágenes tomadas desde los servidores, en la cual se aprecian los “monitor process” que muestran las bases de datos activas en cada uno de los nodos, y se ejecuta la herramienta sqlplus para verificar la versión que se encuentra instalada en cada uno de ellos.</t>
  </si>
  <si>
    <t>Durante el mes de junio se terminó totalmente el despliegue, instalación, configuración y puesta en funcionamiento de Nueva Herramienta Colaborativa Bogota Historia Comun 2.0, que es una iniciativa de recuperación y recopilación de patrimonio documental local el patrimonio documental local desde la perspectiva de la participación ciudadana, con el que se busca identificar, visibilizar y compartir memorias locales y comunitarias con enfoque territorial y diferencial.
Cuyo objetivo es generar espacios de construcción, recuperación y articulación de memorias locales e historias de los barrios y veredas de Bogotá, con un enfoque territorial y diferencial, a través de la interacción colaborativa de los ciudadanos y desde la perspectiva de la web 2.0. Estas experiencias serán organizadas y sistematizadas permanentemente en una gran Colección de Memorias Locales y Comunitarias (textos, audios, videos, mapas, fotos), custodiada por el Archivo de Bogotá.
El proyecto consta de 38 historias de usuario que se desarrollaran en dos fases, en la primera fase se desarrollaran 24 historias de usuarios y 14 en la segunda fase, se tiene previsto en puesta en producción el próximo 7 de julio de 2023. Dispondrá de los siguientes módulos.
•	Administración de usuarios
•	Creación de iniciativas
•	Cargue de contenidos
•	Colaboración con contenidos
•	Control de calidad
•	Publicación de catalogo</t>
  </si>
  <si>
    <t>PD142</t>
  </si>
  <si>
    <t>7872_MGA_3</t>
  </si>
  <si>
    <t>Consolidar los avances de las metas de proyecto de inversión que apunten a la implementación de la estrategia de gobierno digital</t>
  </si>
  <si>
    <t>Informes de seguimiento de las metas del proyecto de inversión que apuntan a la implementación de la Estrategia de Gobierno digital realizados</t>
  </si>
  <si>
    <t xml:space="preserve">PD_Gestion MGA: Consolidar los avances de las metas de proyecto de inversión que apunten a la implementación de la estrategia de gobierno digital; </t>
  </si>
  <si>
    <t>El indicador se encarga de consolidar los diferentes logros y avances que a través del proyecto de inversión de la Alta Consejería Distrital den cuenta de la implementación de la estrategia de gobierno digital. El reporte de este indicador se realizará trimestre vencido con un máximo de retraso de 30 días calendario basados en los informes de gestión de la Alta Consejería Distrital de TIC.</t>
  </si>
  <si>
    <t>Sumatoria de los informes de seguimiento de las metas del proyecto de inversión realizados y que den cuenta de la implementación de la estrategia de Gobierno Digital</t>
  </si>
  <si>
    <t>Numero de los informes de seguimiento de las metas del proyecto de inversión realizados y que den cuenta de la implementación de la estrategia de Gobierno Digital</t>
  </si>
  <si>
    <t>Informe de seguimiento de las metas del proyecto de inversión que den cuenta de la implementación de la estrategia de gobierno digital</t>
  </si>
  <si>
    <t>Se realizó el seguimiento trimestral de las metas del proyecto de inversión que den cuenta de la implementación de la estrategia de gobierno digital</t>
  </si>
  <si>
    <t>Avances: Durante el periodo se logró la realización del informe de seguimiento de las metas que dan cuenta de la implementación de la implementación de la estrategia de Gobierno Gigital.
Retrasos: No se presentaron retrasos</t>
  </si>
  <si>
    <t>PD160</t>
  </si>
  <si>
    <t>Incrementar la capacidad institucional para atender con eficiencia los retos de su misionalidad en el Distrito.</t>
  </si>
  <si>
    <t>1. Gestionar de manera eficiente los recursos para apoyar la misionalidad de la Entidad.</t>
  </si>
  <si>
    <t>Fortalecimiento de la Capacidad Institucional de la Secretaría General</t>
  </si>
  <si>
    <t>Subsecretaria Corporativa</t>
  </si>
  <si>
    <t>Yaneth Suarez Acero</t>
  </si>
  <si>
    <t>Dirección Administrativa y Financiera</t>
  </si>
  <si>
    <t>Marcela Manrique Castro</t>
  </si>
  <si>
    <t>Directora Administrativa y Financiera</t>
  </si>
  <si>
    <t>Jenny Alexandra Triana Casallas</t>
  </si>
  <si>
    <t>Nancy Montero</t>
  </si>
  <si>
    <t>499. Dotar e intervenir la infraestructura de las sedes de la Secretaría General de la Alcaldía Mayor de Bogotá.</t>
  </si>
  <si>
    <t>547. Porcentaje de Cronograma de intervenciones de infraestructura ejecutado.</t>
  </si>
  <si>
    <t>547. Porcentaje de cronograma de intervenciones de infraestructura ejecutado.</t>
  </si>
  <si>
    <t xml:space="preserve">PD_Meta Sectorial: 499. Dotar e intervenir la infraestructura de las sedes de la Secretaría General de la Alcaldía Mayor de Bogotá.; PD_Indicador Meta sector: 547. Porcentaje de cronograma de intervenciones de infraestructura ejecutado.; ODS: 16. Paz, justicia e instituciones sólidas; </t>
  </si>
  <si>
    <t>Corresponde a la estructuración de un cronograma que incluya las actividades ambientales para prevenir, mitigar, corregir, o compensar los impactos negativos sobre el ambiente; y aquellas necesarias para garantizar el funcionamiento en condiciones de accesibilidad, integridad y seguridad en las sedes de la Secretaría General.</t>
  </si>
  <si>
    <t xml:space="preserve">Dar cumplimiento a los lineamientos, asi como buenas prácticas contempladas en el PIGA y otros documentos ambientales. De la misma manera, los mantenimientos que se ejecuten en las diferentes sedes, propenden por la seguridad de los servidores públicos, colaboradores y visitantes, evitando que se produzcan accidentes por desperfectos en equipos, desprendimientos o caída de elementos; así como evitar el deterioro de los bienes muebles e inmuebles de la entidad. </t>
  </si>
  <si>
    <t xml:space="preserve">Ejecutar el 100% del cronograma de Intervenciones de Infraestructura ejecutado. </t>
  </si>
  <si>
    <t>Porcentaje de avance en la ejecución del cronograma de intervenciones de infraestructura / Porcentaje de avance programado en la ejecución del cronograma de intervenciones de infraestructura</t>
  </si>
  <si>
    <t>Porcentaje de avance en la ejecución del cronograma de intervenciones de infraestructura</t>
  </si>
  <si>
    <t>Porcentaje de avance programado en la ejecución del cronograma de intervenciones de infraestructura</t>
  </si>
  <si>
    <t xml:space="preserve">Informe de ejecución </t>
  </si>
  <si>
    <t>Se ajustan las variables 1 y 2, y la fórmula de medición del indicador.</t>
  </si>
  <si>
    <t xml:space="preserve">Programación de actividades de mantenimiento, procesos de obra, actividades PIGA y adquisiciones asociadas. </t>
  </si>
  <si>
    <t>Informe de Gestión del Proyecto 7873 trimestral acumulado.</t>
  </si>
  <si>
    <t>Durante lo corrido de la vigencia 2023, la Secretaría General, avanzó en las siguientes acciones para dar cumplimiento al indicador sectorial, el cual, al 30 de junio tuvo un avance del 55%, mediante el cumplimiento de las actividades contempladas en el cronograma de intervenciones de infraestructura y el mantenimiento preventivo y correctivo en las sedes de la Entidad, avance de 46,4% en la ejecución de las actividades programadas en el Plan Institucional de Gestión Ambiental – PIGA, asociadas con los programas de uso eficiente del agua, de la energía, gestión integral de residuos, consumo sostenible y prácticas sostenibles y la radicación de dos procesos contractuales para la adquisición de insumos para ejecutar los lineamientos ambientales, mantenimientos y adecuaciones programadas.
En lo corrido de la vigencia 2023, se han intervenido las siguientes sedes con mantenimiento preventivo y correctivo: 1 Manzana Liévano, 2 Archivo de Bogotá, 3. Imprenta Distrital, 4. Parqueadero calle 55, 5. Supercade Suba, 6. Supercade Bosa, 7. Supercade 20 de Julio, 8. Supercade Américas, 9. Supercade Engativá - Ventanillas atención a las Víctimas, 10. Supercade Manitas,11. Supercade Calle 13, 12. Supercade Social, 13. Cade La Victoria, 14. Cade la Gaitana, 15. Cade Servitá
16 Centro Local de Atención a las Victimas-Bosa, 17. Supercade CAD, 18. Centro Local de Atención a las Victimas-Rafael Uribe Uribe, 19. Centro Local de Atención a las Victimas-Suba, 20. Cade Patio Bonito, 21. Centro Local de Atención a las Víctimas-Chapinero, 22. Centro De Memoria, Paz Y Reconciliación – CMPR,
23. Cade Los Luceros, 24. Centro Local de Atención a las Victimas-Patio Bonito, 25. Centro Local de Atención a las Victimas-Ciudad Bolívar y 26. Alta Consejería para los derechos de las víctimas, la paz y la reconciliación -Sede Alterna Edificio Tequendama. Dentro de estas se incluyeron las sedes intervenidas con solicitudes a través del aplicativo GLPI (Gestionnaire libre de parc informatique), emergencias reportadas a la voz a voz y las priorizadas."</t>
  </si>
  <si>
    <t>Para el periodo de reporte el indicador no presentó retrasos en su ejecución.</t>
  </si>
  <si>
    <t>En enero, se formuló la programación semestral de actividades de mantenimiento de 14 sedes en tres zonas de atención de las cuadrillas (norte, centro y sur), procesos de obra, actividades PIGA, que contemplan acciones relacionadas con el programa de uso eficiente del agua, uso eficiente de energía, con el programa de gestión integral de residuos, consumo sostenible y del programa de prácticas sostenibles; así como de las adquisiciones asociadas (talanqueras, manejo silvicultural)</t>
  </si>
  <si>
    <t>No programó avance para el periodo</t>
  </si>
  <si>
    <t>En el mes de marzo del año 2023, se avanzó en 22% en la ejecución de la programación de acciones de mantenimiento y del Plan Institucional de Gestión Ambiental -PIGA, así como de la adquisición de insumos para ejecutar los lineamientos ambientales, mantenimientos y adecuaciones programadas, así: se realizó mantenimiento a 6 sedes, se ejecutaron 13 actividades del PIGA y se radicó en la Dirección de Contratación el proceso para la adquisición e instalación de vidrios o elementos arquitectónicos traslucidos de cerramientos, accesorios y actividades complementarias, así como también se radicó el proceso de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t>
  </si>
  <si>
    <t>No se programó avance para el periodo</t>
  </si>
  <si>
    <t>En lo corrido del año 2023, se avanzó en 55% en la ejecución de la programación de acciones de mantenimiento y del Plan Institucional de Gestión Ambiental -PIGA, así como de la adquisición de insumos para ejecutar los lineamientos ambientales, mantenimientos y adecuaciones programadas, así: se realizó mantenimiento a 26 sedes, se ejecutaron 64 actividades del PIGA y se suscribieron los contratos para la adquisición e instalación de vidrios o elementos arquitectónicos traslucidos de cerramientos, accesorios y actividades complementarias, así como también el contrato de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t>
  </si>
  <si>
    <t>7873_1</t>
  </si>
  <si>
    <t>No Aplica</t>
  </si>
  <si>
    <t>Se sugiere que la información cualitativa coincida con la magnitud mensual y la acumulada, es decir por favor los textos deben dar cuenta de del número o porcentaje de la ejecución del periodo, respecto a los avances, logros y retrasos presentados, da cuenta de forma clara, completa y concisa del nivel de cumplimiento de la meta o indicador</t>
  </si>
  <si>
    <t xml:space="preserve">1. Gestionar de manera eficiente los recursos para apoyar la misionalidad de la Entidad.
2. Fortalecer la planeación institucional de la Entidad de acuerdo con las necesidades y nuevas realidades, soportada en un esquema de medición, seguimiento y mejora continua.
</t>
  </si>
  <si>
    <t xml:space="preserve">Dirección Administrativa y Financiera
Subsecretaría Corporativa
Oficina Asesora de Planeación
Subdirección de Gestión Documental
</t>
  </si>
  <si>
    <t>PD161</t>
  </si>
  <si>
    <t>7873_MGA_1</t>
  </si>
  <si>
    <t>Subsecretaría Corporativa</t>
  </si>
  <si>
    <t>1.2. Documentos de lineamientos técnicos</t>
  </si>
  <si>
    <t>1.2.1 Documentos de lineamientos técnicos realizados</t>
  </si>
  <si>
    <t xml:space="preserve">PD_producto MGA: 1.2. Documentos de lineamientos técnicos; PD_ID producto MGA: 1.2.1 Documentos de lineamientos técnicos realizados; </t>
  </si>
  <si>
    <t>Generar lineamientos y documentos técnicos que propendan por la optimización, seguimiento y/o control de los recursos, reducción de tiempos o fortalecimiento de los procesos.</t>
  </si>
  <si>
    <t xml:space="preserve">Gestionar oportunamente los requerimientos de adquisición de bienes y servicios; disponer en todas las sedes los servicios necesarios para su operación; apoyar oportunamente el análisis, trámite y solución de los asuntos de carácter jurídico; y agilizar y/o mejorar todos los demás proceso y procedimientos de apoyo que optimicen la misionalidad de la Entidad.  </t>
  </si>
  <si>
    <t>Número de documentos y/o procedimientos producidos o ajustados frente a los programados</t>
  </si>
  <si>
    <t>Suma de documentos y/o procedimientos producidos o ajustados</t>
  </si>
  <si>
    <t>Documentos y/o procedimientos producidos o ajustados</t>
  </si>
  <si>
    <t xml:space="preserve">Documento y/o procedimiento producido o ajustado. </t>
  </si>
  <si>
    <t>Se ajusta la descripción del indicador.</t>
  </si>
  <si>
    <t>Informe de Austeridad del Gasto de la Secretaría General.
Plan de Austeridad del Gasto Secretaría General Vigencia 2023</t>
  </si>
  <si>
    <t>Instructivo para la publicación en el Sistema Electrónico de Contratación Pública SECOP (4231000-IN-057)</t>
  </si>
  <si>
    <t>Informe de Austeridad del Gasto de la Secretaría General.</t>
  </si>
  <si>
    <t xml:space="preserve">Informe de Austeridad del Gasto de la Secretaría General.
"Plan de Austeridad del Gasto Secretaría General Vigencia 2023". </t>
  </si>
  <si>
    <t>Durante lo corrido de la vigencia 2023, la Secretaría General  formularon y reportaron 2 documentos  asociados a la austeridad del gasto, así: Informe de austeridad del gasto de la vigencia 2022 (con corte a 31 de diciembre de 2022), con base en las disposiciones del Decreto Distrital 492 de 2019 y Plan de austeridad del gasto. Los documentos relacionados se encuentran publicados en el botón de transparencia ( Plan de Acción -Plan de Austeridad del Gasto). Adicionalmente, se cuenta con el Instructivo para la publicación en el Sistema Electrónico de Contratación Pública -SECOP/4231000-IN-057 disponible para consulta y aplicación en el aplicativo DARUMA.</t>
  </si>
  <si>
    <t>Entre enero y febrero, la Secretaría General estructuró y generó el Informe de Austeridad del Gasto con corte a 31 de diciembre del 2022. Adicionalmente,se anexa plan de austeridad del gasto que se encuentra publicado en el botón de transparencia ( Plan de Acción -Plan de Austeridad del Gasto)</t>
  </si>
  <si>
    <t>Para el corte de junio se cuenta con el Instructivo para la publicación en el Sistema Electrónico de Contratación Pública -SECOP/4231000-IN-057 el cual quedó publicado en el aplicativo DARUMA el día 27/06/2023.</t>
  </si>
  <si>
    <t>Se identifico que, en una de las evidencias entregadas el nombre del archivo no correspondía a la descripción del documento entregado.</t>
  </si>
  <si>
    <t>PD162</t>
  </si>
  <si>
    <t>7873_MGA_2</t>
  </si>
  <si>
    <t>2. Fortalecer la planeación institucional de la Entidad de acuerdo con las necesidades y nuevas realidades, soportada en un esquema de medición, seguimiento y mejora continua.</t>
  </si>
  <si>
    <t>Oficina Asesora de Planeación</t>
  </si>
  <si>
    <t>Doris Bibiana Cardozo Peña</t>
  </si>
  <si>
    <t>Jefe Oficina Asesora de Planeación</t>
  </si>
  <si>
    <t>Documentos de planeación realizados</t>
  </si>
  <si>
    <t>2.1. Documentos de planeación</t>
  </si>
  <si>
    <t>2.1.1 Documentos de planeación realizados</t>
  </si>
  <si>
    <t xml:space="preserve">PD_producto MGA: 2.1. Documentos de planeación; PD_ID producto MGA: 2.1.1 Documentos de planeación realizados; </t>
  </si>
  <si>
    <t>Este indicador de producto mide la cantidad de documentos que se elaboran para la programación, el monitoreo o el seguimiento de la planeación institucional en los siguientes temas:
Plan Estratégico.
Plan de Acción Institucional.
Plan Anticorrupción y de Atención al Ciudadano.
Plan Institucional de Participación Ciudadana.
Se contabilizara como documento de planeación realizados los informes de seguimiento de los planes enunciados, los cuales deben ser publicados antes del 31 de enero de la siguiente vigencia.
Nota: para la vigencia 2020 se contabilizaran como documentos de planeación realizados el documento de Plan Estratégico 2020 - 2024 y la formulación del Plan de Acción institucional.</t>
  </si>
  <si>
    <t xml:space="preserve">Un equipo directivo informado que pueda tomar decisiones oportunas para el uso efectivo de los recursos y el cumplimiento de las apuestas institucionales.
Mejoramiento del desempeño institucional y la relación con nuestros grupos de valor a partir de la implementación del Modelo Integrado de Planeación y Gestión.
Ciudadanía y organismos de control Informados sobre el cumplimiento de las apuestas institucionales.
 </t>
  </si>
  <si>
    <t>Se contabilizara como documento de planeación realizados los informes de seguimiento de los planes enunciados, los cuales deben ser publicados antes del 31 de enero de la siguiente vigencia.
Nota: para la vigencia 2020 se contabilizaran como documentos de planeación realizados el documento de Plan Estratégico 2020 - 2024 y la formulación del Plan de Acción institucional.</t>
  </si>
  <si>
    <t>Suma de documentos realizados</t>
  </si>
  <si>
    <t>Documentos realizados</t>
  </si>
  <si>
    <t>Documentos realizados por la Oficina Asesora de Planeación</t>
  </si>
  <si>
    <t>• Documento de programación Plan de acción institucional Secretaría General 2023
• Plan Anticorrupción y de Atención al Ciudadano - PAAC 2023.</t>
  </si>
  <si>
    <t>Informe de la Audiencia Pública de la Rendición de Cuentas 2022</t>
  </si>
  <si>
    <t>•	Informe del Modelo Integrado de Planeación y Gestión (MIPG) en la Secretaría General.</t>
  </si>
  <si>
    <t>Informe de desarrollo de la Audiencia Pública de la Rendición de Cuentas 2022 (correspondiente al rezago del mes de abril)</t>
  </si>
  <si>
    <t>La Secretaría General en el marco de la planeación estratégica y la transparencia, diseñó y difundió los siguientes documentos:
1-Plan de Acción Institucional. Este documento se mide a través del cumplimiento de cuatro componentes: Proyectos de Inversión/POAI, indicadores de gestión, Plan de Acción Integrado/Decreto 612 de 2018 y MIPG y Gestión de Riesgos.  Cada componente contiene objetivos, metas, actividades o indicadores a través de los cuales se busca llegar al 100 % del cumplimiento anual a partir de la programación establecida. Este Plan le ha permitido a la Entidad medir su avance en los compromisos establecidos en el Plan Distrital de Desarrollo Un nuevo contrato social y ambiental para la Bogotá del Siglo XXI.
2- Plan Anticorrupción y de Atención al Ciudadano - PAAC 2023, el cual tiene como objetivo establecer la estrategia para la lucha contra la corrupción de la vigencia 2023 de la Secretaría General de la Alcaldía Mayor de Bogotá D.C., en el marco del modelo de Gobierno Abierto de Bogotá – GAB. Este ´plan se medirá a través del cumplimiento de seis componentes: (1) Gestión del riesgo de corrupción - Mapa de riesgos de corrupción; (2) Racionalización de trámites; (3) Rendición de cuentas; (4) Mecanismos para mejorar la atención al ciudadano; (5). Mecanismos para la transparencia y acceso a la información; y (6) Integridad. Cada componente contiene subcomponentes, actividades, metas o productos a través de los cuales se busca llegar al 100 % del cumplimiento anual a partir de la programación establecida. 
3- En el marco de la estrategia de rendición de cuentas de la Secretaría General, se publicó el informe de desarrollo y cumplimiento de la audiencia pública de rendición de cuentas, el cual, puede ser consultado en el botón de transparencia de la sede electrónica de la entidad a través de los siguientes enlaces:
https://secretariageneral.gov.co/transparencia-y-acceso-la-informacion-publica/plan-de-accion/estrategia-de-rendicion-de-cuentas
https://secretariageneral.gov.co/sites/default/files/documentos_ppi/2023-05/Informe_Dllo_y_Cumplimiento_Audiencia_RdC_2022.pdf</t>
  </si>
  <si>
    <t xml:space="preserve">La Secretaría General en el marco de la planeación estratégica y la transparencia, en el mes de enero de 2023 diseñó y difundió los documentos de programación 2023 del Plan de Acción Institucional. Este documento se medirá a través del cumplimiento de cuatro componentes: Proyectos de Inversión/POAI, indicadores de gestión, Plan de Acción Integrado/Decreto 612 de 2018 y MIPG y Gestión de Riesgos.  Cada componente contiene objetivos, metas, actividades o indicadores a través de los cuales se busca llegar al 100 % del cumplimiento anual a partir de la programación establecida. Este Plan le permitirá a la Entidad medir su avance en los compromisos establecidos en el Plan Distrital de Desarrollo Un nuevo contrato social y ambiental para la Bogotá del Siglo XXI
Se formuló el Plan Anticorrupción y de Atención al Ciudadano - PAAC 2023, el cual, tiene como objetivo establecer la estrategia para la lucha contra la corrupción de la vigencia 2023 de la Secretaría General de la Alcaldía Mayor de Bogotá D.C., en el marco del modelo de Gobierno Abierto de Bogotá – GAB. Este ´plan se medirá a través del cumplimiento de seis componentes: (1) Gestión del riesgo de corrupción - Mapa de riesgos de corrupción; (2) Racionalización de trámites; (3) Rendición de cuentas; (4) Mecanismos para mejorar la atención al ciudadano; (5). Mecanismos para la transparencia y acceso a la información; y (6) Integridad. Cada componente contiene subcomponentes, actividades, metas o productos a través de los cuales se busca llegar al 100 % del cumplimiento anual a partir de la programación establecida.  
</t>
  </si>
  <si>
    <t xml:space="preserve">En el marco del modelo de Gobierno abierto, la Secretaría General llevó a cabo el ejercicio de la Audiencia Pública de Rendición de Cuentas 2022, el 20 de abril de 2023, a partir del cual, se encuentra en elaboración el informe de audiencia Pública. 
Previo a la audiencia de rendición de cuentas de la Secretaría General se elaboró el informe de gestión y resultados de la vigencia 2022, el cual, fue dispuesto para consulta ciudadana en el menú de transparencia y acceso a la información pública de la Entidad. </t>
  </si>
  <si>
    <t>En el marco de la estrategia de rendición de cuentas de la Secretaría General, se publicó el informe de desarrollo y cumplimiento de la audiencia pública de rendición de cuentas, el cual puede ser consultado en el botón de transparencia de la sede electrónica de la entidad a través de los siguientes enlaces:
https://secretariageneral.gov.co/transparencia-y-acceso-la-informacion-publica/plan-de-accion/estrategia-de-rendicion-de-cuentas
https://secretariageneral.gov.co/sites/default/files/documentos_ppi/2023-05/Informe_Dllo_y_Cumplimiento_Audiencia_RdC_2022.pdf</t>
  </si>
  <si>
    <t>7873_2</t>
  </si>
  <si>
    <t>2. Fortalecer la planeación institucional de la Entidad de acuerdo con las necesidades y nuevas real</t>
  </si>
  <si>
    <t>No se identificaron problemas o dificultades. Este indicador no presenta programación para el periodo de reporte.</t>
  </si>
  <si>
    <t>No se dio cumplimiento a la magnitud programada tanto mensual como acumulada, por tal razón se presenta un rezago de la no entrega del informe de la Audiencia Pública de la Rendición de Cuentas 2022.</t>
  </si>
  <si>
    <t>Se dio cumplimiento al rezago que traía del mes de abril, con la publicación Informe de desarrollo de la Audiencia Pública de la Rendición de Cuentas 2022.</t>
  </si>
  <si>
    <t>PD163</t>
  </si>
  <si>
    <t>7873_MGA_3</t>
  </si>
  <si>
    <t>Sedes adecuadas</t>
  </si>
  <si>
    <t>1.3. Sedes adecuadas</t>
  </si>
  <si>
    <t>1.3.1 Sedes adecuadas</t>
  </si>
  <si>
    <t xml:space="preserve">PD_producto MGA: 1.3. Sedes adecuadas; PD_ID producto MGA: 1.3.1 Sedes adecuadas; </t>
  </si>
  <si>
    <t>Se ajustó la programación frente a la contenida en el documento técnico</t>
  </si>
  <si>
    <t>Corresponde a la cantidad de sedes priorizadas y adecuadas de conformidad con los lineamientos técnicos, de acuerdo con los servicios que ofrece cada una. 
Nota. El total de sedes intervenidas durante el cuatrenio, podrá incluir en repetidas ocasiones una misma sede con diferentes intervenciones, toda vez que, puede no contarse con todos los recursos en una misma vigencia y/o la estructuración técnica de la necesidad amerita procesos de contratación independientes.</t>
  </si>
  <si>
    <t>Reducir riesgos como limitaciones de los inmuebles para prestar adecuadamente los servicios para los que están destinados; la prestación de los servicios de la Entidad de manera inadecuada o insuficiente; la posible afectación de la integridad de bienes y/o acervo documental de la Entidad.</t>
  </si>
  <si>
    <t>Informe de ejecución de proyecto</t>
  </si>
  <si>
    <t xml:space="preserve">Total de las sedes adecuadas, con relación a las sedes priorizadas. </t>
  </si>
  <si>
    <t>Sumatoria de sedes adecuadas</t>
  </si>
  <si>
    <t>Número de sedes adecuadas</t>
  </si>
  <si>
    <t>Se ajusta la descripción del indicador y la tendencia a tipo suma.</t>
  </si>
  <si>
    <t>Informe de Gestión de Adecuación de Sedes. 
Matriz 4 ( Ejecución de la priorización)</t>
  </si>
  <si>
    <t>PD164</t>
  </si>
  <si>
    <t>7873_MGA_4</t>
  </si>
  <si>
    <t>Subdirección de Gestión Documental</t>
  </si>
  <si>
    <t>Luisa Fernanda Castillo</t>
  </si>
  <si>
    <t>Subdirectora de Gestión Documental</t>
  </si>
  <si>
    <t>Sistema de gestión documental implementado</t>
  </si>
  <si>
    <t>1.1. Servicio de gestión documental</t>
  </si>
  <si>
    <t>1.1.1. Sistema de gestión documental implementado</t>
  </si>
  <si>
    <t xml:space="preserve">PD_producto MGA: 1.1. Servicio de gestión documental; PD_ID producto MGA: 1.1.1. Sistema de gestión documental implementado; </t>
  </si>
  <si>
    <t>Ajustado conforme con el Documento Técnico del Proyecto</t>
  </si>
  <si>
    <t>Está asociado al desarrollo de actividades que le permitan a la entidad el cumplimiento de los lineamientos establecidos para la gestión documental y la implementación del Sistema de Gestión Documental.
Teniendo en cuenta la dimensión y necesidades presupuestales para la implementación del Sistema de Gestión Documental, la Secretaría General y en particular para la planeación, ejecución, seguimiento y reporte del proyecto 7873 en lo relacionado con el presente indicador, entiende como primera fase de implementación del Sistema de Gestión documental la implementación de lo programado en la Política de Gestión Documental (Iso 303000).
En ese sentido,  la magnitud del 2020 al 2024 esta representada en 1 Política de Gestión Documental (Iso 303000).</t>
  </si>
  <si>
    <t>Conservación de la memoria historica documental de la Secretaría General para garantizar la preservación, acceso y consulta por parte de los ciudadanos y demás partes interesadas.</t>
  </si>
  <si>
    <t>Informe de Gestión</t>
  </si>
  <si>
    <t>Mide el avance de implementación de la primera fase del Sistema de Gestión Documental.</t>
  </si>
  <si>
    <t>Avance en la implementación de Sistema de Gestión Documental / Avance programado en la implementación del Sistema de Gestión Documental.</t>
  </si>
  <si>
    <t>Avance en la implementación de Sistema de Gestión Documental</t>
  </si>
  <si>
    <t>Avance programado en la implementación del Sistema de Gestión Documental</t>
  </si>
  <si>
    <t>Informes de Gestión</t>
  </si>
  <si>
    <t>Se ajusta la descripción del indicador, los beneficios, efectos o impactos esperados, la descripción del método de cálculo, las variables 1 y 2, y la fórmula de medición. Se ajusta nombre del cargo del directivo responsable y nombre del gerente.</t>
  </si>
  <si>
    <t>Plan de trabajo para la implementación del sistema de Gestión Documental -vigencia 2023</t>
  </si>
  <si>
    <t>En lo corrido de la vigencia, se realizaron las siguientes actividades: Formalización del Sistema Interno de Gestión Documental y Archivos, actualización del PINAR, ajuste de la Política de Gestión Documental, revisión de instrumentos achivísticos, diseño de metodología de implementación y evaluación de los instrumentos archivísticos, diseño e implementación del modelo de operación del SIGA SG,  elaboración del Plan de Transferencias Primarias Documentales 2023 y del Plan de Transferencias Secundarias Documentales 2023, alistamiento de la cuarta transferencia documental, Reporte del estado actual de la ajuste de la TVD y su correspondiente plan de trabajo, Reporte del estado actual de la actualización de la TRD y el respectivo plan de trabajo, el diseño de metodología para la implementación de los instrumentos archivísticos y los Informes trimestrales de gestión y trámite de actos administrativos.</t>
  </si>
  <si>
    <t>En enero, se formuló el plan de trabajo para la implementación del sistema de gestión documental en la Secretaría General  durante 2023
Para enero de 2023, se realizaron las siguientes actividades: Formalización del Sistema Interno de Gestión Documental y Archivos, actualización del PINAR, ajuste de la Política de Gestión Documental, revisión de instrumentos achivísticos, diseño de metodología de implementación y evaluación de los instrumentos archivísticos, diseño e implementación del modelo de operación del SIGA SG,  elaboración del Plan de Transferencias Primarias Documentales 2023 y del Plan de Transferencias Secundarias Documentales 2023.</t>
  </si>
  <si>
    <t>Durante el primer trimestre (enero-marzo) se ejecutaron las siguientes actividades: 
Ajuste Tabla de valoración documental - TVD: Se inició el proceso de implementación de las TVD, no obstante de manera previa se realizó un ajuste en las mismas.
Implementación Tabla de valoración documental - TVD y Tablas de Retención Documental -TRD en el Archivo Central: La Secretaría General en lo corrido del año, ha realizado el alistamiento de la cuarta transferencia secundaria al Archivo de Bogotá.
Actualización de las Tablas de Retención Documental:  Se vienen adelantando las actualizaciones de la Tabla de Retención Documental –TRD, de tal manera que se refleje y gestione la producción de archivos que actualmente se tiene en la entidad.
Implementación de los instrumentos archivísticos definidos en el Decreto 1080 de 2015:  Con el objetivo de diseñar estrategias para la implementación de los instrumentos archivísticos en la Secretaria General de la Alcaldía Mayor de Bogotá D.C; se ha elaborado una metodología que permita evidenciar el cumplimiento en la aplicación de los lineamientos e instrumentos archivísticos definidos, dando cumplimiento a la normatividad archivística vigente.</t>
  </si>
  <si>
    <t>Ajuste Tabla de valoración documental - TVD: Se inició el proceso de implementación de las TVD, no obstante de manera previa se realizó un ajuste en las mismas.
Se adelantó el análisis de normas, estructuras orgánicas, inventarios documentales, producción documental, tabla de valoración convalidada, etc. y se adelantan los ajustes del instrumento archivístico
_Implementación Tabla de valoración documental - TVD y Tablas de Retención Documental -TRD en el Archivo Central: La Secretaría General en lo corrido del año, se realizó el alistamiento de la cuarta transferencia secundaria al Archivo de Bogotá y se realizó la transferencia respectiva. Se adelantó el procedimiento de disposición final por TVD y TRD.
Actualización de las Tablas de Retención Documental:  Se vienen adelantando las actualizaciones de la Tabla de Retención Documental –TRD, de tal manera que se refleje y gestione la producción de archivos que actualmente se tiene en la entidad.
Implementación de los instrumentos archivísticos definidos en el Decreto 1080 de 2015:  Con el objetivo de diseñar estrategias para la implementación de los instrumentos archivísticos en la Secretaria General de la Alcaldía Mayor de Bogotá D.C; se ha elaborado una metodología que permita evidenciar el cumplimiento en la aplicación de los lineamientos e instrumentos archivísticos definidos, dando cumplimiento a la normatividad archivística vigente. Se definieron las estrategias para la implementación de la TRD y la línea base para la implementación de la Tabla de retención Documental -TRD.
Se ha daqdo gestión y trámite a los actos administrativos.</t>
  </si>
  <si>
    <t>Se sugiere que la información cualitativa coincida con la magnitud mensual y la acumulada, es decir por favor los textos deben dar cuenta respecto, a los avances, logros y retrasos presentados,  de forma clara, completa y concisa del nivel de cumplimiento de la meta o indicador.</t>
  </si>
  <si>
    <t>PD165</t>
  </si>
  <si>
    <t>7873_MGA_5</t>
  </si>
  <si>
    <t>Sedes mantenidas</t>
  </si>
  <si>
    <t>1.4. Sedes mantenidas</t>
  </si>
  <si>
    <t>1.4.1 Sedes mantenidas</t>
  </si>
  <si>
    <t xml:space="preserve">PD_producto MGA: 1.4. Sedes mantenidas; PD_ID producto MGA: 1.4.1 Sedes mantenidas; </t>
  </si>
  <si>
    <t>Corresponde a la cantidad de Sedes de la Secretaría General operadas, en las que se adelantan actividades ambientales para prevenir, mitigar, corregir, o compensar los impactos negativos sobre el ambiente; y aquellas necesarias para garantizar el funcionamiento en condiciones de accesibilidad, integridad
y seguridad.
Se entiende como sedes operadas, aquellas en donde la Entidad hace presencia para garantizar el funcionamiento de la misma.</t>
  </si>
  <si>
    <t>Contar con sedes que cumplen con los lineamientos y buenas prácticas contempladas en el PIGA u otros documentos ambientales. Así mismo, que a partir de los mantenimientos que se ejecuten en las mismas, cumplan con las condiciones propicias para garantizar la seguridad de los servidores públicos, colaboradores y visitantes, evitando que se produzcan accidentes por desperfectos en equipos, desprendimientos o caída de elementos; así como su deterioro.</t>
  </si>
  <si>
    <t xml:space="preserve">Cantidad de sedes en las que se hayan adelantado actividades de mantenimiento. </t>
  </si>
  <si>
    <t>Número de sedes mantenidas</t>
  </si>
  <si>
    <t xml:space="preserve">Informe de Gestión </t>
  </si>
  <si>
    <t>En lo corrido de la vigencia 2023, se han intervenido las siguientes sedes con mantenimiento preventivo y correctivo: 1 Manzana Liévano, 2 Archivo de Bogotá, 3. Imprenta Distrital, 4. Parqueadero calle 55, 5. Supercade Suba, 6. Supercade Bosa, 7. Supercade 20 de Julio, 8. Supercade Américas, 9. Supercade Engativá - Ventanillas atención a las Víctimas, 10. Supercade Manitas,11. Supercade Calle 13, 12. Supercade Social, 13. Cade La Victoria, 14. Cade la Gaitana, 15. Cade Servitá
16 Centro Local de Atención a las Victimas-Bosa, 17. Supercade CAD, 18. Centro Local de Atención a las Victimas-Rafael Uribe Uribe, 19. Centro Local de Atención a las Victimas-Suba, 20. Cade Patio Bonito, 21. Centro Local de Atención a las Víctimas-Chapinero, 22. Centro De Memoria, Paz Y Reconciliación – CMPR,
23. Cade Los Luceros, 24. Centro Local de Atención a las Victimas-Patio Bonito, 25. Centro Local de Atención a las Victimas-Ciudad Bolívar y 26. Alta Consejería para los derechos de las víctimas, la paz y la reconciliación -Sede Alterna Edificio Tequendama. Dentro de estas se incluyeron las sedes intervenidas con solicitudes a través del aplicativo GLPI (Gestionnaire libre de parc informatique), emergencias reportadas a la voz a voz y las priorizadas.</t>
  </si>
  <si>
    <t>En marzo de 2023, la Secretaría General realizó el mantenimiento de 6 sedes, con base en la programación: 1)Supercade Suba , 2)Supercade calle 13 ,3)Supercade Engativá–ventanilla atención a víctimas, 4)Cade Servitá , 5)Manz.Liévano, 6)Imprenta</t>
  </si>
  <si>
    <t>A junio de 2023, se intevinieron las siguientes 26 sedes de la Secretaía General, con mantenimiento preventivo y correctivo: 1 Manzana Liévano, 2 Archivo de Bogotá, 3. Imprenta Distrital, 4. Parqueadero calle 55, 5. Supercade Suba, 6. Supercade Bosa, 7. Supercade 20 de Julio, 8. Supercade Américas, 9. Supercade Engativá - Ventanillas atención a las Víctimas, 10. Supercade Manitas,11. Supercade Calle 13, 12. Supercade Social, 13. Cade La Victoria, 14. Cade la Gaitana, 15. Cade Servitá
16 Centro Local de Atención a las Victimas-Bosa, 17. Supercade CAD, 18. Centro Local de Atención a las Victimas-Rafael Uribe Uribe, 19. Centro Local de Atención a las Victimas-Suba, 20. Cade Patio Bonito, 21. Centro Local de Atención a las Víctimas-Chapinero, 22. Centro De Memoria, Paz Y Reconciliación – CMPR,
23. Cade Los Luceros, 24. Centro Local de Atención a las Victimas-Patio Bonito, 25. Centro Local de Atención a las Victimas-Cuidad Bolívar y 26. Alta Consejería para los derechos de las víctimas, la paz y la reconciliación -Sede Alterna Edificio Tequendama. Dentro de estas se incluyeron las sedes intervenidas con solicitudes a través del aplicativo GLPI (Gestionnaire libre de parc informatique), emergencias reportadas a la voz a voz y las priorizadas.</t>
  </si>
  <si>
    <t>Este indicador se encuentra en riesgo de incumplimiento debido a que el contrato de obra de la red contra incendios no cuenta con acta de inicio, toda vez que, el contratista no ha realizado la entrega de documentos (de hojas de vida, soportes para la ejecución del proyecto, análisis de precios unitarios de la propuesta económica) para suscribirla, según el pliego de condiciones. Se está revisando entre Corporativa y Contratación declarar un posible incumplimiento y se supende el contrato de interventoría.</t>
  </si>
  <si>
    <t>PD166</t>
  </si>
  <si>
    <t>7873_3</t>
  </si>
  <si>
    <t>3. Adelantar 100 porciento de la gestión necesaria para el mejoramiento de las sedes priorizadas</t>
  </si>
  <si>
    <t>Adelantar 100 porciento de la gestión necesaria para el mejoramiento de las sedes priorizadas</t>
  </si>
  <si>
    <t xml:space="preserve">PD_Meta Proyecto: 3. Adelantar 100 porciento de la gestión necesaria para el mejoramiento de las sedes priorizadas; </t>
  </si>
  <si>
    <t xml:space="preserve">Corresponde a la gestión realizada para lograr la adecuación y/o mantenimiento de las sedes priorizadas en cada vigencia. </t>
  </si>
  <si>
    <t xml:space="preserve">El 100% de la gestión programada para el mejoramiento de las sedes sedes priorizadas. </t>
  </si>
  <si>
    <t>Total avance en la ejecución de las actividades programadas / Total ejecución programada de actividades</t>
  </si>
  <si>
    <t>Avance en la ejecución de actividades programadas</t>
  </si>
  <si>
    <t>Ejecución programada de Actividades</t>
  </si>
  <si>
    <t>Soportes de radicación y/o adjudicación de los procesos de obra conforme con las sedes priorizadas por vigencia. 
Informes de Gestión de Obra.</t>
  </si>
  <si>
    <t>Se ajusta la descripción del indicador y las fuentes de información verificable.</t>
  </si>
  <si>
    <t>Cronograma de ejecución para adelantar 100 Porciento de la Gestión necesaria para el mejoramiento de las Sedes Priorizadas en 2023.</t>
  </si>
  <si>
    <t>Informe de supervisión (mes vencido)</t>
  </si>
  <si>
    <t>Soportes de Radicación de procesos de contratación en la Dirección de Contratación.
Informe de supervisión (mes vencido)</t>
  </si>
  <si>
    <t>Evidencias de Suscripción de contratos de obra
Informe de supervisión (mes vencido)</t>
  </si>
  <si>
    <t>Soportes de Radicación dsoportes de liquidación en la Dirección de Contratación.</t>
  </si>
  <si>
    <t>Informe de supervisión (mes vencido) -Enero</t>
  </si>
  <si>
    <t>Soportes de radicación de procesos de contratación en la Dirección de Contratación (soporte correspondiente al rezago del mes de marzo, superado en abril)</t>
  </si>
  <si>
    <t>Informe de supervisión de obra e interventoría (mes vencido)
Acta de inicio del contrato 4233000-995-2022</t>
  </si>
  <si>
    <t>En lo corrido de la vigencia 2023, la Secretaría General  formuló la programación de los procesos que se van a realizar durante 2023 para el mejoramiento de las sedes priorizadas, adicionalmente se presentan dos informes de interventoría del contrato número 995 de 2022 cuyo objeto es "Realizar a precios unitarios fijos, sin fórmula de reajuste, la obra necesaria para la implementación de la red contra incendio del Archivo Distrital, de la Secretaría General de la Alcaldía Mayor de Bogotá". A este respecto,  el contrato 4233000-995-2022 "Realizar a precios unitarios fijos, sin fórmula de reajuste, la obra necesaria para la implementación de la red contra incendio del Archivo Distrital, de la Secretaría General de la Alcaldía Mayor de Bogotá" suscribió acta de inicio el 20 de junio de 2023, después de acudir a diversas audiencias frente a un posible incumplimiento contractual. Es importante mencionar que respecto al contrato 4233000-996-2022 "interventoría técnica, ambiental, administrativa, financiera y jurídica de la obra contrada necesaria para la implementación de la red contra incendio del Archivo Distrital, de la Secretaría General de la Alcaldía Mayor de Bogotá", este solicitó una modificación a raíz de la firma del acta de inicio del contrato 995 la necesidad de contar con un equipo interdisciplinario, conformado por profesionales altamente capacitados a fin de garantizar una verificación exhaustiva de los ajustes realizados al diseño y las alternativas propuestas por el contratista. Así las cosas, cabe resaltar que el aval por parte de la Interventoría implica entonces, desde las áreas geotécnica, hidromecánica e hidráulica, estructural y eléctrica, la revisión de modelos matemáticos y memorias de cálculo; así mismo la validación o aval de las nuevas especificaciones técnicas, planimetría del proyecto, análisis de precios unitarios de los nuevos ítems que genera el cálculo de detalle y aprobación completa del diseño ajustado, que bajo el cumplimiento de la normatividad vigente, garantice que el producto entregado por el Consorcio ejecutor del proyecto RED UP, mitiga y/o controla un incendio al interior de la edificación de forma segura y eficaz, desde la captación hasta el rociador más lejano que indique la ruta crítica.
En el mes de junio de 2023, no se logró la adjudicación del proceso de contratación "Realizar a precios unitarios fijos sin fórmula de reajuste la obra y adecuaciones necesarias en las oficinas de la Manzana Liévano, el CMPR,  Archivo Distrital, Supercade Américas y  demás y se espera adjudicación la primera semana de julio.</t>
  </si>
  <si>
    <t>El mes de abril se presentó un rezago de 8 que corresponde al Informe de supervisión de obra e interventoría resultantes de la ejecución de los contratos 4233000-995-2022 "Realizar a precios unitarios fijos, sin fórmula de reajuste, la obra necesaria para la implementación de la red contra incendio del Archivo Distrital, de la Secretaría General de la Alcaldía Mayor de Bogotá" y 4233000-996-2022 "interventoría técnica, ambiental, administrativa, financiera y jurídica de la obra contrada necesaria para la implementación de la red contra incendio del Archivo Distrital, de la Secretaría General de la Alcaldía Mayor de Bogotá", que continua para el mes de junio, toda vez que el acta de inio del contrato 4233000-995-2022 se suscribió el 20 de junio . 
Por otro lado, en el mes de junio de 2023, no se logró la adjudicación del proceso de contratación "Realizar a precios unitarios fijos sin fórmula de reajuste la obra y adecuaciones necesarias en las oficinas de la Manzana Liévano, el CMPR,  Archivo Distrital, Supercade Américas y  demás y se espera adjudicación la primera semana de julio.</t>
  </si>
  <si>
    <t>En enero, se formuló la programación de los procesos que se van a realizar durante 2023 para el mejoramiento de las sedes priorizadas</t>
  </si>
  <si>
    <t xml:space="preserve">En febrero, la interventoría del contrato de obra necesaria para la implementación de la red contra incendio del Archivo Distrital de la Secretaría General de la Alcaldía Mayor de Bogotá, presenta el correspondiente informe del mes enero (mes vencido). Ahora bien, por parte del interventor ha instado al contratista de la obra para que dé cumplimiento a la totalidad de los requerimientos pactados en los anexos técnicos y en las obligaciones. </t>
  </si>
  <si>
    <t xml:space="preserve">En el mes de marzo  de 2023, debido a que no logró la culminación de estudios previos, no se pudo realizar la radicación en la Dirección de Contratación del proceso de contratación "Realizar a precios unitarios fijos sin fórmula de reajuste la obra y adecuaciones necesarias en las oficinas de la Manzana Liévano, el CMPR,  Archivo Distrital, Supercade Américas y  demás sedes priorizadas de la Secretaría General de la Alcaldía Mayor de Bogotá D.C", sin embargo, se estima la radicación a mediados de abril de 2023.
La interventoría del contrato de obra necesaria para la implementación de la red contra incendio del Archivo Distrital de la Secretaría General de la Alcaldía Mayor de Bogotá, presenta el segundo informe de interventoría. Ahora bien, por parte del interventor ha instado al contratista de la obra para que dé cumplimiento a la totalidad de los requerimientos pactados en los anexos técnicos y en las obligaciones. </t>
  </si>
  <si>
    <t>En el mes de marzo se presentó un rezago de 8 que se subsanó en abril con la radicación en la Dirección de Contratación el 28/04/2023, bajo el radicado No. 3-2023-12808, del proceso de contratación para "Realizar a precios unitarios fijos sin fórmula de reajuste las reparaciones locativas necesarias en los edificios Liévano y Bicentenario de la Manzana Liévano y el Centro de Memoria Paz y Reconciliación de la Secretaría General de la Alcaldía Mayor se Bogotá D.C"
Por otro lado, para el mes de Abril, se tiene un rezago de 8 que corresponde al Informe de supervisión de obra e interventoría resultantes de la ejecución de los contratos 4233000-995-2022 "Realizar a precios unitarios fijos, sin fórmula de reajuste, la obra necesaria para la implementación de la red contra incendio del Archivo Distrital, de la Secretaría General de la Alcaldía Mayor de Bogotá" y 4233000-996-2022 "interventoría técnica, ambiental, administrativa, financiera y jurídica de la obra contrada necesaria para la implementación de la red contra incendio del Archivo Distrital, de la Secretaría General de la Alcaldía Mayor de Bogotá", se suspendió la audiencia del posible incumplimiento hasta el 30/05/2023. Es importante mencionar que respecto al contrato de interventoría 42330000-996-2022, este se suspendió.</t>
  </si>
  <si>
    <t xml:space="preserve">Para el mes de mayo no se realizó la audiencia del posible incumplimiento del contrato 4233000-995-2022 cuyo objeto es "Realizar a precios unitarios fijos, sin fórmula de reajuste, la obra necesaria para la implementación de la red contra incendio del Archivo Distrital, de la Secretaría General de la Alcaldía Mayor de Bogotá", la cual se aplazó hasta el 05/06/2023.
Respecto al contrato de Interventoría 42330000-996-2022, este reinició el 18/052023, durante el periodo el contratista de obra presentó al interventor información de ajustes y balances, los cuales fueron revisados por el contratista de interventoría, emitiendo el comunicado "RL – SGA – 4233000-996-2022-65, con asunto: " 065- PRESUPUESTO AJUSTE A DISEÑO" 
Es importante tener presente, que el acta de inicio del contrato 4233000-995-2022 no se ha suscrito, lo anterior obedece a que el contratista de obra ha manifestado que antes de realizar el acta de inicio, él deberá realizar la ingeniería de detalle, para establecer los diseños y presupuestos finales de la red al interior de la edificación; no obstante, se precisa que la Entidad adelantó el proceso de posible incumplimiento contra del contratista 4233000-995-2022, basado en que se han dado las condiciones para la firma del acta de inicio, es decir ya fue aprobado el personal mínimo del contratista, se tiene aprobada la Póliza y por último se aprobaron los APUS contractuales por parte del interventor. 
Pese a que se le ha manifestado al contratista de obra en varias oportunidades la importancia de la firma del acta de inicio, no se ha logrado; ahora bien, paralelo a esta situación, la Entidad adelantó mesas de trabajo con el contratista de obra con el fin de poder avanzar y brindar los medios necesarios para llevar a cabo el objeto del contrato.
Respecto al proceso con objeto: "Realizar a precios unitarios fijos sin fórmula de reajuste las reparaciones locativas necesarias en los edificios Liévano y Bicentenario de la Manzana Liévano y el Centro de Memoria Paz y Reconciliación de la Secretaría General de la Alcaldía Mayor se Bogotá D.C", se radicó en la Dirección de Contratación el 28/04/2023, bajo el radicado No. 3-2023-12808, durante el mes de mayo se recibieron las observaciones a los prepliegos y se aprobaron los pliegos definitivos en el Comité de contratación realizado el  31/05/2023. </t>
  </si>
  <si>
    <t xml:space="preserve">El 20 de junio se suscribió el acta de inicio del contrato 4233000-995-2022 cuyo objeto es "Realizar a precios unitarios fijos, sin fórmula de reajuste, la obra necesaria para la implementación de la red contra incendio del Archivo Distrital, de la Secretaría General de la Alcaldía Mayor de Bogotá", una vez superadas las dificultades que llevaron a la realización de una serie de audiencias relacionadas con el posible incumplimiento del contrato
En consecuencia, la interventoría del contrato de obra necesaria para la implementación de la red contra incendio del Archivo Distrital de la Secretaría General de la Alcaldía Mayor de Bogotá presenta justificación para la adición de recursos del contrato de interventoría 42330000-996-2022, sustentada en la necesidad de contar con un equipo interdisciplinario, conformado por profesionales altamente capacitados a fin de garantizar una verificación exhaustiva de los ajustes realizados al diseño y las alternativas propuestas por el contratista. Así las cosas, cabe resaltar que el aval por parte de la Interventoría implica entonces, desde las áreas geotécnica, hidromecánica e hidráulica, estructural y eléctrica, la revisión de modelos matemáticos y memorias de cálculo; así mismo la validación o aval de las nuevas especificaciones técnicas, planimetría del proyecto, análisis de precios unitarios de los nuevos ítems que genera el cálculo de detalle y aprobación completa del diseño ajustado, que bajo el cumplimiento de la normatividad vigente, garantice que el producto entregado por el Consorcio ejecutor del proyecto RED UP, mitiga y/o controla un incendio al interior de la edificación de forma segura y eficaz, desde la captación hasta el rociador más lejano que indique la ruta crítica.
En el mes de junio de 2023, no se logró la adjudicación del proceso de contratación "Realizar a precios unitarios fijos sin fórmula de reajuste la obra y adecuaciones necesarias en las oficinas de la Manzana Liévano, el CMPR,  Archivo Distrital, Supercade Américas y  demás </t>
  </si>
  <si>
    <t>La información consignada por el proyecto corresponde frente a las fuentes de información presupuestal oficial.
De acuerdo con el informe de cierre de vigencia a enero de 2023:
El valor comprometido es del 68.27%.
Los giros sobre el valor programado corresponden al 0%.
Para esta meta no se constituyeron reservas</t>
  </si>
  <si>
    <t>La información consignada por el proyecto corresponde frente a las fuentes de información presupuestal oficial.</t>
  </si>
  <si>
    <t>La meta reporta una magnitud ejecutada de acuerdo con la programada, sin embargo, se recomienda realizar un seguimiento riguroso al contrato de obra de la implementación de la Red contra incendios del Archivo Distrital de la Secretaría General de la alcaldía Mayor de Bogotá dado que no ha iniciado el contrato y se puede ver afectada la meta proyecto No 4 (ID168) "Ejecutar 100 porciento de los lineamientos  ambientales mantenimiento y adecuación programados en las Sedes de la Secretaría General" que da cuenta de las sedes priorizadas.</t>
  </si>
  <si>
    <t>Al corte de marzo de 2023, la meta tenía programado el 20% (acumulado) de la gestión para el mejoramiento de sedes priorizadas y ejecutó el 12%, es decir, presenta un rezago del 8% debido a que el contrato de obra de la red contra incendios no cuenta con acta de inicio, toda vez que, el contratista no ha realizado la entrega de documentos (de hojas de vida, soportes para la ejecución del proyecto, análisis de precios unitarios de la propuesta económica) para suscribirla, según el pliego de condiciones. Se está revisando entre Corporativa y Contratación declarar un posible incumplimiento y suspender el contrato de interventoría.</t>
  </si>
  <si>
    <t>Al corte de abril de 2023, la meta tenía programado el 28% (acumulado) de la gestión para el mejoramiento de sedes priorizadas y ejecutó el 20%, es decir, presenta un rezago del 8% debido a que el contrato de obra de la red contra incendios no cuenta con acta de inicio, toda vez que, el contratista no ha realizado la entrega de documentos (de hojas de vida, soportes para la ejecución del proyecto, análisis de precios unitarios de la propuesta económica) para suscribirla, según el pliego de condiciones.</t>
  </si>
  <si>
    <t>Al corte de mayo de 2023, la meta tenía programado el 38% (acumulado) de la gestión para el mejoramiento de sedes priorizadas y ejecutó el 30%, es decir, presenta un rezago del 8%. El contrato de obra de la red contra incendios no cuenta con acta de inicio debido a que el contratista no había realizado la entrega de documentos (entregar Acta de precios unitarios, con sus correspondientes cotizaciones, especificaciones y justificaciones, actualización de precios). Se tiene prevista la aprobación del acta de inicio entre junio y julio de 2023.</t>
  </si>
  <si>
    <t>PD167</t>
  </si>
  <si>
    <t>7873_5</t>
  </si>
  <si>
    <t>5. Cumplir 100 porciento la formulación, seguimiento y el control de la planeación estratégica de la entidad</t>
  </si>
  <si>
    <t>Cumplir 100 porciento la formulación, seguimiento y el control de la planeación estratégica de la entidad</t>
  </si>
  <si>
    <t xml:space="preserve">PD_Meta Proyecto: 5. Cumplir 100 porciento la formulación, seguimiento y el control de la planeación estratégica de la entidad; </t>
  </si>
  <si>
    <t>Esta meta mide la formulación, el monitoreo y el seguimiento de la planeación institucional en temas relacionados con: Plan Distrital de Desarrollo, Plan Estratégico, Plan de Acción Institucional, Plan de Adecuación del Modelo Integrado de Planeación y Gestión, Plan Anticorrupción y de Atención al Ciudadano, Plan de Participación Ciudadana, Anteproyecto Presupuestal, Ejecución presupuestal por proyectos de inversión. Estas acciones implican procesar, generar y analizar información cuantitativa y cualitativa.
Adicionalmente, mide las acciones que se realizan para el fortalecimiento del Sistema de Control Interno.</t>
  </si>
  <si>
    <t xml:space="preserve">Porcentaje </t>
  </si>
  <si>
    <t>Se medirá con el avance de las actividades programadas anualmente en el plan de acción del proyecto de inversión asociadas a esta meta.
Todas las actividades tienen el mismo pesos para el cumplimiento de la meta.</t>
  </si>
  <si>
    <t>Plan de acción anual del proyecto de inversión (actividades asociadas a la meta con seguimiento en su avance)</t>
  </si>
  <si>
    <t>• Reporte  en el instrumento de seguimiento de políticas públicas a cargo de la Secretaría General o en las que participa. Corte 31 de diciembre 2022. •	Diagnóstico SUIFP_ corte 31 de diciembre 2022. 
	• Informe componente de inversión Secretaría General. Segplan. Corte 31 de diciembre 2022. 
	• Informe componente de gestión Secretaría General. Corte 31 de diciembre 2022• Documento de control de revisión y aprobación de solicitudes de CDP
• Informes de ejecución presupuestal
• Informe de Productos, Metas y Resultados – PMR•	Base de datos de los indicadores de gestión de los procesos institucionales formulados para la vigencia 2023.
•	Base de datos de los riesgos de gestión y corrupción de los procesos institucionales y proyectos de inversión formulados para la vigencia 2023.• Plan Anticorrupción y de Atención al Ciudadano - PAAC 2023.
• Plan Institucional de Participación Ciudadana - PIPC 2023.
• Estrategia de Rendición de Cuentas 2023.
• Informe monitoreo Plan Anticorrupción y de Atención al Ciudadano - PAAC (mes vencido).
• Informe monitoreo Plan Institucional de Participación Ciudadana - PIPC (bimestre vencido).</t>
  </si>
  <si>
    <t xml:space="preserve"> •	Diagnóstico SUIFP.
•	Base de avance de metas Secretaría General.• Documento de control de revisión y aprobación de solicitudes de CDP
• Informes de ejecución presupuestal
• Informe de Productos, Metas y Resultados – PMR
• Seguimiento Proyectos de inversión (mes vencido-aspectos prespuestales)•	Plan de ajuste y sostenibilidad del Modelo Integrado de Planeación y Gestión formulado para la vigencia 2023.
•	Plan de Acción Integrado formulado para la vigencia 2023.•	Informe monitoreo Plan Anticorrupción y de Atención al Ciudadano - PAAC (mes vencido).</t>
  </si>
  <si>
    <t>• Informe de meta proyecto de inversión
• Diagnóstico SUIFP.
• Base de avance de metas Secretaría General.
• Documento de control de revisión y aprobación de solicitudes de CDP
• Informes de ejecución presupuestal
• Informe de Productos, Metas y Resultados – PMR
• Seguimiento Proyectos de inversión (mes vencido-aspectos prespuestales)
• Documento Excel de seguimiento a los riesgos de gestión y corrupción de los procesos institucionales y proyectos de inversión.
• Informe monitoreo Plan Anticorrupción y de Atención al Ciudadano - PAAC (mes vencido).
• Documento(s) de las actividades relacionadas con la formulación y seguimiento de los planes estratégicos, institucionales y el Plan Estratégico Sectorial, en el marco del nuevo proceso Direccionamiento estratégico.</t>
  </si>
  <si>
    <t>• Reporte en el instrumento de seguimiento de políticas públicas a cargo de la Secretaría General o en las que participa. Corte al 31 de marzo 2023 •	Informe trimestral de políticas públicas a cargo de la Secretaría General o en las que participa. 
•	 Diagnóstico SUIFP. 
•	 Informe componente de inversión Secretaría General. SEGPLAN.
•	 Informe componente de gestión Secretaría General.
• Documento de control de revisión y aprobación de solicitudes de CDP
• Informes de ejecución presupuestal
• Informe de Productos, Metas y Resultados – PMR
• Seguimiento Proyectos de inversión (mes vencido-aspectos prespuestales)
•	 Reporte de estado de los procesos institucionales.
•	 Documento(s) con la consolidación de los componentes de los nuevos procesos institucionales.
•	 Informe monitoreo Plan Anticorrupción y de Atención al Ciudadano - PAAC (mes vencido).Informe parcial acumulado a marzo, de acciones de la implementación de las políticas de gestión del  conocimiento y la innovación, y gestion de la información estadísitca 2023.
• Informe monitoreo Plan Institucional de Participación Ciudadana - PIPC (trimestre vencido).</t>
  </si>
  <si>
    <t>• 	Diagnóstico SUIFP.
• 	Base de avance de metas Secretaría General.
• Documento de control de revisión y aprobación de solicitudes de CDP
• Informes de ejecución presupuestal
• Informe de Productos, Metas y Resultados – PMR
• Seguimiento Proyectos de inversión (mes vencido-aspectos prespuestales)
•	 Documento Excel de seguimiento a los riesgos de gestión y corrupción de los procesos institucionales y proyectos de inversión.
•	 Informe monitoreo Plan Anticorrupción y de Atención al Ciudadano - PAAC (mes vencido).</t>
  </si>
  <si>
    <t>• Informe de meta proyecto de inversión
• 	Diagnóstico SUIFP.
•	 Base de avance de metas Secretaría General.
• Documento de control de revisión y aprobación de solicitudes de CDP
• Informes de ejecución presupuestal
• Informe de Productos, Metas y Resultados – PMR
• Seguimiento Proyectos de inversión (mes vencido-aspectos prespuestales)
• Documentos de revisión y análisis del anteproyecto de presupuesto 2023
•	 Documento(s) de las actividades relacionadas con la formulación y seguimiento de los planes estratégicos, institucionales y el Plan Estratégico Sectorial, en el marco del nuevo proceso Direccionamiento estratégico.
•	 Informe parcial de la Revisión por la Dirección al Sistema de Gestion de la Calidad.
•	 Informe monitoreo Plan Anticorrupción y de Atención al Ciudadano - PAAC (mes vencido).</t>
  </si>
  <si>
    <t>• Reporte en el instrumento de seguimiento de políticas públicas a cargo de la Secretaría General o en las que participa. Corte a 30 de junio de 2023
• Diagnóstico SUIFP. 
• Informe componente de inversión Secretaría General. SEGPLAN.
• Informe componente de gestión Secretaría General.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Informe del Modelo Integrado de Planeación y Gestión (MIPG) en la Secretaría General.
• Reporte de estado de los procesos institucionales.
• Informe monitoreo Plan Anticorrupción y de Atención al Ciudadano - PAAC (mes vencido).
• Informe monitoreo Plan Institucional de Participación Ciudadana - PIPC (bimestre vencido).Informe parcial acumulado a junio de acciones de la implementación de las políticas de gestión del  conocimiento y la innovación, y gestion de la información estadísitca 2023.
• Formulario de Reporte de Avance a la Gestión (FURAG) diligenciado
• Informe monitoreo Plan Institucional de Participación Ciudadana - PIPC (trimestre vencido).</t>
  </si>
  <si>
    <t>• 	Diagnóstico SUIFP.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Autodiagnósticos de las políticas de gestión y desempeño del Modelo Integrado de Planeación y Gestión diligenciados.
•	 Informe monitoreo Plan Anticorrupción y de Atención al Ciudadano - PAAC (mes vencido).</t>
  </si>
  <si>
    <t>• Informe de meta proyecto de inversión
•	 Diagnóstico SUIFP.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Documento Excel de seguimiento a los riesgos de gestión y corrupción de los procesos institucionales y proyectos de inversión.
•	 Documento(s) con la consolidación de los componentes de los nuevos procesos institucionales.
•	 Informe monitoreo Plan Anticorrupción y de Atención al Ciudadano - PAAC (mes vencido).</t>
  </si>
  <si>
    <t>• Reporte en el instrumento de seguimiento de políticas públicas a cargo de la Secretaría General o en las que participa. Corte a 30 de septiembre de 2023 
• 	Diagnóstico SUIFP. 
•	 Informe componente de inversión Secretaría General. SEGPLAN.
•	 Informe componente de gestión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Reporte de estado de los procesos institucionales.
• 	Informe monitoreo Plan Anticorrupción y de Atención al Ciudadano - PAAC (mes vencido).Informe parcial acumulado a septiembre de acciones de la implementación de las políticas de gestión del  conocimiento y la innovación, y gestion de la información estadísitca 2023.
• Informe monitoreo Plan Institucional de Participación Ciudadana - PIPC (trimestre vencido).</t>
  </si>
  <si>
    <t>• 	Diagnóstico SUIFP.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Informe del Modelo Integrado de Planeación y Gestión (MIPG) en la Secretaría General.
•	 Informe monitoreo Plan Anticorrupción y de Atención al Ciudadano - PAAC (mes vencido).</t>
  </si>
  <si>
    <t>• Informe de meta proyecto de inversión
• 	Diagnóstico SUIFP.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Informe de auditoría externa al Sistema de Gestión de la Calidad de la Secretaría General.
•	 Informe final de la Revisión por la Dirección al Sistema de Gestion de la Calidad.
•	 Informe monitoreo Plan Anticorrupción y de Atención al Ciudadano - PAAC (mes vencido).
• Informe final de acciones de la implementación de las políticas de gestión del  conocimiento y la innovación, y gestion de la información estadísitca vigencia 2023.</t>
  </si>
  <si>
    <t>•	Diagnóstico seguimiento SPI_DNP que contiene el reporte "Registro de Información SUIFP DNP, diciembre 2022".
•	Componente de inversión con corte a 31 de diciembre de 2022, Segplan.
•	Componente de gestión con corte a 31 de diciembre de 2022, Segplan.
•	Carpeta con documentos que evidencian el seguimiento a las políticas públicas de competencia de la Secretaría General.
•	Control de revisión y aprobación de solicitudes CDP.
•	Informes de ejecución presupuestal.
•	Evidencia cargue Informe PMR diciembre 2022 PMR-SAP.
•	Documento avances indicadores de objetivo y producto PMR diciembre de 2022.
•	Informe territorialización PMR diciembre.
•	Base de datos de los indicadores de gestión de los procesos institucionales formulados para la vigencia 2023.
•	Base de datos de los riesgos de gestión y corrupción de los procesos institucionales y proyectos de inversión formulados para la vigencia 2023."
•	Informe de monitoreo PAAC diciembre 2022.
•	Matriz monitoreo del Plan Anticorrupción y de Atención al Ciudadano correspondiente a las actividades del mes de diciembre de 2022.
•	Retroalimentaciones reporte PAAC diciembre 2022.
•	Informe tercer cuatrimestre PAAC 2022.
•	Plan Anticorrupción y de Atención al Ciudadano - PAAC 2023.
•	 Informe de seguimiento al Plan Institucional de Participación Ciudadana PIPC noviembre-diciembre 2022 (sexto bimestre).
•	Informe tercer cuatrimestre PIPC 2022.
•	Plan Institucional de Participación Ciudadana - PIPC 2023.
•	Estrategia de Rendición de Cuentas 2023.</t>
  </si>
  <si>
    <t xml:space="preserve">• Diagnóstico seguimiento SPI_DNP que contiene el reporte "Registro de Información SUIFP DNP, febrero 2023".
• Base de avance de metas e indicadores Secretaría General, febrero 2023
• Control de revisión y aprobación de solicitudes CDP.
• Informes de ejecución presupuestal.
• Evidencia cargue informe PMR febrero 2023 PMR-SAP.
• Documento avances indicadores de objetivo y producto PMR febrero de 2023.
• Informe territorialización PMR febrero.
• Seguimiento Proyectos de Inversión mes febrero
• Documentos de las actividades relacionadas con la formulación y seguimiento de los planes estratégicos, institucionales y el Plan Estratégico Sectorial, en el marco del nuevo proceso Direccionamiento estratégico y anexos.
• Informe de monitoreo PAAC febrero 2023.
• Matriz monitoreo del Plan Anticorrupción y de Atención al Ciudadano correspondiente a las actividades del mes de febrero de 2023.
• Retroalimentaciones reporte PAAC febrero 2023.
</t>
  </si>
  <si>
    <t xml:space="preserve">• Carpeta con documentos que evidencian el seguimiento de reporte a las políticas públicas de competencia de la Secretaría General - Informe trimestral de políticas públicas.
• Diagnóstico SUIFP marzo 2023
• Componente de inversión al corte a 31 de marzo de 2023, Secretaría General, Segplan.
• Informe componente de gestión al corte a 31 de marzo de 2023, Secretaría General, Segplan.
• Programa 51 “Gobierno Abierto”
• Control de revisión y aprobación de solicitudes CDP.
• Informes de ejecución presupuestal.
• Evidencia cargue informe PMR marzo 2023 PMR-SAP.
• Documento avances indicadores de objetivo y producto PMR marzo de 2023.
• Informe territorialización PMR marzo.
• Seguimiento Proyectos de Inversión mes marzo.
• Reporte de estado de los procesos institucionales.
• Documento(s) con la consolidación de los componentes de los nuevos procesos institucionales. 
• Informe de monitoreo PAAC marzo 2023.
• Matriz monitoreo del Plan Anticorrupción y de Atención al Ciudadano correspondiente a las actividades del mes de marzo de 2023.
• Retroalimentaciones reporte PAAC marzo 2023.
• Informe de seguimiento al Plan Institucional de Participación Ciudadana PIPC enero-marzo 2023 (primer trimestre).
• Informe preliminar de acciones de la implementación de las políticas de gestión del conocimiento y la innovación, y gestión de la información estadística 2023.
• Matriz de seguimiento a encuestas de satisfacción al corte de marzo de 2023.
</t>
  </si>
  <si>
    <t>• Diagnóstico SUIFP abril 2023
• Base de avance de metas Secretaría General abril 2023.
• Control de revisión y aprobación de solicitudes CDP.
• Informes de ejecución presupuestal.
• Evidencia cargue informe PMR abril 2023 PMR-SAP.
• Documento avances indicadores de objetivo y producto PMR abril de 2023.
• Informe territorialización PMR abril.
• Seguimiento Proyectos de Inversión mes abril.
• Documento Excel de seguimiento a los riesgos de gestión y corrupción de los procesos institucionales y proyectos de inversión y correos electrónicos.
• Informe de monitoreo PAAC abril 2023.
• Matriz monitoreo del Plan Anticorrupción y de Atención al Ciudadano correspondiente a las actividades del mes de abril de 2023.
• Retroalimentaciones reporte PAAC abril 2023.
• Informe del primer cuatrimestre del PAAC 2023.</t>
  </si>
  <si>
    <t>Soportes consolidados
• Diagnóstico SUIFP mayo 2023
• Base de avance de metas Secretaría General mayo 2023.
• Control de revisión y aprobación de solicitudes CDP.
• Informes de ejecución presupuestal.
• Evidencia cargue informe PMR mayo 2023 PMR-SAP.
• Documento avances indicadores de objetivo y producto PMR mayo de 2023.
• Informe territorialización PMR mayo.
• Seguimiento Proyectos de Inversión mes mayo.
• Documentos anteproyecto de presupuesto 2023
• Procedimientos: Formulación, actualización y seguimiento de planes institucionales (4202000-PR-391); Formulación, actualización y seguimiento de la Plataforma Estratégica y del Plan Estratégico Institucional (4202000-PR-392); y Formulación, actualización y seguimiento del Plan Estratégico Sectorial (4202000-PR-393).
• Informe parcial de la revisión por la Dirección al Sistema de Gestión de la Calidad
• Informe de monitoreo PAAC mayo 2023.
• Matriz monitoreo del Plan Anticorrupción y de Atención al Ciudadano correspondiente a las actividades del mes de mayo de 2023.
• Retroalimentaciones reporte PAAC mayo 2023.</t>
  </si>
  <si>
    <t>La Secretaría General de la Alcaldía Mayor logró un cumplimiento del 100% de lo programado con corte al 31 de mayo de 2023, en relación con la formulación, seguimiento y el control de la planeación estratégica en la Entidad. En el marco de este cumplimiento se destaca:
La ciudad cuenta con información oportuna del avance de las metas y proyectos de la Secretaría General registrada en el Sistema de Seguimiento al Plan de Desarrollo de Bogotá D.C., de la Secretaría Distrital de Planeación – Segplán al corte 31 de marzo de 2023 y en el Sistema SUIFP-SPI del Departamento Nacional de Planeación al corte 30 de abril de 2023, los cuales, permiten la transparencia y control por parte de los diferentes actores de la Ciudad.
Se formuló el Plan de acción institucional 2023 y al Plan estratégico institucional 2023 y se realizó seguimiento al corte 31 de diciembre de 2022 y 31 de marzo de 2023, los cuales permiten la transparencia y el acceso a la información del cumplimiento de las apuestas del Plan Distrital de Desarrollo. 
Se brindó asistencia técnica y se realizó seguimiento y retroalimentación a las políticas públicas que lidera la entidad y en aquellas en que tiene participación en productos. 
Se fortaleció el proceso de seguimiento y reporte presupuestal de la Entidad a través de la herramienta Power BI, que se constituye en una fuente de consulta para diversos usuarios en la asistencia técnica, seguimiento y control a la programación y ejecución del presupuesto de la Entidad.
Se consolidó el documento de Productos, Metas y Resultados - PMR con la información correspondiente a los avances en los indicadores de objetivo, indicadores de producto y reporte territorializado para los meses de diciembre de 2022, enero a abril de 2023, los cuales, se cargaron en la herramienta PMR-SAP- de la Secretaría Distrital de Hacienda.
Se consolidó la formulación de los indicadores de gestión 2023, los riesgos de gestión y de corrupción 2023, el Plan de Acción Integrado 2023, (los cuales son componentes del Plan de Acción Institucional de la Entidad); y la formulación del Plan de ajuste y sostenibilidad del Modelo Integrado de Planeación y Gestión 2023, los cuales fueron aprobados por el Comité Institucional de Gestión y desempeño en reunión del 27 de enero de 2023.
Se avanzó en la elaboración de la propuesta de los procedimientos: formulación, actualización y seguimiento de planes institucionales; formulación, actualización y seguimiento del Plan Estratégico Sectorial; y formulación, actualización y seguimiento de la Plataforma Estratégica y del Plan Estratégico Institucional  conforme a lo definido en el procedimiento Elaboración y control de la información documentada (2210111-PR-002), para su posterior oficialización en el marco del proceso Direccionamiento estratégico de la Secretaría General.
Se consolidó el Reporte del estado y gestiones adelantadas durante el primer trimestre del 2023 para cada uno de los procesos institucionales en términos de: Resultados de los indicadores de gestión, Administración de riesgos de corrupción y de gestión, Resultados de las encuestas de satisfacción, Estado de los documentos oficializados en el Sistema Integrado de Gestión y Estado de las acciones correctivas, preventivas y de mejora establecidas. 
Se realizó la revisión y consolidación de los componentes de los nuevos 16 procesos institucionales en términos de: documentos, indicadores de gestión, riesgos de gestión y corrupción, planes de mejoramiento y encuestas de satisfacción.
Se realizaron las retroalimentaciones frente a los reportes de monitoreo a los riesgos de gestión y corrupción de los procesos institucionales y proyectos de inversión (en el marco del seguimiento realizado por la Oficina Asesora de Planeación), en el ciclo de marzo a abril en riesgos de corrupción y enero a abril en riesgos de gestión, 2023.
Se formuló y publicó el Plan Anticorrupción y de Atención al Ciudadano - PAAC 2023, el Plan Institucional de Participación Ciudadana - PIPC 2023 y la Estrategia de Rendición de Cuentas 2023. 
Se asistió técnicamente a las dependencias de la Secretaría General que tenían que reportar las acciones programadas en el Plan Anticorrupción y de Atención al Ciudadano – PAAC, del Plan Institucional de Participación Ciudadana – PIPC, con el fin de contar con la información de avances y logros del período en análisis. Se realizó la retroalimentación a cargo de la Oficina Asesora de Planeación y se elaboró el informe de monitoreo.
Se elaboró el informe preliminar de acciones de la implementación de las políticas de Gestión del conocimiento y la innovación; y Gestión de la información estadística 2023, en el cual, se detallan las acciones y resultados de la aplicación del procedimiento de encuestas de satisfacción durante lo corrido de la vigencia.</t>
  </si>
  <si>
    <t xml:space="preserve">Se avanzó en la formulación, seguimiento y control de la planeación estratégica de la Entidad con corte a 31 de enero de 2023, a través de las siguientes acciones:
Se adelantó el seguimiento a los 7 proyectos de inversión de la Secretaría General y el reporte en el sistema SPI-SUIFP del Departamento Nacional de Planeación y en el Sistema de Seguimiento al Plan de Distrital de Desarrollo – Segplan de la Secretaría Distrital de Planeación con corte a 31 de diciembre de 2022, en términos de calidad y oportunidad.
Se realizó la formulación y publicación del Plan de Acción Institucional 2023 y del Plan Estratégico Institucional 2023, los cuales permiten la transparencia y el acceso a la información del cumplimiento de las apuestas del Plan Distrital de Desarrollo, 
Se realizó seguimiento trimestral del Plan de Acción Institucional y del Plan Estratégico Institucional con corte a 31 de diciembre de 2022, los cuales se encuentran publicados en el botón de transparencia de la secretaría General.
Se brindó asistencia técnica y se realizó seguimiento y retroalimentación a las políticas públicas que lidera la entidad y en aquellas en que tiene participación en productos.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17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diciembre de 2023, el cual, se cargó en la herramienta PMR-SAP- de la Secretaría Distrital de Hacienda.
Se asistió técnicamente a las dependencias de la Secretaría General que tenían acciones programadas en el Plan Anticorrupción y de Atención al Ciudadano – PAAC para el mes de diciembre, con el fin de contar con los avances y logros del periodo. Se realizó la retroalimentación a cargo de la Oficina Asesora de Planeación y se elaboró el informe de monitoreo del mes.
Se asistió técnicamente a las dependencias de la entidad que tenían acciones programadas en el Plan Institucional de Participación Ciudadana – PIPC, para el período noviembre-diciembre. Se realizó el informe de monitoreo del sexto bimestre del Plan, de acuerdo con la información de avance remitida por las dependencias a través del formulario dispuesto para ello, y el informe del tercer cuatrimestre 2022.
Se realizó la formulación y publicación del Plan Anticorrupción y de Atención al Ciudadano – PAAC 2023, el Plan Institucional de Participación Ciudadana – PIPC 2023 y la Estrategia de Rendición de Cuentas para la vigencia 2023.
</t>
  </si>
  <si>
    <t>Se avanzó en la formulación, seguimiento y control de la planeación estratégica de la Entidad con corte a 28 de febrero de 2023, a través de las siguientes acciones:
Se adelantó el seguimiento a los 7 proyectos de inversión de la Secretaría General y el reporte en el sistema SPI-SUIFP del Departamento Nacional de Planeación y en el Sistema de Seguimiento al Plan de Distrital de Desarrollo – Segplan de la Secretaría Distrital de Planeación con corte a 31 de enero de 2023, en términos de calidad y oportunidad. Se realizó la marcación en SEGPALN y PMR de las metas asociadas a 6 trazadores presupuestales: Cultura Ciudadana -TPCC, Población con Discapacidad – TPPD, Juventud -TPJ, Igualdad y Equidad de Género-TPIEG, Grupos étnicos -TPGE, Construcción de Paz -TPCP.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20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enero de 2023, el cual, se cargó en la herramienta PMR-SAP- de la Secretaría Distrital de Hacienda.
Se consolidó la formulación del Plan de ajuste y sostenibilidad del Modelo Integrado de Planeación y Gestión 2023, y del Plan de Acción Integrado 2023 (el cual es un componente del Plan de Acción Institucional de la Entidad), los cuales fueron aprobados por el Comité Institucional de Gestión y desempeño en reunión del 27 de enero de 2023. 
Se asistió técnicamente a las dependencias de la Secretaría General que tenían que reportar las acciones programadas en el Plan Anticorrupción y de Atención al Ciudadano – PAAC para el mes de enero, con el fin de contar con los avances y logros del periodo. Se realizó la retroalimentación a cargo de la Oficina Asesora de Planeación y se elaboró el informe de monitoreo del mes.</t>
  </si>
  <si>
    <t xml:space="preserve">Se avanzó en la formulación, seguimiento y control de la planeación estratégica de la Entidad con corte a 31 de marzo de 2023, a través de las siguientes acciones:
Se adelantó el seguimiento a los 7 proyectos de inversión de la Secretaría General y el reporte en el sistema SPI-SUIFP del Departamento Nacional de Planeación con corte a 28 de febrero de 2023, en términos de calidad y oportunidad.
Se actualizó permanente de la herramienta de presentación y análisis de ejecución Power Bi, el cual se constituye en una fuente de consulta para diversos usuarios en la asistencia técnica, seguimiento y control a la programación y ejecución del presupuesto de la Entidad.
Se realizaron 22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febrero de 2023, el cual, se cargó en la herramienta PMR-SAP- de la Secretaría Distrital de Hacienda.
Se avanzó en la propuesta de 3 procedimientos en el marco del proceso Direccionamiento estratégico de la Secretaría General: Formulación, actualización y seguimiento de planes institucionales; Formulación, actualización y seguimiento del Plan Estratégico Sectorial; y Formulación, actualización y seguimiento de la Plataforma Estratégica y del Plan Estratégico Institucional. 
</t>
  </si>
  <si>
    <t xml:space="preserve">Se avanzó en la formulación, seguimiento y control de la planeación estratégica de la Entidad con corte a 30 de abril de 2023, a través de las siguientes acciones:
Se adelantó el seguimiento a los 7 proyectos de inversión de la Secretaría General y el reporte en el sistema SUIFP-SPI del Departamento Nacional de Planeación y en el Sistema de Seguimiento al Plan de Desarrollo- Segplan con corte a 31 de marzo de 2023, en términos de calidad y oportunidad. Se realizó la revisión, consolidación y registro de los beneficios asociados a las 33 metas y 44 indicadores sectoriales del programa 51 “Gobierno Abierto”, con corte al 31 de marzo de 2023.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17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marzo de 2023, el cual, se cargó en la herramienta PMR-SAP- de la Secretaría Distrital de Hacienda.
Se consolidó el Reporte del estado y gestiones adelantadas durante el primer trimestre del 2023 para cada uno de los procesos institucionales en términos de: Resultados de los indicadores de gestión, Administración de riesgos de corrupción y de gestión, Resultados de las encuestas de satisfacción, Estado de los documentos oficializados en el Sistema Integrado de Gestión y Estado de las acciones correctivas, preventivas y de mejora establecidas. 
Se realizó la revisión y consolidación de los componentes de los nuevos 16 procesos institucionales en términos de: documentos, indicadores de gestión, riesgos de gestión y corrupción, planes de mejoramiento y encuestas de satisfacción.
Se asistió técnicamente a las dependencias de la Secretaría General que tenían que reportar las acciones programadas en el Plan Anticorrupción y de Atención al Ciudadano – PAAC y del Plan Institucional de Participación Ciudadana – PIPC, con el fin de contar con la información de avances y logros del período en análisis. Se realizó la retroalimentación a cargo de la Oficina Asesora de Planeación y se elaboró el informe de monitoreo del mes.
Se elaboró informe preliminar de acciones de la implementación de las políticas de Gestión del conocimiento y la innovación; y Gestión de la información estadística 2023, en el cual, se detallan las acciones y resultados de la aplicación del procedimiento de encuestas de satisfacción durante lo corrido de la vigencia.
</t>
  </si>
  <si>
    <t>Se avanzó en la formulación, seguimiento y control de la planeación estratégica de la Entidad con corte a 31 de mayo de 2023, a través de las siguientes acciones:
Se adelantó el seguimiento a los 7 proyectos de inversión de la Secretaría General y el reporte en el sistema SUIFP-SPI del Departamento Nacional de Planeación, en términos de calidad y oportunidad, con corte al 30 de abril de 2023.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19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abril de 2023, el cual, se cargó en la herramienta PMR-SAP- de la Secretaría Distrital de Hacienda.
Se realizaron las retroalimentaciones frente a los reportes de monitoreo a los riesgos de gestión y corrupción de los procesos institucionales y proyectos de inversión (en el marco del seguimiento realizado por la Oficina Asesora de Planeación), en el ciclo de marzo a abril en riesgos de corrupción y enero a abril en riesgos de gestión, 2023.
Se asistió técnicamente a las dependencias de la Secretaría General que tenían que reportar las acciones programadas en el Plan Anticorrupción y de Atención al Ciudadano – PAAC (mes vencido, abril 2023), con el fin de contar con la información de avances y logros del período en análisis. Se realizó la retroalimentación a cargo de la Oficina Asesora de Planeación y se elaboró el informe de monitoreo del mes. Adicionalmente se elaboró el informe de monitoreo del primer cuatrimestre del año.</t>
  </si>
  <si>
    <t xml:space="preserve">Se avanzó en la formulación, seguimiento y control de la planeación estratégica de la Entidad con corte a 30 de junio de 2023, a través de las siguientes acciones:
Se adelantó el seguimiento a los 7 proyectos de inversión de la Secretaría General y el reporte en el sistema SUIFP-SPI del Departamento Nacional de Planeación, en términos de calidad y oportunidad, con corte al 31 de mayo de 2023. Adicionalmente, se prepararon y brindaron orientaciones sobre la marcación del Trazador Presupuestal de Igualdad y equidad de Género de la Secretaría de la Mujer para realizar asistencia y acompañamiento a los proyectos de inversión.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20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mayo de 2023, el cual, se cargó en la herramienta PMR-SAP- de la Secretaría Distrital de Hacienda.
Se asistió técnicamente a las dependencias de la Secretaría General que tenían que reportar las acciones programadas en el Plan Anticorrupción y de Atención al Ciudadano – PAAC (mes vencido, mayo 2023), con el fin de contar con la información de avances y logros del período en análisis. Se realizó la retroalimentación a cargo de la Oficina Asesora de Planeación y se elaboró el informe de monitoreo del mes.
Se oficializaron 3 procedimientos asociados a la actualización y seguimiento de planes institucionales (4202000-PR-391), de la Plataforma Estratégica y del Plan Estratégico Institucional (4202000-PR-392); seguimiento del Plan Estratégico Sectorial (4202000-PR-393) el 28 de junio de 2023.
Se consolidó la información de los temas abordados en la revisión por la Alta Dirección al Sistema de Gestión de la Calidad de la Secretaría General conforme a lo establecido en la Norma Técnica de la Calidad ISO 9001:2015, correspondiente al primer semestre de la vigencia 2023. </t>
  </si>
  <si>
    <t>La información consignada por el proyecto corresponde frente a las fuentes de información presupuestal oficial.
De acuerdo con el informe de cierre de vigencia a enero de 2023:
El valor comprometido es del 99.31%.
Los giros sobre el valor programado corresponden al 0%.
Los giros sobre las reservas son del 0%.</t>
  </si>
  <si>
    <t xml:space="preserve">La información consignada por el proyecto corresponde frente a las fuentes de información presupuestal oficial.
</t>
  </si>
  <si>
    <t>PD168</t>
  </si>
  <si>
    <t>7873_4</t>
  </si>
  <si>
    <t>4. Ejecutar 100 porciento de los lineamientos ambientales, mantenimientos y adecuaciones programados en las Sedes de la Secretaría General.</t>
  </si>
  <si>
    <t>Ejecutar 100 porciento de los lineamientos ambientales, mantenimientos y adecuaciones programados en las Sedes de la Secretaría General.</t>
  </si>
  <si>
    <t xml:space="preserve">PD_Meta Proyecto: 4. Ejecutar 100 porciento de los lineamientos ambientales, mantenimientos y adecuaciones programados en las Sedes de la Secretaría General.; </t>
  </si>
  <si>
    <t>Esta meta se cumple a través de tres componentes: El cumplimiento del cronograma periodico de adecuaciones; el cumplimiento del Plan Anual de Gestión PIGA y; la suscripción de los procesos de contratación requeridos para adquirir los insumos que permitan ejecutar los lineamientos ambientales, mantenimientos y adecuaciones programados en las Sedes de la Secretaría General.</t>
  </si>
  <si>
    <t>Cronogramas de mantenimiento; Reportes de ejecución de actividades de Mantenimiento; Reporte de ejecución de actividades del Plan de Acción PIGA; Soportes de Radicación y suscripción de contratos programados; e informes de gestión.</t>
  </si>
  <si>
    <t xml:space="preserve">Formato Evidencia Reunión
2213100-FT-449 Priorización sedes a intervenir
Reporte de actividades del Plan de acción anual PIGA
</t>
  </si>
  <si>
    <t>Reporte de actividades del Plan de acción anual PIGA
Ejecución de la priorización (matriz 4)
Atención de GLPI en el mes</t>
  </si>
  <si>
    <t>Reporte de actividades del Plan de acción anual PIGA
Soportes de Radicación de procesos de contratación en la Dirección de Contratación.
Ejecución de la priorización (matriz 4)
Atención de GLPI en el mes</t>
  </si>
  <si>
    <t xml:space="preserve">Reporte de actividades del Plan de acción anual PIGA
Ejecución de la priorización (matriz 4)
Atención de GLPI en el mes
Evidencias de Suscripción de contratos </t>
  </si>
  <si>
    <t>Reporte de actividades del Plan de acción anual PIGA
Ejecución de la priorización (matriz 4)
Atención de GLPI en el mes</t>
  </si>
  <si>
    <t>Reporte de actividades del Plan de acción anual PIGA
Formato Evidencia Reunión
2213100-FT-449 Priorización sedes a intervenir</t>
  </si>
  <si>
    <t xml:space="preserve">Reporte de actividades del Plan de acción anual PIGA
Ejecución de la priorización (matriz 4)
Atención de GLPI en el mes
Evidencias de Suscripción de contratos </t>
  </si>
  <si>
    <t>"Reporte de actividades del Plan de acción anual PIGA
Ejecución de la priorización (matriz 4)
Atención de GLPI en el mes"</t>
  </si>
  <si>
    <t>Durante lo corrido de la vigencia 2023, la Secretaría General, avanzó en las siguientes acciones para dar cumplimiento al indicador en 54,1%, mediante el cumplimiento de las actividades contempladas en el cronograma de intervenciones de infraestructura y el mantenimiento preventivo y correctivo en las sedes de la Entidad, avance de 46,4% en la ejecución de las actividades programadas en el Plan Institucional de Gestión Ambiental – PIGA, asociadas con los programas de uso eficiente del agua, de la energía, gestión integral de residuos, consumo sostenible y prácticas sostenibles. Se cuenta también con la adjudicación de dos procesos contractuales para la adquisición de insumos para ejecutar los lineamientos ambientales, mantenimientos y adecuaciones programadas.
Por un lado, en lo corrido de la vigencia 2023, se han intervenido las siguientes sedes con mantenimiento preventivo y correctivo: 1 Manzana Liévano, 2 Archivo de Bogotá, 3. Imprenta Distrital, 4. Parqueadero calle 55, 5. Supercade Suba, 6. Supercade Bosa, 7. Supercade 20 de Julio, 8. Supercade Américas, 9. Supercade Engativá - Ventanillas atención a las Víctimas, 10. Supercade Manitas,11. Supercade Calle 13, 12. Supercade Social, 13. Cade La Victoria, 14. Cade la Gaitana, 15. Cade Servitá
16 Centro Local de Atención a las Victimas-Bosa, 17. Supercade CAD, 18. Centro Local de Atención a las Victimas-Rafael Uribe Uribe, 19. Centro Local de Atención a las Victimas-Suba, 20. Cade Patio Bonito, 21. Centro Local de Atención a las Víctimas-Chapinero, 22. Centro De Memoria, Paz Y Reconciliación – CMPR,
23. Cade Los Luceros, 24. Centro Local de Atención a las Victimas-Patio Bonito, 25. Centro Local de Atención a las Victimas-Ciudad Bolívar y 26. Alta Consejería para los derechos de las víctimas, la paz y la reconciliación -Sede Alterna Edificio Tequendama. Dentro de estas se incluyeron las sedes intervenidas con solicitudes a través del aplicativo GLPI (Gestionnaire libre de parc informatique), emergencias reportadas a la voz a voz y las priorizadas."
Adicionalmente, las actividades desarrolladas del PIGA en lo corrido de la vigencia son: Gestión integral de la totalidad de residuos aprovechables; gestión integral de la totalidad de residuos peligrosos, residuos de aparatos eléctricos, electrónicos y especiales; reportes sobre la gestión de residuos a los entes externos que se requieran como parte del cumplimiento normativo; aprobar o improbar inclusión o exclusión de cláusulas ambientales en los  procesos de contratación de la entidad en la etapa precontractual; verificación de la inclusión de cláusulas ambientales en los contratos suscritos por la Entidad; elaboración de informes de análisis de los consumos de energía y agua; desarrollo de una actividad correspondiente a la gestión del aceite vegetal usado en el marco de la campaña ambiental PIGA del 2023; socialización a Supervisores y/o Apoyos a la Supervisión acerca de las cláusulas ambientales y su seguimiento; elaboración de diagnóstico ambiental en cada una de las sedes concertadas; realización de seguimiento al estado de las huertas urbanas existentes de la Secretaría General, identificación de las tres sedes con mayor ahorro en el consumo de agua y energía,  para realizar  reconocimiento ambiental  en el PODIUM; desarrollo de  actividades correspondientes al ahorro de agua en el marco de la campaña ambiental PIGA del 2023; actividades para fomentar el ahorro del agua y energía en las tres sedes  con mayor consumo; actualización del Plan de Gestión Integral de Residuos Peligrosos- RESPEL de la sede Imprenta Distrital; socializaciones a contratistas de la SG, que generen impacto ambiental significativo para fortalecer la implementación de obligaciones ambientales conforme al contrato suscrito y, retroalimentaciones a los enlaces ambientales para fortalecer los conocimientos en los lineamientos y avances en la implementación del PIGA, entrega de dos contenedores de punto ecológico verde, uno gris y una tapa para punto ecológico verde, con el objetivo de sustituir aquellos en mal estado y desarrollo de la Semana del Medio Ambiente en la entidad.
Por otro lado, en el marco de la adquisición de insumos para ejecutar los lineamientos ambientales, mantenimientos y adecuaciones programadas se suscribió el contrato No. 581 con DIVIEXPORT E.U., cuyo objeto es la adquisición e instalación de vidrios o elementos arquitectónicos traslúcidos de cerramientos, accesorios y actividades  complementarias a monto agotable para las sedes de la Secretaría General de la  Alcaldía Mayor de Bogotá; así como también se suscribió el contrato No. 627 con Jem Supplies S.A.S. para el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t>
  </si>
  <si>
    <t>En cumplimiento del procedimiento de manteminiento de las edificaciones (PR 154), se realizó la priorización de 14 sedes de la Secretaría General, durante el primer semestre de la vigencia.
Por otro lado, en avance del plan de acción PIGA ,se realizó la programación de recolección de residuos aprovechables en 17 sedes de la entidad y se verificaron las bitácoras de los residuos ordinarios del mes de diciembre del 2022. Se gestionaron  los residuos especiales en las siguientes sedes de la Secretaría General: CADE LA VICTORIA = 1,5 m3, SUPERCADE BOSA = 4,5 m3, CE BOSA = 1 m3, ARCHIVO DE BOGOTÁ = 2 m3, MANZANA LIÉVANO = 3 m3 y CE BOSA = 0,1 m3, se elaboró el reporte de residuos aprovechables del IV trimestre 2022 ante la UAESP, en enero se verificaron 12 procesos precontractuales, emitiéndose observaciones de aprobación de inclusión o exclusión de cláusulas ambientales.</t>
  </si>
  <si>
    <t>Durante el periodo, se dio cumplimiento a las actividades que se encuentran programadas en el cronograma establecido, asociadas con los programas de uso eficiente del agua, de la energía, gestión integral de residuos, consumo sostenible y prácticas sostenibles.  
A su vez, durante febrero, se efectúo mantenimiento o adecuación a las sedes de la Secretaría General, de la siguiente forma: _Se realiza mantenimiento integral a 11 sedes (Manzana Liévano, Supercade Suba, Supercade Américas, Supercade Engativá - Ventanillas atención a las Víctimas, Supercade Calle 13, Cade La Gaitana, Cade Servitá, Supercade CAD,Centro Local de Atención a las Víctimas-Suba, Alta Consejería para los derechos de las victimas, la paz y la reconciliación-Sede Alterna edif tequendama y Cade Fontibón). 
_Se atienden 12 sedes según requerimientos en el software de gestión de servicios GLPI (Gestionnaire libre de parc informatique): Parqueadero calle 55, Cade La Gaitana, Cade La Victoria, Cade Patio Bonito, Centro Local de Atención a las VÍctimas-Bosa, Centro Local de Atención a las Victimas-Rafael Uribe Uribe, Centro de memoria, paz y reconciliación - CMPR, Alta Consejería para los derechos de las vÍctimas, la paz y la reconciliación-Sede Alterna edif tequendama, Cade Los Luceros, Centro Local de Atención a las VÍctimas Patio Bonito, Centro Local de Atención a las Víctimas-Ciudad Bolívar y Alta Consejería para los derechos de las vÍctimas, la paz y la reconciliación-Sede Alterna edif tequendama.</t>
  </si>
  <si>
    <t>Durante el mes de marzo, se dio cumplimiento a las actividades que se encuentran programadas en el cronograma establecido, asociadas con los programas de uso eficiente del agua, de la energía, gestión integral de residuos, consumo sostenible y prácticas sostenibles. 
A su vez, en marzo de 2023, la Secretaría General realizó el mantenimiento de 6 sedes, con base en la programación: 1)Supercade Suba , 2)Supercade calle 13 ,3)Supercade Engativá–ventanilla atención a víctimas, 4)Cade Servitá , 5)Manz.Liévano, 6)Imprenta.
Por otro lado, se radicó en la Dirección de Contratación, la adquisición e instalación de vidrios o elementos
arquitectónicos traslucidos de cerramientos, accesorios y actividades complementarias a monto agotable para las sedes de la secretaría general de la alcaldía mayor de Bogotá. Así como también se radicó el proceso de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t>
  </si>
  <si>
    <t>Durante el mes de abril, se dio cumplimiento a las actividades que se encuentran programadas en el cronograma establecido, asociadas con los programas de uso eficiente del agua, de la energía, gestión integral de residuos, consumo sostenible y prácticas sostenibles. 
A su vez, en abril de 2023, la Secretaría General realizó el mantenimiento de 18 sedes: 1.	Manzana Liévano
2.	Archivo de Bogotá
3.	Imprenta Distrital
4.	Parqueadero calle 55
5.	Supercade Suba
6.	Supercade 20 de Julio
7.	Supercade Américas
8.	Supercade Engativá - Ventanillas atención a las Victimas
9.	Supercade Manitas
10.	Supercade Calle 13
11.	Cade La Victoria
12.	Cade Servitá
13.	Centro Local de Atención a las Victimas-Chapinero
14.	Centro Local de Atención a las Victimas-Bosa
15.	Centro de memoria, paz y reconciliación - CMPR
16.	Supercade CAD
17.	Centro Local de Atención a las Victimas-Suba
18.	Alta Consejería para los derechos de las víctimas, la paz y la reconciliación-Sede Alterna edif Tequendama
Por otro lado, en el mes de Abril, se suscribieron los contrato No. 581 con DIVIEXPORT E.U., cuyo objeto es la adquisición e instalación de vidrios o elementos arquitectónicos traslúcidos de cerramientos, accesorios y actividades  complementarias a monto agotable para las sedes de la Secretaría General de la  Alcaldía Mayor de Bogotá; así como el contrato No. 627 con Jem Supplies S.A.S. para el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t>
  </si>
  <si>
    <t>Durante el mes de mayo, se dio cumplimiento a las actividades que se encuentran programadas en el cronograma establecido, asociadas con los programas de uso eficiente del agua, de la energía, gestión integral de residuos, consumo sostenible y prácticas sostenibles. De este último programa se destaca la instalación por parte de la Secretaría General de 432 paneles solares en 6 sedes de la entidad (Manzana Liévano, Super Cade Américas, Super Cade Bosa, Super Cade 20 de julio, Super Cade Suba y Super Cade Engativá). 
Durante el mes de mayo, se realizaron actividades de mantenimiento en las sedes priorizadas de conformidad con el procedimiento de mantenimiento de Edificaciones PR 154, en 10 sedes priorizadas:1)Supercade Suba , 2)Supercade calle 13, 3)Cade Servitá,  4) Cade La Victoria, 5) SuperCade 20 de Julio, 6) SuperCade Manitas, 7) Centro de Encuentro Bosa, 8) Centro de memoria, paz y reconciliación - CMPR, 9) Centro de Encuentro-Suba y 10) Manzana Liévano.
.Con el siguiente avance en el cumplimiento de actividades por zona: Norte: 82.48%, Centro: 99.00% y Sur: 54.29%, para un cumplimiento general total de: 78.59%.</t>
  </si>
  <si>
    <t>Durante el mes de junio se dio cumplimiento a las actividades que se encuentran programadas en el cronograma establecido, asociadas con los programas de uso eficiente del agua, de la energía, gestión integral de residuos, consumo sostenible y prácticas sostenibles. 
Así mismo, se realizaron actividades de mantenimiento en las sedes priorizadas de conformidad con el procedimiento de mantenimiento de Edificaciones PR 154 en 7 sedes priorizadas:1)Supercade Suba , 2)Supercade calle 13, 3)Centro de Encuentro Suba,  4) Parqueadero Calle 55, 5) SuperCade 20 de Julio, 6) SuperCade Manitas, 7) Manzana Liévano.
Con el siguiente avance en el cumplimiento de actividades por zona: Norte: 91,81%, Centro: 99.00% y Sur: 54.29%.</t>
  </si>
  <si>
    <t xml:space="preserve">presentados, da cuenta de forma clara, completa y concisa del nivel de cumplimiento de la meta o indicador.
Esta información es coherente con la descripción hecha en la hoja de vida de la meta o indicador. </t>
  </si>
  <si>
    <t>Se validó la información, se debe revisar el reporte acumulado la información se encuentra fraccionada debería llevar un hilo conductor y verificar frente a las sedes adecuadas y mantenidas no es claro cuantas sedes se lleva al momento de este seguimiento, esta información debe tener coherencia con el PD 165.</t>
  </si>
  <si>
    <t>Se validó la información, Es importante aclarar y aportar lo siguiente: lista de las 26 sedes de la entidad, identificando las sedes priorizadas, a las cuales se les debe realizar mantenimiento, con el fin de poder establecer de manera organizada el avance que tiene cada una mediante el mantenimiento preventivo, correctivo y recurrente. También se recomienda identificar y relacionar en el libro plan de desarrollo la información estratégica acumulada para las líneas identificadas como prioritarias de acuerdo con la programación del plan de acción: Mantenimiento y adecuación de la infraestructura física de las sedes administrativas.</t>
  </si>
  <si>
    <t>Frente a la información cargada en la matriz respecto al cronograma, revisar por favor el numero de sedes priorizadas si son 9 ó 10 sedes que dan cuenta del seguimiento.</t>
  </si>
  <si>
    <t>PD169</t>
  </si>
  <si>
    <t>1. Implementar 100 porciento de la Política de Gestión Documental (Iso 303000).</t>
  </si>
  <si>
    <t>Implementar 100 porciento de la Política de Gestión Documental (Iso 303000).</t>
  </si>
  <si>
    <t xml:space="preserve">PD_Meta Proyecto: 1. Implementar 100 porciento de la Política de Gestión Documental (Iso 303000).; </t>
  </si>
  <si>
    <t>Esta asociado al desarrollo de actividades que le permitan a la entidad el cumplimiento de los lineamientos establecidos para la gestión documental y la implementación del Sistema de Gestión Documental</t>
  </si>
  <si>
    <t>Mide el avance de implementación de la Política de Gestión Documental (Iso 303000)</t>
  </si>
  <si>
    <t>Avance en la implementación de la Política de Gestión Documental / Avance programado en la implementación de la Política de Gestión Documental</t>
  </si>
  <si>
    <t>Avance en la implementación de la Política de Gestión Documental</t>
  </si>
  <si>
    <t>Avance programado en la implementación de la Política de Gestión Documental</t>
  </si>
  <si>
    <t>Se ajustan los beneficios, efectos o impactos esperados, la descripción del método de cálculo, las variables 1 y 2, la fórmula de medición del indicador, y el campo de ¿Cómo cumplirá la meta o el indicador a lo largo del cuatrienio?.</t>
  </si>
  <si>
    <t>Plan de trabajo para la implementación de la política de Gestión Documental -vigencia 2023</t>
  </si>
  <si>
    <t>En lo corrido de la vigencia, se realizaron las siguientes actividades: Formalización del Sistema Interno de Gestión Documental y Archivos, actualización del PINAR, ajuste de la Política de Gestión Documental, revisión de instrumentos achivísticos, diseño de metodología de implementación y evaluación de los instrumentos archivísticos, diseño e implementación del modelo de operación del SIGA SG,  elaboración del Plan de Transferencias Primarias Documentales 2023 y del Plan de Transferencias Secundarias Documentales 2023, alistamiento de la cuarta transferencia documental, Reporte del estado actual de la ajuste de la TVD y su correspondiente plan de trabajo, Reporte del estado actual de la actualización de la TRD y el respectivo plan de trabajo, el diseño de metodología para la implementación de los instrumentos archivísticos y los Informes trimestrales de gestión y trámite de actos administrativos</t>
  </si>
  <si>
    <t>En enero, se formuló el plan de trabajo para la implementación de la política de Gestión Documental en la Secretaría General  durante 2023.
Para enero de 2023, se realizaron las siguientes actividades: Formalización del Sistema Interno de Gestión Documental y Archivos, actualización del PINAR, revisión de instrumentos achivísticos, diseño de metodología de implementación y evaluación de los instrumentos archivísticos, diseño e implementación del modelo de operación del SIGA SG,  elaboración del Plan de Transferencias Primarias Documentales 2023 y del Plan de Transferencias Secundarias Documentales 2023.</t>
  </si>
  <si>
    <t>Ajuste Tabla de valoración documental - TVD: Se inició el proceso de implementación de las TVD, no obstante de manera previa se realizó un ajuste en las mismas.
Se adelantó el análisis de normas, estructuras orgánicas, inventarios documentales, producción documental, tabla de valoración convalidada, etc. y se adelantan los ajustes del instrumento archivístico
_Implementación Tabla de valoración documental - TVD y Tablas de Retención Documental -TRD en el Archivo Central: La Secretaría General en lo corrido del año, se realizó el alistamiento de la cuarta transferencia secundaria al Archivo de Bogotá y se realizó la transferencia respectiva. Se adelantó el procedimiento de disposición final por TVD y TRD.
Actualización de las Tablas de Retención Documental:  Se vienen adelantando las actualizaciones de la Tabla de Retención Documental –TRD, de tal manera que se refleje y gestione la producción de archivos que actualmente se tiene en la entidad.
Implementación de los instrumentos archivísticos definidos en el Decreto 1080 de 2015:  Con el objetivo de diseñar estrategias para la implementación de los instrumentos archivísticos en la Secretaria General de la Alcaldía Mayor de Bogotá D.C; se ha elaborado una metodología que permita evidenciar el cumplimiento en la aplicación de los lineamientos e instrumentos archivísticos definidos, dando cumplimiento a la normatividad archivística vigente. Se definieron las estrategias para la implementación de la TRD y la línea base para la implementación de la Tabla de retención Documental -TRD.
Se ha dado gestión y trámite a los actos administrativos.</t>
  </si>
  <si>
    <t>La información consignada por el proyecto corresponde frente a las fuentes de información presupuestal oficial.
De acuerdo con el informe de cierre de vigencia a enero de 2023:
El valor comprometido es del 43.88%.
Los giros sobre el valor programado corresponden al 0%.
Los giros sobre las reservas son del 100%.</t>
  </si>
  <si>
    <t>PD170</t>
  </si>
  <si>
    <t>2. Lograr 100 porciento de la eficiencia operacional para soportar la actividad misional de la entidad.</t>
  </si>
  <si>
    <t>Lograr 100 porciento de la eficiencia operacional para soportar la actividad misional de la entidad.</t>
  </si>
  <si>
    <t xml:space="preserve">PD_Meta Proyecto: 2. Lograr 100 porciento de la eficiencia operacional para soportar la actividad misional de la entidad.; </t>
  </si>
  <si>
    <t>Enmarca todas las gestiones adelantadas para generar los lineamientos técnicos que propendan por la optimización de los recursos, la agilidad u fortalecimiento de los procesos.</t>
  </si>
  <si>
    <t>Porcentaje de actividades adelantadas para lograr el 100% de la eficiencia operacional para soportar la actividad misional de la entidad</t>
  </si>
  <si>
    <t>El informe de gestión contiene las actividades que se han desarrollado para fortalecer la gestión corporativa , jurídica y la estrategia de comunicación y la optimización de la gestión misional de la Secretaría General.</t>
  </si>
  <si>
    <t>La información consignada por el proyecto corresponde frente a las fuentes de información presupuestal oficial.
De acuerdo con el informe de cierre de vigencia a enero de 2023:
El valor comprometido es del 77.90%.
Los giros sobre el valor programado corresponden al 0%.
Los giros sobre las reservas son del 4.07%.</t>
  </si>
  <si>
    <t>PD171</t>
  </si>
  <si>
    <t>7873_MGA_6</t>
  </si>
  <si>
    <t>Acciones De Fortalecimiento Institucional Emprendidas</t>
  </si>
  <si>
    <t xml:space="preserve">PD_Gestion MGA: Acciones De Fortalecimiento Institucional Emprendidas; </t>
  </si>
  <si>
    <t>Se ajustó teniendo en cuenta los ajustes que se hicieron en los otros indicadores</t>
  </si>
  <si>
    <t>Indicador de gestión que permite identificar el porcentaje total de avance del proyecto, contemplando todos los componentes del mismo.</t>
  </si>
  <si>
    <t xml:space="preserve">Gestión oportuna de la infraestructura, la capacidad operativa y estrategias de planeación, así como el seguimiento y control para la  atención eficiente de la demanda de los procesos misionales y estratégicos.
Optimización de la gestión de los recursos de la Entidad para el apoyo de la misionalidad.
</t>
  </si>
  <si>
    <t>Suma de los documentos que dan cuenta del avance de la Estrategia de Fortalecimiento Institucional Emprendida</t>
  </si>
  <si>
    <t>Número de documentos elaborados derivados de las actividades adelantadas para el fortalecimiento Institucional / Número de documentos programados derivados de las actividades para el fortalecimiento Institucional.</t>
  </si>
  <si>
    <t>Número de documentos elaborados derivados de las actividades adelantadas para el fortalecimiento Institucional</t>
  </si>
  <si>
    <t>Número de documentos programados derivados de las actividades para el fortalecimiento Institucional</t>
  </si>
  <si>
    <t xml:space="preserve">Informes de Gestión, documentos de lineamientos técnicos y demás productos que dan cuenta del avance de la Estrategia de Fortalecimiento Institucional Emprendida. </t>
  </si>
  <si>
    <t>Se ajusta la descripción del método de cálculo, las variables 1 y 2, la fórmula de medición y las fuentes de información verificable del indicador.</t>
  </si>
  <si>
    <t>Plan de acción anual PIGA 2023
Documento de programación Plan de acción institucional Secretaría General 2023
Plan Anticorrupción y de Atención al Ciudadano - PAAC 2023.</t>
  </si>
  <si>
    <t>Informe de Austeridad del Gasto de la Secretaría General
Plan de Austeridad del Gasto Secretaría General Vigencia 2023</t>
  </si>
  <si>
    <t>Informe de Austeridad del Gasto de la Secretaría General</t>
  </si>
  <si>
    <t>Informe del Modelo Integrado de Planeación y Gestión (MIPG) en la Secretaría General</t>
  </si>
  <si>
    <t xml:space="preserve">Informe de gestiión acumulado del proyecto 7873 </t>
  </si>
  <si>
    <t xml:space="preserve">Informe de Austeridad del Gasto de la Secretaría General
"Plan de Austeridad del Gasto Secretaría General Vigencia 2023". </t>
  </si>
  <si>
    <t>En lo corrido de la vigencia, se formuló el Plan de acción anual PIGA 2023, que contempla acciones relacionadas con el programa de uso eficiente del agua, uso eficiente de energía, con el programa de gestión integral de residuos, consumo sostenible y del programa de prácticas sostenibles, el Plan de acción institucional Secretaría General 2023 y el Plan Anticorrupción y de Atención al Ciudadano - PAAC 2023 que contiene acciones enmarcadas en los componentes de Gestión del Riesgo de Corrupción,  rendición de cuentas, Mecanismos para mejorar la atención al ciudadano, Mecanismos para la transparencia y acceso a la información pública e Integridad.
Adicionalmente, se formularon y reportaron el informe de austeridad del gasto de la vigencia 2022 (con corte a 31 de diciembre de 2022), con base en las disposiciones del Decreto Distrital 492 de 2019, la Secretaría General de la Alcaldía Mayor de Bogotá, D. C. y el plan de austeridad del gasto, que se encuentran publicados en el botón de transparencia (Plan de Acción -Plan de Austeridad del Gasto).
En el marco de la estrategia de rendición de cuentas de la Secretaría General, se publicó el informe de desarrollo y cumplimiento de la audiencia pública de rendición de cuentas, el cual, puede ser consultado en el botón de transparencia de la sede electrónica de la entidad a través de los siguientes enlaces:
https://secretariageneral.gov.co/transparencia-y-acceso-la-informacion-publica/plan-de-accion/estrategia-de-rendicion-de-cuentas
https://secretariageneral.gov.co/sites/default/files/documentos_ppi/2023-05/Informe_Dllo_y_Cumplimiento_Audiencia_RdC_2022.pdf
Adicionalmente, se cuenta con el Instructivo para la publicación en el Sistema Electrónico de Contratación Pública -SECOP/4231000-IN-057 disponible para consulta y aplicación en el aplicativo DARUMA</t>
  </si>
  <si>
    <t>Se formuló el Plan de acción anual PIGA 2023, que contempla acciones relacionadas con el programa de uso eficiente del agua, uso eficiente de energía, con el programa de gestión integral de residuos, consumo sostenible y del programa de prácticas sostenibles, el Plan de acción institucional Secretaría General 2023 y el Plan Anticorrupción y de Atención al Ciudadano - PAAC 2023 que contiene acciones enmarcadas en los componentes de Gestión del Riesgo de Corrupción,  rendición de cuentas, Mecanismos para mejorar la atención al ciudadano, Mecanismos para la transparencia y acceso a la información pública e Integridad.</t>
  </si>
  <si>
    <t>Entre enero y febrero, la Secretaría General estructuró y generó el Informe de Austeridad del Gasto con corte a 31 de diciembre del 2022. se anexa plan de austeridad del gasto que se encuentra publicado en el botón de transparencia ( Plan de Acción -Plan de Austeridad del Gasto)</t>
  </si>
  <si>
    <t>En junio se aprobó el Instructivo para la publicación en el Sistema Electrónico de Contratación Pública -SECOP/4231000-IN-057 disponible para consulta y aplicación en el aplicativo DARUMA.</t>
  </si>
  <si>
    <t>7873_N</t>
  </si>
  <si>
    <t xml:space="preserve">Se identifico que, en una de las evidencias entregadas el nombre del archivo no correspondía a la descripción del documento entregado. </t>
  </si>
  <si>
    <t>No se dio cumplimiento al indicador programado tanto mensual como acumulado, por tal razón de un cumplimiento del 0,09 solo se ejecuto el 0,06 generando un rezago de 0,03</t>
  </si>
  <si>
    <t>El rezago que venia del mes de abril, para este periodo quedo al dia con la entrega y publicación del informe de desarrollo y cumplimiento de la audiencia pública de rendición de cuentas</t>
  </si>
  <si>
    <t>PD172</t>
  </si>
  <si>
    <t>Tatiana Adriana Gelvez</t>
  </si>
  <si>
    <t>Elevar el índice de Medición de Desempeño Municipal - MDM</t>
  </si>
  <si>
    <t>Índice de Desempeño Municipal</t>
  </si>
  <si>
    <t>72. Elevar el índice de Medición de Desempeño Municipal</t>
  </si>
  <si>
    <t>16. Paz, justicia e instituciones sólidas;</t>
  </si>
  <si>
    <t xml:space="preserve">PD_Meta Trazadora: 72. Elevar el índice de Medición de Desempeño Municipal; PD_ID Meta Trazadora: Índice de Desempeño Municipal; ODS: 16. Paz, justicia e instituciones sólidas;; </t>
  </si>
  <si>
    <t>La aplicación de la medición de desempeño municipal tiene en cuenta: la capacidad de gestión y de generación de resultados de desarrollo. En este sentido la MDM se estructura en dos componentes y una categoría de agrupación. El primero, enfocado en la gestión, incluye las acciones y decisiones que adelanta la administración de Bogotá que buscan transformar los recursos en un mayor bienestar de la población y desarrollo; el segundo, el componente de resultados, mide los elementos constitutivos del bienestar de la población. Por su parte, la categoría de municipios agrupa municipios que comparten ciertas características.</t>
  </si>
  <si>
    <t>Permite medir y comparar el desempeño de Bogotá, como entidad territorial, la consecución de resultados de desarrollo entendido como el aumento de la calidad de vida de la población, teniendo en cuenta la capacidad para incentivar la inversión orientada a resultados y como instrumento para el diseño de políticas públicas para el cierre de brechas territoriales.</t>
  </si>
  <si>
    <t>Informe de resultados: MDM 2017
https://colaboracion.dnp.gov.co/CDT/Desarrollo%20Territorial/MDM/Resultados_MDM_2017.pdf</t>
  </si>
  <si>
    <t>El indice está establecido por 2 compenentes (1. gestión y 2. Resultados) compuestos cada uno por 4 dimensiones, que a su vez sen miden a través de 24 indicadores.
Cada indicador tiene la misma participación % al interior de cada dimensión, y cada dimensión tiene la participación del 25% en el puntaje final del componente. La calificación oscila entre 0 y 100, siendo 100 un desempeño sobresaliente. La puntación final de cada componente es un promedio ponderado de las cuatro dimensiones.
Cada indicador tiene la misma participación % al interior
de cada dimensión, y cada dimensión tiene la participación del 25% en el puntaje final del componente. La calificación oscila entre 0 y 100, siendo 100 un desempeño sobresaliente. La puntación final de cada componente es un promedio ponderado de las cuatro
dimensiones.</t>
  </si>
  <si>
    <t>Resultado de índice de medicion de desempeño municipal entregado por el DNP</t>
  </si>
  <si>
    <t>Resultado % del índice de MDM entregado por el DNP</t>
  </si>
  <si>
    <t>Resultados Medición de Desempeño Municipal para cada vigencia  - DNP</t>
  </si>
  <si>
    <t>Creación de la hoja de vida</t>
  </si>
  <si>
    <t>Informe de resultados índice de Medición de Desempeño Municipal - MDM</t>
  </si>
  <si>
    <t xml:space="preserve">En el Plan Distrital de Desarrollo Un nuevo contrato social y ambiental para la Bogotá del siglo XXI se estableció el compromiso de mejorar la puntuación del Índice de Medición de Desempeño Municipal MDM, a través de la meta trazadora 72, consistente en elevar el Índice de Medición de Desempeño Municipal vinculada al propósito 5 “Construir Bogotá-región con gobierno abierto, transparente y ciudadanía consciente” en el programa general 56 Gestión Pública Efectiva.
El reporte del índice al 2021 muestra que el valor total alcanzado por Bogotá se mantiene por encima de 80 puntos, con resultados de 82,68 puntos en el Índice MDM, de 83,41 puntos en el componente de gestión, y de 70,91 puntos en el indicador resultados. Con relación al 2021 la medición “incluye un ajuste metodológico derivado del cambio en la fuente de información para las variables de finanzas públicas. En particular, hasta el 2020 esa información se tomaba del Formulario Único Territorial (FUT), pero del 2021 en adelante esa información pasa a tomarse de los informes de la Categoría Única de Información del Presupuesto Ordinario (CUIPO). Esto modificó a su vez las variables y el enfoque de la dimensión de ejecución de recursos, la cual pasó de tener una mirada por fuentes de financiación, a una mirada por sectores
Al discriminar los indicadores del componente de Gestión, sus resultados fueron: Educación con 59.46, Salud 92.02, Servicios 74.96 y Seguridad y Convivencia 57.21. Por su parte, en el componente de Resultados, los resultados por indicadores fueron los siguientes: Movilización de recursos con un 81,94, Ejecución de Recursos 87,62, Gobierno Abierto y Transparencia 99,84 y Ordenamiento Territorial 64.25. 
Se está a la espera de los resultados de la vigencia 2022 por parte del Departamento Nacional de Planeación. Una vez se cuente con el resultado de la vigencia 2022 se actualizará. 
El último dato con el que se cuenta es 82,68 que corresponde a los resultados de la medición de la vigencia 2021. (Resultados entregados por el DNP en la vigencia 2022)
</t>
  </si>
  <si>
    <t>Al corte de enero de 2023, el Índice de Desempeño Municipal tenía un programación de 79% y alcanzó una ejecución del 82.68%, es decir, presenta sobreejecución de 3.68%,debido a los resultados en el componente de gestión en aspectos como el porcentaje de inversión financiada con recursos propios, gobierno abierto y transparencia y en cobertura en salud y vacunación prevalente en el componente de resultados a nivel Bogotá.</t>
  </si>
  <si>
    <t>Al corte de febrero de 2023, el Índice de Desempeño Municipal tenía un programación de 79% y alcanzó una ejecución del 82.68%, es decir, presenta sobre ejecución de 3.68%,debido a los resultados en el componente de gestión en aspectos como el porcentaje de inversión financiada con recursos propios, gobierno abierto y transparencia y en cobertura en salud y vacunación prevalente en el componente de resultados a nivel Bogotá.</t>
  </si>
  <si>
    <t>Al corte de marzo de 2023, el Índice de Desempeño Municipal tenía un programación de 79% y alcanzó una ejecución del 82.68%, es decir, presenta sobre ejecución de 3.68%,debido a los resultados en el componente de gestión en aspectos como el porcentaje de inversión financiada con recursos propios, gobierno abierto y transparencia y en cobertura en salud y vacunación prevalente en el componente de resultados a nivel Bogotá.</t>
  </si>
  <si>
    <t>Al corte de abril de 2023, el Índice de Desempeño Municipal tenía un programación de 79% y alcanzó una ejecución del 82.68%, es decir, presenta sobre ejecución de 3.68%,debido a los resultados en el componente de gestión en aspectos como el porcentaje de inversión financiada con recursos propios, gobierno abierto y transparencia y en cobertura en salud y vacunación prevalente en el componente de resultados a nivel Bogotá.</t>
  </si>
  <si>
    <t>Al corte de mayo de 2023, el Índice de Desempeño Municipal tenía un programación de 79% y alcanzó una ejecución del 82.68%, es decir, presenta sobre ejecución de 3.68%,debido a los resultados en el componente de gestión en aspectos como el porcentaje de inversión financiada con recursos propios, gobierno abierto y transparencia y en cobertura en salud y vacunación prevalente en el componente de resultados a nivel Bogotá.</t>
  </si>
  <si>
    <t>ID_GRAL</t>
  </si>
  <si>
    <t>ID_Actividad</t>
  </si>
  <si>
    <t>Programación META</t>
  </si>
  <si>
    <t xml:space="preserve">% ESPERADO DE CUMPLIMIENTO VIGENCIA </t>
  </si>
  <si>
    <t>Número Actividad</t>
  </si>
  <si>
    <t>ID_PROY_META_ACTIVIDAD</t>
  </si>
  <si>
    <t>Actividad</t>
  </si>
  <si>
    <t>% pond_proyecto</t>
  </si>
  <si>
    <t>% pond_meta vs proyecto</t>
  </si>
  <si>
    <t>Ponderación de la Actividad en el total de la Meta</t>
  </si>
  <si>
    <t>FECHA INICIO (DD/MM/AAAA)</t>
  </si>
  <si>
    <t xml:space="preserve"> FECHA TERMINACION  (DD/MM/AAAA)</t>
  </si>
  <si>
    <t>%Prog_Enero</t>
  </si>
  <si>
    <t>%pond_ene_actividad</t>
  </si>
  <si>
    <t>%pond_ene_meta</t>
  </si>
  <si>
    <t>ENERO: PROGRAMACIÓN SOPORTES</t>
  </si>
  <si>
    <t>%Prog_Febrero</t>
  </si>
  <si>
    <t>%pond_feb_actividad</t>
  </si>
  <si>
    <t>%pond_feb_meta</t>
  </si>
  <si>
    <t>FEBRERO: PROGRAMACIÓN SOPORTES</t>
  </si>
  <si>
    <t>%Prog_Marzo</t>
  </si>
  <si>
    <t>%pond_mar_actividad</t>
  </si>
  <si>
    <t>%pond_mar_meta</t>
  </si>
  <si>
    <t>MARZO: PROGRAMACIÓN SOPORTES</t>
  </si>
  <si>
    <t>%Prog_Abril</t>
  </si>
  <si>
    <t>%pond_abr_actividad</t>
  </si>
  <si>
    <t>%pond_abr_meta</t>
  </si>
  <si>
    <t>ABRIL: PROGRAMACIÓN SOPORTES</t>
  </si>
  <si>
    <t>%Prog_Mayo</t>
  </si>
  <si>
    <t>%pond_may_actividad</t>
  </si>
  <si>
    <t>%pond_may_meta</t>
  </si>
  <si>
    <t>MAYO: PROGRAMACIÓN SOPORTES</t>
  </si>
  <si>
    <t>%Prog_Junio</t>
  </si>
  <si>
    <t>%pond_jun_actividad</t>
  </si>
  <si>
    <t>%pond_jun_meta</t>
  </si>
  <si>
    <t>JUNIO: PROGRAMACIÓN SOPORTES</t>
  </si>
  <si>
    <t>%Prog_Julio</t>
  </si>
  <si>
    <t>%pond_jul_actividad</t>
  </si>
  <si>
    <t>%pond_jul_meta</t>
  </si>
  <si>
    <t>JULIO: PROGRAMACIÓN SOPORTES</t>
  </si>
  <si>
    <t>%Prog_Agosto</t>
  </si>
  <si>
    <t>%pond_ago_actividad</t>
  </si>
  <si>
    <t>%pond_ago_meta</t>
  </si>
  <si>
    <t>AGOSTO: PROGRAMACIÓN SOPORTES</t>
  </si>
  <si>
    <t>%Prog_Septiembre</t>
  </si>
  <si>
    <t>%pond_sep_actividad</t>
  </si>
  <si>
    <t>%pond_sep_meta</t>
  </si>
  <si>
    <t>SEPTIEMBRE: PROGRAMACIÓN SOPORTES</t>
  </si>
  <si>
    <t>%Prog_Octubre</t>
  </si>
  <si>
    <t>%pond_oct_actividad</t>
  </si>
  <si>
    <t>%pond_oct_meta</t>
  </si>
  <si>
    <t>OCTUBRE: PROGRAMACIÓN SOPORTES</t>
  </si>
  <si>
    <t>%Prog_Noviembre</t>
  </si>
  <si>
    <t>%pond_nov_actividad</t>
  </si>
  <si>
    <t>%pond_nov_meta</t>
  </si>
  <si>
    <t>NOVIEMBRE: PROGRAMACIÓN SOPORTES</t>
  </si>
  <si>
    <t>%Prog_Diciembre</t>
  </si>
  <si>
    <t>%pond_dic_actividad</t>
  </si>
  <si>
    <t>%pond_dic_meta</t>
  </si>
  <si>
    <t>DICIEMBRE: PROGRAMACIÓN SOPORTES</t>
  </si>
  <si>
    <t>Soportes</t>
  </si>
  <si>
    <t>%Prog_Total</t>
  </si>
  <si>
    <t>Programación Acumulada Enero</t>
  </si>
  <si>
    <t>Programación Acumulada Febrero</t>
  </si>
  <si>
    <t>Programación Acumulada Marzo</t>
  </si>
  <si>
    <t>Programación Acumulada Abril</t>
  </si>
  <si>
    <t>Programación Acumulada Mayo</t>
  </si>
  <si>
    <t>Programación Acumulada Junio</t>
  </si>
  <si>
    <t>Programación Acumulada Julio</t>
  </si>
  <si>
    <t>Programación Acumulada Agosto</t>
  </si>
  <si>
    <t>Programación Acumulada Septiembre</t>
  </si>
  <si>
    <t>Programación Acumulada Octubre</t>
  </si>
  <si>
    <t>Programación Acumulada Noviembre</t>
  </si>
  <si>
    <t>Programación Acumulada Diciembre</t>
  </si>
  <si>
    <t>Ejecución Acumulada Enero</t>
  </si>
  <si>
    <t>Ejecución Acumulada Febrero</t>
  </si>
  <si>
    <t>Ejecución Acumulada Marzo</t>
  </si>
  <si>
    <t>Ejecución Acumulada Abril</t>
  </si>
  <si>
    <t>Ejecución Acumulada Mayo</t>
  </si>
  <si>
    <t>Ejecución Acumulada Junio</t>
  </si>
  <si>
    <t>Ejecución Acumulada Julio</t>
  </si>
  <si>
    <t>Ejecución Acumulada Agosto</t>
  </si>
  <si>
    <t>Ejecución Acumulada Septiembre</t>
  </si>
  <si>
    <t>Ejecución Acumulada Octubre</t>
  </si>
  <si>
    <t>Ejecución Acumulada Noviembre</t>
  </si>
  <si>
    <t>Ejecución Acumulada Diciembre</t>
  </si>
  <si>
    <t>Programación acumulada al corte</t>
  </si>
  <si>
    <t>Cumplimiento</t>
  </si>
  <si>
    <t>Ejecución</t>
  </si>
  <si>
    <t>Brecha positiva</t>
  </si>
  <si>
    <t>Brecha negativa</t>
  </si>
  <si>
    <t>%pond_tot_actividad</t>
  </si>
  <si>
    <t>%pond_tot_meta</t>
  </si>
  <si>
    <t>A1</t>
  </si>
  <si>
    <t>A2</t>
  </si>
  <si>
    <t>A3</t>
  </si>
  <si>
    <t>A4</t>
  </si>
  <si>
    <t>A5</t>
  </si>
  <si>
    <t>A6</t>
  </si>
  <si>
    <t>Actividades</t>
  </si>
  <si>
    <t>%Ejec_Enero</t>
  </si>
  <si>
    <t>%Ejec_Febrero</t>
  </si>
  <si>
    <t>%Ejec_Marzo</t>
  </si>
  <si>
    <t>%Ejec_Abril</t>
  </si>
  <si>
    <t>%Ejec_Mayo</t>
  </si>
  <si>
    <t>%Ejec_Total</t>
  </si>
  <si>
    <t>PD1_1</t>
  </si>
  <si>
    <t>1081_6_1</t>
  </si>
  <si>
    <t>1.1. Ejecutar las actividades conducentes a la oficialización, difusión y apropiación de los lineamientos distritales que componen el modelo en materia de comunicación pública.</t>
  </si>
  <si>
    <t>ENERO: 0 FEBRERO: 0 MARZO: 0 ABRIL: 0 MAYO: Informe preliminar en Acciones de Difusión de los lineamientos de comunicación y en documentos de trabajo en materia de comunicaciones JUNIO: Informe preliminar en Acciones de Difusión de los lineamientos de comunicación y en documentos de trabajo en materia de comunicaciones JULIO: 0 AGOSTO: 0 SEPTIEMBRE: 0 OCTUBRE: Informe preliminar en Acciones de Difusión de los lineamientos de comunicación y en documentos de trabajo en materia de comunicaciones NOVIEMBRE: Informe preliminar en Acciones de Difusión de los lineamientos de comunicación y en documentos de trabajo en materia de comunicaciones DICIEMBRE: 0</t>
  </si>
  <si>
    <t>Actualizar plataforma de seguridad de la información</t>
  </si>
  <si>
    <t>Gestionar la plataforma de Seguridad de la Información</t>
  </si>
  <si>
    <t>Actualizar plataforma de seguridad de la informaciónGestionar la plataforma de Seguridad de la Información</t>
  </si>
  <si>
    <t>PD1_2</t>
  </si>
  <si>
    <t>1.2. Estructurar el modelo de comunicación pública distrital.</t>
  </si>
  <si>
    <t>ENERO: 0 FEBRERO: Informe preliminar en Acciones de Difusión de los lineamientos de comunicación y en documentos de trabajo en materia de comunicaciones MARZO: 0 ABRIL: Informe preliminar en Acciones de Difusión de los lineamientos de comunicación y en documentos de trabajo en materia de comunicaciones MAYO: 0 JUNIO: Informe preliminar en Acciones de Difusión de los lineamientos de comunicación y en documentos de trabajo en materia de comunicaciones JULIO: 0 AGOSTO: 0 SEPTIEMBRE: Informe preliminar en Acciones de Difusión de los lineamientos de comunicación y en documentos de trabajo en materia de comunicaciones OCTUBRE: 0 NOVIEMBRE: Informe preliminar en Acciones de Difusión de los lineamientos de comunicación y en documentos de trabajo en materia de comunicaciones DICIEMBRE: 0</t>
  </si>
  <si>
    <t>PD2_1</t>
  </si>
  <si>
    <t>1081_6_2</t>
  </si>
  <si>
    <t>2.1. Diseñar y desarrollar los temas estratégicos y coyunturales de la ciudad y su gobierno.</t>
  </si>
  <si>
    <t xml:space="preserve">Informe preliminar en Temas Coyunturales y estrategicos </t>
  </si>
  <si>
    <t xml:space="preserve">Informe final en Temas Coyunturales y estrategicos </t>
  </si>
  <si>
    <t xml:space="preserve">ENERO: Informe preliminar en Temas Coyunturales y estrategicos  FEBRERO: Informe preliminar en Temas Coyunturales y estrategicos  MARZO: Informe preliminar en Temas Coyunturales y estrategicos  ABRIL: Informe preliminar en Temas Coyunturales y estrategicos  MAYO: Informe preliminar en Temas Coyunturales y estrategicos  JUNIO: Informe preliminar en Temas Coyunturales y estrategicos  JULIO: Informe preliminar en Temas Coyunturales y estrategicos  AGOSTO: Informe preliminar en Temas Coyunturales y estrategicos  SEPTIEMBRE: Informe preliminar en Temas Coyunturales y estrategicos  OCTUBRE: Informe preliminar en Temas Coyunturales y estrategicos  NOVIEMBRE: Informe preliminar en Temas Coyunturales y estrategicos  DICIEMBRE: Informe final en Temas Coyunturales y estrategicos </t>
  </si>
  <si>
    <t>PD2_2</t>
  </si>
  <si>
    <t>2.2. Administrar y emprender acciones en las plataformas y medios virtuales de la Alcaldía Mayor de Bogota, acercando a la ciudadania a la Gestión del Distrito.</t>
  </si>
  <si>
    <t>Informe preliminar en acciones en las plataformas y medios virtuales</t>
  </si>
  <si>
    <t>Informe final en acciones en las plataformas y medios virtuales</t>
  </si>
  <si>
    <t>ENERO: Informe preliminar en acciones en las plataformas y medios virtuales FEBRERO: Informe preliminar en acciones en las plataformas y medios virtuales MARZO: Informe preliminar en acciones en las plataformas y medios virtuales ABRIL: Informe preliminar en acciones en las plataformas y medios virtuales MAYO: Informe preliminar en acciones en las plataformas y medios virtuales JUNIO: Informe preliminar en acciones en las plataformas y medios virtuales JULIO: Informe preliminar en acciones en las plataformas y medios virtuales AGOSTO: Informe preliminar en acciones en las plataformas y medios virtuales SEPTIEMBRE: Informe preliminar en acciones en las plataformas y medios virtuales OCTUBRE: Informe preliminar en acciones en las plataformas y medios virtuales NOVIEMBRE: Informe preliminar en acciones en las plataformas y medios virtuales DICIEMBRE: Informe final en acciones en las plataformas y medios virtuales</t>
  </si>
  <si>
    <t>PD2_3</t>
  </si>
  <si>
    <t>2.3. Divulgar los temas estratégicos y coyunturales de la ciudad y su gobierno a través de los distintos medios de comunicación.</t>
  </si>
  <si>
    <t>Documentos (Informes de Trafico)</t>
  </si>
  <si>
    <t>Documentos (Informes de Trafico - Planes de Medios)</t>
  </si>
  <si>
    <t>ENERO: Documentos (Informes de Trafico) FEBRERO: Documentos (Informes de Trafico) MARZO: Documentos (Informes de Trafico - Planes de Medios) ABRIL: Documentos (Informes de Trafico) MAYO: Documentos (Informes de Trafico - Planes de Medios) JUNIO: Documentos (Informes de Trafico - Planes de Medios) JULIO: Documentos (Informes de Trafico) AGOSTO: Documentos (Informes de Trafico - Planes de Medios) SEPTIEMBRE: Documentos (Informes de Trafico) OCTUBRE: Documentos (Informes de Trafico - Planes de Medios) NOVIEMBRE: Documentos (Informes de Trafico) DICIEMBRE: Documentos (Informes de Trafico - Planes de Medios)</t>
  </si>
  <si>
    <t>PD3_1</t>
  </si>
  <si>
    <t>1081_5_1</t>
  </si>
  <si>
    <t>3.1. Realizar medición de opinión relacionada con la gestión de la Administración Distrital.</t>
  </si>
  <si>
    <t>ENERO: 0 FEBRERO: 0 MARZO: 0 ABRIL: 0 MAYO: 0 JUNIO: 0 JULIO: 0 AGOSTO: 0 SEPTIEMBRE: 0 OCTUBRE: 0 NOVIEMBRE: 0 DICIEMBRE: 0</t>
  </si>
  <si>
    <t>Actualizar y ampliar soluciones tecnológicas en la Secretaría General</t>
  </si>
  <si>
    <t>Cumplir el plan de trabajo para la implementación del ERP en la Secretaría General</t>
  </si>
  <si>
    <t>Fortalecer la Gobernalidad de TI en la entidad</t>
  </si>
  <si>
    <t>Optimizar  sistemas de información y sitios web con soporte técnico en la Secretaría General</t>
  </si>
  <si>
    <t>Actualizar y ampliar soluciones tecnológicas en la Secretaría GeneralCumplir el plan de trabajo para la implementación del ERP en la Secretaría GeneralFortalecer la Gobernalidad de TI en la entidadOptimizar  sistemas de información y sitios web con soporte técnico en la Secretaría General</t>
  </si>
  <si>
    <t>PD3_2</t>
  </si>
  <si>
    <t xml:space="preserve">Monitorear la información que se difunde de la Alcaldía Mayor en medios de comunicación y redes sociales para dar respuesta inmediata cuando se requiera, y ser más efectivos y eficientes en la entrega del mensaje. </t>
  </si>
  <si>
    <t>PD4_1</t>
  </si>
  <si>
    <t>1081_5_2</t>
  </si>
  <si>
    <t>4.1. Realizar la identificación de canales de comunicación y realidades de los territorios en Bogotá-Región.</t>
  </si>
  <si>
    <t>PD4_2</t>
  </si>
  <si>
    <t xml:space="preserve">Caracterizar las dinámicas de comunicación local para la identificación de necesidades de la ciudadanía. </t>
  </si>
  <si>
    <t>PD20_1</t>
  </si>
  <si>
    <t>1.1. HACER SEGUIMIENTO  AL FUNCIONAMIENTO DE  LAS INSTANCIAS DE COORDINACIÓN</t>
  </si>
  <si>
    <t>Actividad 1: Plan de trabajo  Estrategia Seguimiento al Funcionamiento de las Instancias de Coordinación</t>
  </si>
  <si>
    <t xml:space="preserve">Actividad 1: Informe avance semestral  Estrategia Seguimiento al Funcionamiento de las Instancias de Coordinación. </t>
  </si>
  <si>
    <t xml:space="preserve">Actividad 1: Informe anual Estrategia Seguimiento al Funcionamiento de las Instancias de Coordinación. </t>
  </si>
  <si>
    <t xml:space="preserve">ENERO: 0 FEBRERO: 0 MARZO: Actividad 1: Plan de trabajo  Estrategia Seguimiento al Funcionamiento de las Instancias de Coordinación ABRIL: 0 MAYO: 0 JUNIO: Actividad 1: Informe avance semestral  Estrategia Seguimiento al Funcionamiento de las Instancias de Coordinación.  JULIO: 0 AGOSTO: 0 SEPTIEMBRE: 0 OCTUBRE: 0 NOVIEMBRE: 0 DICIEMBRE: Actividad 1: Informe anual Estrategia Seguimiento al Funcionamiento de las Instancias de Coordinación. </t>
  </si>
  <si>
    <t>PD20_2</t>
  </si>
  <si>
    <t>1.2. FORTALECER EL FUNCIONAMIENTO DEL SISTEMA DE COORDINACIÓN DISTRITAL</t>
  </si>
  <si>
    <t>Actividad 2: Plan de Trabajo  Estrategia para fortalecer el funcionamiento del Sistema de Coordinación Distrital</t>
  </si>
  <si>
    <t>Actividad 2: Informe avance semestral   Estrategia para fortalecer el funcionamiento del Sistema de Coordinación Distrital</t>
  </si>
  <si>
    <t>Actividad 2: Informe anual  de la Estrategia para fortalecer el funcionamiento del Sistema de Coordinación Distrital</t>
  </si>
  <si>
    <t>ENERO: 0 FEBRERO: 0 MARZO: Actividad 2: Plan de Trabajo  Estrategia para fortalecer el funcionamiento del Sistema de Coordinación Distrital ABRIL: 0 MAYO: 0 JUNIO: Actividad 2: Informe avance semestral   Estrategia para fortalecer el funcionamiento del Sistema de Coordinación Distrital JULIO: 0 AGOSTO: 0 SEPTIEMBRE: 0 OCTUBRE: 0 NOVIEMBRE: 0 DICIEMBRE: Actividad 2: Informe anual  de la Estrategia para fortalecer el funcionamiento del Sistema de Coordinación Distrital</t>
  </si>
  <si>
    <t>PD21_1</t>
  </si>
  <si>
    <t>2.1. REALIZAR LOS DISEÑOS REQUERIDOS DE LA RED DISTRITAL DE ARCHIVOS Y LA IMPLEMENTACIÓN DEL COMPONENTE DE ARCHIVOS PÚBLICOS ABIERTOS.</t>
  </si>
  <si>
    <t>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t>
  </si>
  <si>
    <t xml:space="preserve">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
</t>
  </si>
  <si>
    <t xml:space="preserve">1. Informe de implementación de la estrategia para el fortalecimiento de la gestión de documentos electrónicos de archivo y la Red Distrital de Archivos de Bogotá.
2. Informe de desarrolló y articulación de la infraestructura de la Red Distrital de Archivos.
3. Informe de implementación de los flujos de trabajo para los proyectos de la Red Distrital de Archivos de Bogotá.
</t>
  </si>
  <si>
    <t xml:space="preserve">ENERO: 0 FEBRERO: 0 MARZO: 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 ABRIL: 0 MAYO: 0 JUNIO: 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
 JULIO: 0 AGOSTO: 0 SEPTIEMBRE: 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 OCTUBRE: 0 NOVIEMBRE: 0 DICIEMBRE: 1. Informe de implementación de la estrategia para el fortalecimiento de la gestión de documentos electrónicos de archivo y la Red Distrital de Archivos de Bogotá.
2. Informe de desarrolló y articulación de la infraestructura de la Red Distrital de Archivos.
3. Informe de implementación de los flujos de trabajo para los proyectos de la Red Distrital de Archivos de Bogotá.
</t>
  </si>
  <si>
    <t>PD21_2</t>
  </si>
  <si>
    <t>2.2. DESARROLLAR UN PLAN PARA LA CONSOLIDACIÓN DE LA GESTIÓN DE DOCUMENTOS ELECTRÓNICOS DE ARCHIVO EN EL DISTRITO CAPITAL</t>
  </si>
  <si>
    <t>1. Informe de avance implementación del plan​ para la consolidacion de la gestión de documentos electrónicos de archivo en el Distrito Capital.</t>
  </si>
  <si>
    <t>1. Informe de implementación del plan​ para la consolidacion de la gestión de documentos electrónicos de archivo en el Distrito Capital.</t>
  </si>
  <si>
    <t>ENERO: 0 FEBRERO: 0 MARZO: 1. Informe de avance implementación del plan​ para la consolidacion de la gestión de documentos electrónicos de archivo en el Distrito Capital. ABRIL: 0 MAYO: 0 JUNIO: 1. Informe de avance implementación del plan​ para la consolidacion de la gestión de documentos electrónicos de archivo en el Distrito Capital. JULIO: 0 AGOSTO: 0 SEPTIEMBRE: 1. Informe de avance implementación del plan​ para la consolidacion de la gestión de documentos electrónicos de archivo en el Distrito Capital. OCTUBRE: 0 NOVIEMBRE: 0 DICIEMBRE: 1. Informe de implementación del plan​ para la consolidacion de la gestión de documentos electrónicos de archivo en el Distrito Capital.</t>
  </si>
  <si>
    <t>PD22_1</t>
  </si>
  <si>
    <t>3.1. GENERAR ACCIONES PARA EL APROVECHAMIENTO DE LA INFORMACIÓN DE RELACIONAMIENTO Y LA COOPERACIÓN INTERNACIONAL</t>
  </si>
  <si>
    <t>Para esta actividad se tiene previsto: (En el desarrollo de las actividades se aportará la evidencia según se el estado de la actividad)
1- Actas de reuniones.
2- Listado de asistencia 
3- Correos  enviados y/o gestionados</t>
  </si>
  <si>
    <t>ENERO: 0 FEBRERO: 0 MARZO: Para esta actividad se tiene previsto: (En el desarrollo de las actividades se aportará la evidencia según se el estado de la actividad)
1- Actas de reuniones.
2- Listado de asistencia 
3- Correos  enviados y/o gestionados ABRIL: 0 MAYO: 0 JUNIO: Para esta actividad se tiene previsto: (En el desarrollo de las actividades se aportará la evidencia según se el estado de la actividad)
1- Actas de reuniones.
2- Listado de asistencia 
3- Correos  enviados y/o gestionados JULIO: 0 AGOSTO: 0 SEPTIEMBRE: Para esta actividad se tiene previsto: (En el desarrollo de las actividades se aportará la evidencia según se el estado de la actividad)
1- Actas de reuniones.
2- Listado de asistencia 
3- Correos  enviados y/o gestionados OCTUBRE: 0 NOVIEMBRE: 0 DICIEMBRE: Para esta actividad se tiene previsto: (En el desarrollo de las actividades se aportará la evidencia según se el estado de la actividad)
1- Actas de reuniones.
2- Listado de asistencia 
3- Correos  enviados y/o gestionados</t>
  </si>
  <si>
    <t>PD22_2</t>
  </si>
  <si>
    <t>3.2. DESARROLLAR INSTRUMENTOS PARA FORMALIZAR LAS RELACIONES CON ACTORES INTERNACIONALES</t>
  </si>
  <si>
    <t xml:space="preserve">Para esta actividad se tiene previsto: (Según aplique de acuerdo al instrumento de relacionamiento que se este gestionando)
1- Gestión de firmas de Cartas y Memorandos para la formalizar la relación con actores internacionales (Puede incluir segùn aplique correos soportes y actas de reunión)
2. Gestión de los instumentos </t>
  </si>
  <si>
    <t xml:space="preserve">ENERO: 0 FEBRERO: 0 MARZO: Para esta actividad se tiene previsto: (Según aplique de acuerdo al instrumento de relacionamiento que se este gestionando)
1- Gestión de firmas de Cartas y Memorandos para la formalizar la relación con actores internacionales (Puede incluir segùn aplique correos soportes y actas de reunión)
2. Gestión de los instumentos  ABRIL: 0 MAYO: 0 JUNIO: Para esta actividad se tiene previsto: (Según aplique de acuerdo al instrumento de relacionamiento que se este gestionando)
1- Gestión de firmas de Cartas y Memorandos para la formalizar la relación con actores internacionales (Puede incluir segùn aplique correos soportes y actas de reunión)
2. Gestión de los instumentos  JULIO: 0 AGOSTO: 0 SEPTIEMBRE: Para esta actividad se tiene previsto: (Según aplique de acuerdo al instrumento de relacionamiento que se este gestionando)
1- Gestión de firmas de Cartas y Memorandos para la formalizar la relación con actores internacionales (Puede incluir segùn aplique correos soportes y actas de reunión)
2. Gestión de los instumentos  OCTUBRE: 0 NOVIEMBRE: 0 DICIEMBRE: Para esta actividad se tiene previsto: (Según aplique de acuerdo al instrumento de relacionamiento que se este gestionando)
1- Gestión de firmas de Cartas y Memorandos para la formalizar la relación con actores internacionales (Puede incluir segùn aplique correos soportes y actas de reunión)
2. Gestión de los instumentos </t>
  </si>
  <si>
    <t>PD22_3</t>
  </si>
  <si>
    <t>3.3. IMPLEMENTAR UN PLAN DE RELACIONAMIENTO Y COOPERACIÓN INTERNACIONAL DEL DISTRITO</t>
  </si>
  <si>
    <t>"Para esta actividad se tiene previsto:
1- Matriz relacionamiento y cooperación.
2- Soportes de convocatorias realizadas (Correos, documentos)."</t>
  </si>
  <si>
    <t>"Para esta actividad se tiene previsto:
1- Matriz relacionamiento y cooperación.
2- Soportes de convocatorias realizadas (Correos, documentos)."
3- Soportes de dos reuniones para la internacionalización de Bogotá</t>
  </si>
  <si>
    <t xml:space="preserve">"Para esta actividad se tiene previsto:
1- Matriz relacionamiento y cooperación.
2- Soportes de convocatorias realizadas (Correos, documentos)."
</t>
  </si>
  <si>
    <t>ENERO: 0 FEBRERO: 0 MARZO: "Para esta actividad se tiene previsto:
1- Matriz relacionamiento y cooperación.
2- Soportes de convocatorias realizadas (Correos, documentos)." ABRIL: 0 MAYO: 0 JUNIO: "Para esta actividad se tiene previsto:
1- Matriz relacionamiento y cooperación.
2- Soportes de convocatorias realizadas (Correos, documentos)."
3- Soportes de dos reuniones para la internacionalización de Bogotá JULIO: 0 AGOSTO: 0 SEPTIEMBRE: "Para esta actividad se tiene previsto:
1- Matriz relacionamiento y cooperación.
2- Soportes de convocatorias realizadas (Correos, documentos)."
 OCTUBRE: 0 NOVIEMBRE: 0 DICIEMBRE: "Para esta actividad se tiene previsto:
1- Matriz relacionamiento y cooperación.
2- Soportes de convocatorias realizadas (Correos, documentos)."
3- Soportes de dos reuniones para la internacionalización de Bogotá</t>
  </si>
  <si>
    <t>PD23_1</t>
  </si>
  <si>
    <t>4.1. REALIZAR SEGUIMIENTO Y  EVALUACIÓN PARA LA GESTIÓN DEL CONOCIMIENTO Y LA INNOVACIÓN</t>
  </si>
  <si>
    <t>Plan de Trabajo  Estrategia Seguimiento y Evaluación para la Gestión del Conocimiento y la Innovación</t>
  </si>
  <si>
    <t>Informe avance semestral  Estrategia Seguimiento y Evaluación para la Gestión del Conocimiento y la Innovación</t>
  </si>
  <si>
    <t>Informe de avance anual  Estrategia Seguimiento y Evaluación para la Gestión del Conocimiento y la Innovación</t>
  </si>
  <si>
    <t>ENERO: 0 FEBRERO: 0 MARZO: Plan de Trabajo  Estrategia Seguimiento y Evaluación para la Gestión del Conocimiento y la Innovación ABRIL: 0 MAYO: 0 JUNIO: Informe avance semestral  Estrategia Seguimiento y Evaluación para la Gestión del Conocimiento y la Innovación JULIO: 0 AGOSTO: 0 SEPTIEMBRE: 0 OCTUBRE: 0 NOVIEMBRE: 0 DICIEMBRE: Informe de avance anual  Estrategia Seguimiento y Evaluación para la Gestión del Conocimiento y la Innovación</t>
  </si>
  <si>
    <t>PD23_2</t>
  </si>
  <si>
    <t>4.2. DESARROLLAR UN ECOSISTEMA DE GESTIÓN DE CONOCIMIENTO E INNOVACIÓN</t>
  </si>
  <si>
    <t xml:space="preserve">Plan de Trabajo Estrategia Ecosistema de Gestión de Conocimiento e Innovación. </t>
  </si>
  <si>
    <t xml:space="preserve">Informe avance semestral  Ecosistema de Gestión de Conocimiento e Innovación. </t>
  </si>
  <si>
    <t xml:space="preserve">Informe de avance anual Ecosistema de Gestión de Conocimiento e Innovación. </t>
  </si>
  <si>
    <t xml:space="preserve">ENERO: 0 FEBRERO: 0 MARZO: Plan de Trabajo Estrategia Ecosistema de Gestión de Conocimiento e Innovación.  ABRIL: 0 MAYO: 0 JUNIO: Informe avance semestral  Ecosistema de Gestión de Conocimiento e Innovación.  JULIO: 0 AGOSTO: 0 SEPTIEMBRE: 0 OCTUBRE: 0 NOVIEMBRE: 0 DICIEMBRE: Informe de avance anual Ecosistema de Gestión de Conocimiento e Innovación. </t>
  </si>
  <si>
    <t>PD24_1</t>
  </si>
  <si>
    <t>5.1. FORMULAR Y ACTUALIZAR LINEAMIENTOS TÉCNICOS ARCHIVÍSTICOS, ESTRATEGIAS DE SEGUIMIENTO Y MEDICIÓN A LA IMPLEMENTACIÓN DE LA POLÍTICA ARCHIVÍSTICA EN EL DISTRITO CAPITAL</t>
  </si>
  <si>
    <t>1. Informe de implementación de la estrategia para el fortalecimiento de los Archivos Públicos del Distrito Capital.
2. Avance Informe de normalización de Gestión Documental y Archivos
3. Avance Informe de seguimiento al Cumplimiento de la normativa archivística.
4. Avance Informe de resultados de la medición de los indicadores de la Dirección Distrital de Archivo de Bogotá.</t>
  </si>
  <si>
    <t xml:space="preserve">1. Informe de implementación de la estrategia para el fortalecimiento de los Archivos Públicos del Distrito Capital.
2. Avance Informe de normalización de Gestión Documental y Archivos
3. Avance Informe de seguimiento al Cumplimiento de la normativa archivística.
4. Avance Informe de resultados de la medición de los indicadores de la Dirección Distrital de Archivo de Bogotá.
</t>
  </si>
  <si>
    <t>1. Informe de implementación de la estrategia para el fortalecimiento de los Archivos Públicos del Distrito Capital.
2. Informe de normalización de Gestión Documental y Archivos
3. Avance Informe de seguimiento al Cumplimiento de la normativa archivística.
4. Informe de resultados de la medición de los indicadores de la Dirección Distrital de Archivo de Bogotá.
5. Implementación y seguimiento de las estrategias de modernización del Modelo de Asistencia Técnica Focalizada.
6.Informe de Asistencia Técnica
7. Reporte de Conceptos Técnicos de TRD y TVD emitidos</t>
  </si>
  <si>
    <t>ENERO: 0 FEBRERO: 0 MARZO: 1. Informe de implementación de la estrategia para el fortalecimiento de los Archivos Públicos del Distrito Capital.
2. Avance Informe de normalización de Gestión Documental y Archivos
3. Avance Informe de seguimiento al Cumplimiento de la normativa archivística.
4. Avance Informe de resultados de la medición de los indicadores de la Dirección Distrital de Archivo de Bogotá. ABRIL: 0 MAYO: 0 JUNIO: 1. Informe de implementación de la estrategia para el fortalecimiento de los Archivos Públicos del Distrito Capital.
2. Avance Informe de normalización de Gestión Documental y Archivos
3. Avance Informe de seguimiento al Cumplimiento de la normativa archivística.
4. Avance Informe de resultados de la medición de los indicadores de la Dirección Distrital de Archivo de Bogotá.
 JULIO: 0 AGOSTO: 0 SEPTIEMBRE: 1. Informe de implementación de la estrategia para el fortalecimiento de los Archivos Públicos del Distrito Capital.
2. Avance Informe de normalización de Gestión Documental y Archivos
3. Avance Informe de seguimiento al Cumplimiento de la normativa archivística.
4. Avance Informe de resultados de la medición de los indicadores de la Dirección Distrital de Archivo de Bogotá.
 OCTUBRE: 0 NOVIEMBRE: 0 DICIEMBRE: 1. Informe de implementación de la estrategia para el fortalecimiento de los Archivos Públicos del Distrito Capital.
2. Informe de normalización de Gestión Documental y Archivos
3. Avance Informe de seguimiento al Cumplimiento de la normativa archivística.
4. Informe de resultados de la medición de los indicadores de la Dirección Distrital de Archivo de Bogotá.
5. Implementación y seguimiento de las estrategias de modernización del Modelo de Asistencia Técnica Focalizada.
6.Informe de Asistencia Técnica
7. Reporte de Conceptos Técnicos de TRD y TVD emitidos</t>
  </si>
  <si>
    <t>PD24_2</t>
  </si>
  <si>
    <t>5.2. IMPLEMENTAR EL MODELO DE ASISTENCIA TÉCNICA FOCALIZADA QUE PERMITA APOYAR A LAS ENTIDADES Y ORGANISMOS DISTRITALES EN LA IMPLEMENTACIÓN DE LA POLÍTICA DE ARCHIVOS EN EL DISTRITO CAPITAL</t>
  </si>
  <si>
    <t>1. Avance Implementación y seguimiento de las estrategias de modernización del Modelo de Asistencia Técnica Focalizada.
2.Informe de Asistencia Técnica
3. Reporte de Conceptos Técnicos de TRD y TVD emitidos</t>
  </si>
  <si>
    <t>ENERO: 0 FEBRERO: 0 MARZO: 1. Avance Implementación y seguimiento de las estrategias de modernización del Modelo de Asistencia Técnica Focalizada.
2.Informe de Asistencia Técnica
3. Reporte de Conceptos Técnicos de TRD y TVD emitidos ABRIL: 0 MAYO: 0 JUNIO: 1. Avance Implementación y seguimiento de las estrategias de modernización del Modelo de Asistencia Técnica Focalizada.
2.Informe de Asistencia Técnica
3. Reporte de Conceptos Técnicos de TRD y TVD emitidos JULIO: 0 AGOSTO: 0 SEPTIEMBRE: 1. Avance Implementación y seguimiento de las estrategias de modernización del Modelo de Asistencia Técnica Focalizada.
2.Informe de Asistencia Técnica
3. Reporte de Conceptos Técnicos de TRD y TVD emitidos OCTUBRE: 0 NOVIEMBRE: 0 DICIEMBRE: 0</t>
  </si>
  <si>
    <t>PD25_1</t>
  </si>
  <si>
    <t>6.1. DESARROLLAR ACCIONES DE PARTICIPACIÓN EN REDES DE CIUDAD, CAMPAÑAS Y PLATAFORMAS DE ORGANISMOS MULTILATERALES</t>
  </si>
  <si>
    <t>"Para esta actividad se tiene previsto:
1- Matriz relacionamiento y cooperación.
2- Soportes de participación en redes de ciudad, camapñas  y  Plataformas de Organismos Multilaterales.  (Correos, convocatorias, documentos)."
3- Desarrollo de Eventos Internacionales</t>
  </si>
  <si>
    <t>ENERO: 0 FEBRERO: 0 MARZO: "Para esta actividad se tiene previsto:
1- Matriz relacionamiento y cooperación.
2- Soportes de participación en redes de ciudad, camapñas  y  Plataformas de Organismos Multilaterales.  (Correos, convocatorias, documentos)."
3- Desarrollo de Eventos Internacionales ABRIL: 0 MAYO: 0 JUNIO: "Para esta actividad se tiene previsto:
1- Matriz relacionamiento y cooperación.
2- Soportes de participación en redes de ciudad, camapñas  y  Plataformas de Organismos Multilaterales.  (Correos, convocatorias, documentos)."
3- Desarrollo de Eventos Internacionales JULIO: 0 AGOSTO: 0 SEPTIEMBRE: "Para esta actividad se tiene previsto:
1- Matriz relacionamiento y cooperación.
2- Soportes de participación en redes de ciudad, camapñas  y  Plataformas de Organismos Multilaterales.  (Correos, convocatorias, documentos)."
3- Desarrollo de Eventos Internacionales OCTUBRE: 0 NOVIEMBRE: 0 DICIEMBRE: "Para esta actividad se tiene previsto:
1- Matriz relacionamiento y cooperación.
2- Soportes de participación en redes de ciudad, camapñas  y  Plataformas de Organismos Multilaterales.  (Correos, convocatorias, documentos)."
3- Desarrollo de Eventos Internacionales</t>
  </si>
  <si>
    <t>PD25_2</t>
  </si>
  <si>
    <t>6.2. IMPLEMENTAR UNA ESTRATEGIA DE PROMOCIÓN DE CIUDAD A TRAVÉS DE LA GESTIÓN DE ACTIVIDADES EN BOGOTÁ Y EN EL EXTERIOR.</t>
  </si>
  <si>
    <t>Para esta actividad se tiene previsto:
1- Soportes  de actividades de redes sociales y plataformas  que den cuenta de la promoción de ciudad.</t>
  </si>
  <si>
    <t>ENERO: 0 FEBRERO: 0 MARZO: Para esta actividad se tiene previsto:
1- Soportes  de actividades de redes sociales y plataformas  que den cuenta de la promoción de ciudad. ABRIL: 0 MAYO: 0 JUNIO: Para esta actividad se tiene previsto:
1- Soportes  de actividades de redes sociales y plataformas  que den cuenta de la promoción de ciudad. JULIO: 0 AGOSTO: 0 SEPTIEMBRE: Para esta actividad se tiene previsto:
1- Soportes  de actividades de redes sociales y plataformas  que den cuenta de la promoción de ciudad. OCTUBRE: 0 NOVIEMBRE: 0 DICIEMBRE: Para esta actividad se tiene previsto:
1- Soportes  de actividades de redes sociales y plataformas  que den cuenta de la promoción de ciudad.</t>
  </si>
  <si>
    <t>PD26_1</t>
  </si>
  <si>
    <t>7.1. DESARROLLAR ACCIONES PARA LA SOSTENIBILIDAD Y MEJORAMIENTO DEL DESEMPEÑO Y LA GESTIÓN PÚBLICA DISTRITAL</t>
  </si>
  <si>
    <t xml:space="preserve">Plan de Trabajo   Estrategia para la Sostenibilidad y Mejoramiento del Desempeño y la Gestión Pública Distrital. </t>
  </si>
  <si>
    <t xml:space="preserve">Informe de avance semestral   Estrategia para la Sostenibilidad y Mejoramiento del Desempeño y la Gestión Pública Distrital. </t>
  </si>
  <si>
    <t xml:space="preserve">Informe de avance anual de la Estrategia para la Sostenibilidad y Mejoramiento del Desempeño y la Gestión Pública Distrital. </t>
  </si>
  <si>
    <t xml:space="preserve">ENERO: 0 FEBRERO: 0 MARZO: Plan de Trabajo   Estrategia para la Sostenibilidad y Mejoramiento del Desempeño y la Gestión Pública Distrital.  ABRIL: 0 MAYO: 0 JUNIO: Informe de avance semestral   Estrategia para la Sostenibilidad y Mejoramiento del Desempeño y la Gestión Pública Distrital.  JULIO: 0 AGOSTO: 0 SEPTIEMBRE: 0 OCTUBRE: 0 NOVIEMBRE: 0 DICIEMBRE: Informe de avance anual de la Estrategia para la Sostenibilidad y Mejoramiento del Desempeño y la Gestión Pública Distrital. </t>
  </si>
  <si>
    <t>PD26_2</t>
  </si>
  <si>
    <t>7.2. REALIZAR UN PROGRAMA DE TELETRABAJO SOBRE LA PLANTA LABORAL EN ENTIDADES Y ORGANISMOS DISTRITALES</t>
  </si>
  <si>
    <t xml:space="preserve">Plan de Trabajo  Estrategia para realizar un programa de Teletrabajo sobre la Planta Laboral en entidades y organismos distritales. </t>
  </si>
  <si>
    <t xml:space="preserve">Informe de avance semestral de la  Estrategia para realizar un programa de Teletrabajo sobre la Planta Laboral en entidades y organismos distritales. </t>
  </si>
  <si>
    <t xml:space="preserve">Informe de avance anual  de la  Estrategia para realizar un programa de Teletrabajo sobre la Planta Laboral en entidades y organismos distritales. </t>
  </si>
  <si>
    <t xml:space="preserve">ENERO: 0 FEBRERO: 0 MARZO: Plan de Trabajo  Estrategia para realizar un programa de Teletrabajo sobre la Planta Laboral en entidades y organismos distritales.  ABRIL: 0 MAYO: 0 JUNIO: Informe de avance semestral de la  Estrategia para realizar un programa de Teletrabajo sobre la Planta Laboral en entidades y organismos distritales.  JULIO: 0 AGOSTO: 0 SEPTIEMBRE: 0 OCTUBRE: 0 NOVIEMBRE: 0 DICIEMBRE: Informe de avance anual  de la  Estrategia para realizar un programa de Teletrabajo sobre la Planta Laboral en entidades y organismos distritales. </t>
  </si>
  <si>
    <t>PD26_3</t>
  </si>
  <si>
    <t>7.3. EJECUTAR ACCIONES PARA LA  NEGOCIACIÓN, DIÁLOGO Y CONCERTACIÓN SINDICAL EN EL DISTRITO CAPITAL</t>
  </si>
  <si>
    <t xml:space="preserve">Plan de trabajo de las  acciones a desarrollar  para la negociación diálogo y concertación sindical en el Distrito Capital. </t>
  </si>
  <si>
    <t xml:space="preserve">Informe de avance semestral de las acciones desarrolladas en negociación diálogo y concertación sindical en el Distrito Capital. </t>
  </si>
  <si>
    <t xml:space="preserve">Informe de avance anual de las acciones desarrolladas en negociación diálogo y concertación sindical en el Distrito Capital. </t>
  </si>
  <si>
    <t xml:space="preserve">ENERO: 0 FEBRERO: 0 MARZO: Plan de trabajo de las  acciones a desarrollar  para la negociación diálogo y concertación sindical en el Distrito Capital.  ABRIL: 0 MAYO: 0 JUNIO: Informe de avance semestral de las acciones desarrolladas en negociación diálogo y concertación sindical en el Distrito Capital.  JULIO: 0 AGOSTO: 0 SEPTIEMBRE: 0 OCTUBRE: 0 NOVIEMBRE: 0 DICIEMBRE: Informe de avance anual de las acciones desarrolladas en negociación diálogo y concertación sindical en el Distrito Capital. </t>
  </si>
  <si>
    <t>PD27_1</t>
  </si>
  <si>
    <t>8.1. REALIZAR LAS ACCIONES GENERALES DE ACOMPAÑAMIENTO Y SEGUIMIENTO A LOS PROYECTOS, ASUNTOS Y TEMAS ESTRATÉGICOS DE LA ADMINISTRACIÓN DISTRITAL</t>
  </si>
  <si>
    <t xml:space="preserve">ENERO: 1.Informe de seguimiento proyectos estrategísticos de la administratción distirtal 
2. Informe de gerencia programa 56 (cuarto trimestre 2022) FEBRERO: 1.Informe de seguimiento proyectos estrategísticos de la administratción distirtal  MARZO: 1.Informe de seguimiento proyectos estrategísticos de la administratción distirtal  ABRIL: 1.Informe de seguimiento proyectos estrategísticos de la administratción distirtal 
2. Informe de gerencia programa 56 (cuarto trimestre 2022) MAYO: 1.Informe de seguimiento proyectos estrategísticos de la administratción distirtal  JUNIO: 1.Informe de seguimiento proyectos estrategísticos de la administratción distirtal  JULIO: 1.Informe de seguimiento proyectos estrategísticos de la administratción distirtal 
2. Informe de gerencia programa 56 (cuarto trimestre 2022) AGOSTO: 1.Informe de seguimiento proyectos estrategísticos de la administratción distirtal  SEPTIEMBRE: 1.Informe de seguimiento proyectos estrategísticos de la administratción distirtal  OCTUBRE: 1.Informe de seguimiento proyectos estrategísticos de la administratción distirtal 
2. Informe de gerencia programa 56 (cuarto trimestre 2022) NOVIEMBRE: 1.Informe de seguimiento proyectos estrategísticos de la administratción distirtal  DICIEMBRE: 1.Informe de seguimiento proyectos estrategísticos de la administratción distirtal </t>
  </si>
  <si>
    <t>PD28_1</t>
  </si>
  <si>
    <t>9.1. REALIZAR EL ESTUDIO TÉCNICO PARA LA MODERNIZACIÓN ADMINISTRATIVA DEL DISTRITO</t>
  </si>
  <si>
    <t>ENERO: 0 FEBRERO: 0 MARZO: Informe estudio de modernización ABRIL: Informe estudio de modernización MAYO: 0 JUNIO: 0 JULIO: 0 AGOSTO: 0 SEPTIEMBRE: 0 OCTUBRE: Documento estudio de modernización versión final NOVIEMBRE: 0 DICIEMBRE: 0</t>
  </si>
  <si>
    <t>PD29_1</t>
  </si>
  <si>
    <t>10.1. REALIZAR ACTIVIDADES DE LOS PRODUCTOS DEL PLAN DE ACCIÓN DE LA POLÍTICA PÚBLICA DE TRANSPARENCIA Y SU SEGUIMIENTO</t>
  </si>
  <si>
    <t xml:space="preserve">Plan de trabajo productos del Plan de Acción de la Política Pública de Transparencia y su Seguimiento.  </t>
  </si>
  <si>
    <t xml:space="preserve">Informe avance semestral   productos del Plan de Acción de la Política Pública de Transparencia y su Seguimiento.  </t>
  </si>
  <si>
    <t xml:space="preserve">Informe avance anual  de  los productos del Plan de Acción de la Política Pública de Transparencia y su Seguimiento.  </t>
  </si>
  <si>
    <t xml:space="preserve">ENERO: 0 FEBRERO: 0 MARZO: Plan de trabajo productos del Plan de Acción de la Política Pública de Transparencia y su Seguimiento.   ABRIL: 0 MAYO: 0 JUNIO: Informe avance semestral   productos del Plan de Acción de la Política Pública de Transparencia y su Seguimiento.   JULIO: 0 AGOSTO: 0 SEPTIEMBRE: 0 OCTUBRE: 0 NOVIEMBRE: 0 DICIEMBRE: Informe avance anual  de  los productos del Plan de Acción de la Política Pública de Transparencia y su Seguimiento.  </t>
  </si>
  <si>
    <t>PD29_2</t>
  </si>
  <si>
    <t>10.2. DESARROLLAR UNA ESTRATEGIA DE ANÁLISIS DE  INFORMACIÓN Y DATOS EN TRANSPARENCIA PARA ARTICULAR LAS INICIATIVAS DE LAS ENTIDADES DISTRITALES</t>
  </si>
  <si>
    <t xml:space="preserve">Plan de Trabajo  acciones a desarrollar  análisis de información  datos en transparencia para articular las iniciativas de las entidades distritales. </t>
  </si>
  <si>
    <t xml:space="preserve">Informe avance semestral  análisis de información  datos en transparencia para articular las iniciativas de las entidades distritales. </t>
  </si>
  <si>
    <t xml:space="preserve">Informe avance anual  análisis de información  datos en transparencia para articular las iniciativas de las entidades distritales. </t>
  </si>
  <si>
    <t xml:space="preserve">ENERO: 0 FEBRERO: 0 MARZO: Plan de Trabajo  acciones a desarrollar  análisis de información  datos en transparencia para articular las iniciativas de las entidades distritales.  ABRIL: 0 MAYO: 0 JUNIO: Informe avance semestral  análisis de información  datos en transparencia para articular las iniciativas de las entidades distritales.  JULIO: 0 AGOSTO: 0 SEPTIEMBRE: 0 OCTUBRE: 0 NOVIEMBRE: 0 DICIEMBRE: Informe avance anual  análisis de información  datos en transparencia para articular las iniciativas de las entidades distritales. </t>
  </si>
  <si>
    <t>PD30_1</t>
  </si>
  <si>
    <t>11.1. DESARROLLAR ACCIONES TENDIENTES A LA TECNIFICACIÓN, PRODUCTIVIDAD Y MEJORAMIENTO DE LA IMPRENTA DISTRITAL</t>
  </si>
  <si>
    <t>ENERO: Informe parcial de seguimiento a la estrategia - Actividad 1: tecnificación, productividad y mejoramiento FEBRERO: Informe parcial de seguimiento a la estrategia - Actividad 1: tecnificación, productividad y mejoramiento MARZO: Informe parcial de seguimiento a la estrategia - Actividad 1: tecnificación, productividad y mejoramiento ABRIL: Informe parcial de seguimiento a la estrategia - Actividad 1: tecnificación, productividad y mejoramiento MAYO: Informe parcial de seguimiento a la estrategia - Actividad 1: tecnificación, productividad y mejoramiento JUNIO: Informe parcial de seguimiento a la estrategia - Actividad 1: tecnificación, productividad y mejoramiento JULIO: Informe parcial de seguimiento a la estrategia - Actividad 1: tecnificación, productividad y mejoramiento AGOSTO: Informe parcial de seguimiento a la estrategia - Actividad 1: tecnificación, productividad y mejoramiento SEPTIEMBRE: Informe parcial de seguimiento a la estrategia - Actividad 1: tecnificación, productividad y mejoramiento OCTUBRE: Informe parcial de seguimiento a la estrategia - Actividad 1: tecnificación, productividad y mejoramiento NOVIEMBRE: Informe parcial de seguimiento a la estrategia - Actividad 1: tecnificación, productividad y mejoramiento DICIEMBRE: Informe parcial de seguimiento a la estrategia - Actividad 1: tecnificación, productividad y mejoramiento</t>
  </si>
  <si>
    <t>PD30_2</t>
  </si>
  <si>
    <t>11.2. POSICIONAR A LA IMPRENTA DISTRITAL COMO UN ALIADO ESTRATÉGICO, PARA VISIBILIZAR LA GESTIÓN, DESEMPEÑO Y TRANSPARENCIA PÚBLICA</t>
  </si>
  <si>
    <t>Informe parcial de seguimiento a la estrategia - actividad 2: posicionamiento de la Imprenta Distrital</t>
  </si>
  <si>
    <t>ENERO: Informe parcial de seguimiento a la estrategia - actividad 2: posicionamiento de la Imprenta Distrital FEBRERO: Informe parcial de seguimiento a la estrategia - actividad 2: posicionamiento de la Imprenta Distrital MARZO: Informe parcial de seguimiento a la estrategia - actividad 2: posicionamiento de la Imprenta Distrital ABRIL: Informe parcial de seguimiento a la estrategia - actividad 2: posicionamiento de la Imprenta Distrital MAYO: Informe parcial de seguimiento a la estrategia - actividad 2: posicionamiento de la Imprenta Distrital JUNIO: Informe parcial de seguimiento a la estrategia - actividad 2: posicionamiento de la Imprenta Distrital JULIO: Informe parcial de seguimiento a la estrategia - actividad 2: posicionamiento de la Imprenta Distrital AGOSTO: Informe parcial de seguimiento a la estrategia - actividad 2: posicionamiento de la Imprenta Distrital SEPTIEMBRE: Informe parcial de seguimiento a la estrategia - actividad 2: posicionamiento de la Imprenta Distrital OCTUBRE: Informe parcial de seguimiento a la estrategia - actividad 2: posicionamiento de la Imprenta Distrital NOVIEMBRE: Informe parcial de seguimiento a la estrategia - actividad 2: posicionamiento de la Imprenta Distrital DICIEMBRE: Informe parcial de seguimiento a la estrategia - actividad 2: posicionamiento de la Imprenta Distrital</t>
  </si>
  <si>
    <t>PD31_1</t>
  </si>
  <si>
    <t>12.1. REALIZAR PROCESOS DE CARACTERIZACIÓN, PROCESAMIENTO, ACCESO Y PUESTA AL SERVICIO DEL PATRIMONIO DOCUMENTAL DEL DISTRITO CAPITAL</t>
  </si>
  <si>
    <t>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t>
  </si>
  <si>
    <t xml:space="preserve">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t>
  </si>
  <si>
    <t xml:space="preserve">ENERO: 0 FEBRERO: 0 MARZO: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ABRIL: 0 MAYO: 0 JUNIO: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JULIO: 0 AGOSTO: 0 SEPTIEMBRE: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OCTUBRE: 0 NOVIEMBRE: 0 DICIEMBRE: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t>
  </si>
  <si>
    <t>PD31_2</t>
  </si>
  <si>
    <t>12.2. DESARROLLAR INVESTIGACIÓN, PROMOCIÓN, DIVULGACIÓN Y PEDAGOGÍA DEL PATRIMONIO DOCUMENTAL Y LA MEMORIA HISTÓRICA DE BOGOTÁ</t>
  </si>
  <si>
    <t>1. Informe de acciones de divulgación de las actividades de la Dirección Distrital de Archivo de Bogotá.</t>
  </si>
  <si>
    <t>1. Documento Ejecución Bogotá Historia Común 2.0 Fase 4 - (Parte I)​
2. Documento Implementación Plan de Archivo de Derechos Humanos - Fase 2 - (Parte I)</t>
  </si>
  <si>
    <t>1. Documento Ejecución Bogotá Historia Común 2.0​ Fase 4 - (Parte II) ​
2. Documento Implementación Plan e Archivos de Archivos de Derechos Humanos - Fase 2 (Parte II)</t>
  </si>
  <si>
    <t>1. Documento Final Ejecución Bogotá Historia Común 2.0​ Fase 4​
2. Documento Final Implementación Plan de Archivos de Derechos Humanos - Fase 2​
​3. Informe de acciones de divulgación de las actividades de la Dirección Distrital de Archivo de Bogotá.</t>
  </si>
  <si>
    <t>ENERO: 0 FEBRERO: 0 MARZO: 1. Informe de acciones de divulgación de las actividades de la Dirección Distrital de Archivo de Bogotá. ABRIL: 1. Documento Ejecución Bogotá Historia Común 2.0 Fase 4 - (Parte I)​
2. Documento Implementación Plan de Archivo de Derechos Humanos - Fase 2 - (Parte I) MAYO: 0 JUNIO: 1. Informe de acciones de divulgación de las actividades de la Dirección Distrital de Archivo de Bogotá. JULIO: 0 AGOSTO: 1. Documento Ejecución Bogotá Historia Común 2.0​ Fase 4 - (Parte II) ​
2. Documento Implementación Plan e Archivos de Archivos de Derechos Humanos - Fase 2 (Parte II) SEPTIEMBRE: 1. Informe de acciones de divulgación de las actividades de la Dirección Distrital de Archivo de Bogotá. OCTUBRE: 0 NOVIEMBRE: 0 DICIEMBRE: 1. Documento Final Ejecución Bogotá Historia Común 2.0​ Fase 4​
2. Documento Final Implementación Plan de Archivos de Derechos Humanos - Fase 2​
​3. Informe de acciones de divulgación de las actividades de la Dirección Distrital de Archivo de Bogotá.</t>
  </si>
  <si>
    <t>PD60_1</t>
  </si>
  <si>
    <t>Desarrollar el modelo de Gobierno Abierto con articulación y coordinación interinstitucional.</t>
  </si>
  <si>
    <t>Informe de actividades interinstitucionales de articulación y socialización del modelo</t>
  </si>
  <si>
    <t>Informe final de actividades interinstitucionales de articulación y socialización del modelo</t>
  </si>
  <si>
    <t>ENERO: 0 FEBRERO: 0 MARZO: Informe de actividades interinstitucionales de articulación y socialización del modelo ABRIL: 0 MAYO: 0 JUNIO: Informe de actividades interinstitucionales de articulación y socialización del modelo JULIO: 0 AGOSTO: 0 SEPTIEMBRE: Informe de actividades interinstitucionales de articulación y socialización del modelo OCTUBRE: 0 NOVIEMBRE: 0 DICIEMBRE: Informe final de actividades interinstitucionales de articulación y socialización del modelo</t>
  </si>
  <si>
    <t>PD60_2</t>
  </si>
  <si>
    <t>Socializar el modelo de Gobierno Abierto para su posicionamiento y apropiación interinstitucional.</t>
  </si>
  <si>
    <t>Informe de actividades de posicionamiento y apropiación interinstitucional del modelo</t>
  </si>
  <si>
    <t>Informe final de actividades de posicionamiento y apropiación interinstitucional del modelo</t>
  </si>
  <si>
    <t>ENERO: 0 FEBRERO: 0 MARZO: Informe de actividades de posicionamiento y apropiación interinstitucional del modelo ABRIL: 0 MAYO: 0 JUNIO: Informe de actividades de posicionamiento y apropiación interinstitucional del modelo JULIO: 0 AGOSTO: 0 SEPTIEMBRE: Informe de actividades de posicionamiento y apropiación interinstitucional del modelo OCTUBRE: 0 NOVIEMBRE: 0 DICIEMBRE: Informe final de actividades de posicionamiento y apropiación interinstitucional del modelo</t>
  </si>
  <si>
    <t>PD60_3</t>
  </si>
  <si>
    <t>Realizar estudios para el análisis y monitoreo del modelo de Gobierno Abierto.</t>
  </si>
  <si>
    <t>Informe de estudios para el análisis y monitoreo del modelo de Gobierno Abierto.</t>
  </si>
  <si>
    <t xml:space="preserve"> Informe final de estudios para el análisis y monitoreo del modelo de Gobierno Abierto.</t>
  </si>
  <si>
    <t>ENERO: 0 FEBRERO: 0 MARZO: Informe de estudios para el análisis y monitoreo del modelo de Gobierno Abierto. ABRIL: 0 MAYO: 0 JUNIO: Informe de estudios para el análisis y monitoreo del modelo de Gobierno Abierto. JULIO: 0 AGOSTO: 0 SEPTIEMBRE: Informe de estudios para el análisis y monitoreo del modelo de Gobierno Abierto. OCTUBRE: 0 NOVIEMBRE: 0 DICIEMBRE:  Informe final de estudios para el análisis y monitoreo del modelo de Gobierno Abierto.</t>
  </si>
  <si>
    <t>PD61_1</t>
  </si>
  <si>
    <t>Diseñar y poner en funcionamiento la plataforma virtual de Gobierno Abierto accesible e incluyente a los grupos poblacionales y diferenciales.</t>
  </si>
  <si>
    <t>PD61_2</t>
  </si>
  <si>
    <t>Hacer mantenimiento, actualización y monitoreo a la plataforma virtual de Gobierno Abierto.</t>
  </si>
  <si>
    <t>ENERO: 0 FEBRERO: Informe de mantenimiento, actualización, nuevos desarrollos y monitoreo de la plataforma
Evidencias de los procesos de mejora y actualización MARZO: Informe de mantenimiento, actualización, nuevos desarrollos y monitoreo de la plataforma
Evidencias de los procesos de mejora y actualización ABRIL: Informe de mantenimiento, actualización, nuevos desarrollos y monitoreo de la plataforma
Evidencias de los procesos de mejora y actualización MAYO: Informe de mantenimiento, actualización, nuevos desarrollos y monitoreo de la plataforma
Evidencias de los procesos de mejora y actualización JUNIO: Informe de mantenimiento, actualización, nuevos desarrollos y monitoreo de la plataforma
Evidencias de los procesos de mejora y actualización JULIO: Informe de mantenimiento, actualización, nuevos desarrollos y monitoreo de la plataforma
Evidencias de los procesos de mejora y actualización AGOSTO: Informe de mantenimiento, actualización, nuevos desarrollos y monitoreo de la plataforma
Evidencias de los procesos de mejora y actualización SEPTIEMBRE: Informe de mantenimiento, actualización, nuevos desarrollos y monitoreo de la plataforma
Evidencias de los procesos de mejora y actualización OCTUBRE: Informe de mantenimiento, actualización, nuevos desarrollos y monitoreo de la plataforma
Evidencias de los procesos de mejora y actualización NOVIEMBRE: Informe de mantenimiento, actualización, nuevos desarrollos y monitoreo de la plataforma
Evidencias de los procesos de mejora y actualización DICIEMBRE: Informe de mantenimiento, actualización, nuevos desarrollos y monitoreo de la plataforma
Evidencias de los procesos de mejora y actualización</t>
  </si>
  <si>
    <t>PD62_1</t>
  </si>
  <si>
    <t>Realizar acciones de difusión y socialización a la ciudadanía del modelo de Gobierno Abierto de Bogotá.</t>
  </si>
  <si>
    <t>Informe de avances en procesos de gestión y articulación</t>
  </si>
  <si>
    <t>Registros documentales de las sesiones de posicionamiento y activación del modelo.
Matriz de aportes ciudadanos a compromisos de Gobierno Abierto.</t>
  </si>
  <si>
    <t>Informe final de  acciones de difusión y socialización a la ciudadanía del modelo de Gobierno Abierto de Bogotá.</t>
  </si>
  <si>
    <t>ENERO: 0 FEBRERO: Informe de avances en procesos de gestión y articulación MARZO: Informe de avances en procesos de gestión y articulación ABRIL: Registros documentales de las sesiones de posicionamiento y activación del modelo.
Matriz de aportes ciudadanos a compromisos de Gobierno Abierto. MAYO: Registros documentales de las sesiones de posicionamiento y activación del modelo.
Matriz de aportes ciudadanos a compromisos de Gobierno Abierto. JUNIO: Registros documentales de las sesiones de posicionamiento y activación del modelo.
Matriz de aportes ciudadanos a compromisos de Gobierno Abierto. JULIO: Registros documentales de las sesiones de posicionamiento y activación del modelo.
Matriz de aportes ciudadanos a compromisos de Gobierno Abierto. AGOSTO: Registros documentales de las sesiones de posicionamiento y activación del modelo.
Matriz de aportes ciudadanos a compromisos de Gobierno Abierto. SEPTIEMBRE: Registros documentales de las sesiones de posicionamiento y activación del modelo.
Matriz de aportes ciudadanos a compromisos de Gobierno Abierto. OCTUBRE: Registros documentales de las sesiones de posicionamiento y activación del modelo.
Matriz de aportes ciudadanos a compromisos de Gobierno Abierto. NOVIEMBRE: Registros documentales de las sesiones de posicionamiento y activación del modelo.
Matriz de aportes ciudadanos a compromisos de Gobierno Abierto. DICIEMBRE: Informe final de  acciones de difusión y socialización a la ciudadanía del modelo de Gobierno Abierto de Bogotá.</t>
  </si>
  <si>
    <t>PD62_2</t>
  </si>
  <si>
    <t>Desarrollar procesos de cualificación y pedagogía ciudadana para la generación de capacidades en pilares de Gobierno Abierto.</t>
  </si>
  <si>
    <t>Informe de avances en procesos de gestión y articulación para la generación de capacidades.</t>
  </si>
  <si>
    <t>Informe final de avances en procesos de gestión y articulación para la generación de capacidades.</t>
  </si>
  <si>
    <t>ENERO: 0 FEBRERO: 0 MARZO: 0 ABRIL: Informe de avances en procesos de gestión y articulación para la generación de capacidades. MAYO: Informe de avances en procesos de gestión y articulación para la generación de capacidades. JUNIO: Informe de avances en procesos de gestión y articulación para la generación de capacidades. JULIO: Informe de avances en procesos de gestión y articulación para la generación de capacidades. AGOSTO: Informe de avances en procesos de gestión y articulación para la generación de capacidades. SEPTIEMBRE: Informe de avances en procesos de gestión y articulación para la generación de capacidades. OCTUBRE: Informe de avances en procesos de gestión y articulación para la generación de capacidades. NOVIEMBRE: Informe de avances en procesos de gestión y articulación para la generación de capacidades. DICIEMBRE: Informe final de avances en procesos de gestión y articulación para la generación de capacidades.</t>
  </si>
  <si>
    <t>PD62_3</t>
  </si>
  <si>
    <t>Implementar tres (3) agendas para el desarrollo de actividades de vinculación ciudadana a procesos de transparencia, rendición de cuentas, participación y colaboración.</t>
  </si>
  <si>
    <t>Informe de alistamiento para el diseño de la estrategia de posicionamiento y activación ciudadana.</t>
  </si>
  <si>
    <t>Estrategia de posicionamiento y activación ciudadana.</t>
  </si>
  <si>
    <t>Informes de avance de estrategia de posicionamiento y activación ciudadana.</t>
  </si>
  <si>
    <t>Informe final de estrategia de posicionamiento y activación ciudadana.</t>
  </si>
  <si>
    <t>ENERO: 0 FEBRERO: Informe de alistamiento para el diseño de la estrategia de posicionamiento y activación ciudadana. MARZO: Estrategia de posicionamiento y activación ciudadana. ABRIL: Informes de avance de estrategia de posicionamiento y activación ciudadana. MAYO: Informes de avance de estrategia de posicionamiento y activación ciudadana. JUNIO: Informes de avance de estrategia de posicionamiento y activación ciudadana. JULIO: Informes de avance de estrategia de posicionamiento y activación ciudadana. AGOSTO: Informes de avance de estrategia de posicionamiento y activación ciudadana. SEPTIEMBRE: Informes de avance de estrategia de posicionamiento y activación ciudadana. OCTUBRE: Informes de avance de estrategia de posicionamiento y activación ciudadana. NOVIEMBRE: Informes de avance de estrategia de posicionamiento y activación ciudadana. DICIEMBRE: Informe final de estrategia de posicionamiento y activación ciudadana.</t>
  </si>
  <si>
    <t>PD62_4</t>
  </si>
  <si>
    <t>Implementar un plan de estímulos y reconocimientos a la innovación social de la gestión pública y la ciudadanía digital.</t>
  </si>
  <si>
    <t>PD86_1</t>
  </si>
  <si>
    <t>Generar e implementar un modelo integral de servicio a la ciudadanía, mediante la realización de acciones que permitan la caracterización de usuarios y el fortalecimiento de su relación con el Sistema Distrital de Servicio a la Ciudadanía.</t>
  </si>
  <si>
    <t xml:space="preserve">Informe de la Caracterización de los grupos de valor 2022, en cumplimiento del numeral 3 del artículo 9 del Decreto Distrital 197 de 2014.
</t>
  </si>
  <si>
    <t>1.Documento final de  la Implementación del Nuevo Modelo Distrital de Relacionamiento Integral con la Ciudadanía.
2. Documento final de  la Implementación del nuevo Modelo Integral de Seguimiento, Acompañamiento y Evaluación del Servicio Prestado a la Ciudadanía.</t>
  </si>
  <si>
    <t>ENERO: 0 FEBRERO: 0 MARZO: 0 ABRIL: 1. Documento de Avance en la adopción del Nuevo Modelo Distrital de Relacionamiento Integral con la Ciudadanía.
2. Documento de avance de  la Implementación del nuevo Modelo Integral de Seguimiento, Acompañamiento y Evaluación del Servicio Prestado a la Ciudadanía. MAYO: 0 JUNIO: 0 JULIO: 0 AGOSTO: 1.Documento de Avance en la Implementación del Nuevo Modelo Distrital de Relacionamiento Integral con la Ciudadanía.
2.Documento de avance de  la Implementación del nuevo Modelo Integral de Seguimiento, Acompañamiento y Evaluación del Servicio Prestado a la Ciudadanía. SEPTIEMBRE: Informe de la Caracterización de los grupos de valor 2022, en cumplimiento del numeral 3 del artículo 9 del Decreto Distrital 197 de 2014.
 OCTUBRE: 0 NOVIEMBRE: Publicación del informe  de la Caracterización de los grupos de valor 2022, en cumplimiento del numeral 3 del artículo 9 del Decreto Distrital 197 de 2014. DICIEMBRE: 1.Documento final de  la Implementación del Nuevo Modelo Distrital de Relacionamiento Integral con la Ciudadanía.
2. Documento final de  la Implementación del nuevo Modelo Integral de Seguimiento, Acompañamiento y Evaluación del Servicio Prestado a la Ciudadanía.</t>
  </si>
  <si>
    <t>PD86_2</t>
  </si>
  <si>
    <t>Realizar medición de la satisfacción de la ciudadanía y la efectividad en la prestación del servicio en las entidades distritales.</t>
  </si>
  <si>
    <t>Documento final de implementación del instrumento de medición</t>
  </si>
  <si>
    <t>ENERO: 0 FEBRERO: 0 MARZO: Documento de avance de implementación del instrumento de medición ABRIL: 0 MAYO: 0 JUNIO: Documento de avance de implementación del instrumento de medición JULIO: 0 AGOSTO: 0 SEPTIEMBRE: Documento de avance de implementación del instrumento de medición OCTUBRE: 0 NOVIEMBRE: 0 DICIEMBRE: Documento final de implementación del instrumento de medición</t>
  </si>
  <si>
    <t>PD87_1</t>
  </si>
  <si>
    <t>Cumplir al 100% el Plan de acción de la Política Pública de Servicio a la Ciudadanía.</t>
  </si>
  <si>
    <t>ENERO: 0 FEBRERO: Reporte de Política pública distrital de servicio a la ciudadanía, cierre de la vigencia 2022. MARZO: 0 ABRIL: 0 MAYO: Reporte de Política pública distrital de servicio a la ciudadanía JUNIO: 0 JULIO: 0 AGOSTO: Reporte de Política pública distrital de servicio a la ciudadanía SEPTIEMBRE: 0 OCTUBRE: 0 NOVIEMBRE: Reporte de Política pública distrital de servicio a la ciudadanía DICIEMBRE: 0</t>
  </si>
  <si>
    <t>PD87_2</t>
  </si>
  <si>
    <t>Fortalecer la articulación con las entidades distritales  para la implementación de los lineamientos de servicio a la ciudadanía y el ejercicio de inspección, vigilancia y control.</t>
  </si>
  <si>
    <t xml:space="preserve"> Informe de seguimiento de actualización normativa y de la implementación del sistema de información de Inspección, Vigilancia y Control - IVC.</t>
  </si>
  <si>
    <t>ENERO: 0 FEBRERO: 0 MARZO: 0 ABRIL:  Informe de seguimiento de actualización normativa y de la implementación del sistema de información de Inspección, Vigilancia y Control - IVC. MAYO: 0 JUNIO: 0 JULIO: 0 AGOSTO:  Informe de seguimiento de actualización normativa y de la implementación del sistema de información de Inspección, Vigilancia y Control - IVC. SEPTIEMBRE: 0 OCTUBRE: 0 NOVIEMBRE: 0 DICIEMBRE:  Informe de seguimiento de actualización normativa y de la implementación del sistema de información de Inspección, Vigilancia y Control - IVC.</t>
  </si>
  <si>
    <t>PD87_3</t>
  </si>
  <si>
    <t>Medir el nivel de apropiación de los lineamientos de servicio a la ciudadanía e IVC en las entidades distritales.</t>
  </si>
  <si>
    <t>ENERO: 0 FEBRERO: 0 MARZO: Informe trimestral de cualificación servidores (as) públicos y otros actores del servicio, de acuerdo a la Guia de Cualificación Distrital ABRIL: 0 MAYO: 0 JUNIO: Informe trimestral de cualificación servidores (as) públicos y otros actores del servicio, de acuerdo a la Guia de Cualificación Distrital JULIO: 0 AGOSTO: 0 SEPTIEMBRE: Informe trimestral de cualificación servidores (as) públicos y otros actores del servicio, de acuerdo a la Guia de Cualificación Distrital OCTUBRE: 0 NOVIEMBRE: 0 DICIEMBRE: Informe trimestral de cualificación servidores (as) públicos y otros actores del servicio, de acuerdo a la Guia de Cualificación Distrital</t>
  </si>
  <si>
    <t>PD88_1</t>
  </si>
  <si>
    <t>Facilitar la atención con calidad a la ciudadanía en la Red CADE con enfoque diferencial y preferencial.</t>
  </si>
  <si>
    <t xml:space="preserve">Informe trimestral de avance de las actividades para facilitar la atención con calidad a la ciudadanía en la  RED CADE, bajo un enfoque diferencial y preferencial.
</t>
  </si>
  <si>
    <t xml:space="preserve">Informe final de las actividades para facilitar la atención con calidad a la ciudadanía en la  RED CADE, bajo un enfoque diferencial y preferencial.
</t>
  </si>
  <si>
    <t xml:space="preserve">ENERO: 0 FEBRERO: 0 MARZO: Informe trimestral de avance de las actividades para facilitar la atención con calidad a la ciudadanía en la  RED CADE, bajo un enfoque diferencial y preferencial.
 ABRIL: 0 MAYO: 0 JUNIO: Informe trimestral de avance de las actividades para facilitar la atención con calidad a la ciudadanía en la  RED CADE, bajo un enfoque diferencial y preferencial.
 JULIO: 0 AGOSTO: 0 SEPTIEMBRE: Informe trimestral de avance de las actividades para facilitar la atención con calidad a la ciudadanía en la  RED CADE, bajo un enfoque diferencial y preferencial.
 OCTUBRE: 0 NOVIEMBRE: 0 DICIEMBRE: Informe final de las actividades para facilitar la atención con calidad a la ciudadanía en la  RED CADE, bajo un enfoque diferencial y preferencial.
</t>
  </si>
  <si>
    <t>PD88_2</t>
  </si>
  <si>
    <t>Fortalecer e implementar en los canales de atención disponibles en la RED CADE, estrategias de atención de servicio a la ciudadanía acorde a sus características poblacionales y particulares.</t>
  </si>
  <si>
    <t>Informe trimestral  de avance de las actividades para fortalecer la atención en  los canales de la Red CADE.</t>
  </si>
  <si>
    <t>Informe final de las actividades para fortalecer la atención en  los canales de la Red CADE.</t>
  </si>
  <si>
    <t>ENERO: 0 FEBRERO: 0 MARZO: Informe trimestral  de avance de las actividades para fortalecer la atención en  los canales de la Red CADE. ABRIL: 0 MAYO: 0 JUNIO: Informe trimestral  de avance de las actividades para fortalecer la atención en  los canales de la Red CADE. JULIO: 0 AGOSTO: 0 SEPTIEMBRE: Informe trimestral  de avance de las actividades para fortalecer la atención en  los canales de la Red CADE. OCTUBRE: 0 NOVIEMBRE: 0 DICIEMBRE: Informe final de las actividades para fortalecer la atención en  los canales de la Red CADE.</t>
  </si>
  <si>
    <t>PD100_1</t>
  </si>
  <si>
    <t>Generar acciones para el posicionamiento institucional del CMPR en la estructura institucional de Bogotá.​</t>
  </si>
  <si>
    <t>1.1.1.1 Informe de gesión del CMPR</t>
  </si>
  <si>
    <t>ENERO: No programó FEBRERO: No programó MARZO: No programó ABRIL: 1.1.1.2 Reporte de seguimiento a políticas públicas MAYO: No programó JUNIO: 1.1.1.1 Informe de gesión del CMPR JULIO: 1.1.1.2 Reporte de seguimiento a políticas públicas AGOSTO: No programó SEPTIEMBRE: No programó OCTUBRE: 1.1.1.2 Reporte de seguimiento a políticas públicas NOVIEMBRE: No programó DICIEMBRE: 1.1.1.1 Informe de gesión del CMPR</t>
  </si>
  <si>
    <t>PD100_2</t>
  </si>
  <si>
    <t>Gestionar el funcionamiento administrativo del CMPR​</t>
  </si>
  <si>
    <t>ENERO: No programó FEBRERO: No programó MARZO: 1.1.2. Informe de Gestión Administrativa del CMPR ABRIL: No programó MAYO: No programó JUNIO: 1.1.2. Informe de Gestión Administrativa del CMPR JULIO: No programó AGOSTO: No programó SEPTIEMBRE: 1.1.2. Informe de Gestión Administrativa del CMPR OCTUBRE: No programó NOVIEMBRE: No programó DICIEMBRE: 1.1.2. Informe de Gestión Administrativa del CMPR</t>
  </si>
  <si>
    <t>PD101_1</t>
  </si>
  <si>
    <t>Realizar acciones de fortalecimiento a iniciativas ciudadanas de memoria, para la paz y la reconciliación, en el CMPR.</t>
  </si>
  <si>
    <t>1.2.1 Reporte mensual de acciones de fortalecimiento a iniciativas ciudadanas de memoria, para la paz y la reconciliación, en el CMPR</t>
  </si>
  <si>
    <t>ENERO: No programó FEBRERO: 1.2.1 Reporte mensual de acciones de fortalecimiento a iniciativas ciudadanas de memoria, para la paz y la reconciliación, en el CMPR MARZO: 1.2.1 Reporte mensual de acciones de fortalecimiento a iniciativas ciudadanas de memoria, para la paz y la reconciliación, en el CMPR ABRIL: 1.2.1 Reporte mensual de acciones de fortalecimiento a iniciativas ciudadanas de memoria, para la paz y la reconciliación, en el CMPR MAYO: 1.2.1 Reporte mensual de acciones de fortalecimiento a iniciativas ciudadanas de memoria, para la paz y la reconciliación, en el CMPR JUNIO: 1.2.1 Reporte mensual de acciones de fortalecimiento a iniciativas ciudadanas de memoria, para la paz y la reconciliación, en el CMPR JULIO: 1.2.1 Reporte mensual de acciones de fortalecimiento a iniciativas ciudadanas de memoria, para la paz y la reconciliación, en el CMPR AGOSTO: 1.2.1 Reporte mensual de acciones de fortalecimiento a iniciativas ciudadanas de memoria, para la paz y la reconciliación, en el CMPR SEPTIEMBRE: 1.2.1 Reporte mensual de acciones de fortalecimiento a iniciativas ciudadanas de memoria, para la paz y la reconciliación, en el CMPR OCTUBRE: 1.2.1 Reporte mensual de acciones de fortalecimiento a iniciativas ciudadanas de memoria, para la paz y la reconciliación, en el CMPR NOVIEMBRE: 1.2.1 Reporte mensual de acciones de fortalecimiento a iniciativas ciudadanas de memoria, para la paz y la reconciliación, en el CMPR DICIEMBRE: 1.2.1 Reporte mensual de acciones de fortalecimiento a iniciativas ciudadanas de memoria, para la paz y la reconciliación, en el CMPR</t>
  </si>
  <si>
    <t>PD101_2</t>
  </si>
  <si>
    <t xml:space="preserve"> Promover visitas guiadas al CMPR e intercambios con actores educativos, sociales, institucionales y ciudadanos.</t>
  </si>
  <si>
    <t>1.2.2. Reporte mensual de promoción de visitas guiadas al CMPR e intercambios con actores educativos, sociales, institucionelas y ciudadanos</t>
  </si>
  <si>
    <t>ENERO: No programó FEBRERO: 1.2.2. Reporte mensual de promoción de visitas guiadas al CMPR e intercambios con actores educativos, sociales, institucionelas y ciudadanos MARZO: 1.2.2. Reporte mensual de promoción de visitas guiadas al CMPR e intercambios con actores educativos, sociales, institucionelas y ciudadanos ABRIL: 1.2.2. Reporte mensual de promoción de visitas guiadas al CMPR e intercambios con actores educativos, sociales, institucionelas y ciudadanos MAYO: 1.2.2. Reporte mensual de promoción de visitas guiadas al CMPR e intercambios con actores educativos, sociales, institucionelas y ciudadanos JUNIO: 1.2.2. Reporte mensual de promoción de visitas guiadas al CMPR e intercambios con actores educativos, sociales, institucionelas y ciudadanos JULIO: 1.2.2. Reporte mensual de promoción de visitas guiadas al CMPR e intercambios con actores educativos, sociales, institucionelas y ciudadanos AGOSTO: 1.2.2. Reporte mensual de promoción de visitas guiadas al CMPR e intercambios con actores educativos, sociales, institucionelas y ciudadanos SEPTIEMBRE: 1.2.2. Reporte mensual de promoción de visitas guiadas al CMPR e intercambios con actores educativos, sociales, institucionelas y ciudadanos OCTUBRE: 1.2.2. Reporte mensual de promoción de visitas guiadas al CMPR e intercambios con actores educativos, sociales, institucionelas y ciudadanos NOVIEMBRE: 1.2.2. Reporte mensual de promoción de visitas guiadas al CMPR e intercambios con actores educativos, sociales, institucionelas y ciudadanos DICIEMBRE: 1.2.2. Reporte mensual de promoción de visitas guiadas al CMPR e intercambios con actores educativos, sociales, institucionelas y ciudadanos</t>
  </si>
  <si>
    <t>PD102_1</t>
  </si>
  <si>
    <t>Asesorar y divulgar la gestión del conocimiento en memoria.​</t>
  </si>
  <si>
    <t>1.3.1.1  Reporte mensual de acciones de asesoría, construcción y divulgación de gestión de conocimiento en memoria</t>
  </si>
  <si>
    <t>ENERO: No programó FEBRERO: 1.3.1.1  Reporte mensual de acciones de asesoría, construcción y divulgación de gestión de conocimiento en memoria MARZO: 1.3.1.1  Reporte mensual de acciones de asesoría, construcción y divulgación de gestión de conocimiento en memoria ABRIL: 1.3.1.1  Reporte mensual de acciones de asesoría, construcción y divulgación de gestión de conocimiento en memoria MAYO: 1.3.1.1  Reporte mensual de acciones de asesoría, construcción y divulgación de gestión de conocimiento en memoria JUNIO: 1.3.1.1  Reporte mensual de acciones de asesoría, construcción y divulgación de gestión de conocimiento en memoria JULIO: 1.3.1.1  Reporte mensual de acciones de asesoría, construcción y divulgación de gestión de conocimiento en memoria AGOSTO: 1.3.1.1  Reporte mensual de acciones de asesoría, construcción y divulgación de gestión de conocimiento en memoria SEPTIEMBRE: 1.3.1.1  Reporte mensual de acciones de asesoría, construcción y divulgación de gestión de conocimiento en memoria OCTUBRE: 1.3.1.1  Reporte mensual de acciones de asesoría, construcción y divulgación de gestión de conocimiento en memoria NOVIEMBRE: 1.3.1.1  Reporte mensual de acciones de asesoría, construcción y divulgación de gestión de conocimiento en memoria DICIEMBRE: 1.3.1.1  Reporte mensual de acciones de asesoría, construcción y divulgación de gestión de conocimiento en memoria</t>
  </si>
  <si>
    <t>PD102_2</t>
  </si>
  <si>
    <t>Generar acciones para el posicionamiento de la memoria, la paz y la reconciliación.​</t>
  </si>
  <si>
    <t>1.3.2.1  Reporte mensual de acciones para el posicionamiento de la memoria, la paz y la reconciliación</t>
  </si>
  <si>
    <t>ENERO: No programó FEBRERO: 1.3.2.1  Reporte mensual de acciones para el posicionamiento de la memoria, la paz y la reconciliación MARZO: 1.3.2.1  Reporte mensual de acciones para el posicionamiento de la memoria, la paz y la reconciliación ABRIL: 1.3.2.1  Reporte mensual de acciones para el posicionamiento de la memoria, la paz y la reconciliación MAYO: 1.3.2.1  Reporte mensual de acciones para el posicionamiento de la memoria, la paz y la reconciliación JUNIO: 1.3.2.1  Reporte mensual de acciones para el posicionamiento de la memoria, la paz y la reconciliación JULIO: 1.3.2.1  Reporte mensual de acciones para el posicionamiento de la memoria, la paz y la reconciliación AGOSTO: 1.3.2.1  Reporte mensual de acciones para el posicionamiento de la memoria, la paz y la reconciliación SEPTIEMBRE: 1.3.2.1  Reporte mensual de acciones para el posicionamiento de la memoria, la paz y la reconciliación OCTUBRE: 1.3.2.1  Reporte mensual de acciones para el posicionamiento de la memoria, la paz y la reconciliación NOVIEMBRE: 1.3.2.1  Reporte mensual de acciones para el posicionamiento de la memoria, la paz y la reconciliación DICIEMBRE: 1.3.2.1  Reporte mensual de acciones para el posicionamiento de la memoria, la paz y la reconciliación</t>
  </si>
  <si>
    <t>PD102_3</t>
  </si>
  <si>
    <t>Identificar, apoyar y construir procesos territoriales de memoria en la ciudad, para la reconstrucción del tejido social. ​</t>
  </si>
  <si>
    <t xml:space="preserve">1.3.3.1 Reseña Podcast "Barrios con memoria"
o
1.3.3.2 Informe de acciones de construcción,  intercambio y visibilización de la memoria sectorial, poblacional y territorial que se construye en Bogotá-Región </t>
  </si>
  <si>
    <t xml:space="preserve">ENERO: No programó FEBRERO: 1.3.3.1 Reseña Podcast "Barrios con memoria"
o
1.3.3.2 Informe de acciones de construcción,  intercambio y visibilización de la memoria sectorial, poblacional y territorial que se construye en Bogotá-Región  MARZO: 1.3.3.1 Reseña Podcast "Barrios con memoria"
o
1.3.3.2 Informe de acciones de construcción,  intercambio y visibilización de la memoria sectorial, poblacional y territorial que se construye en Bogotá-Región  ABRIL: 1.3.3.1 Reseña Podcast "Barrios con memoria"
o
1.3.3.2 Informe de acciones de construcción,  intercambio y visibilización de la memoria sectorial, poblacional y territorial que se construye en Bogotá-Región  MAYO: 1.3.3.1 Reseña Podcast "Barrios con memoria"
o
1.3.3.2 Informe de acciones de construcción,  intercambio y visibilización de la memoria sectorial, poblacional y territorial que se construye en Bogotá-Región  JUNIO: 1.3.3.1 Reseña Podcast "Barrios con memoria"
o
1.3.3.2 Informe de acciones de construcción,  intercambio y visibilización de la memoria sectorial, poblacional y territorial que se construye en Bogotá-Región  JULIO: 1.3.3.1 Reseña Podcast "Barrios con memoria"
o
1.3.3.2 Informe de acciones de construcción,  intercambio y visibilización de la memoria sectorial, poblacional y territorial que se construye en Bogotá-Región  AGOSTO: 1.3.3.1 Reseña Podcast "Barrios con memoria"
o
1.3.3.2 Informe de acciones de construcción,  intercambio y visibilización de la memoria sectorial, poblacional y territorial que se construye en Bogotá-Región  SEPTIEMBRE: 1.3.3.1 Reseña Podcast "Barrios con memoria"
o
1.3.3.2 Informe de acciones de construcción,  intercambio y visibilización de la memoria sectorial, poblacional y territorial que se construye en Bogotá-Región  OCTUBRE: 1.3.3.1 Reseña Podcast "Barrios con memoria"
o
1.3.3.2 Informe de acciones de construcción,  intercambio y visibilización de la memoria sectorial, poblacional y territorial que se construye en Bogotá-Región  NOVIEMBRE: 1.3.3.1 Reseña Podcast "Barrios con memoria"
o
1.3.3.2 Informe de acciones de construcción,  intercambio y visibilización de la memoria sectorial, poblacional y territorial que se construye en Bogotá-Región  DICIEMBRE: 1.3.3.1 Reseña Podcast "Barrios con memoria"
o
1.3.3.2 Informe de acciones de construcción,  intercambio y visibilización de la memoria sectorial, poblacional y territorial que se construye en Bogotá-Región </t>
  </si>
  <si>
    <t>PD103_1</t>
  </si>
  <si>
    <t>Desarrollar el ciclo de formulación de la política pública distrital , bajo los lineamientos del CONPES D.C., para una política pública distrital de víctimas, memoria, paz y reconciliación.​</t>
  </si>
  <si>
    <t>ENERO: No programó FEBRERO: No programó MARZO: No programó ABRIL: 1.4.1.1 Informe de avance de la fase de agenda pública y alistamiento de la fase de formulación
 MAYO: No programó JUNIO: No programó JULIO: No programó AGOSTO: 1.4.1.2 Informe de la fase de formulación, documento CONPES D.C. y el plan de acción de la política SEPTIEMBRE: No programó OCTUBRE: No programó NOVIEMBRE: No programó DICIEMBRE: 1.4.1.3 Informe de avance de la implementación de la Política Pública Distrital de Paz, Reconciliación,  No estigmatización y Transformación de Conflictos</t>
  </si>
  <si>
    <t>PD103_2</t>
  </si>
  <si>
    <t>Generar acciones de apropiación y sensibilización durante el proceso de formulación de la política pública distrital de paz, reconciliación, convivencia y no estigmatización.</t>
  </si>
  <si>
    <t>PD104_1</t>
  </si>
  <si>
    <t>Implementar y hacer seguimiento a las acciones establecidas en el acuerdo de paz, relacionadas con el sistema integral de Verdad, Justicia, Reparación y no repetición.</t>
  </si>
  <si>
    <t>2.1.1 Informe de avance  sobre los procesos de justicia restaurativa en Bogotá Región para los procesos de reparación de la ACPVR</t>
  </si>
  <si>
    <t>ENERO: No programó FEBRERO: No programó MARZO: No programó ABRIL: No programó MAYO: No programó JUNIO: 2.1.1 Informe de avance  sobre los procesos de justicia restaurativa en Bogotá Región para los procesos de reparación de la ACPVR JULIO: No programó AGOSTO: No programó SEPTIEMBRE: No programó OCTUBRE: No programó NOVIEMBRE: No programó DICIEMBRE: 2.1.1 Informe de avance  sobre los procesos de justicia restaurativa en Bogotá Región para los procesos de reparación de la ACPVR</t>
  </si>
  <si>
    <t>PD104_2</t>
  </si>
  <si>
    <t>Generar procesos para el  desarrollo social y productivo sostenible que contribuyan a la generación de ingresos para la población víctima del conflicto armado</t>
  </si>
  <si>
    <t>2.1.2 Matriz de Seguimiento Estabilización Socioeconómica</t>
  </si>
  <si>
    <t>ENERO: 2.1.2 Matriz de Seguimiento Estabilización Socioeconómica FEBRERO: 2.1.2 Matriz de Seguimiento Estabilización Socioeconómica MARZO: 2.1.2 Matriz de Seguimiento Estabilización Socioeconómica ABRIL: 2.1.2 Matriz de Seguimiento Estabilización Socioeconómica MAYO: 2.1.2 Matriz de Seguimiento Estabilización Socioeconómica JUNIO: 2.1.2 Matriz de Seguimiento Estabilización Socioeconómica JULIO: 2.1.2 Matriz de Seguimiento Estabilización Socioeconómica AGOSTO: 2.1.2 Matriz de Seguimiento Estabilización Socioeconómica SEPTIEMBRE: 2.1.2 Matriz de Seguimiento Estabilización Socioeconómica OCTUBRE: 2.1.2 Matriz de Seguimiento Estabilización Socioeconómica NOVIEMBRE: 2.1.2 Matriz de Seguimiento Estabilización Socioeconómica DICIEMBRE: 2.1.2 Matriz de Seguimiento Estabilización Socioeconómica</t>
  </si>
  <si>
    <t>PD104_3</t>
  </si>
  <si>
    <t>Implementar y monitorear las medidas y acciones del plan de reparación colectiva de acuerdo con los compromisos adquiridos por el Distrito Capital.​</t>
  </si>
  <si>
    <t>2.1.3 Informe cuatrimestral de gestión y seguimiento a la implementación de los PIRC territorializados con la consolidación de soportes por cada medida (actas de reunión, concertación y cierre)</t>
  </si>
  <si>
    <t>ENERO: No programó FEBRERO: No programó MARZO: No programó ABRIL: 2.1.3 Informe cuatrimestral de gestión y seguimiento a la implementación de los PIRC territorializados con la consolidación de soportes por cada medida (actas de reunión, concertación y cierre) MAYO: No programó JUNIO: No programó JULIO: No programó AGOSTO: 2.1.3 Informe cuatrimestral de gestión y seguimiento a la implementación de los PIRC territorializados con la consolidación de soportes por cada medida (actas de reunión, concertación y cierre) SEPTIEMBRE: No programó OCTUBRE: No programó NOVIEMBRE: No programó DICIEMBRE: 2.1.3 Informe cuatrimestral de gestión y seguimiento a la implementación de los PIRC territorializados con la consolidación de soportes por cada medida (actas de reunión, concertación y cierre)</t>
  </si>
  <si>
    <t>PD104_4</t>
  </si>
  <si>
    <t xml:space="preserve"> Implementar y hacer seguimiento a la ruta de reparación individual en la ciudad de Bogotá.</t>
  </si>
  <si>
    <t>2.1.4.2 Informe mensual de seguimiento a las víctimas en la ruta de reparación individual</t>
  </si>
  <si>
    <t xml:space="preserve">2.1.4.2 Informe mensual de seguimiento a las víctimas en la ruta de reparación individual
2.1.4.1 Informe Plan de Retornos y Reubicaciones no étnico </t>
  </si>
  <si>
    <t>2.1.4.2 Informe mensual de seguimiento a las víctimas en la ruta de reparación individual
2.1.4.1 Informe Plan de Retornos y Reubicaciones no étnico 
2.1.4.3 Informe de Gestiones en el marco del retorno y reubicación étnico</t>
  </si>
  <si>
    <t>ENERO: 2.1.4.2 Informe mensual de seguimiento a las víctimas en la ruta de reparación individual FEBRERO: 2.1.4.2 Informe mensual de seguimiento a las víctimas en la ruta de reparación individual MARZO: 2.1.4.2 Informe mensual de seguimiento a las víctimas en la ruta de reparación individual
2.1.4.1 Informe Plan de Retornos y Reubicaciones no étnico  ABRIL: 2.1.4.2 Informe mensual de seguimiento a las víctimas en la ruta de reparación individual MAYO: 2.1.4.2 Informe mensual de seguimiento a las víctimas en la ruta de reparación individual JUNIO: 2.1.4.2 Informe mensual de seguimiento a las víctimas en la ruta de reparación individual
2.1.4.1 Informe Plan de Retornos y Reubicaciones no étnico 
2.1.4.3 Informe de Gestiones en el marco del retorno y reubicación étnico JULIO: 2.1.4.2 Informe mensual de seguimiento a las víctimas en la ruta de reparación individual AGOSTO: 2.1.4.2 Informe mensual de seguimiento a las víctimas en la ruta de reparación individual SEPTIEMBRE: 2.1.4.2 Informe mensual de seguimiento a las víctimas en la ruta de reparación individual
2.1.4.1 Informe Plan de Retornos y Reubicaciones no étnico  OCTUBRE: 2.1.4.2 Informe mensual de seguimiento a las víctimas en la ruta de reparación individual NOVIEMBRE: 2.1.4.2 Informe mensual de seguimiento a las víctimas en la ruta de reparación individual DICIEMBRE: 2.1.4.2 Informe mensual de seguimiento a las víctimas en la ruta de reparación individual
2.1.4.1 Informe Plan de Retornos y Reubicaciones no étnico 
2.1.4.3 Informe de Gestiones en el marco del retorno y reubicación étnico</t>
  </si>
  <si>
    <t>PD105_1</t>
  </si>
  <si>
    <t>Gestionar el funcionamiento administrativo y operativo  para el otorgamiento de la ayuda humanitaria.​</t>
  </si>
  <si>
    <t>2.2.1 Matriz excel con información mensual de otorgamiento de ayuda humanitaria inmediata AHÍ</t>
  </si>
  <si>
    <t>ENERO: 2.2.1 Matriz excel con información mensual de otorgamiento de ayuda humanitaria inmediata AHÍ FEBRERO: 2.2.1 Matriz excel con información mensual de otorgamiento de ayuda humanitaria inmediata AHÍ MARZO: 2.2.1 Matriz excel con información mensual de otorgamiento de ayuda humanitaria inmediata AHÍ ABRIL: 2.2.1 Matriz excel con información mensual de otorgamiento de ayuda humanitaria inmediata AHÍ MAYO: 2.2.1 Matriz excel con información mensual de otorgamiento de ayuda humanitaria inmediata AHÍ JUNIO: 2.2.1 Matriz excel con información mensual de otorgamiento de ayuda humanitaria inmediata AHÍ JULIO: 2.2.1 Matriz excel con información mensual de otorgamiento de ayuda humanitaria inmediata AHÍ AGOSTO: 2.2.1 Matriz excel con información mensual de otorgamiento de ayuda humanitaria inmediata AHÍ SEPTIEMBRE: 2.2.1 Matriz excel con información mensual de otorgamiento de ayuda humanitaria inmediata AHÍ OCTUBRE: 2.2.1 Matriz excel con información mensual de otorgamiento de ayuda humanitaria inmediata AHÍ NOVIEMBRE: 2.2.1 Matriz excel con información mensual de otorgamiento de ayuda humanitaria inmediata AHÍ DICIEMBRE: 2.2.1 Matriz excel con información mensual de otorgamiento de ayuda humanitaria inmediata AHÍ</t>
  </si>
  <si>
    <t>PD105_2</t>
  </si>
  <si>
    <t>Articular la oferta de bienes y servicios de las entidades, en el marco de  los centros locales de atención.​</t>
  </si>
  <si>
    <t>2.2.2 Informe de Estrategia Territorial</t>
  </si>
  <si>
    <t>ENERO: No programó FEBRERO: No programó MARZO: No programó ABRIL: 2.2.2 Informe de Estrategia Territorial MAYO: No programó JUNIO: No programó JULIO: 2.2.2 Informe de Estrategia Territorial AGOSTO: No programó SEPTIEMBRE: No programó OCTUBRE: 2.2.2 Informe de Estrategia Territorial NOVIEMBRE: No programó DICIEMBRE: 2.2.2 Informe de Estrategia Territorial</t>
  </si>
  <si>
    <t>PD105_3</t>
  </si>
  <si>
    <t xml:space="preserve"> Efectuar acciones de reconstrucción del tejido social que contribuyan a la convivencia y a la reconciliación.</t>
  </si>
  <si>
    <t>2.2.3.1 Matriz excel con información mensual de acciones de acompañamiento a víctimas
2.2.3.2 Informe de seguimiento a las víctimas en la ruta de reparación individual</t>
  </si>
  <si>
    <t>ENERO: 2.2.3.1 Matriz excel con información mensual de acciones de acompañamiento a víctimas
2.2.3.2 Informe de seguimiento a las víctimas en la ruta de reparación individual FEBRERO: 2.2.3.1 Matriz excel con información mensual de acciones de acompañamiento a víctimas
2.2.3.2 Informe de seguimiento a las víctimas en la ruta de reparación individual MARZO: 2.2.3.1 Matriz excel con información mensual de acciones de acompañamiento a víctimas
2.2.3.2 Informe de seguimiento a las víctimas en la ruta de reparación individual ABRIL: 2.2.3.1 Matriz excel con información mensual de acciones de acompañamiento a víctimas
2.2.3.2 Informe de seguimiento a las víctimas en la ruta de reparación individual MAYO: 2.2.3.1 Matriz excel con información mensual de acciones de acompañamiento a víctimas
2.2.3.2 Informe de seguimiento a las víctimas en la ruta de reparación individual JUNIO: 2.2.3.1 Matriz excel con información mensual de acciones de acompañamiento a víctimas
2.2.3.2 Informe de seguimiento a las víctimas en la ruta de reparación individual JULIO: 2.2.3.1 Matriz excel con información mensual de acciones de acompañamiento a víctimas
2.2.3.2 Informe de seguimiento a las víctimas en la ruta de reparación individual AGOSTO: 2.2.3.1 Matriz excel con información mensual de acciones de acompañamiento a víctimas
2.2.3.2 Informe de seguimiento a las víctimas en la ruta de reparación individual SEPTIEMBRE: 2.2.3.1 Matriz excel con información mensual de acciones de acompañamiento a víctimas
2.2.3.2 Informe de seguimiento a las víctimas en la ruta de reparación individual OCTUBRE: 2.2.3.1 Matriz excel con información mensual de acciones de acompañamiento a víctimas
2.2.3.2 Informe de seguimiento a las víctimas en la ruta de reparación individual NOVIEMBRE: 2.2.3.1 Matriz excel con información mensual de acciones de acompañamiento a víctimas
2.2.3.2 Informe de seguimiento a las víctimas en la ruta de reparación individual DICIEMBRE: 2.2.3.1 Matriz excel con información mensual de acciones de acompañamiento a víctimas
2.2.3.2 Informe de seguimiento a las víctimas en la ruta de reparación individual</t>
  </si>
  <si>
    <t>PD106_1</t>
  </si>
  <si>
    <t>Gestionar el funcionamiento administrativo y operativo  para el otorgamiento de medidas de asistencia y atención para las víctimas en el Distrito.</t>
  </si>
  <si>
    <t>2.3.1 Informe acciones Unidad Móvil</t>
  </si>
  <si>
    <t>ENERO: 2.3.1 Informe acciones Unidad Móvil FEBRERO: 2.3.1 Informe acciones Unidad Móvil MARZO: 2.3.1 Informe acciones Unidad Móvil ABRIL: 2.3.1 Informe acciones Unidad Móvil MAYO: 2.3.1 Informe acciones Unidad Móvil JUNIO: 2.3.1 Informe acciones Unidad Móvil JULIO: 2.3.1 Informe acciones Unidad Móvil AGOSTO: 2.3.1 Informe acciones Unidad Móvil SEPTIEMBRE: 2.3.1 Informe acciones Unidad Móvil OCTUBRE: 2.3.1 Informe acciones Unidad Móvil NOVIEMBRE: 2.3.1 Informe acciones Unidad Móvil DICIEMBRE: 2.3.1 Informe acciones Unidad Móvil</t>
  </si>
  <si>
    <t>PD106_2</t>
  </si>
  <si>
    <t>Gestionar el funcionamiento administrativo y operativo  para el otorgamiento de medidas de prevención y  protección que contribuyan a las Garantías de No Repetición de las víctimas en el Distrito.​</t>
  </si>
  <si>
    <t>2.3.2.4 Matriz seguimiento Prevención y Protección</t>
  </si>
  <si>
    <t>2.3.2.4 Matriz seguimiento Prevención y Protección
2.3.2.1 Informe de Espacios de formación y difusión y talleres Integrales para el fortalecimiento de habilidades en materia de prevención y protección.</t>
  </si>
  <si>
    <t>2.3.2.4 Matriz seguimiento Prevención y Protección
2.3.2.1 Informe de Espacios de formación y difusión y talleres Integrales para el fortalecimiento de habilidades en materia de prevención y protección.
2.3.2.2 Documento Plan de contingencia
2.3.2.3 Informe de asistencias e incidencias con participacion de la ACPVR.</t>
  </si>
  <si>
    <t>2.3.2.4 Matriz seguimiento Prevención y Protección
2.3.2.1 Informe de Espacios de formación y difusión y talleres Integrales para el fortalecimiento de habilidades en materia de prevención y protección.
2.3.2.3 Informe de asistencias e incidencias con participacion de la ACPVR.</t>
  </si>
  <si>
    <t>ENERO: 2.3.2.4 Matriz seguimiento Prevención y Protección FEBRERO: 2.3.2.4 Matriz seguimiento Prevención y Protección MARZO: 2.3.2.4 Matriz seguimiento Prevención y Protección
2.3.2.1 Informe de Espacios de formación y difusión y talleres Integrales para el fortalecimiento de habilidades en materia de prevención y protección. ABRIL: 2.3.2.4 Matriz seguimiento Prevención y Protección MAYO: 2.3.2.4 Matriz seguimiento Prevención y Protección JUNIO: 2.3.2.4 Matriz seguimiento Prevención y Protección
2.3.2.1 Informe de Espacios de formación y difusión y talleres Integrales para el fortalecimiento de habilidades en materia de prevención y protección.
2.3.2.2 Documento Plan de contingencia
2.3.2.3 Informe de asistencias e incidencias con participacion de la ACPVR. JULIO: 2.3.2.4 Matriz seguimiento Prevención y Protección AGOSTO: 2.3.2.4 Matriz seguimiento Prevención y Protección SEPTIEMBRE: 2.3.2.4 Matriz seguimiento Prevención y Protección
2.3.2.1 Informe de Espacios de formación y difusión y talleres Integrales para el fortalecimiento de habilidades en materia de prevención y protección. OCTUBRE: 2.3.2.4 Matriz seguimiento Prevención y Protección NOVIEMBRE: 2.3.2.4 Matriz seguimiento Prevención y Protección DICIEMBRE: 2.3.2.4 Matriz seguimiento Prevención y Protección
2.3.2.1 Informe de Espacios de formación y difusión y talleres Integrales para el fortalecimiento de habilidades en materia de prevención y protección.
2.3.2.3 Informe de asistencias e incidencias con participacion de la ACPVR.</t>
  </si>
  <si>
    <t>PD107_1</t>
  </si>
  <si>
    <t>Formular, actualizar y hacer seguimiento al Plan de Acción Distrital de víctimas, paz y reconciliación​</t>
  </si>
  <si>
    <t xml:space="preserve">2.4.1.3 Documento Capítulo Informe 9 de Abril </t>
  </si>
  <si>
    <t>2.4.1.4 Informe anexo 4 Anteproyecto de Presupuesto Distrital</t>
  </si>
  <si>
    <t xml:space="preserve">2.4.1.5 Informe de propuestas víctimas para actualización del PAD 2024
2.4.1.6 Documento actualización PAD 2024
2.4.1.7 Matriz actualización PAD 2024
</t>
  </si>
  <si>
    <t xml:space="preserve">ENERO: No programó FEBRERO: 2.4.1.1 Informe trimestral seguimiento al PAD
2.4.1.2 Matriz trimestral de seguimiento PAD MARZO: 2.4.1.3 Documento Capítulo Informe 9 de Abril  ABRIL: No programó MAYO: 2.4.1.1 Informe trimestral seguimiento al PAD
2.4.1.2 Matriz trimestral de seguimiento PAD JUNIO: No programó JULIO: No programó AGOSTO: 2.4.1.1 Informe trimestral seguimiento al PAD
2.4.1.2 Matriz trimestral de seguimiento PAD SEPTIEMBRE: No programó OCTUBRE: 2.4.1.4 Informe anexo 4 Anteproyecto de Presupuesto Distrital NOVIEMBRE: 2.4.1.1 Informe trimestral seguimiento al PAD
2.4.1.2 Matriz trimestral de seguimiento PAD DICIEMBRE: 2.4.1.5 Informe de propuestas víctimas para actualización del PAD 2024
2.4.1.6 Documento actualización PAD 2024
2.4.1.7 Matriz actualización PAD 2024
</t>
  </si>
  <si>
    <t>PD107_2</t>
  </si>
  <si>
    <t>Brindar asistencia técnica para la formulación, implementación, seguimiento y evaluación a la política pública en el Distrito.​</t>
  </si>
  <si>
    <t>2.4.2 Actas de reuniónAsistencias técnicas</t>
  </si>
  <si>
    <t>ENERO: No programó FEBRERO: No programó MARZO: 2.4.2 Actas de reuniónAsistencias técnicas ABRIL: No programó MAYO: No programó JUNIO: 2.4.2 Actas de reuniónAsistencias técnicas JULIO: No programó AGOSTO: No programó SEPTIEMBRE: 2.4.2 Actas de reuniónAsistencias técnicas OCTUBRE: 2.4.2 Actas de reuniónAsistencias técnicas NOVIEMBRE: 2.4.2 Actas de reuniónAsistencias técnicas DICIEMBRE: 2.4.2 Actas de reuniónAsistencias técnicas</t>
  </si>
  <si>
    <t>PD107_3</t>
  </si>
  <si>
    <t>Asesorar y difundir la gestión del conocimiento en materia de víctimas, paz, reconciliación, e implementación de los acuerdos.​</t>
  </si>
  <si>
    <t>2.4.3.3 Informe Iged</t>
  </si>
  <si>
    <t>2.4.3.1 Tablero Gestión del Conocimiento
2.4.3.2 Informe 9 de abril 
2.4.3.4 Boletín Trimestral</t>
  </si>
  <si>
    <t>ENERO: No programó FEBRERO: 2.4.3.4 Boletín Trimestral MARZO: 2.4.3.3 Informe Iged ABRIL: 2.4.3.1 Tablero Gestión del Conocimiento
2.4.3.2 Informe 9 de abril 
2.4.3.4 Boletín Trimestral MAYO: No programó JUNIO: No programó JULIO: 2.4.3.1 Tablero Gestión del Conocimiento
2.4.3.4 Boletín Trimestral AGOSTO: No programó SEPTIEMBRE: No programó OCTUBRE: 2.4.3.1 Tablero Gestión del Conocimiento
2.4.3.4 Boletín Trimestral NOVIEMBRE: No programó DICIEMBRE: No programó</t>
  </si>
  <si>
    <t>PD107_4</t>
  </si>
  <si>
    <t>Gestionar alianzas con entidades públicas y/o privadas y cooperación internacional para hacer de Bogotá un territorio de reconciliación y construcción de memoria, verdad, justicia, reparación y garantía de no repetición​</t>
  </si>
  <si>
    <t>2.4.4.1 Documento de estrategia para el fortalecimiento y el desarrollo del ecosistema de alianzas estrategicas para la vigencia 2023 que incluya actores publicos, privados y de cooperación</t>
  </si>
  <si>
    <t>2.4.4.2 Informe de la acción de impacto adelantada, en el marco de las alianzas estratégicas gestionadas</t>
  </si>
  <si>
    <t>ENERO: No programó FEBRERO: No programó MARZO: No programó ABRIL: 2.4.4.1 Documento de estrategia para el fortalecimiento y el desarrollo del ecosistema de alianzas estrategicas para la vigencia 2023 que incluya actores publicos, privados y de cooperación MAYO: No programó JUNIO: 2.4.4.2 Informe de la acción de impacto adelantada, en el marco de las alianzas estratégicas gestionadas JULIO: No programó AGOSTO: No programó SEPTIEMBRE: No programó OCTUBRE: No programó NOVIEMBRE: No programó DICIEMBRE: No programó</t>
  </si>
  <si>
    <t>PD107_5</t>
  </si>
  <si>
    <t>Ejercer la secretaría técnica del Comité Distrital de Justicia Transicional, los Comités Locales de Justicia Transicional y sus espacios respectivos.​</t>
  </si>
  <si>
    <t>2.4.5.5 Informe de gestión de los Comités Locales de Justicia Transicional</t>
  </si>
  <si>
    <t>2.4.5.1. Matriz de seguimiento POA
2.4.5.2 Actas Subcomités Temáticos
2.4.5.3. Actas Comité Distrital de Justicia Transicional -CDJT
2.4.5.4. Informe instancias de coordinación</t>
  </si>
  <si>
    <t>2.4.5.1. Matriz de seguimiento POA
2.4.5.2 Actas Subcomités Temáticos
2.4.5.3. Actas Comité Distrital de Justicia Transicional -CDJT
2.4.5.4. Informe instancias de coordinación
2.4.5.5 Informe de gestión de los Comités Locales de Justicia Transicional</t>
  </si>
  <si>
    <t>ENERO: No programó FEBRERO: No programó MARZO: No programó ABRIL: No programó MAYO: 2.4.5.5 Informe de gestión de los Comités Locales de Justicia Transicional JUNIO: 2.4.5.1. Matriz de seguimiento POA
2.4.5.2 Actas Subcomités Temáticos
2.4.5.3. Actas Comité Distrital de Justicia Transicional -CDJT
2.4.5.4. Informe instancias de coordinación JULIO: No programó AGOSTO: No programó SEPTIEMBRE: 2.4.5.5 Informe de gestión de los Comités Locales de Justicia Transicional OCTUBRE: No programó NOVIEMBRE: No programó DICIEMBRE: 2.4.5.1. Matriz de seguimiento POA
2.4.5.2 Actas Subcomités Temáticos
2.4.5.3. Actas Comité Distrital de Justicia Transicional -CDJT
2.4.5.4. Informe instancias de coordinación
2.4.5.5 Informe de gestión de los Comités Locales de Justicia Transicional</t>
  </si>
  <si>
    <t>PD108_1</t>
  </si>
  <si>
    <t>Apoyar técnica y operativamente las mesas de participación efectiva de las víctimas del conflicto armado residentes en el distrito capital de acuerdo al protocolo de participación.​</t>
  </si>
  <si>
    <t>2.5.1.1 Informe mensual de acompañamiento y acciones de fortalecimiento realizadas por la OACPVR en el marco del protocolo de participación y demás organizaciones de víctimas del conflicto armado</t>
  </si>
  <si>
    <t xml:space="preserve">2.5.1.1 Informe mensual de acompañamiento y acciones de fortalecimiento realizadas por la OACPVR en el marco del protocolo de participación y demás organizaciones de víctimas del conflicto armado 
</t>
  </si>
  <si>
    <t xml:space="preserve">2.5.1.1 Informe mensual de acompañamiento y acciones de fortalecimiento realizadas por la OACPVR en el marco del protocolo de participación y demás organizaciones de víctimas del conflicto armado 
</t>
  </si>
  <si>
    <t>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t>
  </si>
  <si>
    <t xml:space="preserve">ENERO: No programó FEBRERO: 2.5.1.1 Informe mensual de acompañamiento y acciones de fortalecimiento realizadas por la OACPVR en el marco del protocolo de participación y demás organizaciones de víctimas del conflicto armado MARZO: 2.5.1.1 Informe mensual de acompañamiento y acciones de fortalecimiento realizadas por la OACPVR en el marco del protocolo de participación y demás organizaciones de víctimas del conflicto armado 
 ABRIL: 2.5.1.1 Informe mensual de acompañamiento y acciones de fortalecimiento realizadas por la OACPVR en el marco del protocolo de participación y demás organizaciones de víctimas del conflicto armado  MAYO: 2.5.1.1 Informe mensual de acompañamiento y acciones de fortalecimiento realizadas por la OACPVR en el marco del protocolo de participación y demás organizaciones de víctimas del conflicto armado  JUNIO: 2.5.1.1 Informe mensual de acompañamiento y acciones de fortalecimiento realizadas por la OACPVR en el marco del protocolo de participación y demás organizaciones de víctimas del conflicto armado JULIO: 2.5.1.1 Informe mensual de acompañamiento y acciones de fortalecimiento realizadas por la OACPVR en el marco del protocolo de participación y demás organizaciones de víctimas del conflicto armado  AGOSTO: 2.5.1.1 Informe mensual de acompañamiento y acciones de fortalecimiento realizadas por la OACPVR en el marco del protocolo de participación y demás organizaciones de víctimas del conflicto armado  SEPTIEMBRE: 2.5.1.1 Informe mensual de acompañamiento y acciones de fortalecimiento realizadas por la OACPVR en el marco del protocolo de participación y demás organizaciones de víctimas del conflicto armado 
 OCTUBRE: 2.5.1.1 Informe mensual de acompañamiento y acciones de fortalecimiento realizadas por la OACPVR en el marco del protocolo de participación y demás organizaciones de víctimas del conflicto armado 
 NOVIEMBRE: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 DICIEMBRE: 2.5.1.1 Informe mensual de acompañamiento y acciones de fortalecimiento realizadas por la OACPVR en el marco del protocolo de participación y demás organizaciones de víctimas del conflicto armado 
</t>
  </si>
  <si>
    <t>PD108_2</t>
  </si>
  <si>
    <t>Fortalecer espacios de capacitación y procesos de formación  de las mesas de participación efectiva,  las víctimas y sus organizaciones formales y no formales.​</t>
  </si>
  <si>
    <t xml:space="preserve">2.5.1.1 Informe mensual de acompañamiento y acciones de fortalecimiento realizadas por la OACPVR en el marco del protocolo de participación y demás organizaciones de víctimas del conflicto armado. </t>
  </si>
  <si>
    <t xml:space="preserve">ENERO: No programó FEBRERO: 2.5.1.1 Informe mensual de acompañamiento y acciones de fortalecimiento realizadas por la OACPVR en el marco del protocolo de participación y demás organizaciones de víctimas del conflicto armado.  MARZO: 2.5.1.1 Informe mensual de acompañamiento y acciones de fortalecimiento realizadas por la OACPVR en el marco del protocolo de participación y demás organizaciones de víctimas del conflicto armado.  ABRIL: 2.5.1.1 Informe mensual de acompañamiento y acciones de fortalecimiento realizadas por la OACPVR en el marco del protocolo de participación y demás organizaciones de víctimas del conflicto armado.  MAYO: 2.5.1.1 Informe mensual de acompañamiento y acciones de fortalecimiento realizadas por la OACPVR en el marco del protocolo de participación y demás organizaciones de víctimas del conflicto armado.  JUNIO: 2.5.1.1 Informe mensual de acompañamiento y acciones de fortalecimiento realizadas por la OACPVR en el marco del protocolo de participación y demás organizaciones de víctimas del conflicto armado.  JULIO: 2.5.1.1 Informe mensual de acompañamiento y acciones de fortalecimiento realizadas por la OACPVR en el marco del protocolo de participación y demás organizaciones de víctimas del conflicto armado.  AGOSTO: 2.5.1.1 Informe mensual de acompañamiento y acciones de fortalecimiento realizadas por la OACPVR en el marco del protocolo de participación y demás organizaciones de víctimas del conflicto armado.  SEPTIEMBRE: 2.5.1.1 Informe mensual de acompañamiento y acciones de fortalecimiento realizadas por la OACPVR en el marco del protocolo de participación y demás organizaciones de víctimas del conflicto armado.  OCTUBRE: 2.5.1.1 Informe mensual de acompañamiento y acciones de fortalecimiento realizadas por la OACPVR en el marco del protocolo de participación y demás organizaciones de víctimas del conflicto armado.  NOVIEMBRE: 2.5.1.1 Informe mensual de acompañamiento y acciones de fortalecimiento realizadas por la OACPVR en el marco del protocolo de participación y demás organizaciones de víctimas del conflicto armado.  DICIEMBRE: 2.5.1.1 Informe mensual de acompañamiento y acciones de fortalecimiento realizadas por la OACPVR en el marco del protocolo de participación y demás organizaciones de víctimas del conflicto armado. </t>
  </si>
  <si>
    <t>PD109_1</t>
  </si>
  <si>
    <t xml:space="preserve">Diseñar e implementar la estrategia de reconciliación para la construcción de paz. </t>
  </si>
  <si>
    <t xml:space="preserve">3.1.1.2 Informe de avance sobre las asistencias técnicas
</t>
  </si>
  <si>
    <t>3.1.1.1 Documento de avance metodológico del modelo formativo y pedagógico integral para la reconciliación
3.1.1.2 Informe de avance sobre las asistencias técnicas</t>
  </si>
  <si>
    <t>3.1.1.2 Informe de avance sobre las asistencias técnicas</t>
  </si>
  <si>
    <t>3.1.1.1 Documento de avance metodológico del modelo formativo y pedagógico integral para la reconciliación</t>
  </si>
  <si>
    <t>ENERO: 3.1.1.2 Informe de avance sobre las asistencias técnicas
 FEBRERO: 3.1.1.1 Documento de avance metodológico del modelo formativo y pedagógico integral para la reconciliación
3.1.1.2 Informe de avance sobre las asistencias técnicas MARZO: 3.1.1.2 Informe de avance sobre las asistencias técnicas ABRIL: 3.1.1.1 Documento de avance metodológico del modelo formativo y pedagógico integral para la reconciliación
3.1.1.2 Informe de avance sobre las asistencias técnicas MAYO: 3.1.1.1 Documento de avance metodológico del modelo formativo y pedagógico integral para la reconciliación JUNIO: 3.1.1.2 Informe de avance sobre las asistencias técnicas
 JULIO: No programó AGOSTO: 3.1.1.1 Documento de avance metodológico del modelo formativo y pedagógico integral para la reconciliación SEPTIEMBRE: 3.1.1.1 Documento de avance metodológico del modelo formativo y pedagógico integral para la reconciliación OCTUBRE: 3.1.1.1 Documento de avance metodológico del modelo formativo y pedagógico integral para la reconciliación
3.1.1.2 Informe de avance sobre las asistencias técnicas NOVIEMBRE: 3.1.1.1 Documento de avance metodológico del modelo formativo y pedagógico integral para la reconciliación DICIEMBRE: 3.1.1.1 Documento de avance metodológico del modelo formativo y pedagógico integral para la reconciliación</t>
  </si>
  <si>
    <t>PD109_2</t>
  </si>
  <si>
    <t xml:space="preserve">Liderar y realizar seguimiento a las acciones de apoyo a los procesos de desmovilización, desvinculación reincorporación y reintegración en la ciudad región. </t>
  </si>
  <si>
    <t>3.1.2.2 Actas y/o evidencias de reunión Apoyo a acciones distritales para el proceso de reincorporación en la ciudad de Bogotá</t>
  </si>
  <si>
    <t>3.1.2.2 Informe de avance sobre las acciones distritales para el proceso de reincorporación en la ciudad de Bogotá.</t>
  </si>
  <si>
    <t>3.1.2.3 Infome de avances sobre iniciativas productivas para población excombatiente</t>
  </si>
  <si>
    <t>ENERO: No programó FEBRERO: 3.1.2.2 Actas y/o evidencias de reunión Apoyo a acciones distritales para el proceso de reincorporación en la ciudad de Bogotá MARZO: No programó ABRIL: 3.1.2.2 Actas y/o evidencias de reunión Apoyo a acciones distritales para el proceso de reincorporación en la ciudad de Bogotá MAYO: No programó JUNIO: 3.1.2.2 Informe de avance sobre las acciones distritales para el proceso de reincorporación en la ciudad de Bogotá. JULIO: No programó AGOSTO: 3.1.2.2 Informe de avance sobre las acciones distritales para el proceso de reincorporación en la ciudad de Bogotá. SEPTIEMBRE: No programó OCTUBRE: 3.1.2.2 Informe de avance sobre las acciones distritales para el proceso de reincorporación en la ciudad de Bogotá. NOVIEMBRE: 3.1.2.3 Infome de avances sobre iniciativas productivas para población excombatiente DICIEMBRE: 3.1.2.2 Informe de avance sobre las acciones distritales para el proceso de reincorporación en la ciudad de Bogotá.</t>
  </si>
  <si>
    <t>PD109_3</t>
  </si>
  <si>
    <t xml:space="preserve">Gestionar el funcionamiento administrativo y operativo para las acciones de integración y construcción de paz territorial. </t>
  </si>
  <si>
    <t xml:space="preserve">3.1.3.1 Matriz con acciones de gestión administrativa  para la construcción de paz y reconciliación
</t>
  </si>
  <si>
    <t>ENERO: 3.1.3.1 Matriz con acciones de gestión administrativa  para la construcción de paz y reconciliación FEBRERO: No programó MARZO: 3.1.3.1 Matriz con acciones de gestión administrativa  para la construcción de paz y reconciliación ABRIL: No programó MAYO: 3.1.3.1 Matriz con acciones de gestión administrativa  para la construcción de paz y reconciliación JUNIO: No programó JULIO: 3.1.3.1 Matriz con acciones de gestión administrativa  para la construcción de paz y reconciliación AGOSTO: No programó SEPTIEMBRE: 3.1.3.1 Matriz con acciones de gestión administrativa  para la construcción de paz y reconciliación
 OCTUBRE: No programó NOVIEMBRE: 3.1.3.1 Matriz con acciones de gestión administrativa  para la construcción de paz y reconciliación DICIEMBRE: No programó</t>
  </si>
  <si>
    <t>PD110_1</t>
  </si>
  <si>
    <t xml:space="preserve">Liderar y realizar el seguimiento a la ruta de trabajo para la implementación del punto 5 de víctimas del Acuerdo de Paz en el distrito, en coordinación con el sistema integral de verdad, justicia, reparación y no repetición. </t>
  </si>
  <si>
    <t xml:space="preserve">3.2.1.1 Informe de Gestión para la implementación de procesos de justicia restaurativa  y/o de los Trabajos, Obras y Actividades con contenido Restaurador y Reparador (TOAR) que se planeen y realicen en Bogotá-región o Informe de Implementación de acciones pedagógicas para el fortalecimiento a la participación de víctimas ante el Sistema Integral para la Paz
3.2.1.3 Informe trimestral de avance en el desarrollo de acciones para el fortalecimiento de la búsqueda de personas dadas por desaparecidas
</t>
  </si>
  <si>
    <t>3.2.1.3 Informe trimestral de avance en el desarrollo de acciones para el fortalecimiento de la búsqueda de personas dadas por desaparecidas</t>
  </si>
  <si>
    <t>ENERO: No programó FEBRERO: No programó MARZO: 3.2.1.1 Informe de Gestión para la implementación de procesos de justicia restaurativa  y/o de los Trabajos, Obras y Actividades con contenido Restaurador y Reparador (TOAR) que se planeen y realicen en Bogotá-región o Informe de Implementación de acciones pedagógicas para el fortalecimiento a la participación de víctimas ante el Sistema Integral para la Paz
3.2.1.3 Informe trimestral de avance en el desarrollo de acciones para el fortalecimiento de la búsqueda de personas dadas por desaparecidas
 ABRIL: 3.2.1.2 Actas de reunión o evidencias de Reunión Gestión de acciones para la territorialización del legado de la Comisión  para el Esclarecimiento de la Verdad adelantados por ACPVR MAYO: No programó JUNIO: 3.2.1.1 Informe de Gestión para la implementación de procesos de justicia restaurativa  y/o de los Trabajos, Obras y Actividades con contenido Restaurador y Reparador (TOAR) que se planeen y realicen en Bogotá-región o Informe de Implementación de acciones pedagógicas para el fortalecimiento a la participación de víctimas ante el Sistema Integral para la Paz
3.2.1.3 Informe trimestral de avance en el desarrollo de acciones para el fortalecimiento de la búsqueda de personas dadas por desaparecidas
 JULIO: No programó AGOSTO: 3.2.1.2 Informe de avance sobre las acciones para la territorialización del legado de la Comisión para el Esclarecimiento de la Verdad adelantados por ACPVR. SEPTIEMBRE: 3.2.1.1 Informe de Gestión para la implementación de procesos de justicia restaurativa  y/o de los Trabajos, Obras y Actividades con contenido Restaurador y Reparador (TOAR) que se planeen y realicen en Bogotá-región o Informe de Implementación de acciones pedagógicas para el fortalecimiento a la participación de víctimas ante el Sistema Integral para la Paz
3.2.1.3 Informe trimestral de avance en el desarrollo de acciones para el fortalecimiento de la búsqueda de personas dadas por desaparecidas
 OCTUBRE: No programó NOVIEMBRE: 3.2.1.1 Informe de Gestión para la implementación de procesos de justicia restaurativa y/o de los Trabajos, Obras y Actividades con contenido Restaurador y Reparador (TOAR) que se planeen y realicen en Bogotá-región o Informe de Implementación de acciones pedagógicas para el fortalecimiento a la participación de víctimas ante el Sistema Integral para la Paz
3.2.1.2 Informe de avance sobre las acciones para la territorialización del legado de la Comisión para el Esclarecimiento de la Verdad adelantados por ACPVR.
 DICIEMBRE: 3.2.1.3 Informe trimestral de avance en el desarrollo de acciones para el fortalecimiento de la búsqueda de personas dadas por desaparecidas</t>
  </si>
  <si>
    <t>PD110_2</t>
  </si>
  <si>
    <t xml:space="preserve">Gestionar la reactivación y puesta en marcha del Consejo Distrital de Paz. </t>
  </si>
  <si>
    <t>3.2.2.1 Actas de sesiones o actas de reunión o evidencias de reunión Acompañamiento técnico a las sesiones del Consejo Distrital de Paz, Reconciliación, Convivencia y Transformación de Conflictos (CDPRCTC)</t>
  </si>
  <si>
    <t>ENERO: No programó FEBRERO: No programó MARZO: 3.2.2.1 Actas de sesiones o actas de reunión o evidencias de reunión Acompañamiento técnico a las sesiones del Consejo Distrital de Paz, Reconciliación, Convivencia y Transformación de Conflictos (CDPRCTC) ABRIL: No programó MAYO: No programó JUNIO: 3.2.2.1 Actas de sesiones o actas de reunión o evidencias de reunión Acompañamiento técnico a las sesiones del Consejo Distrital de Paz, Reconciliación, Convivencia y Transformación de Conflictos (CDPRCTC) JULIO: No programó AGOSTO: No programó SEPTIEMBRE: 3.2.2.1 Actas de sesiones o actas de reunión o evidencias de reunión Acompañamiento técnico a las sesiones del Consejo Distrital de Paz, Reconciliación, Convivencia y Transformación de Conflictos (CDPRCTC) OCTUBRE: No programó NOVIEMBRE: No programó DICIEMBRE: 3.2.2.1 Actas de sesiones o actas de reunión o evidencias de reunión Acompañamiento técnico a las sesiones del Consejo Distrital de Paz, Reconciliación, Convivencia y Transformación de Conflictos (CDPRCTC)</t>
  </si>
  <si>
    <t>PD110_3</t>
  </si>
  <si>
    <t xml:space="preserve">Ejercer la secretaría técnica de las instancias de articulación con las entidades de la nación, del distrito y de la cooperación internacional para la puesta en marcha del propósito de Bogotá epicentro de paz y reconciliación. </t>
  </si>
  <si>
    <t>3.2.3.1 Actas de mesas temáticas y listados de asistencia Acompañamiento técnico a las instancias para la implementación del Acuerdo de Paz en Bogotá</t>
  </si>
  <si>
    <t>ENERO: No programó FEBRERO: No programó MARZO: 3.2.3.1 Actas de mesas temáticas y listados de asistencia Acompañamiento técnico a las instancias para la implementación del Acuerdo de Paz en Bogotá ABRIL: No programó MAYO: No programó JUNIO: 3.2.3.1 Actas de mesas temáticas y listados de asistencia Acompañamiento técnico a las instancias para la implementación del Acuerdo de Paz en Bogotá JULIO: No programó AGOSTO: No programó SEPTIEMBRE: 3.2.3.1 Actas de mesas temáticas y listados de asistencia Acompañamiento técnico a las instancias para la implementación del Acuerdo de Paz en Bogotá OCTUBRE: No programó NOVIEMBRE: No programó DICIEMBRE: 3.2.3.1 Actas de mesas temáticas y listados de asistencia Acompañamiento técnico a las instancias para la implementación del Acuerdo de Paz en Bogotá</t>
  </si>
  <si>
    <t>PD111_1</t>
  </si>
  <si>
    <t xml:space="preserve">Diseñar y alistar el proceso de formulación de los Programas de Desarrollo con Enfoque Territorial PDET  </t>
  </si>
  <si>
    <t>PD111_2</t>
  </si>
  <si>
    <t xml:space="preserve">Formular de manera participativa los Programas de Desarrollo con Enfoque Territorial PDET  </t>
  </si>
  <si>
    <t>PD111_3</t>
  </si>
  <si>
    <t xml:space="preserve">Ejecución de los Programas de Desarrollo con Enfoque Territorial PDET </t>
  </si>
  <si>
    <t>3.3.3.1 Informe avance PDET BR: formulación fichas de productos de iniciativas de los PDET B-R
3.3.3.2 Informe de avance del acompañamiento a la formulación y/o actualización y/o ejecución de proyectos derivados de las iniciativas PDET B-R</t>
  </si>
  <si>
    <t>ENERO: No programó FEBRERO: No programó MARZO: 3.3.3.1 Informe avance PDET BR: formulación fichas de productos de iniciativas de los PDET B-R ABRIL: No programó MAYO: No programó JUNIO: 3.3.3.1 Informe avance PDET BR: formulación fichas de productos de iniciativas de los PDET B-R
3.3.3.2 Informe de avance del acompañamiento a la formulación y/o actualización y/o ejecución de proyectos derivados de las iniciativas PDET B-R JULIO: No programó AGOSTO: No programó SEPTIEMBRE: 3.3.3.1 Informe avance PDET BR: formulación fichas de productos de iniciativas de los PDET B-R
3.3.3.2 Informe de avance del acompañamiento a la formulación y/o actualización y/o ejecución de proyectos derivados de las iniciativas PDET B-R OCTUBRE: No programó NOVIEMBRE: No programó DICIEMBRE: 3.3.3.1 Informe avance PDET BR: formulación fichas de productos de iniciativas de los PDET B-R
3.3.3.2 Informe de avance del acompañamiento a la formulación y/o actualización y/o ejecución de proyectos derivados de las iniciativas PDET B-R</t>
  </si>
  <si>
    <t>PD111_4</t>
  </si>
  <si>
    <t xml:space="preserve">Seguimiento y evaluación de la implementación de los Programas de Desarrollo con Enfoque Territorial PDET  </t>
  </si>
  <si>
    <t xml:space="preserve">3.3.4.2 Informe avance PDET BR: Implementación de productos de iniciativas de los PDET B-R
3.3.4.3 Informe de avance sobre las acciones  para el Seguimiento participativo
</t>
  </si>
  <si>
    <t>ENERO: No programó FEBRERO: 3.3.4.1 Matriz programación y seguimiento productos iniciativas implementación temprana consolidada y/o actualizaciones MARZO: No programó ABRIL: 3.3.4.1 Matriz programación y seguimiento productos iniciativas implementación temprana consolidada y/o actualizaciones
3.3.4.2 Informe avance PDET BR: Implementación de productos de iniciativas de los PDET B-R MAYO: 3.3.4.3 Informe de avance sobre las acciones  para el Seguimiento participativo JUNIO: 3.3.4.1 Matriz programación y seguimiento productos iniciativas implementación temprana consolidada y/o actualizaciones JULIO: 3.3.4.2 Informe avance PDET BR: Implementación de productos de iniciativas de los PDET B-R AGOSTO: 3.3.4.3 Informe de avance sobre las acciones  para el Seguimiento participativo SEPTIEMBRE: 3.3.4.1 Matriz programación y seguimiento productos iniciativas implementación temprana consolidada y/o actualizaciones OCTUBRE: No programó NOVIEMBRE: 3.3.4.2 Informe avance PDET BR: Implementación de productos de iniciativas de los PDET B-R
3.3.4.3 Informe de avance sobre las acciones  para el Seguimiento participativo
 DICIEMBRE: 3.3.4.1 Matriz programación y seguimiento productos iniciativas implementación temprana consolidada y/o actualizaciones</t>
  </si>
  <si>
    <t>PD136_1</t>
  </si>
  <si>
    <t>Incorporar los principios de diseño de servicios de la política de gobierno digital priorizados por la Alta Consejería Distrital de TIC </t>
  </si>
  <si>
    <t>ENERO: 0 FEBRERO: Plan de trabajo con las actividades a desarrollar durante la vigencia para la implementación de los lineamientos de Gobierno Digital MARZO: 0 ABRIL: Informe de actividades desarrolladas durante el cuatrimestre para aumentar la implementación de los lineamientos de Gobierno Digital MAYO: 0 JUNIO: Informe del estado de la implementación de la Política de Gobierno Digital a partir del reporte de FURAG JULIO: 0 AGOSTO: Informe de actividades desarrolladas durante el cuatrimestre para aumentar la implementación de los lineamientos de Gobierno Digital SEPTIEMBRE: 0 OCTUBRE: 0 NOVIEMBRE: 0 DICIEMBRE: Informe final de actividades desarrolladas durante la vigencia para aumentar la implementación de los lineamientos de Gobierno Digital</t>
  </si>
  <si>
    <t>PD136_2</t>
  </si>
  <si>
    <t>Acompañamiento administrativo, financiero y jurídico para la incorporación de los lineamientos de la Política Pública</t>
  </si>
  <si>
    <t>PD134A_1</t>
  </si>
  <si>
    <t xml:space="preserve">Implementar el ciclo de formulación para una política pública de Bogotá territorio Inteligente; bajo los lineamientos del CONPES </t>
  </si>
  <si>
    <t>PD134A_2</t>
  </si>
  <si>
    <t>Adelantar las acciones de sensibilización y apropiación de la Política Pública territorio Inteligente</t>
  </si>
  <si>
    <t>ENERO: 0 FEBRERO: 0 MARZO: 0 ABRIL: 0 MAYO: 0 JUNIO: * Documento de formulación de la Politica Publica Bogotá Territorio Inteligente
* Plan de Acción Definitivo JULIO: 0 AGOSTO: 0 SEPTIEMBRE: Informe de las acciones desarrolladas para la implementación de la Política Bogotá Territorio Inteligente OCTUBRE: 0 NOVIEMBRE: 0 DICIEMBRE: Informe Final de las acciones desarrolladas para la implementación de la Política Bogotá Territorio Inteligente</t>
  </si>
  <si>
    <t>PD133A_1</t>
  </si>
  <si>
    <t>Acompañar el diseño e implementación de las agendas de transformación Digital</t>
  </si>
  <si>
    <t>ENERO: 0 FEBRERO: 0 MARZO: Informe trimestral con el resultado del seguimiento a los proyectos de Agendas de Transformación Digital a través del tablero de control habilitado para tal fin. Así como de las acciones de aceleración y acompañamiento desarrolladas por la Alta Consejería Distrital de TIC. ABRIL: 0 MAYO: 0 JUNIO: Informe trimestral con el resultado del seguimiento a los proyectos de Agendas de Transformación Digital a través del tablero de control habilitado para tal fin. Así como de las acciones de aceleración y acompañamiento desarrolladas por la Alta Consejería Distrital de TIC. JULIO: 0 AGOSTO: 0 SEPTIEMBRE: Informe trimestral con el resultado del seguimiento a los proyectos de Agendas de Transformación Digital a través del tablero de control habilitado para tal fin. Así como de las acciones de aceleración y acompañamiento desarrolladas por la Alta Consejería Distrital de TIC. OCTUBRE: 0 NOVIEMBRE: 0 DICIEMBRE: Informe final con el resultado del seguimiento a los proyectos de Agendas de Transformación Digital a través del tablero de control habilitado para tal fin. Así como de las acciones de aceleración y acompañamiento desarrolladas por la Alta Consejería Distrital de TIC.</t>
  </si>
  <si>
    <t>PD133A_2</t>
  </si>
  <si>
    <t>Hacer seguimiento a las agendas de transformación Digital</t>
  </si>
  <si>
    <t>PD137_1</t>
  </si>
  <si>
    <t xml:space="preserve">Diseñar el centro de recursos de TI compartido. </t>
  </si>
  <si>
    <t>ENERO: 0 FEBRERO: 0 MARZO: Informe de actividades desarrolladas durante el primer timestre relacionadas con el centro de recurso compartidos (Conectividad, gobierno digital y seguridad digital) ABRIL: 0 MAYO: 0 JUNIO: Informe de actividades desarrolladas durante el segundo trimestre relacionadas con el centro de recurso compartidos (Conectividad, gobierno digital y seguridad digital) JULIO: 0 AGOSTO: 0 SEPTIEMBRE: Informe de actividades desarrolladas durante el tercer trimestre relacionadas con el centro de recurso compartidos (Conectividad, gobierno digital y seguridad digital) OCTUBRE: 0 NOVIEMBRE: 0 DICIEMBRE: Informe Final de actividades desarrolladas durante la vigencia relacionadas con el centro de recurso compartidos (Conectividad, gobierno digital y seguridad digital)</t>
  </si>
  <si>
    <t>PD137_2</t>
  </si>
  <si>
    <t xml:space="preserve">Hacer seguimiento a la implementación del centro de recursos de TI compartido. </t>
  </si>
  <si>
    <t>PD135_1</t>
  </si>
  <si>
    <t>Diseñar la estrategia de apropiación</t>
  </si>
  <si>
    <t>ENERO: 0 FEBRERO: Documento maestro de planificación de la estrategia de apropiación
Tablero de Control MARZO: 0 ABRIL: Informe trimestral de gestión y resultados de los avances de la estrategia de apropiación de TIC MAYO: 0 JUNIO: Informe de evaluación de satisfacción de usuarios JULIO: Informe trimestral de gestión y resultados de los avances de la estrategia de apropiación de TIC AGOSTO: 0 SEPTIEMBRE: 0 OCTUBRE: Informe trimestral de gestión y resultados de los avances de la estrategia de apropiación de TIC NOVIEMBRE: 0 DICIEMBRE: Informe final de gestión y resultados de los avances de la estrategia de apropiación de TIC
Informe de evaluación de la apropiación de TIC en el Distrito
Informe de evaluación de satisfacción de usuarios
Documento de recomendaciones para el mejoramiento continuo de estrategias de apropiación TIC en el Distrito</t>
  </si>
  <si>
    <t>PD135_2</t>
  </si>
  <si>
    <t xml:space="preserve">Monitorear el desarrollo de la estrategia de apropiación.  </t>
  </si>
  <si>
    <t>Informe final de gestión y resultados de los avances de la estrategia de apropiación de TIC
Informe de evaluación de la apropiación de TIC en el Distrito
Evaluación de satisfacción de usuarios
Documento de recomendaciones para el mejoramiento continuo de estrategias de apropiación TIC en el Distrito</t>
  </si>
  <si>
    <t>ENERO: 0 FEBRERO: Documento maestro de planificación de la estrategia de apropiación
Tablero de Control MARZO: 0 ABRIL: Informe trimestral de gestión y resultados de los avances de la estrategia de apropiación de TIC MAYO: 0 JUNIO: Informe de evaluación de satisfacción de usuarios JULIO: Informe trimestral de gestión y resultados de los avances de la estrategia de apropiación de TIC AGOSTO: 0 SEPTIEMBRE: 0 OCTUBRE: Informe trimestral de gestión y resultados de los avances de la estrategia de apropiación de TIC NOVIEMBRE: 0 DICIEMBRE: Informe final de gestión y resultados de los avances de la estrategia de apropiación de TIC
Informe de evaluación de la apropiación de TIC en el Distrito
Evaluación de satisfacción de usuarios
Documento de recomendaciones para el mejoramiento continuo de estrategias de apropiación TIC en el Distrito</t>
  </si>
  <si>
    <t>PD138_1</t>
  </si>
  <si>
    <t>Actualizar la plataforma de seguridad de la información.</t>
  </si>
  <si>
    <t>informe de avance de las etapas precontractuales de los  procesos de infraestructura de seguridad de la información  - 2023</t>
  </si>
  <si>
    <t>ENERO: informe de avance de las etapas precontractuales de los  procesos de infraestructura de seguridad de la información  - 2023 FEBRERO: informe de avance de las etapas precontractuales de los  procesos de infraestructura de seguridad de la información  - 2023 MARZO: informe de avance de las etapas precontractuales de los  procesos de infraestructura de seguridad de la información  - 2023 ABRIL: informe de avance de las etapas precontractuales de los  procesos de infraestructura de seguridad de la información  - 2023 MAYO: informe de avance de las etapas precontractuales de los  procesos de infraestructura de seguridad de la información  - 2023 JUNIO: informe de avance de las etapas precontractuales de los  procesos de infraestructura de seguridad de la información  - 2023 JULIO: informe de avance de las etapas precontractuales de los  procesos de infraestructura de seguridad de la información  - 2023 AGOSTO: informe de avance de las etapas precontractuales de los  procesos de infraestructura de seguridad de la información  - 2023 SEPTIEMBRE: informe de avance de las etapas precontractuales de los  procesos de infraestructura de seguridad de la información  - 2023 OCTUBRE: informe de avance de las etapas precontractuales de los  procesos de infraestructura de seguridad de la información  - 2023 NOVIEMBRE: informe de avance de las etapas precontractuales de los  procesos de infraestructura de seguridad de la información  - 2023 DICIEMBRE: informe de avance de las etapas precontractuales de los  procesos de infraestructura de seguridad de la información  - 2023</t>
  </si>
  <si>
    <t>PD138_2</t>
  </si>
  <si>
    <t>Gestionar y mantener
el modelo de seguridad
y privacidad</t>
  </si>
  <si>
    <t>Informe  de avance de la gestión  y mantenimiento del modelo de seguridad y privacidad de los datos e información</t>
  </si>
  <si>
    <t>Informe final de la gestión  y mantenimiento del modelo de seguridad y privacidad de los datos e información</t>
  </si>
  <si>
    <t>ENERO: Informe  de avance de la gestión  y mantenimiento del modelo de seguridad y privacidad de los datos e información FEBRERO: Informe  de avance de la gestión  y mantenimiento del modelo de seguridad y privacidad de los datos e información MARZO: Informe  de avance de la gestión  y mantenimiento del modelo de seguridad y privacidad de los datos e información ABRIL: Informe  de avance de la gestión  y mantenimiento del modelo de seguridad y privacidad de los datos e información MAYO: Informe  de avance de la gestión  y mantenimiento del modelo de seguridad y privacidad de los datos e información JUNIO: Informe  de avance de la gestión  y mantenimiento del modelo de seguridad y privacidad de los datos e información JULIO: Informe  de avance de la gestión  y mantenimiento del modelo de seguridad y privacidad de los datos e información AGOSTO: Informe  de avance de la gestión  y mantenimiento del modelo de seguridad y privacidad de los datos e información SEPTIEMBRE: Informe  de avance de la gestión  y mantenimiento del modelo de seguridad y privacidad de los datos e información OCTUBRE: Informe  de avance de la gestión  y mantenimiento del modelo de seguridad y privacidad de los datos e información NOVIEMBRE: Informe  de avance de la gestión  y mantenimiento del modelo de seguridad y privacidad de los datos e información DICIEMBRE: Informe final de la gestión  y mantenimiento del modelo de seguridad y privacidad de los datos e información</t>
  </si>
  <si>
    <t>PD139_1</t>
  </si>
  <si>
    <t>Actualizar y ampliar los servicios tecnológicos de la Secretaria
General.</t>
  </si>
  <si>
    <t xml:space="preserve">informe de avance etapas precontractuales de los  procesos de infraestructura de TI  - 2023
</t>
  </si>
  <si>
    <t xml:space="preserve">ENERO: informe de avance etapas precontractuales de los  procesos de infraestructura de TI  - 2023
 FEBRERO: informe de avance etapas precontractuales de los  procesos de infraestructura de TI  - 2023
 MARZO: informe de avance etapas precontractuales de los  procesos de infraestructura de TI  - 2023
 ABRIL: informe de avance etapas precontractuales de los  procesos de infraestructura de TI  - 2023
 MAYO: informe de avance etapas precontractuales de los  procesos de infraestructura de TI  - 2023
 JUNIO: informe de avance etapas precontractuales de los  procesos de infraestructura de TI  - 2023
 JULIO: informe de avance etapas precontractuales de los  procesos de infraestructura de TI  - 2023
 AGOSTO: informe de avance etapas precontractuales de los  procesos de infraestructura de TI  - 2023
 SEPTIEMBRE: informe de avance etapas precontractuales de los  procesos de infraestructura de TI  - 2023
 OCTUBRE: informe de avance etapas precontractuales de los  procesos de infraestructura de TI  - 2023
 NOVIEMBRE: informe de avance etapas precontractuales de los  procesos de infraestructura de TI  - 2023
 DICIEMBRE: informe de avance etapas precontractuales de los  procesos de infraestructura de TI  - 2023
</t>
  </si>
  <si>
    <t>PD139_2</t>
  </si>
  <si>
    <t>Optimizar sistemas de información y de gestión de datos de la Secretaria General.</t>
  </si>
  <si>
    <t>Informe de avance de: 
- Mantenimiento y soporte a sistemas de información, sitios y páginas Web y de gestión de datos de la Secretaria General.
- Desarrollo e implementación de nuevos sistemas de información, sitios y páginas Web y de gestión de datos de la Secretaria General.</t>
  </si>
  <si>
    <t>ENERO: Informe de avance de: 
- Mantenimiento y soporte a sistemas de información, sitios y páginas Web y de gestión de datos de la Secretaria General.
- Desarrollo e implementación de nuevos sistemas de información, sitios y páginas Web y de gestión de datos de la Secretaria General. FEBRERO: Informe de avance de: 
- Mantenimiento y soporte a sistemas de información, sitios y páginas Web y de gestión de datos de la Secretaria General.
- Desarrollo e implementación de nuevos sistemas de información, sitios y páginas Web y de gestión de datos de la Secretaria General. MARZO: Informe de avance de: 
- Mantenimiento y soporte a sistemas de información, sitios y páginas Web y de gestión de datos de la Secretaria General.
- Desarrollo e implementación de nuevos sistemas de información, sitios y páginas Web y de gestión de datos de la Secretaria General. ABRIL: Informe de avance de: 
- Mantenimiento y soporte a sistemas de información, sitios y páginas Web y de gestión de datos de la Secretaria General.
- Desarrollo e implementación de nuevos sistemas de información, sitios y páginas Web y de gestión de datos de la Secretaria General. MAYO: Informe de avance de: 
- Mantenimiento y soporte a sistemas de información, sitios y páginas Web y de gestión de datos de la Secretaria General.
- Desarrollo e implementación de nuevos sistemas de información, sitios y páginas Web y de gestión de datos de la Secretaria General. JUNIO: Informe de avance de: 
- Mantenimiento y soporte a sistemas de información, sitios y páginas Web y de gestión de datos de la Secretaria General.
- Desarrollo e implementación de nuevos sistemas de información, sitios y páginas Web y de gestión de datos de la Secretaria General. JULIO: Informe de avance de: 
- Mantenimiento y soporte a sistemas de información, sitios y páginas Web y de gestión de datos de la Secretaria General.
- Desarrollo e implementación de nuevos sistemas de información, sitios y páginas Web y de gestión de datos de la Secretaria General. AGOSTO: Informe de avance de: 
- Mantenimiento y soporte a sistemas de información, sitios y páginas Web y de gestión de datos de la Secretaria General.
- Desarrollo e implementación de nuevos sistemas de información, sitios y páginas Web y de gestión de datos de la Secretaria General. SEPTIEMBRE: Informe de avance de: 
- Mantenimiento y soporte a sistemas de información, sitios y páginas Web y de gestión de datos de la Secretaria General.
- Desarrollo e implementación de nuevos sistemas de información, sitios y páginas Web y de gestión de datos de la Secretaria General. OCTUBRE: Informe de avance de: 
- Mantenimiento y soporte a sistemas de información, sitios y páginas Web y de gestión de datos de la Secretaria General.
- Desarrollo e implementación de nuevos sistemas de información, sitios y páginas Web y de gestión de datos de la Secretaria General. NOVIEMBRE: Informe de avance de: 
- Mantenimiento y soporte a sistemas de información, sitios y páginas Web y de gestión de datos de la Secretaria General.
- Desarrollo e implementación de nuevos sistemas de información, sitios y páginas Web y de gestión de datos de la Secretaria General. DICIEMBRE: Informe de avance de: 
- Mantenimiento y soporte a sistemas de información, sitios y páginas Web y de gestión de datos de la Secretaria General.
- Desarrollo e implementación de nuevos sistemas de información, sitios y páginas Web y de gestión de datos de la Secretaria General.</t>
  </si>
  <si>
    <t>PD139_3</t>
  </si>
  <si>
    <t xml:space="preserve">Fortalecer la Gobernalidad de TI en la Secretaria General. </t>
  </si>
  <si>
    <t xml:space="preserve">Informe de avance del Fortalecemiento de la Gobernalidad de TI en la Secretaria General
</t>
  </si>
  <si>
    <t xml:space="preserve">ENERO: Informe de avance del Fortalecemiento de la Gobernalidad de TI en la Secretaria General
 FEBRERO: Informe de avance del Fortalecemiento de la Gobernalidad de TI en la Secretaria General
 MARZO: Informe de avance del Fortalecemiento de la Gobernalidad de TI en la Secretaria General
 ABRIL: Informe de avance del Fortalecemiento de la Gobernalidad de TI en la Secretaria General
 MAYO: Informe de avance del Fortalecemiento de la Gobernalidad de TI en la Secretaria General
 JUNIO: Informe de avance del Fortalecemiento de la Gobernalidad de TI en la Secretaria General
 JULIO: Informe de avance del Fortalecemiento de la Gobernalidad de TI en la Secretaria General
 AGOSTO: Informe de avance del Fortalecemiento de la Gobernalidad de TI en la Secretaria General
 SEPTIEMBRE: Informe de avance del Fortalecemiento de la Gobernalidad de TI en la Secretaria General
 OCTUBRE: Informe de avance del Fortalecemiento de la Gobernalidad de TI en la Secretaria General
 NOVIEMBRE: Informe de avance del Fortalecemiento de la Gobernalidad de TI en la Secretaria General
 DICIEMBRE: Informe de avance del Fortalecemiento de la Gobernalidad de TI en la Secretaria General
</t>
  </si>
  <si>
    <t>PD169_1</t>
  </si>
  <si>
    <t>Realizar cinco (5) transferencias documentales</t>
  </si>
  <si>
    <t>Reporte del estado actual de la ajuste de la tabla de valoración documental -TVD</t>
  </si>
  <si>
    <t>Plan de trabajo de ajuste de la tabla de valoración documental -TVD
Informe de avance de alistamiento de la transferencia secundaria</t>
  </si>
  <si>
    <t>Reporte de avance de ajuste de  tablas de valoración documental -TVD
Informe de avance para la realización de disposiciones finales</t>
  </si>
  <si>
    <t>Reporte de avance de ajuste de  tablas de valoración documental -TVD
Acta de transferencia secundaria entregada al Archivo de Bogotá</t>
  </si>
  <si>
    <t>ENERO: 0 FEBRERO: Reporte del estado actual de la ajuste de la tabla de valoración documental -TVD MARZO: Plan de trabajo de ajuste de la tabla de valoración documental -TVD
Informe de avance de alistamiento de la transferencia secundaria ABRIL: 0 MAYO: 0 JUNIO: Reporte de avance de ajuste de  tablas de valoración documental -TVD
Informe de avance para la realización de disposiciones finales JULIO: 0 AGOSTO: 0 SEPTIEMBRE: Reporte de avance de ajuste de  tablas de valoración documental -TVD
Acta de transferencia secundaria entregada al Archivo de Bogotá OCTUBRE: 0 NOVIEMBRE: 0 DICIEMBRE: Reporte de avance de ajuste de  tablas de valoración documental -TVD
Informe de avance para la realización de disposiciones finales</t>
  </si>
  <si>
    <t>PD169_2</t>
  </si>
  <si>
    <t xml:space="preserve">Organizar y transferir los archivos de gestión y mantener del sistema de gestión documental. </t>
  </si>
  <si>
    <t>Reporte del estado actual de la actualización de la tabla de retención documental -TRD</t>
  </si>
  <si>
    <t>Plan de trabajo de actualización de tablas de retención documental TRD-
Diseño de metodología para la implementación de los instrumentos archivísticos
Informe trimestral de gestión y trámite de actos administrativos</t>
  </si>
  <si>
    <t>Reporte de avance de actualización de tablas de retención documental - TRD
Informes de implementación de instrumentos archvísticos
Informe trimestral de gestión y trámite de actos administrativos</t>
  </si>
  <si>
    <t>ENERO: 0 FEBRERO: Reporte del estado actual de la actualización de la tabla de retención documental -TRD MARZO: Plan de trabajo de actualización de tablas de retención documental TRD-
Diseño de metodología para la implementación de los instrumentos archivísticos
Informe trimestral de gestión y trámite de actos administrativos ABRIL: 0 MAYO: 0 JUNIO: Reporte de avance de actualización de tablas de retención documental - TRD
Informes de implementación de instrumentos archvísticos
Informe trimestral de gestión y trámite de actos administrativos JULIO: 0 AGOSTO: 0 SEPTIEMBRE: Reporte de avance de actualización de tablas de retención documental - TRD
Informes de implementación de instrumentos archvísticos
Informe trimestral de gestión y trámite de actos administrativos OCTUBRE: 0 NOVIEMBRE: 0 DICIEMBRE: Reporte de avance de actualización de tablas de retención documental - TRD
Informes de implementación de instrumentos archvísticos
Informe trimestral de gestión y trámite de actos administrativos</t>
  </si>
  <si>
    <t>PD169_3</t>
  </si>
  <si>
    <t xml:space="preserve">Implementar el Sistema Integrado de Conservación. </t>
  </si>
  <si>
    <t>PD170_1</t>
  </si>
  <si>
    <t xml:space="preserve">Fortalecer la gestión corporativa, jurídica y la estrategia de comunicación conforme con las necesidades de la operación misional de la Entidad. </t>
  </si>
  <si>
    <t>ENERO: 0 FEBRERO: 0 MARZO: Informe de Gestión del Proyecto 7873 trimestral acumulado. ABRIL: 0 MAYO: 0 JUNIO: Informe de Gestión del Proyecto 7873 trimestral acumulado. JULIO: 0 AGOSTO: 0 SEPTIEMBRE: Informe de Gestión del Proyecto 7873 trimestral acumulado. OCTUBRE: 0 NOVIEMBRE: 0 DICIEMBRE: Informe de Gestión del Proyecto 7873 trimestral acumulado.</t>
  </si>
  <si>
    <t>PD166_1</t>
  </si>
  <si>
    <t xml:space="preserve">Preparar los documentos que sean requeridos para adelantar los mejoramientos a las Sedes de la Secretaría General. </t>
  </si>
  <si>
    <t>PD166_2</t>
  </si>
  <si>
    <t xml:space="preserve">Adelantar las obras y/o instalaciones que se requiera para el mejoramiento de las sedes de la Secretaría General. </t>
  </si>
  <si>
    <t>Informe de supervisión de obra e interventoría (mes vencido)</t>
  </si>
  <si>
    <t>Informe de supervisión de obra e interventoría (mes vencido)
Soportes de Radicación de los documentos precontractuales de la contratación viabilizada, en la Dirección de Contratación.</t>
  </si>
  <si>
    <t>Informe de supervisión de obra e interventoría (mes vencido)
Evidencias de Suscripción de contratos viabilizados</t>
  </si>
  <si>
    <t>Informe de supervisión de obra e interventoría (mes vencido)
Informe preliminar del contratista</t>
  </si>
  <si>
    <t>Documento de radicación de la liquidación de los contratos de obra e interventiría de la red contraincendios, en la Dirección de Contratación</t>
  </si>
  <si>
    <t>ENERO: Cronograma de ejecución para adelantar 100 Porciento de la Gestión necesaria para el mejoramiento de las Sedes Priorizadas en 2023. FEBRERO: Informe de supervisión de obra e interventoría (mes vencido) MARZO: Informe de supervisión de obra e interventoría (mes vencido)
Soportes de Radicación de los documentos precontractuales de la contratación viabilizada, en la Dirección de Contratación. ABRIL: Informe de supervisión de obra e interventoría (mes vencido) MAYO: Informe de supervisión de obra e interventoría (mes vencido) JUNIO: Informe de supervisión de obra e interventoría (mes vencido)
Evidencias de Suscripción de contratos viabilizados JULIO: Informe de supervisión de obra e interventoría (mes vencido)
Informe preliminar del contratista AGOSTO: Informe de supervisión de obra e interventoría (mes vencido) SEPTIEMBRE: Informe de supervisión de obra e interventoría (mes vencido) OCTUBRE: Informe de supervisión de obra e interventoría (mes vencido) NOVIEMBRE: Informe de supervisión de obra e interventoría (mes vencido) DICIEMBRE: Documento de radicación de la liquidación de los contratos de obra e interventiría de la red contraincendios, en la Dirección de Contratación</t>
  </si>
  <si>
    <t>PD168_1</t>
  </si>
  <si>
    <t xml:space="preserve">Formular y ejecutar el cronograma anual de mantenimientos y adecuaciones. </t>
  </si>
  <si>
    <t>Formato Evidencia Reunión
2213100-FT-449
Priorización sedes a intervenir</t>
  </si>
  <si>
    <t>Ejecución de la priorización (matriz 4)
Atención de GLPI en el mes</t>
  </si>
  <si>
    <t>ENERO: Formato Evidencia Reunión
2213100-FT-449
Priorización sedes a intervenir FEBRERO: Ejecución de la priorización (matriz 4)
Atención de GLPI en el mes MARZO: Ejecución de la priorización (matriz 4)
Atención de GLPI en el mes ABRIL: Ejecución de la priorización (matriz 4)
Atención de GLPI en el mes MAYO: Ejecución de la priorización (matriz 4)
Atención de GLPI en el mes JUNIO: Ejecución de la priorización (matriz 4)
Atención de GLPI en el mes JULIO: Formato Evidencia Reunión
2213100-FT-449
Priorización sedes a intervenir AGOSTO: Ejecución de la priorización (matriz 4)
Atención de GLPI en el mes SEPTIEMBRE: Ejecución de la priorización (matriz 4)
Atención de GLPI en el mes OCTUBRE: Ejecución de la priorización (matriz 4)
Atención de GLPI en el mes NOVIEMBRE: Ejecución de la priorización (matriz 4)
Atención de GLPI en el mes DICIEMBRE: Ejecución de la priorización (matriz 4)
Atención de GLPI en el mes</t>
  </si>
  <si>
    <t>PD168_2</t>
  </si>
  <si>
    <t xml:space="preserve">Actualizar e implementar la Política Ambiental de la Secretaría General. </t>
  </si>
  <si>
    <t>Cronograma de actividades del Plan Anual PIGA.
Reporte de actividades del Plan de acción anual PIGA</t>
  </si>
  <si>
    <t>Reporte de ejecución de  Actividades programadas en el Plan de acción anual PIGA</t>
  </si>
  <si>
    <t>ENERO: Cronograma de actividades del Plan Anual PIGA.
Reporte de actividades del Plan de acción anual PIGA FEBRERO: Reporte de ejecución de  Actividades programadas en el Plan de acción anual PIGA MARZO: Reporte de ejecución de  Actividades programadas en el Plan de acción anual PIGA ABRIL: Reporte de ejecución de  Actividades programadas en el Plan de acción anual PIGA MAYO: Reporte de ejecución de  Actividades programadas en el Plan de acción anual PIGA JUNIO: Reporte de ejecución de  Actividades programadas en el Plan de acción anual PIGA JULIO: Reporte de ejecución de  Actividades programadas en el Plan de acción anual PIGA AGOSTO: Reporte de ejecución de  Actividades programadas en el Plan de acción anual PIGA SEPTIEMBRE: Reporte de ejecución de  Actividades programadas en el Plan de acción anual PIGA OCTUBRE: Reporte de ejecución de  Actividades programadas en el Plan de acción anual PIGA NOVIEMBRE: Reporte de ejecución de  Actividades programadas en el Plan de acción anual PIGA DICIEMBRE: Reporte de ejecución de  Actividades programadas en el Plan de acción anual PIGA</t>
  </si>
  <si>
    <t>PD168_3</t>
  </si>
  <si>
    <t>Adquirir los insumos para ejecutar los lineamientos ambientales, mantenimientos y adecuaciones programados en las Sedes de la Secretaría General.</t>
  </si>
  <si>
    <t>Soportes de Radicación de procesos de contratación en la Dirección de Contratación.</t>
  </si>
  <si>
    <t>Evidencias de Suscripción de contratos</t>
  </si>
  <si>
    <t>ENERO: 0 FEBRERO: 0 MARZO: Soportes de Radicación de procesos de contratación en la Dirección de Contratación. ABRIL: Evidencias de Suscripción de contratos MAYO: 0 JUNIO: 0 JULIO: 0 AGOSTO: 0 SEPTIEMBRE: 0 OCTUBRE: 0 NOVIEMBRE: 0 DICIEMBRE: 0</t>
  </si>
  <si>
    <t>PD168_4</t>
  </si>
  <si>
    <t xml:space="preserve">Adquirir los bienes requeridos por la Entidad para ejecutar los lineamientos ambientales, mantenimientos y adecuaciones programados en las Sedes de la Secretaría General.   </t>
  </si>
  <si>
    <t>ENERO: 0 FEBRERO: 0 MARZO: 0 ABRIL: 0 MAYO: Soportes de Radicación de procesos de contratación en la Dirección de Contratación. JUNIO: 0 JULIO: Evidencias de Suscripción de contratos AGOSTO: 0 SEPTIEMBRE: 0 OCTUBRE: 0 NOVIEMBRE: 0 DICIEMBRE: 0</t>
  </si>
  <si>
    <t>PD167_1</t>
  </si>
  <si>
    <t>Diseñar e implementar una estrategia para el monitoreo del cumplimiento de las metas del Plan Distrital de Desarrollo y las acciones de políticas públicas distritales a cargo de la Entidad.</t>
  </si>
  <si>
    <t>•Reporte  en el instrumento de seguimiento de políticas públicas a cargo de la Secretaría General o en las que participa. Corte 31 de diciembre 2022. 
•	Diagnóstico SUIFP_ corte 31 de diciembre 2022. 
•	Informe componente de inversión Secretaría General. Segplan. Corte 31 de diciembre 2022. 
•	Informe componente de gestión Secretaría General. Corte 31 de diciembre 2022</t>
  </si>
  <si>
    <t xml:space="preserve"> •	Diagnóstico SUIFP.
•	Base de avance de metas Secretaría General.</t>
  </si>
  <si>
    <t xml:space="preserve">Reporte en el instrumento de seguimiento de políticas públicas a cargo de la Secretaría General o en las que participa. Corte al 31 de marzo 2023 •	Informe trimestral de políticas públicas a cargo de la Secretaría General o en las que participa. 
•	Diagnóstico SUIFP. 
•	Informe componente de inversión Secretaría General. SEGPLAN.
•	Informe componente de gestión Secretaría General. </t>
  </si>
  <si>
    <t>Reporte en el instrumento de seguimiento de políticas públicas a cargo de la Secretaría General o en las que participa. Corte a 30 de junio de 2023 •	Diagnóstico SUIFP. 
•	Informe componente de inversión Secretaría General. SEGPLAN.
•	Informe componente de gestión Secretaría General. 
Base 
• Base de avance de metas e indicadores Secretaría General.</t>
  </si>
  <si>
    <t xml:space="preserve"> •	Diagnóstico SUIFP.
• Base de avance de metas e indicadores Secretaría General.</t>
  </si>
  <si>
    <t xml:space="preserve">Reporte en el instrumento de seguimiento de políticas públicas a cargo de la Secretaría General o en las que participa. Corte a 30 de septiembre de 2023 
•	Diagnóstico SUIFP. 
•	Informe componente de inversión Secretaría General. SEGPLAN.
•	Informe componente de gestión Secretaría General. 
</t>
  </si>
  <si>
    <t>ENERO: •Reporte  en el instrumento de seguimiento de políticas públicas a cargo de la Secretaría General o en las que participa. Corte 31 de diciembre 2022. 
•	Diagnóstico SUIFP_ corte 31 de diciembre 2022. 
•	Informe componente de inversión Secretaría General. Segplan. Corte 31 de diciembre 2022. 
•	Informe componente de gestión Secretaría General. Corte 31 de diciembre 2022 FEBRERO:  •	Diagnóstico SUIFP.
•	Base de avance de metas Secretaría General. MARZO:  •	Diagnóstico SUIFP.
•	Base de avance de metas Secretaría General. ABRIL: Reporte en el instrumento de seguimiento de políticas públicas a cargo de la Secretaría General o en las que participa. Corte al 31 de marzo 2023 •	Informe trimestral de políticas públicas a cargo de la Secretaría General o en las que participa. 
•	Diagnóstico SUIFP. 
•	Informe componente de inversión Secretaría General. SEGPLAN.
•	Informe componente de gestión Secretaría General.  MAYO:  •	Diagnóstico SUIFP.
•	Base de avance de metas Secretaría General. JUNIO:  •	Diagnóstico SUIFP.
•	Base de avance de metas Secretaría General. JULIO: Reporte en el instrumento de seguimiento de políticas públicas a cargo de la Secretaría General o en las que participa. Corte a 30 de junio de 2023 •	Diagnóstico SUIFP. 
•	Informe componente de inversión Secretaría General. SEGPLAN.
•	Informe componente de gestión Secretaría General. 
Base 
• Base de avance de metas e indicadores Secretaría General. AGOSTO:  •	Diagnóstico SUIFP.
• Base de avance de metas e indicadores Secretaría General. SEPTIEMBRE:  •	Diagnóstico SUIFP.
• Base de avance de metas e indicadores Secretaría General. OCTUBRE: Reporte en el instrumento de seguimiento de políticas públicas a cargo de la Secretaría General o en las que participa. Corte a 30 de septiembre de 2023 
•	Diagnóstico SUIFP. 
•	Informe componente de inversión Secretaría General. SEGPLAN.
•	Informe componente de gestión Secretaría General. 
 NOVIEMBRE:  •	Diagnóstico SUIFP.
• Base de avance de metas e indicadores Secretaría General. DICIEMBRE:  •	Diagnóstico SUIFP.
• Base de avance de metas e indicadores Secretaría General.</t>
  </si>
  <si>
    <t>PD167_2</t>
  </si>
  <si>
    <t>Brindar asistencia técnica, seguimiento y control a la programación y ejecución del presupuesto de inversión de la Entidad.</t>
  </si>
  <si>
    <t>• Documento de control de revisión y aprobación de solicitudes de CDP
• Informes de ejecución presupuestal
• Informe de Productos, Metas y Resultados – PMR</t>
  </si>
  <si>
    <t>• Documento de control de revisión y aprobación de solicitudes de CDP
• Informes de ejecución presupuestal
• Informe de Productos, Metas y Resultados – PMR
• Seguimiento Proyectos de inversión (mes vencido-aspectos presupuestales)</t>
  </si>
  <si>
    <t>• Documento de control de revisión y aprobación de solicitudes de CDP
• Informes de ejecución presupuestal
• Informe de Productos, Metas y Resultados – PMR
• Seguimiento Proyectos de inversión (mes vencido-aspectos presupuestales)
• Documentos de revisión y análisis del anteproyecto de presupuesto 2023</t>
  </si>
  <si>
    <t>•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presupuestales)</t>
  </si>
  <si>
    <t>ENERO: • Documento de control de revisión y aprobación de solicitudes de CDP
• Informes de ejecución presupuestal
• Informe de Productos, Metas y Resultados – PMR FEBRERO: • Documento de control de revisión y aprobación de solicitudes de CDP
• Informes de ejecución presupuestal
• Informe de Productos, Metas y Resultados – PMR
• Seguimiento Proyectos de inversión (mes vencido-aspectos presupuestales) MARZO: • Documento de control de revisión y aprobación de solicitudes de CDP
• Informes de ejecución presupuestal
• Informe de Productos, Metas y Resultados – PMR
• Seguimiento Proyectos de inversión (mes vencido-aspectos presupuestales) ABRIL: • Documento de control de revisión y aprobación de solicitudes de CDP
• Informes de ejecución presupuestal
• Informe de Productos, Metas y Resultados – PMR
• Seguimiento Proyectos de inversión (mes vencido-aspectos presupuestales) MAYO: • Documento de control de revisión y aprobación de solicitudes de CDP
• Informes de ejecución presupuestal
• Informe de Productos, Metas y Resultados – PMR
• Seguimiento Proyectos de inversión (mes vencido-aspectos presupuestales) JUNIO: • Documento de control de revisión y aprobación de solicitudes de CDP
• Informes de ejecución presupuestal
• Informe de Productos, Metas y Resultados – PMR
• Seguimiento Proyectos de inversión (mes vencido-aspectos presupuestales)
• Documentos de revisión y análisis del anteproyecto de presupuesto 2023 JULIO: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presupuestales) AGOSTO: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presupuestales) SEPTIEMBRE: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presupuestales) OCTUBRE: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presupuestales) NOVIEMBRE: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presupuestales) DICIEMBRE: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presupuestales)</t>
  </si>
  <si>
    <t>PD167_3</t>
  </si>
  <si>
    <t>Fortalecer el modelo de operación por procesos de la Secretaría General para mejorar su desempeño.</t>
  </si>
  <si>
    <t>•	Base de datos de los indicadores de gestión de los procesos institucionales formulados para la vigencia 2023.
•	Base de datos de los riesgos de gestión y corrupción de los procesos institucionales y proyectos de inversión formulados para la vigencia 2023.</t>
  </si>
  <si>
    <t>•	Plan de ajuste y sostenibilidad del Modelo Integrado de Planeación y Gestión formulado para la vigencia 2023.
•	Plan de Acción Integrado formulado para la vigencia 2023.</t>
  </si>
  <si>
    <t>• Documento(s) de las actividades relacionadas con la formulación y seguimiento de los planes estratégicos, institucionales y el Plan Estratégico Sectorial, en el marco del nuevo proceso Direccionamiento estratégico.</t>
  </si>
  <si>
    <t xml:space="preserve">• Reporte de estado de los procesos institucionales.
• Documento(s) con la consolidación de los componentes de los nuevos procesos institucionales. </t>
  </si>
  <si>
    <t>• Documento Excel de seguimiento a los riesgos de gestión y corrupción de los procesos institucionales y proyectos de inversión.</t>
  </si>
  <si>
    <t>• Documento(s) de las actividades relacionadas con la formulación y seguimiento de los planes estratégicos, institucionales y el Plan Estratégico Sectorial, en el marco del nuevo proceso Direccionamiento estratégico.
• Informe parcial de la Revisión por la Dirección al Sistema de Gestión de la Calidad.</t>
  </si>
  <si>
    <t>• Documento(s) de las actividades relacionadas con la formulación y seguimiento de los planes estratégicos, institucionales y el Plan Estratégico Sectorial, en el marco del nuevo proceso Direccionamiento estratégico.
• Informe del Modelo Integrado de Planeación y Gestión (MIPG) en la Secretaría General.
• Reporte de estado de los procesos institucionales.
• Formulario de Reporte de Avance a la Gestión (FURAG) diligenciado</t>
  </si>
  <si>
    <t>• Autodiagnósticos de las políticas de gestión y desempeño del Modelo Integrado de Planeación y Gestión diligenciados.</t>
  </si>
  <si>
    <t>• Documento Excel de seguimiento a los riesgos de gestión y corrupción de los procesos institucionales y proyectos de inversión.
• Documento(s) con la consolidación de los componentes de los nuevos procesos institucionales.</t>
  </si>
  <si>
    <t>• Reporte de estado de los procesos institucionales.</t>
  </si>
  <si>
    <t>• Informe del Modelo Integrado de Planeación y Gestión (MIPG) en la Secretaría General.</t>
  </si>
  <si>
    <t>• Informe de auditoría externa al Sistema de Gestión de la Calidad de la Secretaría General.
• Informe final de la Revisión por la Dirección al Sistema de Gestión de la Calidad.</t>
  </si>
  <si>
    <t>ENERO: •	Base de datos de los indicadores de gestión de los procesos institucionales formulados para la vigencia 2023.
•	Base de datos de los riesgos de gestión y corrupción de los procesos institucionales y proyectos de inversión formulados para la vigencia 2023. FEBRERO: •	Plan de ajuste y sostenibilidad del Modelo Integrado de Planeación y Gestión formulado para la vigencia 2023.
•	Plan de Acción Integrado formulado para la vigencia 2023. MARZO: • Documento(s) de las actividades relacionadas con la formulación y seguimiento de los planes estratégicos, institucionales y el Plan Estratégico Sectorial, en el marco del nuevo proceso Direccionamiento estratégico. ABRIL: • Reporte de estado de los procesos institucionales.
• Documento(s) con la consolidación de los componentes de los nuevos procesos institucionales.  MAYO: • Documento Excel de seguimiento a los riesgos de gestión y corrupción de los procesos institucionales y proyectos de inversión. JUNIO: • Documento(s) de las actividades relacionadas con la formulación y seguimiento de los planes estratégicos, institucionales y el Plan Estratégico Sectorial, en el marco del nuevo proceso Direccionamiento estratégico.
• Informe parcial de la Revisión por la Dirección al Sistema de Gestión de la Calidad. JULIO: • Documento(s) de las actividades relacionadas con la formulación y seguimiento de los planes estratégicos, institucionales y el Plan Estratégico Sectorial, en el marco del nuevo proceso Direccionamiento estratégico.
• Informe del Modelo Integrado de Planeación y Gestión (MIPG) en la Secretaría General.
• Reporte de estado de los procesos institucionales.
• Formulario de Reporte de Avance a la Gestión (FURAG) diligenciado AGOSTO: • Autodiagnósticos de las políticas de gestión y desempeño del Modelo Integrado de Planeación y Gestión diligenciados. SEPTIEMBRE: • Documento Excel de seguimiento a los riesgos de gestión y corrupción de los procesos institucionales y proyectos de inversión.
• Documento(s) con la consolidación de los componentes de los nuevos procesos institucionales. OCTUBRE: • Reporte de estado de los procesos institucionales. NOVIEMBRE: • Informe del Modelo Integrado de Planeación y Gestión (MIPG) en la Secretaría General. DICIEMBRE: • Informe de auditoría externa al Sistema de Gestión de la Calidad de la Secretaría General.
• Informe final de la Revisión por la Dirección al Sistema de Gestión de la Calidad.</t>
  </si>
  <si>
    <t>PD167_4</t>
  </si>
  <si>
    <t>Liderar la formulación, monitoreo y reporte de las acciones relacionadas con el cumplimiento de las leyes de transparencia y del derecho de acceso a la información pública, y de participación ciudadana.</t>
  </si>
  <si>
    <t>• Plan Anticorrupción y de Atención al Ciudadano - PAAC 2023.
• Plan Institucional de Participación Ciudadana - PIPC 2023.
• Estrategia de Rendición de Cuentas 2023.
• Informe monitoreo Plan Anticorrupción y de Atención al Ciudadano - PAAC (mes vencido).
• Informe monitoreo Plan Institucional de Participación Ciudadana - PIPC (bimestre vencido).</t>
  </si>
  <si>
    <t>• Informe monitoreo Plan Anticorrupción y de Atención al Ciudadano - PAAC (mes vencido).</t>
  </si>
  <si>
    <t>•	Informe monitoreo Plan Anticorrupción y de Atención al Ciudadano - PAAC (mes vencido).</t>
  </si>
  <si>
    <t>• 	Informe monitoreo Plan Anticorrupción y de Atención al Ciudadano - PAAC (mes vencido).
• Informe monitoreo Plan Institucional de Participación Ciudadana - PIPC (trimestre vencido).</t>
  </si>
  <si>
    <t>•	 Informe monitoreo Plan Anticorrupción y de Atención al Ciudadano - PAAC (mes vencido).
• Informe monitoreo Plan Institucional de Participación Ciudadana - PIPC (trimestre vencido).</t>
  </si>
  <si>
    <t>ENERO: • Plan Anticorrupción y de Atención al Ciudadano - PAAC 2023.
• Plan Institucional de Participación Ciudadana - PIPC 2023.
• Estrategia de Rendición de Cuentas 2023.
• Informe monitoreo Plan Anticorrupción y de Atención al Ciudadano - PAAC (mes vencido).
• Informe monitoreo Plan Institucional de Participación Ciudadana - PIPC (bimestre vencido). FEBRERO: • Informe monitoreo Plan Anticorrupción y de Atención al Ciudadano - PAAC (mes vencido). MARZO: •	Informe monitoreo Plan Anticorrupción y de Atención al Ciudadano - PAAC (mes vencido). ABRIL: • 	Informe monitoreo Plan Anticorrupción y de Atención al Ciudadano - PAAC (mes vencido).
• Informe monitoreo Plan Institucional de Participación Ciudadana - PIPC (trimestre vencido). MAYO: •	Informe monitoreo Plan Anticorrupción y de Atención al Ciudadano - PAAC (mes vencido). JUNIO: •	Informe monitoreo Plan Anticorrupción y de Atención al Ciudadano - PAAC (mes vencido). JULIO: • 	Informe monitoreo Plan Anticorrupción y de Atención al Ciudadano - PAAC (mes vencido).
• Informe monitoreo Plan Institucional de Participación Ciudadana - PIPC (trimestre vencido). AGOSTO: •	Informe monitoreo Plan Anticorrupción y de Atención al Ciudadano - PAAC (mes vencido). SEPTIEMBRE: •	Informe monitoreo Plan Anticorrupción y de Atención al Ciudadano - PAAC (mes vencido). OCTUBRE: •	 Informe monitoreo Plan Anticorrupción y de Atención al Ciudadano - PAAC (mes vencido).
• Informe monitoreo Plan Institucional de Participación Ciudadana - PIPC (trimestre vencido). NOVIEMBRE: •	Informe monitoreo Plan Anticorrupción y de Atención al Ciudadano - PAAC (mes vencido). DICIEMBRE: •	Informe monitoreo Plan Anticorrupción y de Atención al Ciudadano - PAAC (mes vencido).</t>
  </si>
  <si>
    <t>PD167_5</t>
  </si>
  <si>
    <t>Procesar, generar y analizar información cuantitativa y cualitativa en el marco de la misionalidad de la Entidad.</t>
  </si>
  <si>
    <t>Informe preliminar de acciones de la implementación de las políticas de gestión del  conocimiento y la innovación, y gestión de la información estadística 2023 (acumulado a marzo)</t>
  </si>
  <si>
    <t>Informe parcial de acciones de la implementación de las políticas de gestión del  conocimiento y la innovación, y gestión de la información estadística 2023 (acumulado a junio).</t>
  </si>
  <si>
    <t>Informe parcial de acciones de la implementación de las políticas de gestión del  conocimiento y la innovación, y gestión de la información estadística 2023 (acumulado a sept).</t>
  </si>
  <si>
    <t>Informe final de acciones de la implementación de las políticas de gestión del  conocimiento y la innovación, y gestión de la información estadística vigencia 2023.</t>
  </si>
  <si>
    <t>ENERO: 0 FEBRERO: 0 MARZO: 0 ABRIL: Informe preliminar de acciones de la implementación de las políticas de gestión del  conocimiento y la innovación, y gestión de la información estadística 2023 (acumulado a marzo) MAYO: 0 JUNIO: 0 JULIO: Informe parcial de acciones de la implementación de las políticas de gestión del  conocimiento y la innovación, y gestión de la información estadística 2023 (acumulado a junio). AGOSTO: 0 SEPTIEMBRE: 0 OCTUBRE: Informe parcial de acciones de la implementación de las políticas de gestión del  conocimiento y la innovación, y gestión de la información estadística 2023 (acumulado a sept). NOVIEMBRE: 0 DICIEMBRE: Informe final de acciones de la implementación de las políticas de gestión del  conocimiento y la innovación, y gestión de la información estadística vigencia 2023.</t>
  </si>
  <si>
    <t>PD167_6</t>
  </si>
  <si>
    <t xml:space="preserve">Fortalecer el Sistema de Control Interno de la Entidad. </t>
  </si>
  <si>
    <t>Plan de Acción Institucional</t>
  </si>
  <si>
    <t xml:space="preserve">Seguimiento a proyectos de inversión, indicadores de gestión, plan integrado y gestión de riesgos </t>
  </si>
  <si>
    <t>Secretaría General de la Alcaldía Mayor de Bogotá</t>
  </si>
  <si>
    <t>Plan Distrital de Desarrollo Un nuevo contrato social y ambiental para la Bogotá del siglo XXI</t>
  </si>
  <si>
    <t>Vigencia 2023</t>
  </si>
  <si>
    <t>INDICE</t>
  </si>
  <si>
    <t>PROGRAMACION PROYECTOS DE INVERSION</t>
  </si>
  <si>
    <t>PROGRAMACION METAS SECTORIALES</t>
  </si>
  <si>
    <t>PROGRAMACION OBJETIVOS, METAS Y ACTIVIDADES</t>
  </si>
  <si>
    <t>PROGRAMACION INDICADORES DE PRODUCTO Y GESTION MGA</t>
  </si>
  <si>
    <t>PROGRAMACION PRESUPUESTO</t>
  </si>
  <si>
    <t>PROGRAMACION A LOS INDICADORES DE GESTIÓN</t>
  </si>
  <si>
    <t>PROGRAMACION A LAS ACTIVIDADES DEL PLAN DE ACCIÓN INTEGRADO</t>
  </si>
  <si>
    <t>PROGRAMACION A LA GESTIÓN DE RIESGOS</t>
  </si>
  <si>
    <t>Plan de Acción Institucional 2023</t>
  </si>
  <si>
    <t>Seguimiento a metas e indicadores sectoriales</t>
  </si>
  <si>
    <t>Índice</t>
  </si>
  <si>
    <t>Propósito</t>
  </si>
  <si>
    <t>Programa</t>
  </si>
  <si>
    <t>Código proyecto</t>
  </si>
  <si>
    <t>Nombre del proyecto de inversión</t>
  </si>
  <si>
    <t>Gerencia responsable</t>
  </si>
  <si>
    <t xml:space="preserve">Meta sectorial </t>
  </si>
  <si>
    <t xml:space="preserve">Código herramienta interna del indicador sectorial </t>
  </si>
  <si>
    <t xml:space="preserve">Indicador sectorial </t>
  </si>
  <si>
    <t>Tipología del indicador</t>
  </si>
  <si>
    <t>Programación indicador  sectorial 2023</t>
  </si>
  <si>
    <t>Magnitud ejecutada vigencia 2023
(Acumulado total)</t>
  </si>
  <si>
    <t>% de avance vigencia 2023</t>
  </si>
  <si>
    <t>Programación indicador  sectorial al corte 30/06/2023</t>
  </si>
  <si>
    <t>Magnitud ejecutada  al corte 30/06/2023</t>
  </si>
  <si>
    <t>% de avance al corte 30/06/2023</t>
  </si>
  <si>
    <t>Observación</t>
  </si>
  <si>
    <t>3 Inspirar confianza y legitimidad para vivir sin miedo y ser epicentro de cultura ciudadana, paz y reconciliación</t>
  </si>
  <si>
    <t>39 Bogotá territorio de paz y atención integral a las víctimas del conflicto armado</t>
  </si>
  <si>
    <t>Construcción de Bogotá-Región como territorio de paz para las víctimas y la reconciliación</t>
  </si>
  <si>
    <t xml:space="preserve">Oficina de Alta Consejería de Paz, Víctimas y Reconciliación. </t>
  </si>
  <si>
    <t>299 Desarrollar acciones y procesos de asistencia, atención, reparación integral y participación para las víctimas del conflicto armado, en concordancia con las obligaciones y disposiciones legales establecidas para el Distrito Capital.</t>
  </si>
  <si>
    <t>317 Porcentaje de acciones y procesos de asistencia, atención, reparación integral y participación para las víctimas del conflicto armado, otorgados por el Distrito Capital, desarrollados</t>
  </si>
  <si>
    <t>318 Porcentaje de medidas de ayuda humanitaria inmediata en el distrito capital, conforme a los requisitos establecidos por la legislación vigente, otorgadas.</t>
  </si>
  <si>
    <t>319 Porcentaje de medidas de prevención, protección, asistencia y atención distintas a la ayuda humanitaria inmediata, acorde a las competencias institucionales de la Alta consejería para las víctimas, la paz y la reconciliación de la Secretaría General, otorgadas.</t>
  </si>
  <si>
    <t>300 Formular e implementar una estrategia para la apropiación social de la memoria, para la paz y la reconciliación en los territorios ciudad región a través de la pedagogía social y la gestión del conocimiento.</t>
  </si>
  <si>
    <t>320 Porcentaje de avance en la implementación de la estrategia para la apropiación social de la memoria, para la paz y la reconciliación en los territorios ciudad región a través de la pedagogía social y la gestión del conocimiento.</t>
  </si>
  <si>
    <t>301 Formular e implementar una estrategia para la consolidación de Bogotá - Región, como epicentro de paz y reconciliación, a través de la implementación de los Acuerdos de Paz en el Distrito.</t>
  </si>
  <si>
    <t>321 Porcentaje de avance en la implementación de una estrategia para la consolidación de Bogotá - Región, como epicentro de paz y reconciliación, a través de la implementación de los Acuerdos de Paz en el Distrito.</t>
  </si>
  <si>
    <t>51  Gobierno Abierto</t>
  </si>
  <si>
    <t>Implementación del modelo de gobierno abierto, accesible e incluyente de Bogotá</t>
  </si>
  <si>
    <t>Oficina Asesora de Planeación.</t>
  </si>
  <si>
    <t>406 Construir una plataforma de Gobierno Abierto que permita a los ciudadanos participar en procesos de toma de decisiones de la administración, vincularse a procesos de colaboración para solución de problemáticas públicas, acceder a los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en bienes públicos, o demás temas de interés público.</t>
  </si>
  <si>
    <t>433 Porcentaje de avance de la Plataforma de gobierno abierto construida.</t>
  </si>
  <si>
    <t>431 Posicionar al Gobierno Abierto de Bogotá- GABO, como una nueva forma de gobernanza y control que reduce el riesgo de corrupción y garantiza una participación de todos los sectores y segmentos poblacionales, generando accesibilidad para las personas con discapacidad.</t>
  </si>
  <si>
    <t>464 Número de estrategias para el posicionamiento, cualificación y empoderamiento ciudadano implementadas.</t>
  </si>
  <si>
    <t>465 Número de estudios para el análisis de ecosistemas de gobierno abierto, innovación social y oferta y demanda de información pública, realizados.</t>
  </si>
  <si>
    <t xml:space="preserve">El avance de la magnitud se tiene programado para el mes de noviembre de 2023. </t>
  </si>
  <si>
    <t>466 Número de agendas para el desarrollo de actividades de vinculación ciudadana a procesos de transparencia, participación y colaboración, implementadas.</t>
  </si>
  <si>
    <t xml:space="preserve">El avance de la magnitud se tiene programado para el mes de julio y diciembre de 2023. </t>
  </si>
  <si>
    <t>644 Número de personas con discapacidad que participan.</t>
  </si>
  <si>
    <t xml:space="preserve">El avance de la magnitud se tiene programado para el mes de julio y noviembre de 2023.  </t>
  </si>
  <si>
    <t>54 Transformación digital y gestión de TIC para un territorio inteligente</t>
  </si>
  <si>
    <t>Oficina de Alta Consejería Distrital de Tecnologías de la Información y las Comunicaciones -TIC.</t>
  </si>
  <si>
    <t>468 Formular e implementar las agendas de transformación digital para el Distrito.</t>
  </si>
  <si>
    <t>513 Porcentaje de avance de las agendas de transformación digital implementadas.</t>
  </si>
  <si>
    <t>469 Formular la política pública de Bogotá territorio inteligente.</t>
  </si>
  <si>
    <t>514 Política Pública TIC formulada.</t>
  </si>
  <si>
    <t>56 Gestión Pública Efectiva</t>
  </si>
  <si>
    <t>Servicio a la ciudadanía, moderno, eficiente y de calidad.</t>
  </si>
  <si>
    <t>Subsecretaría de Servicio a la Ciudadanía.</t>
  </si>
  <si>
    <t>495 Diseñar e implementar una estrategia de medición de la efectividad de la atención a la ciudadanía en las entidades distritales.</t>
  </si>
  <si>
    <t>541 Calificación de la satisfacción ciudadana frente a la interacción con la Administración Distrital.</t>
  </si>
  <si>
    <t>Desarrollo institucional para una gestión pública eficiente</t>
  </si>
  <si>
    <t>Subsecretaría Distrital de Fortalecimiento institucional.</t>
  </si>
  <si>
    <t>497 Diseñar e implementar una estrategia para fortalecer la gestión, la innovación y la creatividad en la administración distrital, generando valor público al servicio de la ciudadanía.</t>
  </si>
  <si>
    <t>543 Porcentaje de avance en la implementación de estrategias para fortalecer la gestión y la innovación pública distrital.</t>
  </si>
  <si>
    <t>498 Diseñar una estrategia de integración, alineación y estandarización de la oferta de servicios en los canales de atención disponibles en el Distrito.</t>
  </si>
  <si>
    <t>545 Número de orientaciones y solicitudes recibidas a través de la línea 195.</t>
  </si>
  <si>
    <t>546 Número de PQRS recibidas por otros canales.</t>
  </si>
  <si>
    <t>Fortalecimiento de la capacidad institucional de la Secretaría General</t>
  </si>
  <si>
    <t>Subsecretaria Corporativa.</t>
  </si>
  <si>
    <t>499 Dotar e intervenir la infraestructura de las sedes de la Secretaria General de la Alcaldía Mayor de Bogotá.</t>
  </si>
  <si>
    <t>547 Porcentaje de cronograma de intervenciones de infraestructura ejecutado.</t>
  </si>
  <si>
    <t xml:space="preserve">Subsecretaría Distrital de Fortalecimiento institucional. </t>
  </si>
  <si>
    <t>503 Formular e implementar una estrategia distrital de promoción, proyección, posicionamiento y cooperación internacional de Bogotá y la Región.</t>
  </si>
  <si>
    <t>551 Número de acciones para la proyección y cooperación internacional de Bogotá y la región ejecutadas.</t>
  </si>
  <si>
    <t>504 Formular e implementar una estrategia para la gestión documental distrital y el uso y apropiación de la memoria histórica.</t>
  </si>
  <si>
    <t>552 Porcentaje de avance en la implementación de la estrategia de apropiación del patrimonio documental y fortalecimiento de la gestión documental distrital.</t>
  </si>
  <si>
    <t>Generación de los lineamientos de comunicación del Distrito para construir ciudad y ciudadanía</t>
  </si>
  <si>
    <t>Oficina Consejería de Comunicaciones.</t>
  </si>
  <si>
    <t>506 Formular, implementar y monitorear los lineamientos distritales en materia de Comunicación Pública.</t>
  </si>
  <si>
    <t>554 Porcentaje de lineamientos distritales en materia de comunicación pública, formulados, implementados y monitoreados.</t>
  </si>
  <si>
    <t>Seguimiento de objetivos, metas y actividades de los proyectos de inversión</t>
  </si>
  <si>
    <t>Própósito PDD</t>
  </si>
  <si>
    <t>Programa General PDD</t>
  </si>
  <si>
    <t>Código Proyecto</t>
  </si>
  <si>
    <t>Nombre proyecto de inversión</t>
  </si>
  <si>
    <t xml:space="preserve"> % Programación objetivo general 2023</t>
  </si>
  <si>
    <t>% de cumplimiento del objetivo general al corte 30/06/2023</t>
  </si>
  <si>
    <t>% de avance  del objetivo general frente a la vigencia 2023</t>
  </si>
  <si>
    <t>% Programación objetivo específico 2023</t>
  </si>
  <si>
    <t>% de cumplimiento del objetivo específico al corte 30/06/2023</t>
  </si>
  <si>
    <t>% de avance  del objetivo especifico frente a la vigencia 2023</t>
  </si>
  <si>
    <t>Código herramienta interna de la meta proyecto</t>
  </si>
  <si>
    <t>Descripción Meta proyecto</t>
  </si>
  <si>
    <t xml:space="preserve">Tendencia meta proyecto </t>
  </si>
  <si>
    <t>Magnitud programada  vigencia 2023.</t>
  </si>
  <si>
    <t>% de cumplimiento de la meta proyecto al corte 30/06/2023</t>
  </si>
  <si>
    <t>Programación meta proyecto al corte 30/06/2023</t>
  </si>
  <si>
    <t xml:space="preserve">Magnitud ejecutada  meta proyecto al corte 30/06/2023
</t>
  </si>
  <si>
    <t>% de avance meta proyecto al corte 30/06/2023</t>
  </si>
  <si>
    <t>Programación actividad 2023</t>
  </si>
  <si>
    <t>% de cumplimiento de la  actividad al corte 30/06/2023</t>
  </si>
  <si>
    <t>% de avance  de la actividad frente a la vigencia 2023
(Acumulado total).</t>
  </si>
  <si>
    <t>Programación actividad al corte 30/06/2023</t>
  </si>
  <si>
    <t xml:space="preserve">Magnitud ejecutada  actividad al corte 30/06/2023 </t>
  </si>
  <si>
    <t>% de avance actividad al corte 30/06/2023</t>
  </si>
  <si>
    <t>Observaciones</t>
  </si>
  <si>
    <t xml:space="preserve">Generación de los lineamientos de comunicación del Distrito para construir ciudad y ciudadanía.   </t>
  </si>
  <si>
    <t>Lograr que la comunicación pública distrital se dirija hacia el mismo objetivo y visión de ciudad, reconociendo y abordando las necesidades de la ciudadanía y generando confianza para incentivar su participación en la construcción de ciudad.</t>
  </si>
  <si>
    <t>1. Generar 100 porciento de los lineamientos distritales en materia de comunicación pública.</t>
  </si>
  <si>
    <t xml:space="preserve">Creciente </t>
  </si>
  <si>
    <t>Ejecutar las actividades conducentes a la oficialización, difusión y apropiación de los lineamientos distritales que componen el modelo en materia de comunicación pública.</t>
  </si>
  <si>
    <t>Estructurar el modelo de comunicación pública distrital.</t>
  </si>
  <si>
    <t>Diseñar y desarrollar los temas estratégicos y coyunturales de la ciudad y su gobierno.</t>
  </si>
  <si>
    <t>Administrar y emprender acciones en las plataformas y medios virtuales de la Alcaldía Mayor de Bogotá, acercando a la ciudadanía a la Gestión del Distrito.</t>
  </si>
  <si>
    <t>Divulgar los temas estratégicos y coyunturales de la ciudad y su gobierno a través de los distintos medios de comunicación.</t>
  </si>
  <si>
    <t>Desarrollo institucional para una gestión pública eficiente.</t>
  </si>
  <si>
    <t xml:space="preserve">Fortalecer las capacidades institucionales para una gestión pública efectiva y articulada, orientada a la generación de valor público para los grupos de interés. </t>
  </si>
  <si>
    <t>1. Fortalecer el sistema de coordinación y articulación institucional interna y externa.</t>
  </si>
  <si>
    <t>1. Implementar 100 porciento de la estrategia para el fortalecimiento del Sistema de Coordinación Distrital.</t>
  </si>
  <si>
    <t>Hacer seguimiento al funcionamiento de  las instancias de Coordinación.</t>
  </si>
  <si>
    <t>Fortalecer el funcionamiento del Sistema de Coordinación Distrital.</t>
  </si>
  <si>
    <t>Realizar los diseños requeridos de la Red Distrital de Archivos y la implementación del componente de Archivos Públicos abiertos.</t>
  </si>
  <si>
    <t>Desarrollar el plan para la consolidación de la gestión de documentos electrónicos de archivo en el Distrito Capital.</t>
  </si>
  <si>
    <t>Generar acciones para el aprovechamiento de la información de relacionamiento y la cooperación internacional.</t>
  </si>
  <si>
    <t>Desarrollar instrumentos para formalizar las relaciones con actores internacionales.</t>
  </si>
  <si>
    <t>Implementar un plan de relacionamiento y cooperación internacional del distrito</t>
  </si>
  <si>
    <t>4. Promover 100 porciento de la gestión del conocimiento y la innovación a través del cumplimiento de la estrategia.</t>
  </si>
  <si>
    <t>Realizar seguimiento y  evaluación para la gestión del conocimiento y la innovación.</t>
  </si>
  <si>
    <t xml:space="preserve">Desarrollar un ecosistema de gestión de conocimiento e innovación. </t>
  </si>
  <si>
    <t>5. Fortalecer 100 porciento de la estrategia de los archivos públicos del Distrito Capital.</t>
  </si>
  <si>
    <t>Formular y actualizar lineamientos técnicos archivísticos, estrategias de seguimiento y medición a la implementación de la política archivística en el Distrito Capital.</t>
  </si>
  <si>
    <t>Implementar el modelo de asistencia técnica focalizada que permita apoyar a las entidades y organismos distritales en la implementación de la política de archivos en el Distrito Capital.</t>
  </si>
  <si>
    <t>Desarrollar acciones de participación en redes de ciudad, campañas y plataformas de organismos multilaterales</t>
  </si>
  <si>
    <t>Implementar una estrategia de promoción de ciudad atreves de la gestión de actividades en Bogotá y en el exterior</t>
  </si>
  <si>
    <t>7. Implementar 100 porciento de la estrategia que permita fortalecer la gestión y desempeño institucional.</t>
  </si>
  <si>
    <t xml:space="preserve">Desarrollar acciones para la sostenibilidad y mejoramiento del desempeño y la gestión pública distrital. </t>
  </si>
  <si>
    <t xml:space="preserve">Realizar un programa de Teletrabajo sobre la planta laboral en entidades y organismos distritales. </t>
  </si>
  <si>
    <t>Ejecutar acciones para la  negociación, diálogo y concertación sindical en el Distrito Capital.</t>
  </si>
  <si>
    <t>8. Cumplir 100 porciento del seguimiento a los temas estratégicos de la Administración Distrital.</t>
  </si>
  <si>
    <t>Realizar las acciones generales de acompañamiento y  seguimiento a los  proyectos, asuntos y temas estratégicos de la administración distrital.</t>
  </si>
  <si>
    <t>3: Fortalecer la gestión y desempeño para generar valor público en nuestros grupos de interés</t>
  </si>
  <si>
    <t xml:space="preserve"> Realizar el estudio técnico para la modernizacion administrativa del Distrito</t>
  </si>
  <si>
    <t>10. Ejecutar 100 porciento de los productos definidos en el plan de acción de la Política Pública de Transparencia.</t>
  </si>
  <si>
    <t>Realizar actividades de los productos del plan de acción de la política pública de transparencia y su seguimiento</t>
  </si>
  <si>
    <t>Desarrollar una estrategia de análisis de  información y datos en transparencia para articular las iniciativas de las entidades distritales</t>
  </si>
  <si>
    <t>11. Ejecutar 100 porciento de la estrategia de tecnificación y modernización de la Imprenta Distrital.</t>
  </si>
  <si>
    <t>Desarrollar acciones tendientes a la tecnificación, productividad y mejoramiento de la imprenta distrital</t>
  </si>
  <si>
    <t>Posicionar a la imprenta distrital como un aliado estratégico, para visibilizar la gestión, desempeño y transparencia pública</t>
  </si>
  <si>
    <t xml:space="preserve">12. Desarrollar 100 porciento de la estrategia para la recuperación, preservación, difusión y apropiación del patrimonio documental y la memoria histórica de Bogotá. </t>
  </si>
  <si>
    <t>Realizar procesos de caracterización, procesamiento, acceso y puesta al servicio del patrimonio documental del Distrito Capital.</t>
  </si>
  <si>
    <t>Desarrollar investigación, promoción, divulgación y pedagogía del patrimonio documental y la memoria histórica de Bogotá.</t>
  </si>
  <si>
    <t>51 Gobierno Abierto</t>
  </si>
  <si>
    <t>Implementación del modelo de gobierno abierto, accesible e incluyente de Bogotá.</t>
  </si>
  <si>
    <t>Implementar un modelo de gobierno abierto de Bogotá que promueva una relación democrática, incluyente, accesible y transparente con la ciudadanía.</t>
  </si>
  <si>
    <t>1. Implementar 100 porciento del modelo de gobierno abierto, accesible e incluyente a todos los sectores territoriales, poblacionales y diferenciales.</t>
  </si>
  <si>
    <t>2. Implementar 100 porciento de la plataforma virtual de gobierno abierto con parámetros de accesibilidad e inclusión poblacional y diferencial.</t>
  </si>
  <si>
    <t xml:space="preserve">3. Implementar 100 porciento de las estrategias para la inclusión, cualificación y el fortalecimiento de la ciudadanía en gobierno abierto, atendiendo a sus diferentes expresiones territoriales, poblacionales, diferenciales y de género. </t>
  </si>
  <si>
    <t>1. Fortalecer la articulación y el seguimiento a nivel distrital de la implementación de los lineamientos en materia de atención al ciudadano e inspección, vigilancia y control.</t>
  </si>
  <si>
    <t xml:space="preserve">1. Implementar 100 porciento una estrategia de seguimiento de la efectividad y calidad en la atención a la ciudadanía en las entidades distritales, en el marco de los lineamientos y estándares del modelo de servicio omnicanal. </t>
  </si>
  <si>
    <t>2. Implementar 100 porciento las estrategias para la articulación interinstitucional y la apropiación de los lineamientos en materia de atención al ciudadano e IVC.</t>
  </si>
  <si>
    <t>Cumplir al 100 porciento el Plan de acción de la Política Pública de Servicio a la Ciudadanía.</t>
  </si>
  <si>
    <t>Fortalecer la articulación con las entidades distritales para la implementación de los lineamientos de servicio a la ciudadanía y el ejercicio de inspección, vigilancia y control.</t>
  </si>
  <si>
    <t>Construcción de Bogotá-región como territorio de paz para las víctimas y la reconciliación.</t>
  </si>
  <si>
    <t>Mejorar la integración de las acciones, servicios y escenarios que dan respuesta a las obligaciones derivadas de ley para las víctimas, el acuerdo de paz, y los demás compromisos distritales en materia de memoria, reparación, paz y reconciliación.</t>
  </si>
  <si>
    <t>1. Aumentar la apropiación social de la memoria y la verdad históricas, por parte de la ciudadanía, como herramientas fundamentales en la construcción de paz, reconciliación y la profundización de la democracia.</t>
  </si>
  <si>
    <t>1. Ejecutar 100 porciento de una estrategia de promoción de la memoria, para la construcción de paz, la reconciliación y la democracia, en la ciudad región.</t>
  </si>
  <si>
    <t>Generar acciones para el posicionamiento institucional del CMPR en la estructura institucional de Bogotá.</t>
  </si>
  <si>
    <t>Gestionar el funcionamiento administrativo del CMPR</t>
  </si>
  <si>
    <t>2. Realizar 1030  procesos pedagógicos para el fortalecimiento de iniciativas ciudadanas, que conduzcan al debate y la apropiación social de la paz, la memoria y la reconciliación, que se construye en los territorios ciudad región.</t>
  </si>
  <si>
    <t>Promover visitas guiadas al CMPR e intercambios con actores educativos, sociales, institucionales y ciudadanos.</t>
  </si>
  <si>
    <t>Asesorar y divulgar la gestión del conocimiento en memoria.</t>
  </si>
  <si>
    <t>Generar acciones para el posicionamiento de la memoria, la paz y la reconciliación.</t>
  </si>
  <si>
    <t>Identificar, apoyar y construir procesos territoriales de memoria en la ciudad, para la reconstrucción del tejido social.</t>
  </si>
  <si>
    <t>4. Implementar  100 porciento de la formulación y puesta en marcha de la Política Pública Distrital de Víctimas, Memoria, Paz y Reconciliación.</t>
  </si>
  <si>
    <t>Desarrollar el ciclo de formulación de la política pública distrital , bajo los lineamientos del CONPES D.C., para una política pública distrital de víctimas, memoria, paz y reconciliación.</t>
  </si>
  <si>
    <t>2. Fortalecer la articulación institucional y el otorgamiento de servicios  que dan respuesta a las obligaciones y retos en materia de asistencia, atención y reparación a víctimas en Bogotá-región; así como otros efectos particulares, asociados al conflicto.</t>
  </si>
  <si>
    <t>5. Implementar 100 porciento de una ruta de reparación integral para las víctimas del conflicto armado, acorde con las competencias del Distrito Capital.</t>
  </si>
  <si>
    <t>Implementar y monitorear las medidas y acciones del plan de reparación colectiva de acuerdo con los compromisos adquiridos por el Distrito Capital.</t>
  </si>
  <si>
    <t>Implementar y hacer seguimiento a la ruta de reparación individual en la ciudad de Bogotá.</t>
  </si>
  <si>
    <t>6. Otorgar 100 porciento de medidas de ayuda humanitaria inmediata en el Distrito Capital, conforme a los requisitos establecidos  por la legislación vigente.</t>
  </si>
  <si>
    <t>Gestionar el funcionamiento administrativo y operativo  para el otorgamiento de la ayuda humanitaria.</t>
  </si>
  <si>
    <t>Articular la oferta de bienes y servicios de las entidades, en el marco de  los centros locales de atención.</t>
  </si>
  <si>
    <t>Efectuar acciones de reconstrucción del tejido social que contribuyan a la convivencia y a la reconciliación.</t>
  </si>
  <si>
    <t>7.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</si>
  <si>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Gestionar el funcionamiento administrativo y operativo  para el otorgamiento de medidas de prevención y  protección que contribuyan a las Garantías de No Repetición de las víctimas en el Distrito.</t>
  </si>
  <si>
    <t>8. Realizar 100 porciento de los espacios de coordinación y articulación programados con entidades e instancias de orden territorial y nacional, en materia de asistencia, atención y reparación a las víctimas del conflicto armado.​</t>
  </si>
  <si>
    <t>Formular, actualizar y hacer seguimiento al Plan de Acción Distrital de víctimas, paz y reconciliación</t>
  </si>
  <si>
    <t>Brindar asistencia técnica para la formulación, implementación, seguimiento y evaluación a la política pública en el Distrito.</t>
  </si>
  <si>
    <t>Asesorar y difundir la gestión del conocimiento en materia de víctimas, paz, reconciliación, e implementación de los acuerdos.</t>
  </si>
  <si>
    <t>Gestionar alianzas con entidades públicas y/o privadas y cooperación internacional para hacer de Bogotá un territorio de reconciliación y construcción de memoria, verdad, justicia, reparación y garantía de no repetición.</t>
  </si>
  <si>
    <t>Ejercer la secretaría técnica del Comité Distrital de Justicia Transicional, los Comités Locales de Justicia Transicional y sus espacios respectivos.</t>
  </si>
  <si>
    <t>9. 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t>
  </si>
  <si>
    <t>Apoyar técnica y operativamente las mesas de participación efectiva de las víctimas del conflicto armado residentes en el distrito capital de acuerdo al protocolo de participación.</t>
  </si>
  <si>
    <t>Fortalecer espacios de capacitación y procesos de formación  de las mesas de participación efectiva  las víctimas y sus organizaciones formales y no formales.</t>
  </si>
  <si>
    <t>3. Incrementar las acciones integrales de coordinación territorial, para atender las necesidades de la población afectada por el conflicto armado, así como de las víctimas, reincorporados y reintegrados residentes en Bogotá-región.</t>
  </si>
  <si>
    <t>10. Ejecutar 100 porciento de una estrategia de reconciliación para la construcción de paz, que contribuya al fortalecimiento del tejido social en los territorios ciudad región.​</t>
  </si>
  <si>
    <t>Diseñar e implementar la estrategia de reconciliación para la construcción de paz.</t>
  </si>
  <si>
    <t>Liderar y realizar seguimiento a las acciones de apoyo a los procesos de desmovilización, desvinculación reincorporación y reintegración en la ciudad región.</t>
  </si>
  <si>
    <t>Gestionar el funcionamiento administrativo y operativo para las acciones de integración y construcción de paz territorial.</t>
  </si>
  <si>
    <t>11. Realizar  100 porciento de los espacios de coordinación y articulación, acordados con entidades e instancias de orden territorial y nacional, para la implementación de acciones de integración social y territorial.</t>
  </si>
  <si>
    <t>Liderar y realizar el seguimiento a la ruta de trabajo para la implementación del punto 5 de víctimas del Acuerdo de Paz en el distrito, en coordinación con el sistema integral de verdad, justicia, reparación y no repetición.</t>
  </si>
  <si>
    <t>Gestionar la reactivación y puesta en marcha del Consejo Distrital de Paz.</t>
  </si>
  <si>
    <t>Ejercer la secretaría técnica de las instancias de articulación con las entidades de la nación, del distrito y de la cooperación internacional para la puesta en marcha del propósito de Bogotá epicentro de paz y reconciliación.</t>
  </si>
  <si>
    <t>Ejecución de los Programas de Desarrollo con Enfoque Territorial PDET.</t>
  </si>
  <si>
    <t>Seguimiento y evaluación de la implementación de los Programas de Desarrollo con Enfoque Territorial PDET.</t>
  </si>
  <si>
    <t>Transformación digital y gestión TIC.</t>
  </si>
  <si>
    <t>1. Contar con información oportuna y de calidad para la toma de decisiones.</t>
  </si>
  <si>
    <t>1. Implementar 100 porciento de los lineamientos de la Política Pública Nacional de Gobierno Digital priorizados por la Secretaría General.</t>
  </si>
  <si>
    <t>Acompañamiento administrativo, financiero y juridico para la incorporación de los lineamientos de la Política Pública</t>
  </si>
  <si>
    <t>2. Liderar 100 porciento  la formulación, sensibilización y apropiación de la Política Pública de Bogotá Territorio Inteligente.</t>
  </si>
  <si>
    <t>3. Asesorar 100 porciento el diseño e implementación de las 16 agendas de transformación digital y sus aceleradores transversales.</t>
  </si>
  <si>
    <t>4. Implementar 1 Centro de recursos de TI compartido.</t>
  </si>
  <si>
    <t>Hacer seguimiento a la implementación del centro de recursos de TI compartido</t>
  </si>
  <si>
    <t>5. Desarrollar 1 estrategia de apropiación para potenciar el conocimiento y uso de tecnologías.</t>
  </si>
  <si>
    <t>Monitorear el desarrollo de la estrategia de apropiación.</t>
  </si>
  <si>
    <t>2. Contar con servicios digitales que atiendan las necesidades de los grupos de interés.</t>
  </si>
  <si>
    <t>6. Implementar 100 porciento el Modelo de Seguridad y Privacidad de la Información (MSPI).</t>
  </si>
  <si>
    <t>Gestionar y mantener el modelo de seguridad y privacidad de la información.</t>
  </si>
  <si>
    <t>7. Mantener 1 plataforma tecnológica y de redes de la Secretaria General actualizada.</t>
  </si>
  <si>
    <t>Actualizar y ampliar los servicios tecnológicos de la Secretaria General.</t>
  </si>
  <si>
    <t xml:space="preserve">Optimizar sistemas de información y de gestión de datos de la Secretaria General. </t>
  </si>
  <si>
    <t>Fortalecer la Gobernalidad de TI en la Secretaria General.</t>
  </si>
  <si>
    <t>Fortalecimiento de la capacidad Institucional de la Secretaría General.</t>
  </si>
  <si>
    <t>Organizar y transferir los archivos de gestión y mantener del sistema de gestión documental.</t>
  </si>
  <si>
    <t>2. Lograr  100 porciento de la eficiencia operacional para soportar la actividad misional de la Entidad.</t>
  </si>
  <si>
    <t>Fortalecimiento de la capacidad Instituci+D9onal de la Secretaría General.</t>
  </si>
  <si>
    <t>3. Adelantar 100 porciento de la gestión necesaria para el mejoramiento de las sedes priorizadas.</t>
  </si>
  <si>
    <t>4. Ejecutar 100 porciento de los lineamientos ambientales, mantenimientos y adecuaciones programados en las sedes de la Secretaría General.</t>
  </si>
  <si>
    <t>Actualizar e implementar la Política Ambiental de la Secretaría General</t>
  </si>
  <si>
    <t>Adquirir los insumos para ejecutar los lineamientos ambientales, mantenimientos y adecuaciones programados en las Sedes de la Secretaría General</t>
  </si>
  <si>
    <t>Adquirir los bienes requeridos por la Entidad para ejecutar los lineamientos ambientales, mantenimientos y adecuaciones programados en las Sedes de la Secretaría General.</t>
  </si>
  <si>
    <t>5. Cumplir 100 porciento la formulación, seguimiento y el control de la planeación estratégica de la Entidad.</t>
  </si>
  <si>
    <t xml:space="preserve">Diseñar e implementar una estrategia para el monitoreo del cumplimiento de las metas del Plan Distrital de Desarrollo y las acciones de políticas públicas distritales a cargo de la Entidad. </t>
  </si>
  <si>
    <t>Brindar asistencia técnica, seguimiento y control a la programación y ejecución del presupuesto de inversión de la Entidad</t>
  </si>
  <si>
    <t xml:space="preserve">Fortalecer el modelo de operación por procesos de la Secretaría General para mejorar su desempeño. </t>
  </si>
  <si>
    <t xml:space="preserve">Liderar la formulación, monitoreo y reporte de las acciones relacionadas con el cumplimiento de las leyes de transparencia y del derecho de acceso a la información pública, y de participación ciudadana. </t>
  </si>
  <si>
    <t>Seguimiento a indicadores de producto y gestión MGA</t>
  </si>
  <si>
    <t>Código herramienta interna del indicador</t>
  </si>
  <si>
    <t xml:space="preserve">Nombre del indicador </t>
  </si>
  <si>
    <t>Programación magnitud meta 2023</t>
  </si>
  <si>
    <t xml:space="preserve">Magnitud ejecutada  vigencia 2023
</t>
  </si>
  <si>
    <t>% de avance vigencia 2023
(Acumulado total)</t>
  </si>
  <si>
    <t>Programación  al corte 30/06/2023</t>
  </si>
  <si>
    <t xml:space="preserve">Magnitud ejecutada  al corte 30/06/2023
</t>
  </si>
  <si>
    <t xml:space="preserve">Suma </t>
  </si>
  <si>
    <t xml:space="preserve">El avance de la magnitud se tiene programado para el mes de diciembre de 2023. </t>
  </si>
  <si>
    <t>Informes de monitoreo y seguimiento a la implementación de la estrategia de gobierno digital realizados</t>
  </si>
  <si>
    <t>Atención de peticiones, quejas, reclamos, sugerencias y consultas recibidas y atendidas</t>
  </si>
  <si>
    <t>Iniciativas de memoria histórica asistidas ténicamente</t>
  </si>
  <si>
    <t>Personas con asistencia humanitaria</t>
  </si>
  <si>
    <t xml:space="preserve">A corte de 30 de junio de 2023 se programó atender a 19.446 personas con servicios de asistencia humanitaria y atendió a 25.686, es decir, presenta una sobre ejecución de 6.240 (132%) manteniendo una tendencia más alta de atención a la proyectada debido al aumento de la atención de personas víctimas que cumplen con los requisitos de ley para otorgarles medidas de ayuda humanitaria, así como personas beneficiadas con el plan de retorno y reubicación no étnico.
A corte mayo se realizó la reprogramación de la magnitud teniendo en cuenta el comportamiento de la atención durante los primeros 4 meses de la vigencia, por lo que se espera que de manera progresiva se estabilice el avance de la magnitud de acuerdo con lo programado.   
</t>
  </si>
  <si>
    <t>Acciones ejecutadas con las comunidades.</t>
  </si>
  <si>
    <t>Número de documentos publicados sobre la medición de los indicadores del goce efectivo de derechos de las víctimas.</t>
  </si>
  <si>
    <t>Oficina de Alta Consejería Distrital de Tecnologías de la Información y Comunicaciones - TIC.</t>
  </si>
  <si>
    <t xml:space="preserve"> Herramientas tecnológicas de gobierno digital  implementadas</t>
  </si>
  <si>
    <t>Informes de seguimiento de las metas del proyecto de inversión que apuntan a la implementación de la estrategia de gobierno digital realizados</t>
  </si>
  <si>
    <t>Acciones de fortalecimiento institucional emprendidas</t>
  </si>
  <si>
    <t xml:space="preserve">Seguimiento presupuesto proyectos de inversión </t>
  </si>
  <si>
    <t>Nº</t>
  </si>
  <si>
    <t>Proyecto</t>
  </si>
  <si>
    <t xml:space="preserve"> Porcentaje de Ejecución  Presupuestal %</t>
  </si>
  <si>
    <t>% Ej.Giro</t>
  </si>
  <si>
    <t>Desarrollo Institucional Para Una Gestión Pública Eficiente</t>
  </si>
  <si>
    <t>Construcción de Bogotá-región como territorio de paz para las víctimas y la reconciliación</t>
  </si>
  <si>
    <t>Transformación Digital y Gestión TIC</t>
  </si>
  <si>
    <t>Total</t>
  </si>
  <si>
    <t xml:space="preserve">Nota: Corresponde al presupuesto de inversión de la Entidad para la vigencia, unicamente. </t>
  </si>
  <si>
    <t>Plan de acción institucional 2023</t>
  </si>
  <si>
    <t>Seguimiento de los indicadores de gestión</t>
  </si>
  <si>
    <t>Memorando y fecha de aprobación</t>
  </si>
  <si>
    <t>Versión</t>
  </si>
  <si>
    <t>Vigencia</t>
  </si>
  <si>
    <t>Proceso institucional asociado</t>
  </si>
  <si>
    <t>Líder(es) del proceso</t>
  </si>
  <si>
    <t>Dependencia responsable del indicador</t>
  </si>
  <si>
    <t>Nombre del indicador</t>
  </si>
  <si>
    <t>Objetivo del indicador</t>
  </si>
  <si>
    <t>Fórmula del indicador</t>
  </si>
  <si>
    <t>Variable A: numerador</t>
  </si>
  <si>
    <t>Variable B: denominador</t>
  </si>
  <si>
    <t>Unidad de medición</t>
  </si>
  <si>
    <t>Frecuencia de medición</t>
  </si>
  <si>
    <t>Clase de indicador</t>
  </si>
  <si>
    <t>Descripción del método de cálculo</t>
  </si>
  <si>
    <t>Fuente de información verificable</t>
  </si>
  <si>
    <t>Meta cualitativa del indicador</t>
  </si>
  <si>
    <t>Meta nominal</t>
  </si>
  <si>
    <t>Rango máximo</t>
  </si>
  <si>
    <t>Rango mínimo</t>
  </si>
  <si>
    <t>Tendencia de la meta</t>
  </si>
  <si>
    <t>Meta variable</t>
  </si>
  <si>
    <t>Tendencia del avance del indicador</t>
  </si>
  <si>
    <t>Consolidación de datos</t>
  </si>
  <si>
    <t>Valor línea base</t>
  </si>
  <si>
    <t>Unidad de medida de la línea base</t>
  </si>
  <si>
    <t>Fecha de la línea base</t>
  </si>
  <si>
    <t>Fuente de la línea base</t>
  </si>
  <si>
    <t>Resultado porcentual respecto a la meta II semestre</t>
  </si>
  <si>
    <t>Análisis del indicador</t>
  </si>
  <si>
    <t>GES_01</t>
  </si>
  <si>
    <t>Memorando 3-2022-35594 del 14/12/2022</t>
  </si>
  <si>
    <t>Control disciplinario</t>
  </si>
  <si>
    <t>Jefe de la Oficina de Control Disciplinario Interno y Jefe de la Oficina Jurídica</t>
  </si>
  <si>
    <t>Oficina de Control Disciplinario Interno</t>
  </si>
  <si>
    <t>Porcentaje de decisiones interlocutorias emitidas</t>
  </si>
  <si>
    <t>Adelantar y sustanciar las decisiones de cada una de las etapas del proceso disciplinario, con el fin de determinar la posible responsabilidad disciplinaria del servidor(a) o ex servidor(a) publico, emitiendo la decisión  correspondiente</t>
  </si>
  <si>
    <t>Número de autos o providencias interlocutorias emitidas en los procesos disciplinarios en el periodo</t>
  </si>
  <si>
    <t>Número de autos o providencias interlocutorias programadas en los procesos disciplinarios en el periodo</t>
  </si>
  <si>
    <t>Mensual</t>
  </si>
  <si>
    <t>Para el numerador se consulta el Sistema de Información Disciplinario -SID, cuantificando los autos o providencias interlocutorias emitidas en los procesos disciplinarios del mes anterior.
Para el denominador se consulta el Sistema de Información Disciplinario -SID, cuantificando los autos o providencias interlocutorias programadas en los procesos disciplinarios del mes anterior.</t>
  </si>
  <si>
    <t>Sistema de Información Disciplinario - SID.</t>
  </si>
  <si>
    <t>Cumplir el 100% de los autos o providencias interlocutorias emitidas en los procesos disciplinarios.</t>
  </si>
  <si>
    <t>No</t>
  </si>
  <si>
    <t>Positiva</t>
  </si>
  <si>
    <t>Promedio</t>
  </si>
  <si>
    <t>Reporte del indicador de "Número de decisiones interlocutorias emitidas" con ID GE_45, correspondiente al 31 de octubre de 2022.</t>
  </si>
  <si>
    <t>Para el perido se emitieron un gran total de setenta y ocho (78) decisiones interlocutorias conforme a la siguiente información:
-Una (1) Resolución que resuelve recurso de apelación: Expediente No. 1693.
-Un (1) Auto que decreta nulidad: Expediente No. 1685.
-Un (1) Auto de Fijación de Juzgamiento Juicio Ordinario: Expediente No. 1700.
-Un (1) Auto que resuelve nulidad y decreta pruebas: Expediente 1700.
- Once (11) Autos de Indagación Previa: Expedientes No. 1945, 1947, 1948, 1952, 1953, 1962, 1964, 1965, 1966,1967, y 1972.
- Diez (10) Autos de Investigación Disciplinaria: Expediente No.1928, 1935,1946,1951,1955,1956,1960,1961,1968 y 1869.
- Veintisiete (27) Autos de Archivo: Expedientes No. 1859, 1864, 1865,1866, 1875,1878,1884,1902,1903,1905,1912,1913,1915,1916,1918,1919,1920,1921, 1922,1923,1926,1929, 1932,1933, 1937,1938, y 1947
-Cinco (5) Autos Inhibitorios: Expedientes No. 1954, 1957, 1958,1959 y 1970
-Nueve (9) Autos de pruebas: Expedientes No. 1749, 1851,1870, 1925 (1 auto en enero, 1 auto en febrero),1929 y 1930 (1 Auto en febrero), 1952 y 1968
- Dos (2) Autos de Niega pruebas e incorpora documentos: Expedientes No. 1698 y 1724.
-Seis (6) Autos de prórroga de investigación y decreto de pruebas: Expedientes No.1868,1877, 1887, 1930,1939,1941
-Un (1) Auto de Impedimento: Expediente 1963.
-Un (1) Auto resuelve recurso de reposición y nulidad: Expediente No. 1724.
-Dos (2) Autos de Pliego de Cargos: Expedientes No. 1749 y 1698</t>
  </si>
  <si>
    <t>GES_02</t>
  </si>
  <si>
    <t>Porcentaje de expedientes gestionados dentro del término legal</t>
  </si>
  <si>
    <t>Mantener los procesos entre los términos legales establecidos, con el fin de evitar dilaciones injustificadas que afecten los derechos de los procesados</t>
  </si>
  <si>
    <t>Número de expedientes con etapa procesal dentro de los términos legales en el periodo</t>
  </si>
  <si>
    <t>Número de expedientes totales en curso, en las diferentes etapas del proceso disciplinario en el periodo</t>
  </si>
  <si>
    <t>Para el numerador se consulta el Sistema de Información Disciplinario -SID, cuantificando los expedientes que se encuentran en términos del mes anterior.
Para el denominador se consulta el Sistema de Información Disciplinario -SID, cuantificando los expedientes que se encuentren en curso (activos) del mes anterior.</t>
  </si>
  <si>
    <t>Cumplir el 100% de los expedientes gestionados dentro del término legal.</t>
  </si>
  <si>
    <t>Reporte del indicador  "Porcentaje de expedientes gestionados dentro del término legal" con ID GE_46, correspondiente al 31 de octubre de 2022.</t>
  </si>
  <si>
    <t>Durante el presente periodo, la Oficina de Control Disciplinario Interno tiene un total de 44 expedientes disciplinarios, presentando una disminución del 8,33% respecto al mes inmediatamente anterior. Así mismo, se evaluó inmediatamente todos los procesos disciplinarios, una vez vencida la etapa procesal en la que se encuentran.
La Oficina Jurídica continúa con el trámite de 1 expediente disciplinario, correspondiente al número 1700, el cual se encuentra en evaluación probatoria dentro de los términos establecidos por la Ley.
Por otro lado, el Despacho de la Secretaria General, tiene 1 expediente a su cargo, correspondiente al número 1905, el cual fue remitido mediante memorando No. 3-2023-18187 el 28 de junio de 2023, para surtir el trámite del recurso de apelación interpuesto frente al Auto que ordenó el Archivo de la investigación disciplinaria.
Es de aclarar que la presente cifra no es acumulable con la reportada en el periodo anterior, teniendo en cuenta que los expedientes pueden aumentar o disminuir de acuerdo a las quejas que ingresan y a las decisiones que dan fin a los procesos y que se profieren a diario. Por tanto, se toma el total de expedientes activos que se manejaron en el periodo y se verifica cuáles no se evaluaron dentro de los términos.
Durante el periodo reportado no se presentaron retrasos o dificultades para el cumplimiento de la meta.</t>
  </si>
  <si>
    <t>GES_03</t>
  </si>
  <si>
    <t>Memorando 3-2022-35997 del 16/12/2022</t>
  </si>
  <si>
    <t>Direccionamiento estratégico</t>
  </si>
  <si>
    <t>Jefe de la Oficina Asesora de Planeación</t>
  </si>
  <si>
    <t xml:space="preserve">Porcentaje de cumplimiento de la programación mensual del plan operativo del proceso Direccionamiento estratégico </t>
  </si>
  <si>
    <t>Medir el porcentaje de  cumplimiento mensual del Plan Operativo del Proceso Direccionamiento estratégico</t>
  </si>
  <si>
    <t>Número de productos ejecutados en el periodo del plan operativo del proceso Direccionamiento estratégico</t>
  </si>
  <si>
    <t>Número de productos programados del plan operativo del proceso Direccionamiento estratégico para el periodo</t>
  </si>
  <si>
    <t>A partir de los soportes mensuales de ejecución de los productos del plan operativo del proceso Direccionamiento estratégico, se determina el porcentaje de cumplimiento de la programación mensual.</t>
  </si>
  <si>
    <t>Plan operativo del Proceso Direccionamiento Estratégico con seguimiento.</t>
  </si>
  <si>
    <t>Cumplimiento mensual del 100 % del los productos programados del Plan Operativo del Proceso Direccionamiento estratégico.</t>
  </si>
  <si>
    <t>Reporte del indicador de gestión del proceso Direccionamiento estratégico (GE_01) correspondiente al 31/10/2022.</t>
  </si>
  <si>
    <t>Durante el periodo se logra avance, conforme a lo programado para 26 productos: 
1.	Plan Anticorrupción y de Atención al Ciudadano PAAC 2023 formulado y publicado/Monitoreo mensual del PAAC 2023 (mes vencido).
2.	Plan Institucional de Participación Ciudadana PIPC 2023 formulado y publicado. (enero)/ monitoreo trimestral (trimestre vencido)
3.	Documentos asociados al desarrollo de los ejercicios de rendición de cuentas. (trimestre vencido)
4.	Jornadas de socialización realizadas del PAAC, el PIPC y la Estrategia de Rendición de Cuentas vigencia 2032 de la entidad
5.	Matriz reporte monitoreo instancias de coordinación.
6.	Evidencias de reunión y/o soportes relacionados con la incorporación de enfoques en la gestión de la Secretaría General.
7.	Reporte de las acciones de transversalización de género.
8.	Reportes de los planes PSTIG-PIOEG.
9.	Evidencias de reunión y/o soportes de acompañamiento para la formulación de la Política Pública de Paz, Reconciliación, No Estigmatización y Transformación de Conflictos
10.	Evidencias de reunión y/o soportes de acompañamiento para la reformulación de la Política Pública Distrital de Servicio a la Ciudadanía
11.	Reportes y/o evidencias de acompañamiento en el seguimiento de las Políticas Públicas lideradas por las dependencias de la Secretaría General o en las cuales cuentan con resultados y/o productos a cargo.
12.	Reporte de seguimiento a los compromisos de la Secretaría General en las instancias de coordinación en las que participa, en concordancia con la Resolución 258 de 2022 (o la que aplique)
13.	Viabilidad reprogramación presupuestal (A demanda)
14.	Aprobación Solicitudes de CDP
15.	Aprobación Anteproyecto de presupuesto
16.	Informe periódicos de ejecución presupuestal Secretaría General (Diario)
17.	Informe de Ejecución Vigencia (Reporte mes vencido),Informe de Ejecución Reserva (Reporte mes vencido)
18.	Cargue en SDH de PMR mensual (Reporte mes vencido)
19.	Cargue en SDH de PMR trimestral (Reporte mes vencido)
20.	Depuración de Usuarios, creaciones de Usuarios, Control Modificaciones PAA 2022.
21.	Respuesta a los requerimientos (por demanda)
22.	Publicaciones página web (por demanda)
23.	Acta subcomité de autocontrol y soporte de radicado a la oficina de control interno, a mes vencido.
24.	PAC programado en documentos Excel y soporte de correo remitido a la subdirección financiera con notificación de la programación.
25.	Registro en las herramientas dispuestas por la Secretaría Distrital de Planeación según cronograma de esta Entidad.
26.	Registro en las herramientas dispuestas por la Secretaría Distrital de Planeación según cronograma de esta Entidad para las gerencias de programa.
Con corte al mes de mayo se han finalizado 3 productos: 
1.	Plan de ajuste y sostenibilidad del Modelo Integrado de Planeación y Gestión formulado para la vigencia 2023 aprobado
2.	Estrategia de Rendición de Cuentas 2023 formulada y publicada.
3.	Evidencias de reunión y/o soportes de acompañamiento para la formulación de la Política Pública Bogotá Territorio Inteligente.
Es de señalar que todos los productos programados para el periodo fueron ejecutados en los términos establecidos y el detalle pormenorizado se encuentra en el archivo Excel consolidado Plan Operativo 2023</t>
  </si>
  <si>
    <t>GES_04</t>
  </si>
  <si>
    <t>Memorando 3-2022-35485 del 14/12/2022</t>
  </si>
  <si>
    <t>Evaluación del Sistema de Control Interno</t>
  </si>
  <si>
    <t>Jefe de la Oficina de Control Interno</t>
  </si>
  <si>
    <t>Oficina de Control Interno</t>
  </si>
  <si>
    <t>Porcentaje de avance en el cumplimiento de las actividades de aseguramiento y reportes contenidas en el Plan Anual de auditorías.</t>
  </si>
  <si>
    <t>Ejecutar las actividades de aseguramiento y reportes contenidas en el Plan Anual de auditorías, con el fin de Aplicar acciones frente a las situaciones que puedan afectar el cumplimiento de los objetivos institucionales de la Entidad, suministrar información para la toma de decisiones, proponer mejoras continuas en los procesos de la entidad, prevenir posibles fraudes y errores, generar transparencia en los procesos, planes y proyectos de la Entidad e identificar riesgos de la entidad</t>
  </si>
  <si>
    <t>Número de actividades de aseguramiento y reportes ejecutados en el periodo</t>
  </si>
  <si>
    <t>Número de actividades de aseguramiento y reportes programados en el Plan Anual de Auditoría para el periodo</t>
  </si>
  <si>
    <t>Para el numerador se realiza:
1. Verificar los informes preliminares radicados o finales radicados (no requiera informe preliminar) de las actividades de aseguramiento ejecutadas en el periodo.
2. Verificar los reportes normativos de la OCI ejecutados en el periodo.
Para el denominador se realiza:
1. Comparar la ejecución de los puntos 1. y 2. frente a lo programado en el Plan Anual de Auditoria.
2. Elaborar papel de trabajo como soporte de las verificaciones descritas en los puntos 1,2 y 3, de las fuentes de información usadas, para la determinación del número de informes frente al programa anual.</t>
  </si>
  <si>
    <t>Plan Anual de Auditoria aprobado por el Comité Institucional de Coordinación de Control Interno.
Informes preliminares o finales de las actividades de aseguramiento y reportes.</t>
  </si>
  <si>
    <t>Cumplir el 100% de las actividades de aseguramiento y reportes contenidas en el Plan Anual de auditorías.</t>
  </si>
  <si>
    <t>Reporte del indicador  "Porcentaje de avance en el cumplimiento de las actividades de aseguramiento y reportes contenidas en el Plan Anual de auditorías" con ID GE_44_v3, correspondiente a 31 de octubre de 2022.</t>
  </si>
  <si>
    <t xml:space="preserve">Se dio cumplimiento a 37 actividades de auditorías y seguimientos así: Periodo 1: 1. Seguimiento Mapa de Riesgos de Corrupción- PAAC, 2. Seguimiento Plan Anticorrupción y Atención al Ciudadano -PAAC, 3. Evaluación por Dependencias, 4. Evaluación Independiente del Estado del Sistema de Control Interno, 5. Informe de Gestión de la OCI (31 Diciembre),6. Seguimiento Plan Mejoramiento Auditoría Interna, Contraloría y Personería.Periodo 2: 1. Resultado PAA 2022 - Presentación y Seguimiento PAA 2023 CICCI ,2. Evaluación Control Interno Contable,3. Seguimiento a la Gestión de los Comités de Conciliación, 4. Rendición de cuentas a la Contraloría de Bogotá,5. Seguimiento Ejecución presupuestal y contractual, 6. Seguimiento Plan Mejoramiento Auditoría Interna, Contraloría y Personería.Periodo 3: 1. Seguimiento a las Peticiones, Quejas, Reclamos y Sugerencias 1,2. Política de Gestión de la información estadística, 3. Coordinación y Supervisión Evaluación y Reporte Derechos de Autor. 4. Seguimiento Plan Mejoramiento Auditoría Interna y Contraloría 3, 5. Revisión Informe Gestión Judicial y Seguimiento al contingente judicial (SIPROJ), 6. Política de Gobierno Digital y Seguridad Digital7. Plan Institucional de Gestión Ambiental PIGA, 8.Seguimiento a las medidas de Austeridad en el Gasto Público - (Plan austeridad) 1Periodo 4: 1. Auditorías de gestión NTC 6047 Accesibilidad al Medio Físico, 2. 7867 - Generación de los lineamientos de comunicación del Distrito para construir ciudad y ciudadanía - ODS 16 , 3. Política Gestión conocimiento y la innovación,4. Seguimiento Plan Mejoramiento Auditoría Interna y Contraloría 4,5. Visitas SuperCades 20 de julio y Manitas.Periodo 5: 1. 7868 - Desarrollo Institucional para una Gestión Pública Eficiente - ODS 8,16,17, 2. Seguimiento Mapa de Riesgos de Corrupción- PAAC, 3. Seguimiento Plan Anticorrupción y Atención al Ciudadano -PAAC, 4. Seguimiento a las medidas de Austeridad en el Gasto Público - (Plan austeridad), 5. Seguimiento Plan Mejoramiento Auditoría Interna, Contraloría y Personería.Periodo 6: 1. 7870 - Servicio a la ciudadanía moderno, eficiente y de calidad - ODS 16, 2. 7871 - Construcción de Bogotá-región como territorio de paz para las víctimas y la reconciliación - ODS 16, 3. 7872 - Transformación Digital y Gestión TIC - ODS 9, 4. 7873 - Fortalecimiento de la Capacidad Institucional de la Secretaría General - ODS 16, 5. Política Fortalecimiento Organizacional y simplificación de Procesos, 6. Seguimiento Ejecución presupuestal y contractual 7. Seguimiento Plan Mejoramiento Auditoría Interna, Contraloría </t>
  </si>
  <si>
    <t>GES_05</t>
  </si>
  <si>
    <t>Porcentaje de atención a las oportunidades de mejora identificadas en las auditorias internas de gestión.</t>
  </si>
  <si>
    <t>Evaluar la atención de las oportunidades de mejora indicadas en las Auditorias Internas de Gestión, con el fin de aplicar acciones frente a las situaciones que puedan afectar el cumplimiento de los objetivos institucionales de la Entidad; suministrar información para la toma de decisiones; proponer mejoras continuas en los procesos de la entidad; prevenir  posibles fraudes y errores; generar transparencia en los procesos, planes y proyectos de la Entidad; identificar riesgos de la entidad</t>
  </si>
  <si>
    <t>Numero de oportunidades de mejora aceptadas en el informe final de las Auditorías Internas de Gestión en el periodo</t>
  </si>
  <si>
    <t>Numero de oportunidades de mejora identificadas en los informes preliminares de las Auditorias Internas de Gestión en el periodo</t>
  </si>
  <si>
    <t>Bimestral</t>
  </si>
  <si>
    <t>Para el numerador se verifica las oportunidades de mejora definidas en el informe final de las auditorias de gestión.
Para el denominador se verifica las oportunidades de mejora identificadas en el informe preliminar de auditoria de gestión.
Se elabora papel de trabajo como soporte de la verificación descrita en el punto anterior, de las fuentes de información usadas, para la determinación del número de oportunidades de mejora  bimestrales.</t>
  </si>
  <si>
    <t>Informes preliminares y finales de las auditorias internas de gestión.</t>
  </si>
  <si>
    <t>Atender el 90% de las oportunidades de mejora indicadas en las Auditorias Internas de Gestión.</t>
  </si>
  <si>
    <t>Reporte del indicador  "Porcentaje de atención a las oportunidades de mejora identificadas en las auditorias internas de gestión" con ID GE_59_v3, correspondiente a 31 de octubre de 2022.</t>
  </si>
  <si>
    <t>Durante el período acumulado se determinaron 17 oportunidades de mejora,en las siguientes auditorías: Periodo 1: 1. Política de Gestión de la información estadística.(2 OM planteadas y 2 aceptadas), 2. Auditorías de gestión NTC 6047 Accesibilidad al Medio Físico (2 OM planteadas y 1 aceptada).Periodo 2: 1. 7868 - Desarrollo Institucional para una Gestión Pública Eficiente - ODS 8,16,17 (4 OM planteadas y 4 aceptadas), 2. 7872 - Transformación Digital y Gestión TIC - ODS 9 (7 OM planteadas y 7 aceptadas), 3. 7873 - Fortalecimiento de la Capacidad Institucional de la Secretaría General - ODS 16 (1 OM planteada y 1 aceptada), 4. Política Fortalecimiento Organizacional y simplificación de Procesos (1 OM planteada y 1 aceptada), 5. Seguimiento Ejecución presupuestal y contractual (1 OM planteada y 1 aceptada).</t>
  </si>
  <si>
    <t>GES_06</t>
  </si>
  <si>
    <t>Memorando 3-2022-37689 del 26/12/2022</t>
  </si>
  <si>
    <t>Fortalecimiento de la gestión pública</t>
  </si>
  <si>
    <t>Subsecretario(a) Distrital de Fortalecimiento Institucional</t>
  </si>
  <si>
    <t>Porcentaje de actos o documentos administrativos admitidos para publicación en el Registro Distrital</t>
  </si>
  <si>
    <t>Establecer el grado de asertividad y aprehensión del procedimiento de publicación en el Registro Distrital dentro de las entidades, organismos y órganos de control del Distrito Capital, con el fin de generar planes de mejoramiento que fortalezcan su gestión pública</t>
  </si>
  <si>
    <t>Número de solicitudes publicadas en el Registro Distrital durante el periodo</t>
  </si>
  <si>
    <t>Número de solicitudes de publicaciones en el Registro Distrital durante el periodo</t>
  </si>
  <si>
    <t>Para el numerador: Obtener el reporte de actos o documentos administrativos publicados en el periodo desde el sistema de información del Registro Distrital - SIRD.
Para el denominador: Obtener el reporte de actos o documentos administrativos publicados en el periodo más la relación de devoluciones realizadas en el mismo periodo desde el sistema de información del Registro Distrital - SIRD.</t>
  </si>
  <si>
    <t>Sistema de Información del Registro Distrital - SIRD.</t>
  </si>
  <si>
    <t>Como meta se establece un nivel mínimo mensual del 90 % de las solicitudes admitidas para el  procedimiento de publicación de actos o documentos administrativos en el Registro Distrital.</t>
  </si>
  <si>
    <t>Reporte indicadores de gestión 2022.</t>
  </si>
  <si>
    <t>Se acumula en la vigencia  2023 un total de 1243 solicitudes de publicación efectivamente publicadas en 137  ejemplares del Registro Distrital.</t>
  </si>
  <si>
    <t>GES_07</t>
  </si>
  <si>
    <t>Porcentaje de cumplimiento de entrega oportuna de los trabajos de artes gráficas</t>
  </si>
  <si>
    <t>Establecer el grado de cumplimiento en la oportunidad del servicio de impresión de artes gráficas para las entidades, organismos y órganos de control del Distrito Capital, con el fin de fortalecer su gestión</t>
  </si>
  <si>
    <t>Número de ordenes de producción con entregas totales en el periodo</t>
  </si>
  <si>
    <t>Número de ordenes de producción con compromiso de entrega total en el periodo</t>
  </si>
  <si>
    <t>Descargar el reporte de indicador de cumplimiento del servicio de impresión de artes gráficas desde el aplicativo EMLAZE para el periodo respectivo.</t>
  </si>
  <si>
    <t>EMLAZE ERP.</t>
  </si>
  <si>
    <t>Cumplir como mínimo el 95% para los plazos de entrega de las ordenes de producción mensuales pactados con los diferentes usuarios.</t>
  </si>
  <si>
    <t>Se acumulan en el año 2023 un total de 179 entregas oportunas de 183 entregas comprometidas. Para un cumplimiento de oportunidad del 98% en lo transcurrido del año.</t>
  </si>
  <si>
    <t>GES_08</t>
  </si>
  <si>
    <t>Memorando 3-2023-16167 del 06/06/2023</t>
  </si>
  <si>
    <t>Dirección Distrital de Desarrollo Institucional
Dirección Distrital de Archivo de Bogotá</t>
  </si>
  <si>
    <t xml:space="preserve">Nivel de atención del servicio asistencia técnica. </t>
  </si>
  <si>
    <t>Medir el cumplimiento de la cantidad de solicitudes de asistencias técnicas atendidas durante el período de referencia para la Dirección Distrital de Archivo de Bogotá y la Dirección Distrital de Desarrollo Institucional</t>
  </si>
  <si>
    <t>(Total de asistencias técnicas ejecutadas durante el período de medición Dirección Distrital de Desarrollo Institucional + total de asistencias técnicas ejecutadas durante el período de medición Dirección Distrital de Archivo de Bogotá / Total de asistencias técnicas solicitadas por las entidades en el período de medición a la Dirección Distrital de Desarrollo Institucional + total de asistencias técnicas solicitadas por las entidades en el período de medición a la Dirección Distrital de Archivo de Bogotá)*100</t>
  </si>
  <si>
    <t>Total de asistencias técnicas ejecutadas durante el período de medición Dirección Distrital de Desarrollo Institucional + total de asistencias técnicas ejecutadas durante el período de medición Dirección Distrital de Archivo de Bogotá</t>
  </si>
  <si>
    <t>Total de asistencias técnicas solicitadas por las entidades en el período de medición a la Dirección Distrital de Desarrollo Institucional + total de asistencias técnicas solicitadas por las entidades en el período de medición a la Dirección Distrital de Archivo de Bogotá</t>
  </si>
  <si>
    <t>Semestral</t>
  </si>
  <si>
    <t>Solicitar a las direcciones que prestan asistencia técnica las bases y soportes de lo registrado en el periodo y realizar el calculo de la meta.</t>
  </si>
  <si>
    <t>Bases de consolidación de las asistencias realizadas por cada dependencia.</t>
  </si>
  <si>
    <t>Nivel de cumplimiento semestral del 90 %  del nivel de atención del servicio de asistencia técnica</t>
  </si>
  <si>
    <t>Durante la vigencia 2023 se desarrollaron 226 asistencias técnicas,dando cumplimiento con lo solicitado por las entidades distritales.</t>
  </si>
  <si>
    <t>GES_09</t>
  </si>
  <si>
    <t>Medición del Índice de Desempeño Institucional Distrital, medido mediante la aplicación del Formulario Único de Reporte de Avance de la Gestión - FURAG</t>
  </si>
  <si>
    <t>Anual</t>
  </si>
  <si>
    <t>Promedio del IDI de las entidades distritales.</t>
  </si>
  <si>
    <t>Resultados del Formulario Único de Reporte de Avance a la Gestión (FURAG) emitido por el Departamento Administrativo de la Función Pública.</t>
  </si>
  <si>
    <t xml:space="preserve">Mantener en 80 puntos el promedio de las entidades </t>
  </si>
  <si>
    <t>Único dato</t>
  </si>
  <si>
    <t>No aplica. La periodicidad del indicador es anual.</t>
  </si>
  <si>
    <t>GES_10</t>
  </si>
  <si>
    <t>Memorando 3-2022-35995 del 16/12/2022</t>
  </si>
  <si>
    <t>Fortalecimiento institucional</t>
  </si>
  <si>
    <t>Porcentaje de cumplimiento de la programación mensual del plan operativo del proceso Fortalecimiento institucional</t>
  </si>
  <si>
    <t>Medir el porcentaje de cumplimiento mensual del plan operativo del proceso Fortalecimiento institucional con el fin de contribuir al mantenimiento y mejora del Sistema de gestión de la entidad</t>
  </si>
  <si>
    <t>Número de productos ejecutados en el periodo del plan operativo del proceso Fortalecimiento institucional</t>
  </si>
  <si>
    <t>Número de productos programados del plan operativo del proceso Fortalecimiento institucional para el periodo</t>
  </si>
  <si>
    <t>Se identifica la cantidad de productos programados para el mes de reporte y se comparan respecto a la cantidad de productos ejecutados en el mismo periodo conforme a los soportes entregados. 
Las evidencias que soportan la ejecución del plan operativo del proceso Fortalecimiento institucional reposarán en la carpeta en línea dispuesta por la Oficina Asesora de Planeación.</t>
  </si>
  <si>
    <t>Plan operativo del proceso Fortalecimiento institucional con seguimiento.</t>
  </si>
  <si>
    <t>Cumplimiento mensual del 100 % del los productos programados del Plan Operativo del proceso Fortalecimiento institucional.</t>
  </si>
  <si>
    <t>Durante el periodo de logra avance, conforme a lo programado, para 14 productos:  
*Mapa de riesgos de corrupción de la vigencia 2023 aprobado y publicado.
*Consolidado de los reportes de monitoreo a la gestión de los riesgos de corrupción.
*Retroalimentación a las dependencias los reportes de monitoreo a la gestión de los riesgos de corrupción.
*Seguimiento a los indicadores de gestión de los procesos.
*Seguimiento al Plan de acción integrado.
*Seguimiento a Plan de ajuste y sostenibilidad del Modelo Integrado de Planeación y Gestión.
*Reunión con los gestores.
*Reporte de estado de los procesos institucionales.
*Informe de actividades de participación con los grupos de valor y partes interesadas en la identificación de riesgos de corrupción de la vigencia 2023 y 2024.
*Informe de los documentos gestionados por los procesos institucionales a través del Aplicativo DARUMA.
*Informe de avance del Plan de acción integrado correspondiente al primer trimestre de la vigencia.
*Informe de avance del Plan de ajuste y sostenibilidad del Modelo Integrado de Planeación y Gestión correspondiente al primer cuatrimestre de la vigencia.
*Seguimiento al Plan Estratégico de Tecnologías de la Información y las Comunicaciones."
*Informe parcial de la Revisión por la Dirección al Sistema de Gestión de la Calidad.
A la fecha se culminó en un 100% el producto correspondiente a:
*Consolidar los componentes de los nuevos procesos institucionales en términos de: documentos, indicadores de gestión, riesgos de gestión y corrupción, planes de mejoramiento y encuestas de satisfacción.</t>
  </si>
  <si>
    <t>GES_11</t>
  </si>
  <si>
    <t>Memorando 3-2023-6791 del 28/02/2023</t>
  </si>
  <si>
    <t>Atención oportuna a las solicitudes de actualización de información de los procesos institucionales y dependencias de la entidad en el Aplicativo DARUMA</t>
  </si>
  <si>
    <t>Medir el tiempo de respuesta a las solicitudes realizadas por los procesos institucionales y dependencias el términos de creación, reprogramación o anulación de indicadores de gestión, actividades del Plan de Acción Integrado, actividades del Plan de ajuste y sostenibilidad del Modelo Integrado de Planeación y Gestión, y acciones del Plan de mejoramiento del sistema de gestión con el fin de contribuir al seguimiento oportuno y confiable de las mismas</t>
  </si>
  <si>
    <t>Número de solicitudes de actualización de información en el Aplicativo DARUMA realizadas por los procesos institucionales</t>
  </si>
  <si>
    <t>Número de respuesta a las solicitudes de actualización de información en el Aplicativo DARUMA realizadas por los procesos institucionales tramitadas en cinco (5) días hábiles siguientes</t>
  </si>
  <si>
    <t>Cuatrimestral</t>
  </si>
  <si>
    <t>A partir de las solicitudes realizadas por los procesos institucionales y dependencias el términos de creación, reprogramación o anulación de indicadores de gestión, actividades del Plan de Acción Integrado, actividades del Plan de ajuste y sostenibilidad del Modelo Integrado de Planeación y Gestión, y acciones del Plan de mejoramiento del sistema de gestión:
1. Se identifican las solicitudes que por término de respuesta (5 días hábiles siguientes) deben atenderse en el  mes de reporte.
2. Se identifica el tiempo de respuesta emitida por la Oficina Asesora de Planeación a cada una de esas solicitudes.
3. Se compara la cantidad de solicitudes que requieren respuesta en el periodo vs la cantidad de solicitudes con respuesta emitida en el periodo.
Nota: Las respuestas a las solicitudes que por términos deben enviarse en el siguiente mes, serán incluidas en el próximo reporte del indicador.</t>
  </si>
  <si>
    <t>Base de datos de control de las solicitudes y respuestas de actualización de información realizadas por los procesos institucionales en el Aplicativo DARUMA.</t>
  </si>
  <si>
    <t>Atender oportunamente el 100% de las solicitudes de actualización de información de los procesos institucionales en el Aplicativo DARUMA.</t>
  </si>
  <si>
    <t>No aplica. La periodicidad del indicador es cuatrimestral.</t>
  </si>
  <si>
    <t>GES_12</t>
  </si>
  <si>
    <t>Memorando del 3-2023-5214 del 14/02/2023</t>
  </si>
  <si>
    <t>Porcentaje de cumplimiento de las actividades del Plan Institucional de Gestión Ambiental - PIGA</t>
  </si>
  <si>
    <t>Determinar el nivel de cumplimiento en la ejecución de las actividades programadas en el  Plan de acción del Plan Institucional de Gestión Ambiental  - PIGA de la vigencia, con el fin de emprender acciones en caso de ser necesario.</t>
  </si>
  <si>
    <t>(Número de actividades del Plan de Acción del Plan Institucional de Gestión Ambiental - PIGA ejecutadas en el período/Número de actividades del Plan de Acción del Plan Institucional de Gestión Ambiental - PIGA programadas para el período)*100</t>
  </si>
  <si>
    <t>Número de actividades del Plan de Acción del Plan Institucional de Gestión Ambiental - PIGA ejecutadas en el período</t>
  </si>
  <si>
    <t>Número de actividades del Plan de Acción del Plan Institucional de Gestión Ambiental - PIGA programadas para el período</t>
  </si>
  <si>
    <t>1. A partir del Plan de Acción del Plan Institucional de Gestión Ambiental - PIGA de la vigencia identificar las actividades programadas para el período objeto de reporte.
2. Verificar su ejecución en el período a partir de los soportes remitidos por el Equipo PIGA.</t>
  </si>
  <si>
    <t>Plan de Acción del Plan Institucional de Gestión Ambiental - PIGA con seguimiento.</t>
  </si>
  <si>
    <t xml:space="preserve">Lograr el 100% de ejecución de las actividades del Plan de Acción del Plan Institucional de Gestión Ambiental - PIGA durante la vigencia </t>
  </si>
  <si>
    <t>Informe de Seguimiento del indicador con corte a diciembre 31 de 2022.
Reporte de seguimiento del Plan de Acción Institucional.</t>
  </si>
  <si>
    <t xml:space="preserve">El acumulado hasta el mes de junio es de 64 actividades ejecutadas, logrando un 46,39% de porcentaje acumulado de las actividades programadas del Plan Institucional de Gestión Ambiental - PIGA para la vigencia.Se logró realizar la gestión del 100% de los residuos generados en las sedes, en cumplimiento de la normatividad ambiental. En cumplimiento del Acuerdo Distrital 197 de 2005, la Secretaría General celebró del 5 al 9 de junio de 2023 la semana ambiental, realizando diferentes actividads que fortalecieran los conocimientos de los funcionarios y contratistas frente a los cinco programas que conforman el PIGA de la Entidad. </t>
  </si>
  <si>
    <t>GES_13</t>
  </si>
  <si>
    <t>Memorando 3-2023-9760 del 30/03/2023</t>
  </si>
  <si>
    <t>Gestión de alianzas e internacionalización de Bogotá</t>
  </si>
  <si>
    <t>Director(a) Distrital de Relaciones Internacionales</t>
  </si>
  <si>
    <t xml:space="preserve">Número de acciones de relacionamiento internacional facilitadas para el Distrito </t>
  </si>
  <si>
    <t>Establecer el número de relacionamientos internacionales, donde la Dirección Distrital de Relacionamiento Internacional facilitará diferentes tipos de colaboraciones para coadyuvar en el Cumplimiento del Plan Distrital de Desarrollo y los Objetivos de Desarrollo Sostenible</t>
  </si>
  <si>
    <t xml:space="preserve">Total acumulado de acciones de relacionamiento y cooperación internacional facilitadas por la Dirección Distrital de Relaciones Internacionales en el periodo del plan de acción </t>
  </si>
  <si>
    <t>Total acumulado de acciones de relacionamiento y cooperación  internacional programadas en el periodo del plan de acción de la Dirección Distrital de Relaciones Internacionales</t>
  </si>
  <si>
    <t>El numerador medirá la ejecución acumulada cada trimestre, es decir  sumará la ejecución del trimestre analizado, con la ejecución del trimestre anterior.
El denominador debe relacionar las actividades programadas acumuladas cada trimestre, de acuerdo con el plan de acción de la dependencia, es decir se deberá sumar la programación del trimestre analizado, con la programación en actividades del trimestre anterior.</t>
  </si>
  <si>
    <t>Matriz de Relacionamiento Internacional de la Dirección Distrital de Relaciones Internacionales.</t>
  </si>
  <si>
    <t>Cumplir el 100% de los relacionamientos programados en el Plan de Acción de la Dirección  para la vigencia.</t>
  </si>
  <si>
    <t>Unidad</t>
  </si>
  <si>
    <t>Matriz de Relacionamiento Internacional de la DDRI correspondiente al tercer trimestre de la Administración Distrital.</t>
  </si>
  <si>
    <t>GES_14</t>
  </si>
  <si>
    <t>Memorando 3-2022-33975 del 01/12/2022</t>
  </si>
  <si>
    <t xml:space="preserve">Gestión de contratación </t>
  </si>
  <si>
    <t>Director(a) de Contratación</t>
  </si>
  <si>
    <t>Dirección de Contratación</t>
  </si>
  <si>
    <t>Porcentaje de cumplimiento en los plazos de atención a las solicitudes de contratación en la modalidad de contratación directa  radicadas en la Dirección de Contratación</t>
  </si>
  <si>
    <t>Establecer el grado de cumplimiento en la atención de las solicitudes de contratación en la modalidad de contratación directa radicadas en la Dirección de Contratación, por medio de la cuantificación de los plazos de atención de estas, en la Dirección de Contratación,  para emprender acciones de mejora frente a la atención oportuna contemplada en el procedimiento Contratación directa (2211200-PR-156)</t>
  </si>
  <si>
    <t>Solicitudes de contratación en la modalidad de contratación directa atendidas en el periodo de conformidad con el plazo establecido en el procedimiento Contratación directa (2211200-PR-156)</t>
  </si>
  <si>
    <t>Solicitudes de contratación en la modalidad de contratación directa radicadas y con plazo límite de atención dentro del período de medición</t>
  </si>
  <si>
    <t xml:space="preserve">El numerador medirá el número de las solicitudes de contratación en la modalidad de contratación directa gestionadas en el periodo de acuerdo con los plazos establecidos en el procedimiento Contratación directa (2211200-PR-156).
El denominador debe relacionar las solicitudes de contratación en la modalidad de contratación directa radicadas en la Dirección de Contratación con plazo límite de atención dentro del período de medición.
Nota: En cuanto a  las solicitudes de contratación radicadas y que por plazo de atención no sean atendidas en el mes de reporte, se incluirán en el siguiente periodo. </t>
  </si>
  <si>
    <t>Base de datos denominada “Modelo de seguimiento a la ejecución contractual- contratación directa” el cual es administrado por la Dirección de Contratación.</t>
  </si>
  <si>
    <t>Atender el 100% de las solicitudes de contratación en la modalidad de contratación directa de manera oportuna.</t>
  </si>
  <si>
    <t>Reporte del indicador de gestión "Índice de atención oportuna a las solicitudes de contratación en la modalidad de contratación directa radicados en la Dirección de Contratación" del mes de octubre de 2022.</t>
  </si>
  <si>
    <t>Durante los periodos reportados en la vigencia, se han atendido de manera oportuna, de acuerdo con el plazo establecido en el procedimiento de Contratación directa (2211200-PR-156) un total de 669 solicitudes de contratación directa radicadas, lo que corresponde a un nivel de cumplimiento acumulado (promedio) del 97%.  Se ha presentado un retraso en el trámite de una (1) de las solicitudes de contratación radicadas en el presente mes de junio, cuya gestión superó los 3 días hábiles establecidos como plazo de atención en los procedimientos interno, por lo que como solución se gestionó al 4 día hábil desde su radicación y teniendo en cuenta los demás aspectos referidos en el procedimiento interno. No obstante, la mayoría de las solicitudes se atendieron de manera oportuna.</t>
  </si>
  <si>
    <t>GES_15</t>
  </si>
  <si>
    <t xml:space="preserve">Porcentaje de cumplimiento en los plazos de atención a las solicitudes de contratación en la modalidad de  procesos de selección públicos de oferentes radicadas en la Dirección de Contratación </t>
  </si>
  <si>
    <t>Establecer el grado de cumplimiento en la atención de las solicitudes de contratación en la modalidad de procesos de selección públicos de oferentes radicadas en la Dirección de Contratación, por medio de la cuantificación de los plazos de atención de estas, en la Dirección de Contratación,  para emprender acciones de mejora frente a la atención oportuna contemplada en el procedimiento Procesos de selección pública de oferentes (4231000-PR-339)</t>
  </si>
  <si>
    <t>Solicitudes de contratación en la modalidad de procesos de selección pública de oferentes atendidas en el periodo de conformidad con el plazo establecido en el procedimiento Procesos de selección pública de oferentes (4231000-PR-339)</t>
  </si>
  <si>
    <t>Solicitudes de contratación en la modalidad de procesos de selección publica de oferentes radicadas y con plazo límite de atención dentro del período objeto de medición</t>
  </si>
  <si>
    <t xml:space="preserve">El numerador medirá el número de las solicitudes de contratación en la modalidad de procesos de selección públicos de oferentes gestionados en el periodo de acuerdo con los plazos establecidos en el procedimiento Procesos de selección pública de oferentes (4231000-PR-339).
El denominador debe relacionar las solicitudes de contratación en la modalidad de contratación de procesos de selección públicos de oferentes en la Dirección de Contratación con plazo límite de atención dentro del período de medición.
Nota: En cuanto a  las solicitudes de contratación radicadas y que por plazo de atención no sean atendidas en el mes de reporte, se incluirán en el siguiente periodo. </t>
  </si>
  <si>
    <t>Base de datos denominada “Modelo de seguimiento a la ejecución contractual- Procesos de selección públicos” el cual es administrado por la Dirección de Contratación.</t>
  </si>
  <si>
    <t>Atender el 100% de las solicitudes de contratación en la modalidad de procesos de selección públicos de oferentes de manera oportuna.</t>
  </si>
  <si>
    <t>Reporte del indicador de gestión "Índice de atención oportuna a las solicitudes de contratación en las modalidades de procesos de selección públicos de oferentes radicados en la Dirección de Contratación"  del mes de octubre de 2022.</t>
  </si>
  <si>
    <t xml:space="preserve">Durante los periodos reportados en la vigencia, se atendieron de manera oportuna, de acuerdo con el plazo establecido en el procedimiento de Procesos de selección pública de oferentes (4231000-PR-339), un total de 48 solicitudes de  contratación en la modalidad de procesos de selección pública, radicadas, lo que corresponde a un nivel de cumplimiento acumulado (promedio)  del 100%. </t>
  </si>
  <si>
    <t>GES_16</t>
  </si>
  <si>
    <t>Porcentaje de cumplimiento en los plazos de atención a las solicitudes de modificaciones contractuales radicadas en la Dirección de Contratación</t>
  </si>
  <si>
    <t>Establecer el grado de cumplimiento en la atención de las solicitudes de modificaciones contractuales radicadas en la Dirección de Contratación, por medio de la cuantificación de los plazos de atención de estas, en la Dirección de Contratación,  para emprender acciones de mejora frente a la atención oportuna contemplada en el procedimiento Modificaciones, adiciones y prórrogas del contrato o convenio (2211200-PR-024)</t>
  </si>
  <si>
    <t>Solicitudes de modificaciones contractuales  atendidas en el periodo de conformidad con el plazo establecido en el procedimiento Modificaciones, adiciones y prórrogas del contrato o convenio (2211200-PR-024)</t>
  </si>
  <si>
    <t>Solicitudes de modificaciones contractuales radicadas y con plazo límite de atención dentro del período objeto de medición</t>
  </si>
  <si>
    <t>El numerador medirá el número de las solicitudes de modificaciones contractuales gestionadas en el periodo de acuerdo con los plazos establecidos en el procedimiento Modificaciones, adiciones y prórrogas del contrato o convenio (2211200-PR-024).
El denominador debe relacionar las solicitudes de modificaciones contractuales radicadas en la Dirección de Contratación con plazo límite de atención dentro del período de medición.
Nota: En cuanto a  las solicitudes de modificación y que por plazo de atención no sean atendidas en el mes de reporte, se incluirán en el siguiente periodo.</t>
  </si>
  <si>
    <t>Base de datos denominada “Modelo de seguimiento a la ejecución contractual- modificaciones contractuales” el cual es administrado por la Dirección de Contratación.</t>
  </si>
  <si>
    <t>Atender el 100% de las solicitudes de modificaciones contractuales de manera oportuna.</t>
  </si>
  <si>
    <t>Reporte del indicador de gestión "Índice de atención oportuna a las solicitudes de modificaciones contractuales radicadas en la Dirección de Contratación" del mes de octubre de 2022.</t>
  </si>
  <si>
    <t>Durante los periodos reportados en la vigencia, se atendieron de manera oportuna, de acuerdo con el plazo establecido en el procedimiento de Modificaciones, adiciones y prórrogas del contrato o convenio (2211200-PR-024), un total de 183 solicitudes de  modificación contractual, radicadas, lo que corresponde a un nivel de cumplimiento acumulado (promedio) del 100%. .</t>
  </si>
  <si>
    <t>GES_17</t>
  </si>
  <si>
    <t xml:space="preserve">Porcentaje de cumplimiento en los plazos de atención  de las solicitudes de liquidación y/o terminaciones y/o terminaciones anticipadas de los contratos o convenios radicadas en la Dirección de Contratación </t>
  </si>
  <si>
    <t>Establecer el grado de cumplimiento en la atención de las solicitudes de liquidación y/o terminación y/o terminación anticipada de contratos o convenios radicadas en la Dirección de Contratación, por medio de la cuantificación en los plazos de atención de estas, en la Dirección de Contratación, para emprender acciones de mejora frente a la atención oportuna en un tiempo no mayor a 10 días hábiles</t>
  </si>
  <si>
    <t>Solicitudes de liquidación y/o terminación y/o terminación anticipada de contratos o convenios atendidas de conformidad en un tiempo no mayor a 10 días hábiles</t>
  </si>
  <si>
    <t>Solicitudes de liquidación y/o terminación y/o terminación anticipada de contratos o convenios radicadas y con plazo límite de atención dentro del período de medición</t>
  </si>
  <si>
    <t xml:space="preserve">El numerador medirá el número de las solicitudes de liquidación y/o terminación y/o terminación anticipada de contratos o convenios atendidas de conformidad, en un tiempo no mayor a 10 días hábiles
El denominador debe relacionar las solicitudes de liquidación y/o terminación y/o terminación anticipada de contratos o convenios en la Dirección de Contratación con plazo límite de atención dentro del período de medición.
Nota: En cuanto a las solicitudes de liquidación y/o terminación y/o terminación anticipada de contratos o convenios radicadas y que por plazo de atención no sean atendidas en el mes de reporte, se incluirán en el siguiente periodo. </t>
  </si>
  <si>
    <t>Base de datos denominada “Modelo de seguimiento a la ejecución contractual- liquidaciones y/o terminaciones” el cual es administrado por la Dirección de Contratación.</t>
  </si>
  <si>
    <t>Atender el 100% de las solicitudes de liquidación y/o terminación y/o terminación anticipada de contratos o convenios de manera oportuna.</t>
  </si>
  <si>
    <t>Reporte del indicador de gestión "Índice de atención oportuna de las solicitudes de liquidación de contratos o convenios radicadas en la Dirección de Contratación" del mes de octubre de 2022.</t>
  </si>
  <si>
    <t xml:space="preserve">Durante los periodos reportados en la vigencia, se atendieron de manera oportuna y de acuerdo con los tiempos internos establecidos, un total de  las 184 solicitudes de liquidación de contratos o convenios   radicadas por las dependencias en el periodo, lo que corresponde a un nivel de cumplimiento acumulado (promedio) del 100%. </t>
  </si>
  <si>
    <t>GES_18</t>
  </si>
  <si>
    <t>Memorando 3-2022-34268 del 03/12/2022</t>
  </si>
  <si>
    <t>Gestión de recursos físicos</t>
  </si>
  <si>
    <t>Subdirector(a) de Servicios Administrativos y Jefe de la Oficina de Tecnologías de la Información y las Comunicaciones</t>
  </si>
  <si>
    <t>Subdirección de Servicios Administrativos</t>
  </si>
  <si>
    <t>Solicitudes de recursos físicos tramitadas oportunamente</t>
  </si>
  <si>
    <t>Calcular las solicitudes de recursos físicos que fueron atendidas durante el mes con el fin de identificar posibles variaciones en la atención</t>
  </si>
  <si>
    <t>Número de solicitudes tramitadas oportunamente en el mes</t>
  </si>
  <si>
    <t>Número total de solicitudes recibidas en el mes</t>
  </si>
  <si>
    <t>Se verifica las solicitudes de recursos físicos recibidas que fueron tramitadas en el mes.</t>
  </si>
  <si>
    <t>Consolidado de información descargada del Sistema de Correspondencia Interna del SAI.</t>
  </si>
  <si>
    <t>Atender el 95% de las solicitudes trámites de recursos físicas en el mes.</t>
  </si>
  <si>
    <t>Fichas indicadores de gestión 2022.</t>
  </si>
  <si>
    <t>En lo corrido de la vigencia se han recibido 2248 solicitudes de trámites de inventarios, de los cuales se atendieron en el mismo mes de la solicitud 2247 correspondiente al 99,9% de las solicitudes.</t>
  </si>
  <si>
    <t>GES_19</t>
  </si>
  <si>
    <t>Porcentaje de consistencia de la información de inventarios físicos vs información del sistema de información SAI</t>
  </si>
  <si>
    <t>Calcular el porcentaje de consistencia de información recolectada con respecto a responsable contra el Sistema de Información SAI</t>
  </si>
  <si>
    <t>Número de elementos con incidentes con los registros de SAI</t>
  </si>
  <si>
    <t>Número de elementos seleccionados para la muestra en SAI</t>
  </si>
  <si>
    <t>Trimestral</t>
  </si>
  <si>
    <t>Se verifican los responsables de bienes durante el ultimo trimestre contra la información que reposa en el sistema de Información SAI.</t>
  </si>
  <si>
    <t>Información consignada en el Sistema de Información SAI y/o formato Acta de levantamiento de inventarios (4233100-FT-1171) y/o formato Registro manual de inventarios (2211500-FT-427).</t>
  </si>
  <si>
    <t>Alcanzar el 85% de coincidencia de la información recolectada vs el sistema de información SAI en el último trimestre</t>
  </si>
  <si>
    <t>Se cumplió el cronograma de acuerdo a lo establecido en el marco de toma física de inventarios, así mismo se dio cumplimiento a la metodología establecida.</t>
  </si>
  <si>
    <t>GES_20</t>
  </si>
  <si>
    <t>Socializar a los funcionarios y/o contratistas de la entidad los procedimientos que tienen que ver con el correcto manejo de los inventarios.</t>
  </si>
  <si>
    <t>Calcular el porcentaje de cumplimiento de las socializaciones de los procedimientos que tienen que ver con el correcto manejo de los inventarios dirigido a los funcionarios y/o contratistas durante el último trimestre</t>
  </si>
  <si>
    <t>Número de socializaciones ejecutadas durante el trimestre</t>
  </si>
  <si>
    <t>Número de socializaciones programadas en el trimestre</t>
  </si>
  <si>
    <t>Se verifican las socializaciones realizadas durante el trimestre según programación establecida.</t>
  </si>
  <si>
    <t xml:space="preserve">Planillas de asistencia. </t>
  </si>
  <si>
    <t>Alcanzar el 80% de ejecución de socializaciones programadas en el trimestre</t>
  </si>
  <si>
    <t>Se realizaron las capacitaciones de acuerdo con lo programado, acumulando un total de 5 capacitaciones en lo corrido del año</t>
  </si>
  <si>
    <t>GES_21</t>
  </si>
  <si>
    <t>Memorando 3-2023-6771 del 28/02/2023</t>
  </si>
  <si>
    <t>Porcentaje de cumplimiento en la prestación de los mantenimientos de las edificaciones y mantenimiento de equipos solicitados.</t>
  </si>
  <si>
    <t>Determinar el nivel de cumplimiento del mantenimiento oportuno de los mantenimiento de las edificaciones y mantenimiento de equipos por medio de la cuantificación de los tiempos en que se prestan cada uno de los mantenimientos solicitados, con el fin de establecer mejoras en caso que sea necesario, para la solución oportuna de las necesidades de mantenimiento de las edificaciones y mantenimiento de equipos</t>
  </si>
  <si>
    <t>Total de mantenimiento prestados en materia de mantenimiento de las edificaciones y mantenimiento de equipos, oportunamente durante el periodo</t>
  </si>
  <si>
    <t>Total de servicios mantenimiento de las edificaciones y mantenimiento de equipos solicitados y con plazo límite de prestación  dentro del período de medición.</t>
  </si>
  <si>
    <t xml:space="preserve"> El numerador relacionará el número de mantenimiento de las edificaciones y mantenimiento de equipos, prestados dentro de los tiempos de oportunidad definidos por el proceso Gestión de Recursos físicos. El denominador relacionará el número de mantenimiento de las edificaciones y mantenimiento de equipos solicitados  con tiempo límite de mantenimiento dentro del período de medición.</t>
  </si>
  <si>
    <t>Plataforma Sistema de gestión de servicios GLPI.</t>
  </si>
  <si>
    <t>Cumplir trimestralmente con la prestación oportuna del 70% de los mantenimiento de las edificaciones y mantenimiento de equipos, solicitados.</t>
  </si>
  <si>
    <t>Al corte del  mes de junio 2023 se tiene un porcentaje acumulado del 87% en la prestación de los mantenimiento de las edificaciones y mantenimiento de equipos solicitados.</t>
  </si>
  <si>
    <t>GES_22</t>
  </si>
  <si>
    <t>Memorando 3-2022-35584 del 14/12/2022</t>
  </si>
  <si>
    <t>Gestión de servicios administrativos y tecnológicos</t>
  </si>
  <si>
    <t>Porcentaje de cumplimiento en la prestación de los servicios administrativos en materia de transporte, punto de cafetería y servicio de apoyo solicitados</t>
  </si>
  <si>
    <t>Determinar el nivel de cumplimiento en la prestación oportuna de los servicios de apoyo administrativo en materia de transporte, punto de cafetería y servicio de apoyo, por medio de la cuantificación de los tiempos en que se prestan cada uno de los servicios administrativos solicitados, con el fin de establecer mejoras en caso que sea necesario, para la solución oportuna de las necesidades de servicios administrativos</t>
  </si>
  <si>
    <t>Total de servicios administrativos prestados en materia de transporte, punto de cafetería y servicio de apoyo, oportunamente durante el periodo</t>
  </si>
  <si>
    <t>Total de servicios administrativos solicitados en materia de transporte, punto de cafetería y servicio de apoyo, y con plazo límite de prestación dentro del período de medición</t>
  </si>
  <si>
    <t>El numerador relacionará el número de servicios administrativos en materia de transporte, punto de cafetería y servicio de apoyo, prestados dentro de los tiempos de oportunidad definidos por el proceso Gestión de Servicios administrativos. 
El denominador relacionará el número de servicios administrativos solicitados en materia de transporte, punto de cafetería y servicio de apoyo, con tiempo límite de prestación dentro del período de medición.</t>
  </si>
  <si>
    <t>Cumplir mensualmente con la prestación oportuna del 95% de los servicios administrativos en materia de transporte, punto de cafetería y servicio de apoyo, solicitados.</t>
  </si>
  <si>
    <t>Al corte del  mes de junio 2023 se tiene un resultado promedio del 98% en la prestación oportuna de los servicios administrativos en materia de transporte, punto de cafetería y servicio de apoyo. </t>
  </si>
  <si>
    <t>GES_23</t>
  </si>
  <si>
    <t>Oficina de Tecnologías de la Información y las Comunicaciones</t>
  </si>
  <si>
    <t xml:space="preserve">Porcentaje de incidentes y/o requerimientos tecnológicos de la competencia de la Oficina de Tecnologías de la Información y las Comunicaciones solucionados  de acuerdo con los ANS establecidos </t>
  </si>
  <si>
    <t>Determinar el grado de cumplimiento en la solución de  los incidentes y/o requerimientos tecnológicos de acuerdo con los ANS establecidos en cada categoría, con el fin de garantizar los servicios de TI a los usuarios internos de la Secretaría General para el desarrollo de sus labores o funciones</t>
  </si>
  <si>
    <t>Total de incidentes y/o requerimientos tecnológicos de competencia de la Oficina de Tecnologías de la Información y las Comunicaciones solucionados de acuerdo con los ANS establecidos</t>
  </si>
  <si>
    <t>Total de incidentes y/o requerimientos de competencia de la Oficina de Tecnologías de la Información y las Comunicaciones recibidos en el período</t>
  </si>
  <si>
    <t>* Determinar el periodo de evaluación para el indicador en la herramienta de Gestión de Servicios con el fin de generar la Data.
* Cruzar data contra los ANS identificando los que incumplieron.
* Identificar los casos que no son competencia de la Oficina de Tecnologías de la Información y las Comunicaciones para no tenerlos en cuenta en la medición del indicador.
* Aplicar formula del indicador para determinar el porcentaje alcanzado.
El numerador relacionará el número de incidentes y/o requerimientos tecnológicos de competencia de la Oficina de Tecnologías de la Información y las Comunicaciones solucionados en el periodo objeto de medición conforme a  los ANS establecidos.
El denominador relacionará el número de incidentes y/o requerimientos tecnológicos de competencia de la Oficina de Tecnologías de la Información y las Comunicaciones recibidos en el periodo.
ANS: Acuerdos de Niveles de Servicio.</t>
  </si>
  <si>
    <t>Data generada en el sistema de gestión de servicios. 
ANS establecidos en la Oficina de Tecnologías de la Información y las Comunicaciones.</t>
  </si>
  <si>
    <t>Lograr  el 94% de cumplimiento mensualmente,  en la solución de incidentes y requerimientos tecnológicos de la competencia de la Oficina de Tecnologías de la Información y las Comunicaciones de acuerdo con los ANS vigentes.</t>
  </si>
  <si>
    <t xml:space="preserve">Informe de Seguimiento al indicador "Porcentaje de incidentes y/o requerimientos tecnológicos de la competencia de la OTIC solucionados  de acuerdo con los ANS establecidos" . Consulta  Herramienta de Gestión de Servicios GLPI. </t>
  </si>
  <si>
    <t>En Cumplimiento a las solicitudes reportadas por los usuarios de la infraestructura tecnológica de la Secretaria General, se solucionaron dentro de los tiempos establecidos en los ANS definidos por la Oficina de las tecnologías de la información y las comunicaciones un total de 8323 solicitudes logrando un nivel de cumplimiento del 97% acumulado superando la meta establecida.</t>
  </si>
  <si>
    <t>GES_24</t>
  </si>
  <si>
    <t>Memorando 3-2023-14174 del 15/05/2023</t>
  </si>
  <si>
    <t xml:space="preserve">Subdirección de Gestión Documental </t>
  </si>
  <si>
    <t>Porcentaje de cumplimiento de la Política de Gestión Documental</t>
  </si>
  <si>
    <t>Realizar evaluación al cumplimiento de los lineamientos definidos en la política de gestión documental</t>
  </si>
  <si>
    <t>Total acumulado de actividades para el cumplimiento de la Política de Gestión Documental ejecutadas.</t>
  </si>
  <si>
    <t>Total acumulado de actividades programadas para el cumplimiento de la Política de Gestión Documental</t>
  </si>
  <si>
    <t>El numerador medirá la ejecución acumulada entre trimestres, es decir cada trimestre sumará la ejecución del trimestre analizado, con la ejecución del periodo anterior.
El denominador debe relacionar las actividades programadas acumuladas entre trimestres, de acuerdo con las actividades programadas para el periodo, es decir cada trimestre deberá sumar la programación del periodo analizado, con la programación en actividades el trimestre anterior. todo multiplicado por el 100%.</t>
  </si>
  <si>
    <t>Informe de seguimiento a la implementación de la Política de Gestión Documental.</t>
  </si>
  <si>
    <t>Cumplir con el 94% de las actividades programadas para la implementación de la política de Gestión Documental,  para la vigencia.</t>
  </si>
  <si>
    <t>Último valor</t>
  </si>
  <si>
    <t>Se ha avanzado de manera significativa en la meta de implementar el 100% de la política de gestión documental (ISO 30300), en lo planeado para la presente vigencia, con lo cual se aporta a la adopción de buenas prácticas en el manejo de la documentación que la entidad genera y gestiona en el marco del cumplimiento de su misionalidad.
Se han realizado actividades claves como el ajuste, actualización e implementación de instrumentos archivísticos necesarios para la organización de los expedientes y documentos de archivo e intervención de los fondos documentales acumulados.
Se han gestionado los actos administrativos de la Secretaría General de la Alcaldía Mayor de Bogotá, D.C., de acuerdo con los procedimientos establecidos para tal fin.
Se obtuvo la aprobación de la actualización de Tablas de Retención Documental de la entidad por parte del Comité Institucional de Gestión y Desempeño.</t>
  </si>
  <si>
    <t>GES_25</t>
  </si>
  <si>
    <t>Porcentaje de implementación de los instrumentos archivísticos</t>
  </si>
  <si>
    <t>Medir el cumplimiento de las actividades definidas para la implementación de los instrumentos archivísticos</t>
  </si>
  <si>
    <t>Total acumulado de actividades ejecutadas para el cumplimiento de la implementación de los instrumentos archivísticos</t>
  </si>
  <si>
    <t>Total acumulado de actividades programadas para el cumplimiento de la implementación de los instrumentos archivísticos</t>
  </si>
  <si>
    <t>Informe de seguimiento a la implementación de Instrumentos Archivísticos.</t>
  </si>
  <si>
    <t>Cumplir con el 94% de las actividades programadas para la implementación de los instrumentos archivísticos, para la vigencia.</t>
  </si>
  <si>
    <t>En el segundo trimestre de la vigencia la Subdirección de Gestión Documental adelantó mesas de trabajo con el equipo de profesionales, en las cuales se exponen y definen las estrategias para la implementación de la TRD, como la definición línea base para la implementación de la Tabla de retención Documental -TRD.
De acuerdo con las mesas técnicas se acordó:
 Definir criterios para la medición del porcentaje de implementación de la tabla de Tabla de Retención Documental -TRD,
 Fijar la línea base para la implementación de la Tabla de Retención Documental -TRD, de acuerdo con lo establecido en la Resolución 524 del 03 de octubre de 2019, implementación de la Tabla de Retención Documental-TRD actualizada, de conformidad con lo dispuesto en el Acuerdo 004 de 2019 del Consejo Directivo del Archivo General de la Nación.
Teniendo en cuenta lo anterior la Subdirección de Gestión Documental, para la definición de la línea base tuvo en cuanta los siguiente:
 Las visitas de seguimiento y asistencia técnica adelantadas en la vigencia 2022 a las oficinas y dependencias de la Secretaría General de la Alcaldía Mayor de Bogotá D.C.
 Así mismo también se tuvo en cuenta los informes consolidados de seguimiento a los archivos de gestión y la matriz de avance de la vigencia 2022, que mide % de aplicación por vigencia de los Cuadros de Clasificación, % en la organización y % de transferencia documental por versión de Tablas.</t>
  </si>
  <si>
    <t>GES_26</t>
  </si>
  <si>
    <t>Porcentaje de cumplimiento del Plan de Trabajo Archivístico</t>
  </si>
  <si>
    <t>Realizar medición, control y seguimiento al avance de las metas del plan de trabajo archivístico</t>
  </si>
  <si>
    <t>Total acumulado de actividades  para el cumplimiento del plan de trabajo archivístico ejecutadas</t>
  </si>
  <si>
    <t>Total acumulado de actividades para el cumplimiento del plan de trabajo archivístico programadas.</t>
  </si>
  <si>
    <t>Informe de seguimiento a la implementación del Plan de trabajo Archivístico.</t>
  </si>
  <si>
    <t>Cumplir el 94% de las actividades programadas en el plan de trabajo archivístico, para la vigencia.</t>
  </si>
  <si>
    <t>Se ha avanzado en la implementación del Plan de trabajo archivístico, en lo planeado para la presente vigencia, con lo cual se aporta a la adopción de buenas prácticas en el manejo de la documentación que la entidad genera y gestiona en el marco del cumplimiento de su misionalidad.
Se ha realizado actividades claves como el ajuste y actualización de instrumentos archivísticos necesarios para la organización de los expedientes y documentos de archivo e intervención de los fondos documentales acumulados.
Se han gestionado los actos administrativos de la Secretaría General de la Alcaldía Mayor de Bogotá, D.C., de acuerdo con los procedimientos establecidos para tal fin.
Se presentaron las tablas de retención documental y la política de cero papel ante el Comité Institucional de Gestión y Desempeño de la entidad, logrando su aprobación.</t>
  </si>
  <si>
    <t>GES_27</t>
  </si>
  <si>
    <t>Porcentaje de cumplimiento de las actividades del Plan Estratégico de Seguridad Vial - PESV</t>
  </si>
  <si>
    <t>Determinar el nivel de cumplimiento en la ejecución de las actividades programadas en el  Plan de Trabajo del Plan Estratégico de Seguridad Vial - PESV de la vigencia, con el fin de emprender acciones en caso de ser necesario.</t>
  </si>
  <si>
    <t>(Número de actividades del Plan de Trabajo del Plan Estratégico de Seguridad Vial - PESV ejecutadas en el período/Número de actividades del Plan de Trabajo del Plan Estratégico de Seguridad Vial - PESV programadas para el período)*100</t>
  </si>
  <si>
    <t>Número de actividades del Plan de Trabajo del Plan Estratégico de Seguridad Vial - PESV ejecutadas en el período</t>
  </si>
  <si>
    <t>Número de actividades del Plan de Trabajo del Plan Estratégico de Seguridad Vial - PESV programadas para el período</t>
  </si>
  <si>
    <t>1. A partir del Plan de Trabajo del Plan Estratégico de Seguridad Vial - PESV de la vigencia identificar las actividades programadas para el período objeto de reporte.
2. Verificar su ejecución en el período a partir de los soportes remitidos por el equipo PESV.</t>
  </si>
  <si>
    <t>Plan de Trabajo del Plan Estratégico de Seguridad Vial - PESV con seguimiento.</t>
  </si>
  <si>
    <t xml:space="preserve">Lograr el 100% de ejecución de las actividades del Plan de Trabajo del Plan Estratégico de Seguridad Vial - PESV con seguimiento durante la vigencia </t>
  </si>
  <si>
    <t>Al corte de junio se tiene un avance del 60 % del plan anual del PESV.</t>
  </si>
  <si>
    <t>GES_28</t>
  </si>
  <si>
    <t>Memorando 3-2022-35984 del 16/12/2022</t>
  </si>
  <si>
    <t>Gestión de talento humano</t>
  </si>
  <si>
    <t>Director(a) de Talento Humano</t>
  </si>
  <si>
    <t>Dirección de Talento Humano</t>
  </si>
  <si>
    <t>Porcentaje de cumplimiento del Plan Estratégico de Talento Humano</t>
  </si>
  <si>
    <t xml:space="preserve">Determinar el nivel de cumplimiento en la ejecución de las actividades programadas en el  Plan Estratégico de Talento Humano de la vigencia, con el fin de emprender acciones de mejora en caso de ser necesario.
</t>
  </si>
  <si>
    <t>Total de actividades del Plan Estratégico de Talento Humano ejecutadas durante el período</t>
  </si>
  <si>
    <t>Total de actividades del Plan Estratégico de Talento Humano programadas para  ejecutar durante el período</t>
  </si>
  <si>
    <t xml:space="preserve">El numerador relaciona el número de actividades que efectivamente se ejecutaron en el periodo objeto de medición  desde cada uno de los cinco planes que conforman el Plan Estratégico de Talento Humano y que corresponden al Plan Institucional de Capacitación, el Plan Institucional de Bienestar Social e Incentivos, el Plan Anual de Seguridad y Salud en el Trabajo, el Plan Anual de Vacantes y el Plan de Previsión de Recursos Humanos,  y que están contenidas en sus respectivos cronogramas.
El denominador relaciona la cantidad de actividades que se programaron en los cronogramas de cada uno de los cinco planes que conforman el plan estratégico de talento humano,  para ejecutar  en el periodo objeto de medición y que determinan el marco de acción de cada uno de los planes.
</t>
  </si>
  <si>
    <t>Reporte de ejecución y avance del Plan Estratégico de Talento Humano.</t>
  </si>
  <si>
    <t>Cumplir el 100% de las actividades programadas en el Plan Estratégico de Talento Humano de la vigencia.</t>
  </si>
  <si>
    <t>Al corte del mes de junio de 2023 el promedio de cumplimiento del Plan Estratégico de Talento Humano es del 100%.   </t>
  </si>
  <si>
    <t>GES_29</t>
  </si>
  <si>
    <t>Memorando 3-2022-35996 del 16/12/2022</t>
  </si>
  <si>
    <t>Gestión del conocimiento</t>
  </si>
  <si>
    <t>Porcentaje de informes de encuestas de satisfacción revisados oportunamente por la Oficina Asesora de Planeación</t>
  </si>
  <si>
    <t>Medir la cantidad de informes de encuestas de satisfacción revisados oportunamente por la Oficina Asesora de Planeación, conforme a los informes allegados por los procesos que aplican el Procedimiento Elaboración y análisis de encuestas (4202000-PR-263)</t>
  </si>
  <si>
    <t>Número de informes de encuestas de satisfacción revisados en el periodo</t>
  </si>
  <si>
    <t>Número de informes de encuestas de satisfacción recibidos y con términos de respuesta en el periodo</t>
  </si>
  <si>
    <r>
      <t xml:space="preserve">A partir de los informes de encuestas de satisfacción allegados a la Oficina Asesora Planeación mediante memorando electrónico, se identifican los informes recibidos que corresponden al periodo de medición; a partir de ello se identifican los informes que por término de respuesta </t>
    </r>
    <r>
      <rPr>
        <b/>
        <sz val="10"/>
        <rFont val="Arial"/>
        <family val="2"/>
      </rPr>
      <t>(12 días hábiles)</t>
    </r>
    <r>
      <rPr>
        <sz val="10"/>
        <rFont val="Arial"/>
        <family val="2"/>
      </rPr>
      <t xml:space="preserve"> deben atenderse en el mismo mes y se compara frente a la fecha de memorando de respuesta.
Las respuestas de los memorandos de informes de encuestas de satisfacción que por términos deben enviarse en el siguiente mes, serán incluidas en el próximo reporte del indicador.
Nota 1: Como resultado de la revisión a los informes se puede generar aprobación o solicitud de ajustes, en ambos casos, los memorandos cuenta para el reporte del indicador.
Nota 2: En los casos en los que hay ajustes y se recibe un nuevo informe, se entiende como una nueva solicitud.</t>
    </r>
  </si>
  <si>
    <t>Matriz de seguimiento encuestas de satisfacción.</t>
  </si>
  <si>
    <t>100% de los informes de encuestas de satisfacción con respuesta oportuna por parte de la Oficina Asesora de Planeación.</t>
  </si>
  <si>
    <t>Días</t>
  </si>
  <si>
    <t>Matriz de seguimiento encuestas de satisfacción 2022.</t>
  </si>
  <si>
    <t>Durante el primer trimestre de la vigencia se recibieron 28 informes de encuestas de satisfacción, de éstos se dio respuesta dentro de los 12 días hábiles a 18, aunque se aclara que todos los informes cuentan con respuesta a través de SIGA. Aunque, para el primer trimestre se presentaron dificultades en las revisiones y en el cumplimiento del tiempo de respuesta debido al alto flujo de los informes que llegan al mismo tiempo; a la complejidad de algunos informes y a que se llegan radicados de alcances a informes que se recibieron de manera previa. Durante el segundo trimestre se recibieron 8 informes de los cuales al 100% se dio respuesta dentro del término establecido de 12 días hábiles y no se presentaron dificultades ni retrasos para las respuestas por parte de la Oficina Asesora de Planeación. A la fecha se han recibido 36 informes de encuestas de satisfacción y se ha dado respuesta de manera oportuna, dentro de los 12 días hábiles a 26 informes, los 10 restantes se les dió respuesta pero en tiempos superiores a los establecidos. </t>
  </si>
  <si>
    <t>GES_30</t>
  </si>
  <si>
    <t>Memorando 3-2022-35546 del 14/12/2022</t>
  </si>
  <si>
    <t>Gestión estratégica de comunicación e información</t>
  </si>
  <si>
    <t>Jefe de la Oficina Consejería de Comunicaciones</t>
  </si>
  <si>
    <t>Porcentaje de ejecución de las campañas y/o acciones de comunicación descritas en el Plan de Comunicaciones Institucional</t>
  </si>
  <si>
    <t>Establecer el grado de cumplimiento de las campañas y/o acciones de comunicación contenidas en el Plan de Comunicaciones, con el fin de emprender acciones que permitan mantener informados a los servidores de la entidad sobre temas institucionales e informar a la ciudadanía sobre la gestión y los avances de la Alcaldía Mayor y la Administración Distrital</t>
  </si>
  <si>
    <t>Número de campañas y/o acciones de comunicación contenidas en el Plan de Comunicaciones Institucional ejecutadas en el periodo</t>
  </si>
  <si>
    <t>Número de campañas y/o  Acciones de comunicación contenidas en el Plan de Comunicaciones Institucional programadas en el periodo</t>
  </si>
  <si>
    <t>Para el numerador se consultan los registros documentales mensuales de las campañas y/o acciones desarrolladas, alojados en el OneDrive de la Oficina Consejería de Comunicaciones.
Para el denominador se consulta en el Plan de comunicaciones vigente (publicado en la intranet), las campañas y/o acciones de comunicación programadas para el periodo.</t>
  </si>
  <si>
    <t>Plan de Comunicaciones Institucional.
Registros documentales de las campañas y/o acciones de comunicación desarrolladas, alojados en el OneDrive de la Oficina Consejería de Comunicaciones y del equipo punto de encuentro de la Secretaría General de la Alcaldía Mayor de Bogotá.</t>
  </si>
  <si>
    <t>Cumplir el 100% de las campañas y/o acciones de comunicación contenidas en el Plan de Comunicaciones Institucional.</t>
  </si>
  <si>
    <t>Reporte del indicador  "Porcentaje de avance en el cumplimiento de las campañas y/o acciones de comunicación contenidas en el Plan de Comunicaciones Institucional" con ID GE_03, correspondiente al 31 de octubre de 2022.</t>
  </si>
  <si>
    <t>Durante el periodo, se desarrollaron las siguientes campañas y/o acciones de comunicación pública: Campañas (6): Bogotá tiene mucho que contar, cuyo objetivo fue dar a conocer a los ciudadanos la inversión que ha hecho el Distrito en materia de educación (infraestructura, equipamientos, programas, becas, entre otros).  Semana Internacional de Gobierno Abierto, cuyo objetivo divulgar contenidos relacionados con los eventos organizados por la gerencia del Gobierno Abierto de Bogotá, en el marco de la Semana Internacional de Gobierno Abierto, propuesta desde la Alianza para el Gobierno Abierto - OGP, para promover y dar a conocer las acciones de la Administración Distrital en esta materia. Rendición de Cuentas cuyo objetivo fue Socializar con la ciudadanía los avances logrados en inversión social, infraestructura y movilidad sostenible, crecimiento económico, seguridad, medio ambiente y transparencia. Asimismo, invitar a los bogotanos/as a conocer más acerca de los programas que tiene la Administración distrital para ellos/as. Rendición de Cuentas 2023 Secretaría General. Atendiendo la solicitud de la Oficina Asesora de Planeación, el equipo de comunicaciones de la Secretaría General produjo, transmitió y difundió la Audiencia Pública de Rendición de Cuentas 2023, un evento virtual realizado el jueves, 20 de abril, para dar a conocer a la ciudadanía los resultados más relevantes de la gestión desarrollada por la Entidad durante la vigencia 2022. La jornada se originó desde el Archivo de Bogotá, con la participación de la Secretaria General y los demás integrantes del Comité Directivo. "Bogotá tiene mucho que contar - Poblaciones" cuyo objetivo fue dar a conocer a los ciudadanos los diferentes programas y servicios que tiene el Distrito para ellos. Esta campaña se divulgará a través de Central de Medios con televisión, radio, prensa y digita Semana Ambiental 2023. Atendiendo la solicitud de la Dirección Administrativa y Financiera, particularmente del grupo PIGA, responsable de la política de gestión ambiental de la Secretaría General, el equipo de comunicaciones de la entidad diseñó y difundió un paquete de piezas gráficas y videos para promover las diferentes actividades de la Semana Ambiental 2023. La campaña permitió convocar a los servidores y servidoras de la SG sobre dichas actividades e informarles sobre los resultados de la gestión de la entidad en estos temas, además de reforzar la sensibilización sobre la manera de contribuir a la sostenibilidad del medio ambiente.  Acciones (22): Uso correcto de las redes sociales: Cuyo objetivo fue entregar a los servidores y servidoras de la entidad pautas para usar las redes sociales de manera responsable, sin afectar la determinación e intimidad de los demás. Soy10 Al Día con la Secretaría General: Cuyo objetivo fue difundir contenidos de interés para los servidores y servidoras de la Entidad. En esta oportunidad se emitieron contenidos preventivos sobre accidentes laborales y ciberseguridad; capacitaciones sobre servicio a la ciudadanía y teletrabajo, además de convocatorias para la participación en las jornadas de vacunación y en el Día sin Carro y sin Moto, entre otros temas. Construyendo Bogotá con Integridad: evento que congregó a un centenar de servidores y servidoras del Distrito, en torno a las iniciativas de transparencia, integridad y lucha contra la corrupción de sus entidades. Semana de la Movilidad Sostenible: evento que contó con la participación de varios invitados extranjeros referentes de la movilidad. Día Internacional de las Manos Rojas. video conmemorativo de esta fecha que cada año llama la atención sobre el reclutamiento de los niños y niñas en los grupos armados ilegales. Ágata Hub: transmisión en vivo: transmisión en vivo del Ágata HUB, un encuentro para conectar a los sectores público y privado a través de la analítica de datos, en el marco de la construcción de ciudades inteligentes. Feria de Servicios DASCD: evento, convocado por el Departamento Administrativo del Servicio Civil para presentar a los líderes corporativos y directores de Talento Humano del Distrito la oferta de servicios y programas de bienestar para sus servidores y servidoras. Rétate con el PIGA: piezas gráficas para anunciar el comienzo de las actividades de promoción del Plan Institucional de Gestión Ambiental 2023 e invitar a los servidores y servidoras de la Entidad. Soy10 Al Día con la Secretaría General: Cuyo objetivo fue difundir contenidos de interés para los servidores y servidoras de la Entidad. En las ediciones de febrero se incluyó información relacionada con el Comité de Convivencia Laboral, las brigadas de emergencia y el Plan Institucional de Gestión Ambiental de la Entidad. Así mismo, hubo información noticiosa sobre el reconocimiento mundial de las Manzanas del Cuidado, la oficina virtual de la Secretaría de Hacienda Distrital y otros temas de diferentes entidades del Distrito. Día Mundial de los Datos Abiertos: transmisión y cubrimiento de varias actividades que se realizaron a lo largo de la semana, con el fin de visibilizar la utilidad que tienen los datos abiertos para la ciudadanía. Apertura Negociación Sindical del Distrito: registro fotográfico y audiovisual de esta jornada que contó con la participación de la Secretaria General, María Clemencia Pérez Uribe, de los demás miembros del equipo negociador del Distrito y de los líderes de las organizaciones sindicales que forman parte de este proceso. Día Internacional de la Mujer 8M: producción de dos videos sobre las iniciativas que la Secretaría General ha creado para las mujeres, cubrimiento fotográfico y audiovisual de la participación de la Entidad en el evento que se realizó en la Plaza de Bolívar con el liderazgo de la alcaldesa Claudia López, así como la difusión de la sinergia emitida por la Secretaría de la Mujer para la fecha. Concurso de Innovación y Transformación: producción de un video para motivar a los servidores y servidoras de la Secretaría General a desarrollar proyectos que ofrezcan soluciones innovadoras a alguno de los procesos de la Entidad y que luego sean llevados a concurso. Día de Género en la Secretaría General. Producción de un video para visibilizar la inclusión y no discriminación por razones de género y, apoyó a la convocatoria del conversatorio desarrollado en el marco de la fecha emblemática. Día del Hombre Invitación a varios hombres de distintas sedes de la Entidad a participar en la producción de un video en homenaje al género. Rétate con el PIGA: diseño y difusión de piezas gráficas para continuar con las actividades de promoción del Plan Institucional de Gestión Ambiental - PIGA 2023 e incentivar a los servidores y servidoras a tomar medidas para contribuir con la sostenibilidad del planeta. Esta vez las actividades se centraron en el ahorro del agua. Soy10 Al Día con la SG producción, diseño y publicación de ocho ediciones del boletín interno Soy10: Al Día con la Secretaría General, en el cual se difunden cada semana contenidos de interés para los servidores y servidoras de la Secretaría General. En este período el turno fue para temas relacionados con la conmemoración del Día Internacional de los Derechos de la Mujer, el Día del Hombre, el Día de Género, la seguridad vial, y diferentes capacitaciones para el talento humano de la Entidad. Día de las Víctimas. A propósito de la conmemoración del Día de la Memoria y la Solidaridad por las Víctimas del Conflicto Armado, el equipo de comunicaciones de la SG difundió en sus redes sociales (Facebook y WhatsApp los mensajes que fueron creados por la Alta Consejería para la Paz, las Víctimas y la Reconciliación para visibilizar sus luchas Para el periodo acumulado no se presentaron dificultades en el desarrollo de las actividades. Soy10 Al Día con la Secretaría General. Durante el mes de mayo se produjeron, diseñaron y publicaron nueve (9) ediciones del boletín interno Soy10: Al Día con la Secretaría General, en el cual se difunden periódicamente contenidos de interés para los servidores y servidoras de la Entidad: jornadas de capacitación, actividades de bienestar, conmemoraciones e información de servicio, entre otros temas. Boletines Soy10 Al Día con la SG. Durante el mes de junio se redactaron, diseñaron y publicaron seis ediciones del boletín interno Soy10: Al Día con la Secretaría General, publicación periódica en la cual se difunden constantemente contenidos de interés para los servidores y servidoras de la Entidad. En esta oportunidad, las publicaciones permitieron convocar a diferentes talleres y jornadas de capacitación, promover eventos, llamar la atención sobre la importancia de temas como la salud mental y dar a conocer resultados de la gestión de la Administración Distrital. Cubrimiento Foro Ciudades por la Paz: cubrimiento fotográfico y audiovisual del Foro Mundial de Ciudades y Territorios de Paz, que tuvo lugar el 27 y 28 de junio con la presencia de la Alcaldesa Mayor de Bogotá y otros líderes mundiales. Las fotografías y piezas audiovisuales producidas sirvieron para fortalecer la divulgación de los contenidos del evento en los canales de las entidades comprometidas, incluidos los de United Cities and Local Goverments, entidad promotora del evento. Women Deliver Conference 2023: cubrimiento fotográfico de la Women Deliver Conference 2023, evento que reunió a la Alcaldesa Claudia López con líderes de otras ciudades del mundo, alrededor del Sistema Distrital del Cuidado, legado de su administración en Bogotá. El material sirvió para ampliar la divulgación de este importante evento internacional.   No se presentaron retrasos ni dificultades en el desarrollo de las actividades</t>
  </si>
  <si>
    <t>GES_31</t>
  </si>
  <si>
    <t>Memorando 3-2022-7905 del 10/03/2023</t>
  </si>
  <si>
    <t>Gestión financiera</t>
  </si>
  <si>
    <t>Subdirector(a) Financiero</t>
  </si>
  <si>
    <t>Subdirección Financiera</t>
  </si>
  <si>
    <t>Gestión de pagos</t>
  </si>
  <si>
    <t>Realizar en 6 días hábiles máximo los pagos recibidos a satisfacción y que cumplan con los requisitos legales</t>
  </si>
  <si>
    <t>Número de días hábiles promedio en la gestión integral a las solicitudes de pago en el periodo</t>
  </si>
  <si>
    <t xml:space="preserve">Días </t>
  </si>
  <si>
    <t>Se consolida la sumatoria del total de días de la gestión  integral de las solicitudes de pago  recibidas en el periodo  y se divide por el número Total de pagos gestionados  durante el mismo periodo analizado.</t>
  </si>
  <si>
    <t>Cuadro gestión de pagos (Herramienta en Excel).</t>
  </si>
  <si>
    <t xml:space="preserve"> 6 días hábiles máximo los pagos recibidos a satisfacción y que cumplan con los requisitos legales.</t>
  </si>
  <si>
    <t>El cumplimiento eficiente del trámite de pagos de prestadores de bienes y servicios, permiten que la entidad no presente multas o moras por no pagos, los contratistas cuenten con recursos de manera efectiva; además del cumplimiento de las metas de PAC programado para la entidad. logrando que el proceso alcance los niveles de eficiencia requeridos, manteniendo la madurez del procedimiento. El tiempo medio ponderado de trámite DURANTE la vigencia ha sido de (5, 4, 4, 2, 4, 4) días, hábiles desde la recepción hasta la autorización del giro. No se presentaron retrasos ni dificultades para el cumplimiento del indicador.</t>
  </si>
  <si>
    <t>GES_32</t>
  </si>
  <si>
    <t>Memorando 3-2022-36173 del 16/12/2022</t>
  </si>
  <si>
    <t>Porcentaje de la estrategia anual para mejorar la oportunidad en la ejecución de los recursos en la Secretaría General</t>
  </si>
  <si>
    <t>Realizar el seguimiento a la ejecución presupuestal de la Secretaría General</t>
  </si>
  <si>
    <t xml:space="preserve">Número de actividades realizadas de la estrategia anual hasta el periodo		</t>
  </si>
  <si>
    <t xml:space="preserve">Número de actividades programadas de la estrategia anual para el periodo		</t>
  </si>
  <si>
    <t>Consultar las actividades programadas para la estrategia.
Recolectar las evidencias de cumplimiento de las actividades de la estrategia.
Reportar la ejecución de acuerdo con las evidencias recolectadas.</t>
  </si>
  <si>
    <t>Estrategia aprobada para la vigencia.</t>
  </si>
  <si>
    <t>100% de la estrategia anual para mejorar la oportunidad en la ejecución de los recursos en la Secretaría General ejecutada.</t>
  </si>
  <si>
    <t>Se han desarrollado 15 tareas en el marco de las cinco (5) actividades que corresponden al 50% del total de la estrategia, que corresponden a: - Periodo 1 (7 tareas): A1. Mesa de trabajo (1 tarea), A2. Reportes de seguimiento al compromiso y pago de CDP y CRP (3 tareas), A3. Seguimiento a la ejecución del PAC (1 tarea), A4. Seguimiento a la reprogramación del PAC (1 tarea), A5. Fortalecer el seguimiento a la liberación de saldos de inversión y funcionamiento (1 tarea). - Periodo 2 (8 tareas): A1. Mesa de trabajo (2 tareas), A2. Reportes de seguimiento al compromiso y pago de CDP y CRP (3 tareas), A3. Seguimiento a la ejecución del PAC (1 tarea), A4. Seguimiento a la reprogramación del PAC (1 tarea), A5. Fortalecer el seguimiento a la liberación de saldos de inversión y funcionamiento (1 tarea). No se presentaron retrasos ni dificultadas en el desarrollo de las actividades.</t>
  </si>
  <si>
    <t>GES_33</t>
  </si>
  <si>
    <t xml:space="preserve">Porcentaje de conciliación de las cuentas contables del Balance General y el control de las operaciones de las cuentas			</t>
  </si>
  <si>
    <t xml:space="preserve">Realizar una depuración eficiente de las cuentas contables del Balance General y el control de las operaciones realizadas entre la subdirección financiera y las distintas dependencias de la entidad, para tener el dominio de la información y asegurar que la medición sea confiable con base en las conciliaciones realizadas y seguimiento de las partidas conciliatorias. La  conciliación de los saldos de las cuentas del balance permite tener la certeza y confiabilidad de  la información desde la fuente y como se refleja en la contabilidad"				</t>
  </si>
  <si>
    <t xml:space="preserve">Número de conciliaciones de cuentas por cobrar, cuentas por pagar y cuentas del gasto realizadas en el periodo				</t>
  </si>
  <si>
    <t>Número de conciliaciones identificadas de cuentas por cobrar, cuentas por pagar y cuentas del gasto en el periodo</t>
  </si>
  <si>
    <t xml:space="preserve">Realizar una depuración eficiente de las cuentas contables del Balance General y el control de las operaciones realizadas entre la subdirección financiera y las distintas dependencias de la entidad. 
Tener el dominio de la información y asegurar que la medición sea confiable con base en las conciliaciones realizadas.
Realizar seguimiento de las partidas conciliatorias. 
Tener la certeza y confiabilidad de  la información desde la fuente y como se refleja en la contabilidad.			</t>
  </si>
  <si>
    <t>Documento con las conciliaciones debidamente firmadas por las partes.</t>
  </si>
  <si>
    <t xml:space="preserve">100% de conciliación de las cuentas contables del Balance General y el control de las operaciones de las cuenta.		</t>
  </si>
  <si>
    <t>Para la vigencia 2023 se ha cumplido con el 100% de la meta del indicador. Se realizaron setenta (70) conciliaciones con los proveedores de información así: Almacén, Cartera, Cuentas por pagar, Dirección de Talento Humano, Cartera Red CADE, Operaciones de Enlace, Recursos entregados en administración, SIPROJWEb.</t>
  </si>
  <si>
    <t>GES_34</t>
  </si>
  <si>
    <t>Porcentaje de presupuesto comprometido de la Secretaría General</t>
  </si>
  <si>
    <t>Cumplir con eficiencia la ejecución de presupuesto asignado alcanzado  los objetivos misionales en forma oportuna, evitando posibles sanciones y pérdida de apropiación</t>
  </si>
  <si>
    <t xml:space="preserve">Recursos comprometidos de inversión y funcionamiento acumulados al periodo	</t>
  </si>
  <si>
    <t>Programación de compromiso de recursos de inversión y funcionamiento acumulado al periodo</t>
  </si>
  <si>
    <t xml:space="preserve">Cumplir con la ejecución de presupuesto asignado permite que la entidad cumpla con los objetos misionales en forma oportuna, evitando posibles sanciones y pérdida de apropiación.				</t>
  </si>
  <si>
    <t>Herramienta de seguimiento en Excel.</t>
  </si>
  <si>
    <t>100% de ejecución del presupuesto comprometido de la Secretaría General.</t>
  </si>
  <si>
    <t>En la vigencia, se comprometió el 75% del total de la apropiación presupuestal asignada a la Entidad </t>
  </si>
  <si>
    <t>GES_35</t>
  </si>
  <si>
    <t>Memorando 3-2022-35236 del 12/12/2022</t>
  </si>
  <si>
    <t>Gestión jurídica</t>
  </si>
  <si>
    <t>Jefe de la Oficina Jurídica</t>
  </si>
  <si>
    <t>Oficina Jurídica</t>
  </si>
  <si>
    <t>Cantidad de proyectos de acuerdo y proyectos de ley con análisis jurídico emitido oportunamente</t>
  </si>
  <si>
    <t xml:space="preserve">Identificar las solicitudes de comentarios a proyectos de acuerdo y proyectos de ley recibidas, y que corresponden al periodo de medición, con el fin de dar solucionar los asuntos de carácter jurídico </t>
  </si>
  <si>
    <t>Total de proyectos de acuerdo y proyectos de ley, con respuesta emitida en el periodo</t>
  </si>
  <si>
    <t>Total de proyectos de acuerdo y proyectos de ley recibidos y con término de respuesta en el periodo</t>
  </si>
  <si>
    <t xml:space="preserve">El numerador medirá la ejecución de los tramites de las solicitudes de comentarios a proyectos de acuerdo y proyectos de ley recibidas allegados a la Oficina Jurídica.
El denominador debe relacionar  las solicitudes que por término de respuesta deben atenderse en el mismo mes y se compara frente a la fecha de respuesta.   
  </t>
  </si>
  <si>
    <t>Base de correspondencia que administra la Oficina Jurídica.</t>
  </si>
  <si>
    <t>Emitir análisis jurídico al 100% proyectos de acuerdo y proyectos de ley.</t>
  </si>
  <si>
    <t xml:space="preserve">Constante </t>
  </si>
  <si>
    <t xml:space="preserve">Positiva </t>
  </si>
  <si>
    <t>Durante lo corrido de la vigencia se ha realizado análisis jurídico a comentarios de cincuenta y siete (57) anteproyectos, proyectos de acuerdo y/o proyectos de ley; de los cuales se ha dado respuesta extemporanea a cuatro (4)</t>
  </si>
  <si>
    <t>GES_36</t>
  </si>
  <si>
    <t>jefe de la Oficina Jurídica</t>
  </si>
  <si>
    <t>Cantidad de conceptos jurídicos emitidos oportunamente</t>
  </si>
  <si>
    <t xml:space="preserve">Analizar las solicitudes de elaboración de conceptos que por término de respuesta deben atenderse en el periodo de medición </t>
  </si>
  <si>
    <t>Total de conceptos jurídicos con respuesta emitida en el periodo</t>
  </si>
  <si>
    <t>Total de conceptos jurídicos recibidos y con término de respuesta emitida en el periodo</t>
  </si>
  <si>
    <t xml:space="preserve">El numerador medirá la ejecución de los tramites de las  solicitudes de conceptos jurídicos recibidas.
El denominador debe relacionar las solicitudes que por término de respuesta deben atenderse en el mismo mes y se compara frente a la fecha de respuesta.   
  </t>
  </si>
  <si>
    <t>Emitir el 100% de los conceptos jurídicos.</t>
  </si>
  <si>
    <t>Durante la vigencia se han emitido trece (13) conceptos, los cuales se contestaron en el período correspondiente al indicador. </t>
  </si>
  <si>
    <t>GES_37</t>
  </si>
  <si>
    <t xml:space="preserve">Cantidad de proyectos de actos administrativos revisados en oportunidad.  </t>
  </si>
  <si>
    <t>Revisar y/o elaborar proyectos de actos administrativos dentro de los términos correspondientes</t>
  </si>
  <si>
    <t xml:space="preserve">Total de proyectos de actos administrativos revisados en el periodo </t>
  </si>
  <si>
    <t>Total de proyectos de actos administrativos revisados y con término de respuesta en el periodo</t>
  </si>
  <si>
    <t xml:space="preserve">El numerador medirá la ejecución de los tramites de las  solicitudes  de revisión de actos administrativos recibidas.
El denominador debe relacionar las solicitudes que por término de respuesta deben atenderse en el mismo mes y se compara frente a la fecha de respuesta.   
  </t>
  </si>
  <si>
    <t>Revisar el 100% de los proyectos de actos administrativos.</t>
  </si>
  <si>
    <t>Durante lo corrido de la vigencia se analizó la viabilidad jurídica de setecientos cincuenta (750) proyectos de actos administrativos, por otra parte se dio respuesta extemporanea y/o no se atendieron veinte  (20) solicitudes </t>
  </si>
  <si>
    <t>GES_38</t>
  </si>
  <si>
    <t>Cantidad de procesos judiciales, trámites extrajudiciales y acciones de tutela gestionados/tramitados/notificados.</t>
  </si>
  <si>
    <t xml:space="preserve">Atender todos los requerimientos de procesos judiciales, trámites extrajudiciales y acciones de tutela </t>
  </si>
  <si>
    <t>Total de notificaciones judiciales, procesos judiciales, trámites extrajudiciales y acciones de tutela</t>
  </si>
  <si>
    <t>Total de notificaciones judiciales de procesos judiciales, trámites extrajudiciales y acciones de tutela y con término de respuesta en el periodo</t>
  </si>
  <si>
    <t xml:space="preserve">El numerador medirá la ejecución de los datos registrados en SIPROJ WEB o recibido en el correo notificacionesarticulo197secgeneral@alcaldiabogota.gov.co en los que se evidencie cantidad de requerimientos realizados, frente a los procesos judiciales y trámites extrajudiciales, y acciones de tutela.
El denominador debe relacionar las solicitudes que por término de respuesta deben atenderse en el mismo mes y se compara frente a la fecha de respuesta.   
  </t>
  </si>
  <si>
    <t>SIPROJ</t>
  </si>
  <si>
    <t>Gestionar/tramitar/notificar el 100% de los procesos judiciales, trámites extrajudiciales y acciones de tutela.</t>
  </si>
  <si>
    <t>SIPROJ WEB  correo: notificacionesarticulo197secgeneral@alcaldiabogota.gov.co.</t>
  </si>
  <si>
    <t>Durante lo corrido de la vigencia se han tramitado doscientas sesenta y seis (266) actuaciones judiciales dando cumplimiento al 100% de lo solicitado </t>
  </si>
  <si>
    <t>GES_39</t>
  </si>
  <si>
    <t>Memorando 3-2022-36466 del 20/12/2022</t>
  </si>
  <si>
    <t>Gobierno abierto y relacionamiento con la ciudadanía</t>
  </si>
  <si>
    <t>Subsecretario(a) de Servicio a la Ciudadanía y Alto(a) Consejero(a) Distrital de Tecnologías de la Información y las Comunicaciones</t>
  </si>
  <si>
    <t>Alta Consejería Distrital de Tecnologías de la Información y las Comunicaciones</t>
  </si>
  <si>
    <t>Gestión de las asesorías y proyectos en Transformación Digital a entidades Distritales efectuados en la Alta Consejería Distrital de Tecnologías de la Información y las Comunicaciones</t>
  </si>
  <si>
    <t>Medir la gestión  de la Alta Consejería Distrital de Tecnologías de la Información y las Comunicaciones en la prestación de asesorías y ejecución de proyectos de transformación digital a las entidades del distrito para consolidar a Bogota como un territorio inteligente</t>
  </si>
  <si>
    <t>Número de asesorías y proyectos en materia de transformación digital realizadas por la Alta Consejería Distrital de Tecnologías de la Información y las Comunicaciones a las entidades del distrito</t>
  </si>
  <si>
    <t>Número de asesorías y proyectos en materia de transformación digital programadas por la Alta Consejería Distrital de Tecnologías de la Información y las Comunicaciones a las entidades del distrito</t>
  </si>
  <si>
    <r>
      <t xml:space="preserve">Las asesorías y proyectos en materia de transformación digital son reportadas por los lideres de los proyectos mediante correo electrónico. Cada líder diligencian los formatos que correspondan a la asesoría y/o proyecto, organiza evidencias del trabajo, remite por correo al Asesor de despacho y al gestor de calidad quien diligencia la base de datos de seguimiento (archivo one drive). Para el caso de las asesorías </t>
    </r>
    <r>
      <rPr>
        <b/>
        <sz val="10"/>
        <rFont val="Arial"/>
        <family val="2"/>
      </rPr>
      <t>"Repositorio de Asesorías" , para los proyectos únicamente se revisa los formatos y evidencias y se cargan en la carpeta de cada proyecto que reposa en OneDrive.</t>
    </r>
    <r>
      <rPr>
        <sz val="10"/>
        <rFont val="Arial"/>
        <family val="2"/>
      </rPr>
      <t xml:space="preserve"> 
Semestralmente se realiza un informe con el avance de la ejecución de las asesorías prestadas y los proyectos ejecutados.</t>
    </r>
  </si>
  <si>
    <t>Informe semestral con el avance de la gestión de las asesorías y proyectos en Transformación Digital a entidades Distritales efectuados en la Alta Consejería Distrital de Tecnologías de la Información y las Comunicaciones.</t>
  </si>
  <si>
    <t>Gestionar el 100% de las asesorías técnicas y proyectos de transformación digital</t>
  </si>
  <si>
    <t>Se realizó informe semestral con la información de las asesorias ejecutadas en el primer semestre de 2023 y el avance de los proyectos ejecutados durante el primer semestre de 2023.</t>
  </si>
  <si>
    <t>GES_40</t>
  </si>
  <si>
    <t>Gestión de la Estrategia de trabajo conjunto, realizado con los laboratorios de la ciudad para Bogotá territorio inteligente</t>
  </si>
  <si>
    <t xml:space="preserve">Medir la gestión de la Alta Consejería Distrital de Tecnologías de la Información y las Comunicaciones  y los laboratorios de la ciudad para el cumplimiento de la estrategia de trabajo planteada para consolidar Bogotá  territorio inteligente </t>
  </si>
  <si>
    <t>Número de estrategias de trabajo conjunto realizado con los laboratorios de la ciudad ejecutados</t>
  </si>
  <si>
    <t>Número de estrategias de trabajo conjunto realizado con los laboratorios de la ciudad programados</t>
  </si>
  <si>
    <r>
      <t xml:space="preserve">La Gestión de la Estrategia de trabajo conjunto, realizado con los laboratorios de la ciudad para Bogotá territorio inteligente es consolidada por el equipo de apropiación del a Alta Consejería Distrital de TIC mediante un reporte trimestral " </t>
    </r>
    <r>
      <rPr>
        <b/>
        <sz val="10"/>
        <rFont val="Arial"/>
        <family val="2"/>
      </rPr>
      <t>reporte de uso y aprovechamiento de TIC"</t>
    </r>
    <r>
      <rPr>
        <sz val="10"/>
        <rFont val="Arial"/>
        <family val="2"/>
      </rPr>
      <t xml:space="preserve"> por los administradores o dinamizadores de los nodos de cada uno  de los laboratorios.  El reporte en Excel es remitido vía correo electrónico, es revisado por el líder de apropiación TIC quien es el encargado de pasarlo a la base de datos de one drive.
</t>
    </r>
  </si>
  <si>
    <t>Informe trimestral con el avance de la gestión de la estrategia de trabajo realizada por los laboratorio de la ciudad Bogota Territorio Inteligente.</t>
  </si>
  <si>
    <t>Gestionar el 100% la estrategia de trabajo realizada por los laboratorio de la ciudad Bogota Territorio Inteligente.</t>
  </si>
  <si>
    <t>Se elaboraron dos informes durante el primer semestre de 2023 que contienen la estrategia de trabajo conjunto con los laboratorios de la ciudad. No se presentaron retrasos o dificultades durante el periodo.</t>
  </si>
  <si>
    <t>GES_41</t>
  </si>
  <si>
    <t>Memorando 3-2022-36936 del 21/12/2022</t>
  </si>
  <si>
    <t>Porcentaje de cumplimiento del Plan de Acción General de Gobierno Abierto de Bogotá.</t>
  </si>
  <si>
    <t>Medir el porcentaje de cumplimiento de los compromisos y acciones adquiridas por las entidades distritales en el Plan de Acción General de Gobierno Abierto de Bogotá para conocer el avance del Distrito en la implementación del gobierno abierto</t>
  </si>
  <si>
    <t xml:space="preserve">Porcentaje de ejecución de los compromisos/acciones del Plan de Acción General del Gobierno Abierto de Bogota 										</t>
  </si>
  <si>
    <t>Porcentaje de programación de los compromisos/acciones del Plan de Acción General del Gobierno Abierto de Bogota</t>
  </si>
  <si>
    <t xml:space="preserve">El numerador  medirá el porcentaje de ejecución de los compromisos/acciones del Plan de Acción General del Gobierno Abierto de Bogota, es decir cada trimestre sumará la ejecución del trimestre analizado, con la ejecución del trimestre anterior.
El denominador medirá el porcentaje de programación de los compromisos/acciones del Plan de Acción General del Gobierno Abierto de Bogota, es decir cada trimestre sumará la programación del trimestre analizado, con la programación del trimestre anterior.
</t>
  </si>
  <si>
    <t>Herramienta de seguimiento al Plan de Acción de Gobierno Abierto.</t>
  </si>
  <si>
    <t>Implementar 100% del modelo de Gobierno Abierto accesible e incluyente a todos los sectores territoriales, poblacionales y diferenciales.</t>
  </si>
  <si>
    <t>Según lo programado para el año 2023, durante el periodo a reportar se ha logrado un avance acumulado del 36,26% en términos de cumplimiento de compromisos/acciones adquiridas por las entidades del Distrito en el Plan de Acción General de Gobierno.</t>
  </si>
  <si>
    <t>GES_42</t>
  </si>
  <si>
    <t>Memorando 3-2022-35142 del 12/12/2022</t>
  </si>
  <si>
    <t>Subsecretaría de Servicio al Ciudadano</t>
  </si>
  <si>
    <t>Porcentaje de gestión de las actividades realizadas para fortalecer el relacionamiento de la administración distrital en temas propios de servicio a la ciudadanía</t>
  </si>
  <si>
    <t>Medir el porcentaje de ejecución de las actividades planificadas por la Subsecretaría de Servicios a la Ciudadanía,  para contribuir con un adecuado relacionamiento de la administración distrital con los ciudadanos</t>
  </si>
  <si>
    <t>Actividades para fortalecer el relacionamiento de la Administración Distrital con la ciudadanía ejecutadas</t>
  </si>
  <si>
    <t>Actividades para fortalecer el relacionamiento de la Administración Distrital con la ciudadanía programadas</t>
  </si>
  <si>
    <t xml:space="preserve">El numerador será la sumatoria del valor ponderado del 30% correspondiente a la oferta  y disponibilidad de canales de atención a la ciudadanía por parte de la Secretaría General, más el valor ponderado del 15 % correspondiente a la Capacitación y Cualificación a servidores y colaboradores públicos  y Sensibilización a partes interesadas, más el valor ponderado del 20% correspondiente al seguimiento a las entidades con funciones de Inspección, Vigilancia y Control, más el valor ponderado del 20% correspondiente a la Evaluación de la calidad de las respuestas a peticiones ciudadanas emitidas por las entidades distritales, más el valor ponderado del 15% correspondiente a las visitas de monitoreo a los canales de atención dispuestos para la prestación del Servicio.
El denominador es el cumplimiento de las actividades de fortalecimiento programadas al 100%
</t>
  </si>
  <si>
    <t>Informes consolidado de evaluación de calidad y oportunidad de respuestas  PQRS.
Informe mensual de monitoreo a puntos de atención a la ciudadanía y/o fichas de reporte de visita a puntos de atención a la ciudadanía con comunicación de remisión a entidades.
Informe y listas de asistencia de cualificación.
Informe y listas de asistencia de capacitación en soporte funcional.
Evidencias de reunión  a sensibilizaciones de la Red CADE.
Informes de Cualificación a servidores con funciones de IVC.
Informes de Sensibilización de requisitos de apretura y funcionamiento a Ciudadanos y comerciantes.
Informes de Interacciones de la Red CADE.
Informes de seguimiento a entidades con funciones de IVC.
Informes de Seguimiento a visitas multidisciplinarias de IVC.</t>
  </si>
  <si>
    <t xml:space="preserve">Implementar durante la vigencia el 100% de las actividades de administración de canales de atención,  seguimiento y medición del servicio ofertado, capacitación, cualificación y sensibilización de servidores y partes interesadas, que aportan al fortalecimiento del relacionamiento de la administración distrital con la ciudadanía.
</t>
  </si>
  <si>
    <t>Oferta y disponibilidad de canales de atención a la ciudadanía por parte de la Secretaría General:4.044.545 interacciones Canal Presencial.1.474.056 interacciones Canal Telefónico.1.154.899 interacciones Canal Virtual.7.499.111 consultas Guía de Trámites y Servicios. Capacitación y Cualificación a servidores y colaboradores públicos y Sensibilización a partes interesadas: En lo corrido del año, se han realizado 124 sesiones de cualificación de acuerdo con la Guía de Cualificación Distrital realizadas, con 4.708 participaciones de servidores y otros actores del servicio.8 Sensibilizaciones brindadas por Colpensiones y la Secretaria de la Mujer de acuerdo a la guía de cualificación distrital,12 Capacitaciones en la configuración, uso y manejo del Sistema Distrital para la Gestión de Peticiones Ciudadanas Bogotá Te Escucha, 7 Jornadas de cualificación a servidores con funciones de IVC, con un total de 245 colaboradores cualificados y 25 Jornadas de sensibilización de requisitos de apertura y funcionamiento a Ciudadanos y comerciantes, con un total de 1077 ciudadanos comerciantes sensibilizados. Seguimiento a las entidades con funciones de Inspección, Vigilancia y Control: Consolidación y socialización del informe anual del Sistema Unificado Distrital de IVC para la vigencia 2022Validación con la SDG de la existencia de conectividad entre los ambientes de QA de interoperabilidad y revisión con la SDS de la información remitida por interoperabilidad. Publicación de 2 boletines informativos de IVC. Verificación de la publicación de los volantes de requisitos de apertura y funcionamiento de establecimientos comerciales en las carteleras físicas y puntos de atención de las entidades y de la pieza comunicativa de la renovación de la matrícula mercantil en las redes sociales de las entidades. Revisión de los problemas de homologación de datos en el servicio por parte de SDS, las estadísticas de datos transmitidos y la problemática del reporte del número incorrecto de inspectores en relación con la interoperativodad del sistema del SUDIVC; se empezó a retransmitir, en bloques pequeños, los datos del 2023.Revisión y evaluación de los factores de riesgo de las actividades de competencia por cada una de las entidades como labores en la actualización de matrices de riesgo y de acuerdo con las actividades de la guía metodológica. Verificación de la publicación de la pieza comunicativa sobre los requisitos de apertura y funcionamiento de los establecimientos comerciales, en las redes sociales de las entidades. Realización de cinco (5) reuniones del círculo de comunicaciones del SUDIVC Realización de 193 Jornadas de visitas multidisciplinarias con un total de 861 establecimientos visitados. Seguimiento a las visitas multidisciplinarias de inspección ejecutadas por las entidades que conforman el SUDIVC. Evaluación de la calidad de las respuestas a peticiones ciudadanas emitidas por las entidades distritales: Evaluación de 8.507 respuestas registradas en el Sistema Distrital para la Gestión de peticiones ciudadanas evaluadas en términos de Calidad y 358 Informes mensuales sobre la calidad de las respuestas emitidas en Bogotá Te Escucha remitidos a entidades distritales. Visitas de monitoreo a los canales de atención dispuestos para la prestación del Servicio:37 visitas de monitoreo a los canales de atención a la ciudadanía presencial, virtual y telefónico de la Administración Distrital. En lo corrido de la vigencia no se han presentado retrasos.</t>
  </si>
  <si>
    <t>GES_43</t>
  </si>
  <si>
    <t>Memorando 3-2022-36367 del 19/12/2022</t>
  </si>
  <si>
    <t>Paz, Víctimas y Reconciliación</t>
  </si>
  <si>
    <t>Alto(a) Consejero de Paz, Víctimas y Reconciliación</t>
  </si>
  <si>
    <t>Oficina Alta Consejería de Paz, Víctimas y Reconciliación.</t>
  </si>
  <si>
    <t>Porcentaje de cumplimiento de los productos de pedagogía social y los procesos pedagógicos para la apropiación social de la paz, la memoria y la reconciliación</t>
  </si>
  <si>
    <t>Establecer el grado de cumplimiento de los productos de pedagogía social y los procesos pedagógicos para la apropiación social de la paz, la memoria y la reconciliación, con el fin de emprender acciones de mejora que permitan la implementación del plan de trabajo dispuesto para tal fin, buscando la participación de diferentes sectores de la ciudadanía y su difusión a través del espacio físico del Centro de Memoria, Paz y Reconciliación, los canales virtuales disponibles y otras publicaciones virtuales y físicas</t>
  </si>
  <si>
    <t>Número de productos de pedagogía social y procesos pedagógicos ejecutados en el periodo</t>
  </si>
  <si>
    <t>Número de productos de pedagogía social y procesos pedagógicos programados en el periodo</t>
  </si>
  <si>
    <t>Para el numerador se consultan los productos de pedagogía social y procesos pedagógicos desarrollados en el periodo los cuales se encuentra descritos a través de evidencias de reunión, Informes de avance de seguimiento de la estrategia y/o acciones de articulación interinstitucional, reportes de gestión y seguimiento a los compromisos del CMPR.
Para el denominador se consulta la programación de actividades de los productos de pedagogía social y procesos pedagógicos desarrollados en el plan de trabajo mensual, descritas en la evidencia de reunión correspondiente.</t>
  </si>
  <si>
    <t>Reporte ejecución del Proyecto de Inversión 7871 Construcción de Bogotá-región como territorio de paz para las víctimas y la reconciliación, alimentado por los productos de pedagogía social y procesos pedagógicos desarrollados en el periodo.</t>
  </si>
  <si>
    <t>Cumplir el 100% en los productos de pedagogía social y procesos pedagógicos para la apropiación social de la paz, la memoria y la reconciliación.</t>
  </si>
  <si>
    <t>Reporte del indicador de "Porcentaje de cumplimiento de productos de pedagogía social y los procesos pedagógicos para la apropiación social de la paz, la memoria y la reconciliación" con ID GE_76, correspondiente al 30 de septiembre de 2022.</t>
  </si>
  <si>
    <t>Se dio cumplimiento a los 143 productos de pedagogía social y procesos pedagógicos programados asi: Periodo 1:  40 procesos pedagógicos ejecutados (10 acciones de fortalecimiento a iniciativas de memoria, y 30 recorridos guiados) y 8 productos pedagógicos ejecutados(3 acciones de asesoría y divulgación de la gestión del conocimiento en memoria; 3 acciones de posicionamiento de la memoria, la paz y la reconciliación; y 2 acciones de identificación, apoyo y construcción procesos territoriales de memoria en la ciudad, para la reconstrucción del tejido social) Periodo 2: 75 procesos pedagógicos ejecutados (15 acciones de fortalecimiento a iniciativas de memoria, y 60 recorridos guiados) y 20 productos pedagógicos ejecutados (8 acciones de asesoría y divulgación de la gestión del conocimiento en memoria; 9 acciones de posicionamiento de la memoria, la paz y la reconciliación; y 3 acciones de identificación, apoyo y construcción procesos territoriales de memoria en la ciudad, para la reconstrucción del tejido social) No se presentaron retrasos o dificultades para el desarrollo de esta actividad</t>
  </si>
  <si>
    <t>GES_44</t>
  </si>
  <si>
    <t>Porcentaje de cumplimiento de las acciones realizadas de reconciliación y construcción de paz territorial para la implementación del Acuerdo de Paz en el Distrito</t>
  </si>
  <si>
    <t>Establecer el grado de cumplimiento de las acciones de reconciliación y construcción de paz territorial para la implementación del Acuerdo  de Paz en el Distrito, con el fin de desarrollar procesos formativos y pedagógicos, acompañamiento técnico y fortalecimiento de capacidades para contribuir a la paz y la reconciliación en Bogotá</t>
  </si>
  <si>
    <t>Número de actividades de reconciliación y construcción de paz territorial ejecutadas en el periodo</t>
  </si>
  <si>
    <t>Número de actividades de reconciliación y construcción de paz territorial programadas en el periodo</t>
  </si>
  <si>
    <t>Para el numerador se consulta el reporte de actividades de reconciliación y construcción de paz territorial mensuales generado por cada uno de los procesos de la Dirección de Paz y Reconciliación producto de la ejecución contractual de contratistas y convenios interadministrativos.    
Para el denominador se toma como base la programación de actividades de reconciliación y construcción de paz territorial, en los planes de acción (operativos) estipulados para el periodo de tiempo en evaluación.</t>
  </si>
  <si>
    <t>Reporte ejecución del Proyecto de Inversión 7871 Construcción de Bogotá-región como territorio de paz para las víctimas y la reconciliación, alimentado por actividades de reconciliación y construcción de paz territorial.</t>
  </si>
  <si>
    <t>Cumplir el 100 % de acciones de reconciliación y construcción de paz territorial para la implementación del Acuerdo Paz en el Distrito.</t>
  </si>
  <si>
    <t>Reporte del indicador de "Porcentaje de acciones realizadas de reconciliación y construcción de paz territorial para la implementación del Acuerdo de Paz en el Distrito" con ID GE_77, correspondiente al 30 de junio de 2022.</t>
  </si>
  <si>
    <t>Se dio cumplimiento a los 143 productos de pedagogía social y procesos pedagógicos programados asi: Periodo 1:  40 procesos pedagógicos ejecutados (10 acciones de fortalecimiento a iniciativas de memoria, y 30 recorridos guiados) y 8 productos pedagógicos ejecutados(3 acciones de asesoría y divulgación de la gestión del conocimiento en memoria; 3 acciones de posicionamiento de la memoria, la paz y la reconciliación; y 2 acciones de identificación, apoyo y construicción procesos territoriales de memoria en la ciudad, para la reconstrucción del tejido social) Periodo 2: 75 procesos pedagógicos ejecutados (15 acciones de fortalecimiento a iniciativas de memoria, y 60 recorridos guiados) y 20 productos pedagógicos ejecutados (8 acciones de asesoría y divulgación de la gestión del conocimiento en memoria; 9 acciones de posicionamiento de la memoria, la paz y la reconciliación; y 3 acciones de identificación, apoyo y construicción procesos territoriales de memoria en la ciudad, para la reconstrucción del tejido social) No se presentaron retrasos o dificultades para el desarrollo de esta actividad.</t>
  </si>
  <si>
    <t>GES_45</t>
  </si>
  <si>
    <t>Porcentaje de cumplimiento de los espacios bilaterales en los Centros de Encuentro</t>
  </si>
  <si>
    <t>Establecer el grado de cumplimiento de los espacios bilaterales en los Centros de Encuentro, para garantizar servicios oportunos y de calidad a la población víctima del conflicto armado que se acerca a realizar solicitudes de oferta social</t>
  </si>
  <si>
    <t>Número de espacios bilaterales en los Centros de Encuentro realizados en el periodo</t>
  </si>
  <si>
    <t>Número de espacios bilaterales en los Centros de Encuentro programados en el periodo</t>
  </si>
  <si>
    <t>Para el numerador se consulta el número de espacios bilaterales realizados en el periodo los cuales se encuentran descritos en las correspondientes evidencias de reunión.
Para el denominador se consulta la programación de los espacios bilaterales en la programación mensual.</t>
  </si>
  <si>
    <t>Reporte ejecución del Proyecto de Inversión 7871 Construcción de Bogotá-región como territorio de paz para las víctimas y la reconciliación, alimentado número de espacios bilaterales realizados en el periodo.</t>
  </si>
  <si>
    <t>Gestionar el 100% de los espacios bilaterales en los Centros de Encuentro.</t>
  </si>
  <si>
    <t>Se dio cumplimiento a los 21 espacios bilaterales programados así: Periodo 1: 1. Secretaría Distrital del Hábitat. (2 espacios);  2.Secretaria de Educación del Distrito. (2 espacios); 3. Instituto para la Economía Social - IPES. (2 espacios); 4. Secretaría Distrital de Integración Social - SDIS. (3 espacios); 5. SENA. (1 espacio); 6. Secretaria Distrital de Salud. (2 espacios)  Periodo 2: 1. Secretaría Distrital del Hábitat (2 espacios); 2. Secretaría de Educación del Distrito (2 espacios); 3. Secretaría Distrital de Integración Social – SDIS (3 espacios); 4. IDIPRON (1 espacio); 5. Unidad para la Atención y Reparación Integral a las Víctimas (UARIV) (1 espacio) No se presentaron retrasos o dificultades para el desarrollo de esta actividad.</t>
  </si>
  <si>
    <t>GES_46</t>
  </si>
  <si>
    <t xml:space="preserve"> Dirección Distrital de Archivo de Bogotá</t>
  </si>
  <si>
    <t>Unidades documentales descritas del patrimonio documental del Distrito Capital en el período</t>
  </si>
  <si>
    <t>Asegurar el acceso y consulta a la ciudadanía, de los fondos y colecciones que custodia el Archivo de Bogotá.</t>
  </si>
  <si>
    <t xml:space="preserve">Total acumulado de número de unidades descritas puestas al servicio en el período. </t>
  </si>
  <si>
    <t xml:space="preserve">Unidades documentales descritas </t>
  </si>
  <si>
    <t>Sumatoria mensual de unidades documentales descritas del patrimonio documental de Distrito Capital realizadas.</t>
  </si>
  <si>
    <t xml:space="preserve">Matriz de Plan Anual de Organización y Descripción. </t>
  </si>
  <si>
    <t xml:space="preserve">Asegurar el acceso y consulta de "24.000" unidades descritas del patrimonio documental del Distrito Capital, que serán puestas al servicio de la ciudadania, para la vigencia 2023. </t>
  </si>
  <si>
    <t>De la vigencia 2023 se lleva un acumulado de 9.300 unidades documentale</t>
  </si>
  <si>
    <t>GES_47</t>
  </si>
  <si>
    <t>Avance en la implementación del proceso de gestión documental en las entidades del distrito</t>
  </si>
  <si>
    <t>Medir el porcentaje de avance en la implementación del proceso de Gestión Documental en las entidades del distrito.</t>
  </si>
  <si>
    <t xml:space="preserve">Sumatoria de los  avances  en la implementación del proceso de Gestión de Documental en cada una de las entidades del Distrito sujetas de la medición / Total Entidades del Distrito  objeto de análisis.
</t>
  </si>
  <si>
    <t>Sumatoria de los  avances  en la implementación del proceso de Gestión de Documental en cada una de las entidades del Distrito sujetas de la medición</t>
  </si>
  <si>
    <t>Total Entidades del Distrito  objeto de análisis.</t>
  </si>
  <si>
    <r>
      <t xml:space="preserve">Para la medición del indicador, </t>
    </r>
    <r>
      <rPr>
        <sz val="10"/>
        <color theme="1"/>
        <rFont val="Arial"/>
        <family val="2"/>
      </rPr>
      <t>las entidades deben reportar la vigencia inmediatamente anterior durante el primer semestre de la vigencia siguiente, a través del Formulario de recolección sobre el cumplimiento a la Normativa Archivístiva en las entidades del Distrito Capital a la Dirección Distrital de Archivo de Bogotá.
Asi mismo, la Dirección Distrital de Archivo de Bogotá verificará los datos suministrados y a partir de estas fuentes se realizá el calculo del avance por entidad.</t>
    </r>
  </si>
  <si>
    <t xml:space="preserve">Informe anual del Seguimiento Estratégico al Cumplimiento de la Normativa Archivística </t>
  </si>
  <si>
    <r>
      <t xml:space="preserve">Avance anual del  50 % en el avance en la implementación del proceso de gestión documental en las entidades del distrito
</t>
    </r>
    <r>
      <rPr>
        <b/>
        <sz val="14"/>
        <color theme="5"/>
        <rFont val="Arial"/>
        <family val="2"/>
      </rPr>
      <t xml:space="preserve"> </t>
    </r>
  </si>
  <si>
    <t>Seguimiento a actividades del Plan de acción integrado</t>
  </si>
  <si>
    <t>Aprobado en Comité Institucional de Gestión y Desempeño del 27 de enero de 2023.</t>
  </si>
  <si>
    <t>Seguimiento enero a junio</t>
  </si>
  <si>
    <t>Nombre del plan institucional y estratégico</t>
  </si>
  <si>
    <t>Dependencia</t>
  </si>
  <si>
    <t>ID Actividad</t>
  </si>
  <si>
    <t>Ponderación</t>
  </si>
  <si>
    <t>Variable</t>
  </si>
  <si>
    <t>Enero</t>
  </si>
  <si>
    <t>Febrero</t>
  </si>
  <si>
    <t>Marzo</t>
  </si>
  <si>
    <t>Abril</t>
  </si>
  <si>
    <t>Mayo</t>
  </si>
  <si>
    <t>Junio</t>
  </si>
  <si>
    <t>Julio</t>
  </si>
  <si>
    <t>Agosto</t>
  </si>
  <si>
    <t>Septiembre</t>
  </si>
  <si>
    <t>Octubre</t>
  </si>
  <si>
    <t>Noviembre</t>
  </si>
  <si>
    <t>Diciembre</t>
  </si>
  <si>
    <t>AVANCE ACUMULADO</t>
  </si>
  <si>
    <t>Programación</t>
  </si>
  <si>
    <t>% de avance</t>
  </si>
  <si>
    <t>Plan Estratégico de Talento Humano</t>
  </si>
  <si>
    <t>Ejecutar las actividades que conforman el Plan Estratégico de la Dirección de Talento Humano establecidas para la vigencia 2023.</t>
  </si>
  <si>
    <t>% PROGRAMADO</t>
  </si>
  <si>
    <t>Ejecución del 100% de las actividades programadas desde: i) el Plan Institucional de Capacitación - PIC (30 actividades),  ii) Plan de Seguridad y Salud en el Trabajo (136 actividades) , iii) el Plan Institucional de Bienestar Social e Incentivos una (2) actividad y iv) se ejecución de actividades de los planes de Previsión de Recursos Humanos y Anual de Vacantes diseñadas para proveer los empleos vacantes (temporales y definitivas) de la planta de la entidad.</t>
  </si>
  <si>
    <t>ENTREGABLES</t>
  </si>
  <si>
    <t>Matriz de seguimiento con la relación de los soportes</t>
  </si>
  <si>
    <t>% EJECUTADO</t>
  </si>
  <si>
    <t>% CUMPLIMIENTO</t>
  </si>
  <si>
    <t>Plan Institucional de Capacitación</t>
  </si>
  <si>
    <t>Ejecutar las actividades programadas en el cronograma del Plan Institucional de Capacitación - PIC 2023.</t>
  </si>
  <si>
    <t xml:space="preserve"> Se ha realizado la adopción del Plan Institucional de Capacitación 2023 a través de la Resolución 033 de 2023 y con corte a junio se han realizado 30 actividades programadas.</t>
  </si>
  <si>
    <t xml:space="preserve">Plan de Incentivos Institucionales </t>
  </si>
  <si>
    <t>Ejecutar las actividades programadas en el cronograma del Plan Institucional de Bienestar Social e Incentivos PIB 2023.</t>
  </si>
  <si>
    <t>Adopción del Plan Estratégico de Talento Humano, que incluye el Plan Institucional de Bienestar Social e Incentivos - PIB, a través de la Resolución 033 de 2023 y ejecución de dos (2) actividades programadas desde su cronograma.</t>
  </si>
  <si>
    <t>Plan de Trabajo Anual en Seguridad y Salud en el Trabajo</t>
  </si>
  <si>
    <t>Ejecutar las actividades programadas en el cronograma del Plan de Seguridad y Salud en el Trabajo para la vigencia 2023.</t>
  </si>
  <si>
    <t>Adopción del Plan Estratégico de Talento Humano 2023, que incluye el Plan de Seguridad y Salud en el Trabajo y ejecución de 136 actividades programadas con corte a junio de 2023.</t>
  </si>
  <si>
    <t>Plan de Anual de Vacantes</t>
  </si>
  <si>
    <t>Identificar las vacantes definitivas de carrera administrativa que se generen durante el período a reportar.</t>
  </si>
  <si>
    <t>Se realizó la identificación de las vacantes definitivas de empleos de carrera administrativa, así:
Enero: 19 vacantes definitivas.
Febrero: 19 vacantes definitivas.
Marzo: 15 vacantes definitivas.
Abril: 12 vacantes definitivas.
Mayo: 17 vacantes definitivas.
Junio: 11 vacantes definitivas de empleos de carrera administrativa.</t>
  </si>
  <si>
    <t>Archivo con vacancias definitivas generadas en el período a reportar</t>
  </si>
  <si>
    <t>Efectuar el reporte a través de SIMO de la Oferta Pública de Empleos de Carrera - OPEC correspondientes a las vacantes definitivas que se generen durante el período a reportar.</t>
  </si>
  <si>
    <t>A 30 de junio de 2023 se ha realizado el reporte de 114 OPEC a través de SIMO 4.0 para ser provistas por medio del mérito</t>
  </si>
  <si>
    <t>Soporte reporte de Oferta Pública de Empleos de Carrera - OPEC a través de SIMO 4.0 o el canal que la CNSC disponga</t>
  </si>
  <si>
    <t>Calcular indicador de cubrimiento de vacantes durante el periodo a reportar.</t>
  </si>
  <si>
    <t>Se realizó el cálculo del indicador de poblamiento de la planta, así:
Enero: 91,31%
Febrero: 90,88%
Marzo: 91,31%
Abril: 91,74%
Mayo: 90,60%
Junio: 91,03%</t>
  </si>
  <si>
    <t>Indicador del período calculado.</t>
  </si>
  <si>
    <t>Plan de Previsión de Recursos Humanos</t>
  </si>
  <si>
    <t>Identificar las vacantes definitivas y temporales de los empleos de la Secretaría durante el periodo a reportar.</t>
  </si>
  <si>
    <t>Se realizó la identificación de las vacantes tanto temporales como definitivas, así:
Enero: 19 vacantes definitivas y 43 vacantes temporales.
Febrero: 19 vacantes definitivas y 45 vacantes temporales.
Marzo: 15 vacantes definitivas y 46 vacantes temporales.
Abril: 12 vacantes definitivas y 48 vacantes temporales.
Mayo: 19 vacantes definitivas y 47 vacantes temporales.
Junio:  14 vacantes definitivas y vacantes temporales.49.</t>
  </si>
  <si>
    <t>Archivo con vacancias definitivas y temporales generadas en el período a reportar</t>
  </si>
  <si>
    <t>Revisar la pertinencia de cubrir vacantes temporales y/o vacantes definitivas por medio de nombramientos en encargo que den lugar al desarrollo de convocatoria interna.</t>
  </si>
  <si>
    <t>Ejecución de actividades requeridas para proveer los empleos vacantes de la planta de la entidad de forma transitoria a través de nombramientos en encargo conforme a los lineamientos normativos vigentes en materia de provisión de empleo público.</t>
  </si>
  <si>
    <t>Publicación convocatoria interna, en los casos que se presente la necesidad de cubrir vacantes de forma transitoria o Documento con concepto que justifique la razón del porque no hubo lugar al desarrollo de convocatoria interna.</t>
  </si>
  <si>
    <t>Adelantar la provisión de las vacantes mediante nombramientos provisionales luego de surtido los tramites de convocatoria interna.</t>
  </si>
  <si>
    <t xml:space="preserve"> Ejecución de convocatorias internas pare proveer empleos bajo la modalidad de encargo; no obstante, después de ejecutados estos procesos de identificó que, dentro de la planta de la entidad, no hay servidores(as) que cumplan con los requisitos para desarrollar las funciones de los empleos que no pudieron ser cubiertos a través de las convocatorias internas (nombramientos en encargo). Razón por la cual se han adelantado cinco(5) nombramientos provisionales con el propósito de proveer el recurso humano requerido a las dependencias para el desarrollo de sus funciones y logro de sus responsabilidades.</t>
  </si>
  <si>
    <t>Resoluciones de Nombramiento de servidores(as) provisionales realizados en el período o documento con concepto que justifique la razón del porque no hubo lugar a la realización de  nombramientos en provisionalidad.</t>
  </si>
  <si>
    <t>Determinar la necesidad de creación de grupos internos de trabajo para solicitar aprobación técnica al DASCD y disponibilidad presupuestal a la Secretaria Distrital de Hacienda.</t>
  </si>
  <si>
    <t>No aplica por tanto no tiene avance programado a la fecha del reporte.</t>
  </si>
  <si>
    <t>No aplica: No tiene programación</t>
  </si>
  <si>
    <t>Estudio Técnico y soporte de su radicación ante el Departamento Administrativo del Servicio Civil Distrital - DASCD.</t>
  </si>
  <si>
    <t>Radicar en el DASCD estudio técnico de modificación de planta de los empleos del nivel asistencial Auxiliar Administrativo 407-01</t>
  </si>
  <si>
    <t>El estudio técnico de modificación de planta de los empleos del nivel asistencial Auxiliar Administrativo, código 407, grado 01 se radicó, de forma anticipada el 30 de diciembre de 2022, ante el Departamento Administrativo del Servicio Civil Distrital - DASCD.</t>
  </si>
  <si>
    <t>Modificar manuales de funciones en el marco ya sea de las modificaciones de la planta o actualización normativa en la materia.</t>
  </si>
  <si>
    <t xml:space="preserve">En el marco de las necesidades en materia de los propósitos y funciones esenciales de los empleos de la planta de la entidad, se ha presentado la siguiente modificación del Manual de Funciones y Competencias Laborales:
Con el propósito de atender la necesidad de reforzar el equipo de trabajo de la Oficina Jurídica, durante el 1° trimestre de 2023, se realizó la modificación del Manual de Funciones y Competencias Laborales en términos del propósito y funciones del empleo identificado con la OPEC 72464 correspondiente al empleo Profesional Especializado, código 222, grado 27, generando esto la posibilidad de que el servidor titular del empleo pasar de prestar el servicio desde la Dirección de Contratación a la Oficina Jurídica. 
En junio se adelantó modificación parcial de la Resolución 160 de 2021 a través de la Resolución 307 de 2023 frente a algunos empleos de las dependencias Oficina de Alta Consejería de Paz, Víctimas y Reconciliación, Dirección Centro de Memoria Paz y Reconciliación, Dirección de Paz y Reconciliación, Dirección de Reparación Integral, Dirección Distrital de Archivo de Bogotá, Subdirección del Sistema Distrital de Archivos, Subsecretaría Distrital de Fortalecimiento Institucional, Dirección Distrital de Desarrollo Institucional, Subdirección Técnica de Desarrollo Institucional, Dirección de Contratación, Subdirección Financiera y Dirección del Sistema Distrital de Servicio a la Ciudadanía con el objetivo de atender las necesidades del servicio, propendiendo por la aplicación de la normatividad en las actividades que se desarrollan en el marco de las funciones actualmente asignadas a la  Secretaría General de la Alcaldía Mayor de Bogotá D.C.   </t>
  </si>
  <si>
    <t>Resolución por la cual se modifica un manual de funciones o documento con justificación técnica de la no modificación de manuales de funciones y competencias laborales de la Entidad.</t>
  </si>
  <si>
    <t>Plan Anual de Adquisiciones</t>
  </si>
  <si>
    <t>Monitorear bimestralmente el 100%  del  Plan Anual de Adquisiciones – PAA de la vigencia y generar alertas tempranas frente a la ejecución del mismo.</t>
  </si>
  <si>
    <t>Al corte acumulado del presente reporte, se han adelantado  tres (3) monitoreos bimestrales al Plan Anual de Adquisiciones – PAA según los monitoreos programados para la vigencia 2023, a partir de lo cual se evidenció un eficiente cumplimiento del PAA 2023  por parte de las dependencias.</t>
  </si>
  <si>
    <t>Presentación en power point y Excel en donde se evidencie el monitoreo bimensual al Plan Anual de Adquisiciones de la vigencia.</t>
  </si>
  <si>
    <t>Realizar 1 mesa bimestral de seguimiento y monitoreo al Plan Anual de Adquisiciones y a las liquidaciones  en donde participen los enlaces de cada ordenación del gasto</t>
  </si>
  <si>
    <t>Se remitió la invitación a las mesas de seguimiento al Plan Anual de Adquisiciones y liquidaciones en donde los referentes contractuales se inscribieron y fueron convocados de acuerdo a la invitación realizada y al cronograma señalado para el desarrollo de las mismas. Así, al corte del mes de junio de 2023 se desarrollaron tres mesas de  seguimiento al Plan Anual de Adquisiciones  y liquidaciones divididas en 7 sesiones cada una, las mismas sirvieron para generar alertas tempranas y dinamizar la radicación de los procesos ante la Dirección de Contratación así como mejorar los tiempos de gestión de los procesos de liquidación a cargo de las áreas.</t>
  </si>
  <si>
    <t>Invitación a las mesas de seguimiento del Plan Anual de Adquisiciones y liquidaciones a los enlaces de cada ordenación de gasto de la Entidad mediante memorando electrónico y archivo de grabación de las mismas en el aplicativo TEAMS  o  listados de asistencia (según aplique)</t>
  </si>
  <si>
    <t>Plan Estratégico de Tecnologías de la Información y las Comunicaciones – PETI</t>
  </si>
  <si>
    <t xml:space="preserve">Identificar las necesidades de Actualización el Plan Estratégico de Tecnologías de la Información-PETI cuando se evidencien modificaciones frente a los dominios de negocio, sistemas de información, infraestructura y portafolio de proyectos de TI, </t>
  </si>
  <si>
    <t>Documento de validación con la Oficina Asesora de Planeación sobre necesidades de modificación del PETI dominios: de negocio</t>
  </si>
  <si>
    <t>Documento de validación con las dependencias sobre necesidades de modificación del PETI dominios: sistemas de información, servicios e infraestructura</t>
  </si>
  <si>
    <t>Documento de validación con la Oficina Asesora de Planeación sobre necesidades de modificación del PETI dominios: portafolio de proyectos con componente TI</t>
  </si>
  <si>
    <t>Documento borrador PETI para actualizar en enero de la siguiente vigencia o documento en donde se indique la no necesidad de su actualización</t>
  </si>
  <si>
    <t>Plan de Seguridad y Privacidad de la Información</t>
  </si>
  <si>
    <t>Planear, Implementar, Verificar y Rectificar las actividades correspondientes a la implementación del Modelo de Seguridad y Privacidad de la Información - MSPI (Sistema de Gestión de Seguridad de la Información - SGSI) en la Entidad</t>
  </si>
  <si>
    <t xml:space="preserve">Se desarrolla documento propuesta de herramientas y mecanismos de cifrado para el manejo de la información definida como pública clasificada y pública reservada (DOMINIO A.10). Lo anterior con el fin de mitigar riesgos relacionados con la pérdida de confidencialidad de la información especialmente en la etapa de conservación y transferencia de la misma. </t>
  </si>
  <si>
    <t>Documento Propuesta de mejora acorde a la revisión y ajustes a grupo de controles: A.10</t>
  </si>
  <si>
    <t>Documento Propuesta de mejora acorde a la revisión y ajustes a grupo de controles: A.14</t>
  </si>
  <si>
    <t>Documento Propuesta de mejora acorde a la revisión y ajustes a grupo de controles: A.16, A17</t>
  </si>
  <si>
    <t>Documento Propuesta de mejora acorde a la revisión y ajustes a grupo de controles: A.18</t>
  </si>
  <si>
    <t>Plan de Tratamiento de Riesgos de Seguridad y Privacidad de la Información</t>
  </si>
  <si>
    <t>Planear y verificar las actividades correspondientes a los planes de tratamiento de riesgos asociados a los activos de información en el marco del seguimiento y mejora continua del Modelo de Seguridad y Privacidad de la Información - MSPI (Sistema de Gestión de Seguridad de la Información - SGSI) en la Entidad</t>
  </si>
  <si>
    <t>Evidencia de Seguimiento a riesgos identificados en la vigencia 2022 y actualización de planes de tratamiento vigencia 2023 conforme a cronograma de riesgos de seguridad de la información</t>
  </si>
  <si>
    <t>Plan Anticorrupción y de Atención al Ciudadano</t>
  </si>
  <si>
    <t xml:space="preserve">Formular el Plan Anticorrupción y Atención al Ciudadano vigencia 2023 y realizar un monitoreo mensual (mes vencido) al avance en sus 6 componentes. </t>
  </si>
  <si>
    <t>Para la formulación del Plan Anticorrupción y de Atención al Ciudadano PAAC, durante el mes de enero de 2023, teniendo como insumo las mesas de co-creación con los ciudadanos y las dependencias de la entidad, se elaboró la primera versión del plan y se puso a consulta en la sede electrónica de la entidad. Posteriormente, se presentó el plan al Comité Institucional de Gestión y Desempeño y el 27 de enero de 2023, fue aprobado y posteriormente publicado en el punto 4.3 de la sede electrónica de la Secretaría General. Durante el mes de mayo de 2023, se realizó actualización y se generó la versión 02 del Plan Anticorrupción y de Atención al Ciudadano PAAC, el cual se publicó en el punto 4.3 de la sede electrónica de la Secretaría General, el 31 de mayo de 2023.
Durante la vigencia se ha apoyado 5 reportes de las actividades programadas por las dependencias en el Plan Anticorrupción y de Atención a la Ciudadanía y se ha realizado la respectiva retroalimentación, como resultado se han elaborado 5 informes mensuales de monitoreo al PAAC 2023.</t>
  </si>
  <si>
    <t>Plan Anticorrupción y Atención al Ciudadano de la Secretaria Genera vigencia 2023 formulado</t>
  </si>
  <si>
    <t>Informe de monitoreo mensual (mes vencido) al avance de las actividades del Plan Anticorrupción y Atención al Ciudadano 2023.</t>
  </si>
  <si>
    <t>Acciones de participación en el marco del Plan Institucional de Participación Ciudadana</t>
  </si>
  <si>
    <t>Formular el Plan institucional de Participación Ciudadana de la Secretaría General y realizar monitoreo trimestral (trimestre vencido).</t>
  </si>
  <si>
    <t>Para la formulación del Plan Institucional de Participación Ciudadana - PIPC, se tomaron como insumos los aportes de la ciudadanía y los resultados de un diagnóstico de la participación ciudadana en la entidad, posteriormente, las dependencias formularon las actividades, finalmente, te fue presentado al Comité Institucional de Gestión y Desempeño donde fue revisado y aprobado el 27 de enero y publicado en la sede electrónica de la Secretaría General.
El Plan Institucional de Participación ciudadana de la Secretaría General, cuenta con 14 actividades y 34 productos para la vigencia.
Durante el periodo se apoyó el reporte del primer monitoreo trimestral del Plan Institucional de Participación Ciudadana - PIPC, se realizó la respectiva retroalimentación y se elaboró 1 informe de monitoreo.</t>
  </si>
  <si>
    <t>Plan Institucional de Participación Ciudadana de la Secretaría General  vigencia 2023 formulado</t>
  </si>
  <si>
    <t>Informe de monitoreo trimestral del Plan Institucional de Participación Ciudadana 2023 (trimestre vencido).</t>
  </si>
  <si>
    <t>Plan Institucional de Archivos de la Entidad –PINAR</t>
  </si>
  <si>
    <t>Implementar los instrumentos archivísticos definidos en el Decreto 1080 de 2015</t>
  </si>
  <si>
    <t xml:space="preserve"> Con el objetivo de diseñar estrategias para la implementación de los instrumentos archivísticos en la SGAMB ; la Subdirección de Gestión Documental ha elaborado una metodología que permita evidenciar el cumplimiento en la aplicación de los lineamientos e instrumentos archivísticos definidos, dando cumplimiento a la normatividad archivística vigente.  Se adelantaron mesas de trabajo con el equipo de profesionales, en las cuales se expusieron y definieron las estrategias para la implementación de la TRD</t>
  </si>
  <si>
    <t>Diseño de metodología para la implementación de los instrumentos archivísticos</t>
  </si>
  <si>
    <t>Informe de  implementación de los instrumentos definidos en el Decreto 1080 de 2015</t>
  </si>
  <si>
    <t>Implementar Tabla de Retención Documental - TRD en archivo Central y archivos de gestión</t>
  </si>
  <si>
    <t>Se elaboró el Plan para la implementación de la TRD. Se desarrollaron las acciones para la implementación de la TRD a través de la organización documental en las dependencias de la entidad, igualmente se implementaron los instrumentos Archivísticos Tablas de Retención Documental – TRD, los Procedimientos PR-051 “Organización de Archivos de Gestión”, PR376 “Gestión, Tramite de las Transferencias Documentales”, los lineamientos dados por el equipo técnico de la Subdirección de Gestión Documental y la creación de expedientes en el módulo archivo dispuesto en el aplicativo SIGA, a través del inventario documental FUID.</t>
  </si>
  <si>
    <t>Plan de implementación de TRD</t>
  </si>
  <si>
    <t>Informe de  implementación de TRD</t>
  </si>
  <si>
    <t xml:space="preserve">Implementar Tabla de Valoración Documental - TVD en Archivo Central </t>
  </si>
  <si>
    <t xml:space="preserve">Se elaboró el informe de alistamiento para la cuarta transferencia secundaria. Se realizó disposición final de la documentación que cumplió los tiempos de retención en la Tablas de Valoración Documental  Que corresponde a 373.840 folios, lo que indica, un aproximado de 62,35 metros lineales. Para la documentación que cumplió los tiempos de retención en la Tablas de Retención Documental, se destruyeron 1.460 unidades documentales, que corresponde a 239.157 folios, lo que indica, un aproximado de 39,90 metros lineales.
Se realizó el alistamiento, verificación y ajustes respectivos a la cuarta transferencia secundaria </t>
  </si>
  <si>
    <t>Informe de avance de alistamiento de las transferencias secundarias</t>
  </si>
  <si>
    <t>Informe de avance para la realización de disposiciones finales</t>
  </si>
  <si>
    <t>Acta de transferencia secundaria entregada al Archivo de Bogotá</t>
  </si>
  <si>
    <t>Informe final de realización de disposiciones finales</t>
  </si>
  <si>
    <t>Ajustar e implementar el Sistema de gestión de Documentos electrónicos - SGDEA</t>
  </si>
  <si>
    <t>Se priorizaron actividades necesarias para avanzar en la evaluación del SGDEA (SIGA), se estructuró un plan de trabajo, el cual se ha venido ejecutando de manera conjunta con OTIC, generando cambios en la evaluación del SGDEA como se evidencia en la matriz de cumplimiento de requisitos.</t>
  </si>
  <si>
    <t>Matriz cumplimiento de requisitos SGDEA</t>
  </si>
  <si>
    <t>Gestionar los documentos y expedientes electrónicos</t>
  </si>
  <si>
    <t xml:space="preserve">Como avance de la implementación del plan gestión de documentos y expedientes electrónicos de archivo se elaboraron lineamientos que brindan los conocimientos básicos a los gestores documentales de cada área en cuanto a la creación, digitalización, organización y preservación de documentos electrónicos, Se establecieron las siguientes acciones
• Presentación a los gestores de los resultados de la encuesta del estado actual de las áreas frente a la gestión de documentos electrónicos el 13 de abril.
• Capacitación de conformación de expedientes híbridos en el SIGA. Esta se realizó el 8 de junio
• Creación del instructivo de creación de expedientes híbridos en el SIGA. </t>
  </si>
  <si>
    <t>Plan de gestión de documentos y expedientes electrónicos de archivo</t>
  </si>
  <si>
    <t>Informe de implementación del plan gestión de documentos y expedientes electrónicos de archivo</t>
  </si>
  <si>
    <t>Informe de implementación del plan</t>
  </si>
  <si>
    <t>Implementar el Protocolo de Gestión Documental para Archivos de Derechos Humanos</t>
  </si>
  <si>
    <t>Se identificó el criterio misional, actividad documentada en el informe técnico, se generó el listado de series y subseries documentales identificados como archivos de derechos humanos en el marco del conflicto armado, mediante la aplicación de criterios temáticos, se presentó el plan de trabajo a la Mesa Técnica de Archivo y Seguridad de la Información</t>
  </si>
  <si>
    <t>Informe de implementación del protocolo de Gestión Documental para Archivos de Derechos Humanos</t>
  </si>
  <si>
    <t>Implementar el Plan de Conservación Documental</t>
  </si>
  <si>
    <t>Se realizaron las visitas a los archivos de gestión, determinando condiciones de conservación documental identificando necesidades de mobiliario de archivo y su mantenimiento, se realizo seguimiento y verificación de la implementación de las recomendaciones ya que propenden por la conservación documental de los archivos de gestión.
De igual forma se dio inicio al proceso precontractual para la adquisición de los equipos para el monitoreo de condiciones ambientales que se requieren en los archivos de gestión que manejen un gran volumen documental.</t>
  </si>
  <si>
    <t>Informe de implementación del plan de Conservación documental</t>
  </si>
  <si>
    <t>Implementar el Plan de Preservación Digital</t>
  </si>
  <si>
    <t>Como parte de la implementación, se dio inicio a la identificación de series y subseries objeto de preservación en los archivos de gestión, donde se han realizado sensibilizaciones con los gestores documentales.
Para el Archivo Central se realizó la identificación de las acciones de preservación que se deberán tener encuentra para los medios de almacenamiento de la producción documental de la versión 1 de la TRD</t>
  </si>
  <si>
    <t>Informe de implementación del Plan de Preservación Digital</t>
  </si>
  <si>
    <t>Seguimiento Gestión de riesgos</t>
  </si>
  <si>
    <t>Mapa de riesgos institucional</t>
  </si>
  <si>
    <r>
      <t xml:space="preserve">Los controles se encuentran anonimizados, por lo cual el detalle podrá ser solicitado al correo electrónico de la Oficina Asesora de Planeación: </t>
    </r>
    <r>
      <rPr>
        <b/>
        <sz val="11"/>
        <color theme="4" tint="-0.249977111117893"/>
        <rFont val="Arial Narrow"/>
        <family val="2"/>
      </rPr>
      <t>oapsecgeneral@alcaldiabogota.gov.co</t>
    </r>
  </si>
  <si>
    <t>Causas y efectos</t>
  </si>
  <si>
    <t>Instrumentos posiblemente afectados</t>
  </si>
  <si>
    <t>Análisis (antes de controles)</t>
  </si>
  <si>
    <t>Controles (medidas de mitigación) frente a la probabilidad</t>
  </si>
  <si>
    <t>Controles (medidas de mitigación) frente al impacto</t>
  </si>
  <si>
    <t>Impacto por perspectivas</t>
  </si>
  <si>
    <t>Proceso / Proyecto de inversión</t>
  </si>
  <si>
    <t>Objetivo</t>
  </si>
  <si>
    <t>Alcance u objetivos específicos</t>
  </si>
  <si>
    <t>Líder de proceso o Gerente de proyecto</t>
  </si>
  <si>
    <t>Tipo de proceso o proyecto</t>
  </si>
  <si>
    <t>Actividad clave o fase del proyecto</t>
  </si>
  <si>
    <t>Id del riesgo en el Aplicativo DARUMA</t>
  </si>
  <si>
    <t>Código del riesgo en el Aplicativo DARUMA</t>
  </si>
  <si>
    <t>Descripción del riesgo</t>
  </si>
  <si>
    <t>Fuente del riesgo</t>
  </si>
  <si>
    <t>Clasificación o tipo de riesgo</t>
  </si>
  <si>
    <t>Responsable del riesgo</t>
  </si>
  <si>
    <t>Internas</t>
  </si>
  <si>
    <t>Externas</t>
  </si>
  <si>
    <t>Efectos (consecuencias)</t>
  </si>
  <si>
    <t>Objetivos estratégicos asociados</t>
  </si>
  <si>
    <t>Trámites, OPA's y consultas asociados</t>
  </si>
  <si>
    <t>Otros procesos del Sistema de Gestión de Calidad</t>
  </si>
  <si>
    <t>Objetivos de Desarrollo Sostenible</t>
  </si>
  <si>
    <t>Proyectos de inversión asociados</t>
  </si>
  <si>
    <t>Probabilidad inherente</t>
  </si>
  <si>
    <t>Valor porcentual probabilidad inherente</t>
  </si>
  <si>
    <t>Financiero</t>
  </si>
  <si>
    <t>Imagen</t>
  </si>
  <si>
    <t>Medidas de control interno y externo</t>
  </si>
  <si>
    <t>Operativo</t>
  </si>
  <si>
    <t>Información</t>
  </si>
  <si>
    <t>Impacto inherente</t>
  </si>
  <si>
    <t>Valor porcentual impacto inherente</t>
  </si>
  <si>
    <t>Valoración inherente</t>
  </si>
  <si>
    <t>Explicación de la valoración</t>
  </si>
  <si>
    <t>Controles preventivos y detectivos</t>
  </si>
  <si>
    <t>Documentación (controles preventivos y detectivos)</t>
  </si>
  <si>
    <t>Frecuencia (controles preventivos y detectivos)</t>
  </si>
  <si>
    <t>Evidencia (controles preventivos y detectivos)</t>
  </si>
  <si>
    <t>Tipo de control (preventivos y detectivos)</t>
  </si>
  <si>
    <t>Valor porcentual tipo de control (preventivos y detectivos)</t>
  </si>
  <si>
    <t>Implementación (controles preventivos y detectivos)</t>
  </si>
  <si>
    <t>Valor porcentual implementación (controles preventivos y detectivos)</t>
  </si>
  <si>
    <t>Calificación del diseño (controles preventivos y detectivos)</t>
  </si>
  <si>
    <t>Controles correctivos</t>
  </si>
  <si>
    <t>Control Disciplinario</t>
  </si>
  <si>
    <t>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t>
  </si>
  <si>
    <t>Inicia con la recepción, registro y revisión de la queja disciplinaria, informe de servidor público u otro medio que amerite credibilidad, y con la elaboración de la estrategia preventiva, continúa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t>
  </si>
  <si>
    <t>Oficina de Control Disciplinario Interno y Oficina Jurídica</t>
  </si>
  <si>
    <t>Evaluación</t>
  </si>
  <si>
    <t>Adelantar los procesos disciplinarios en etapa de instrucción
Adelantar los procesos disciplinarios en etapa de juzgamiento ordinario o verbal
Adelantar los procesos disciplinarios en etapa de segunda instancia
Adelantar los procesos disciplinarios según el procedimiento ordinario (Ley 734 de 2002)</t>
  </si>
  <si>
    <t>EYADP-G067</t>
  </si>
  <si>
    <t>Posibilidad de afectación económica (o presupuestal) por fallo judicial en contra de los intereses de la entidad, debido a errores (fallas o deficiencias) en el trámite de los procesos disciplinarios</t>
  </si>
  <si>
    <t>Gestión de procesos</t>
  </si>
  <si>
    <t>Ejecución y administración de procesos</t>
  </si>
  <si>
    <t>Oficina de Control Disciplinario Interno / Oficina Jurídica</t>
  </si>
  <si>
    <t xml:space="preserve">- Alta rotación de personal generando retrasos en la curva de aprendizaje, represamiento de trámites y dificultades en la transferencia del conocimiento entre los servidores que se vinculan y retiran de la entidad.
- No se cuenta con   equipos asignados a todos los/as servidores/as. Los equipos (su mayoría) no cuentan con los dispositivos requeridos para operar bajo las nuevas condiciones de trabajo (micrófonos, cámaras, entre otros).
- Fallas en la interpretación de los términos previstos para la aplicación de los procedimientos disciplinarios.
- Dificultad en la implementación de la normatividad disciplinaria por modificación de legislación.
- Errores (fallas o deficiencias) en la conformación del expediente disciplinario.
</t>
  </si>
  <si>
    <t xml:space="preserve">- Cambios en las plataformas tecnológicas que no interactúen con las anteriores, generando posibles perdidas de información.
- Dificultad en la transición para adaptar los procedimientos al nuevo código general disciplinario, el cual exige la utilización de medios tecnológicos para su ejecución.
</t>
  </si>
  <si>
    <t xml:space="preserve">- Sanciones de orden legal y pecuniaria a la entidad por indebida aplicación de la ley 734 de 2002 o ley 1952 de 2019, según corresponda.
- Insatisfacción frente al desarrollo del proceso disciplinario de conformidad con la ley 734 de 2002 o ley 1952 de 2019, según corresponda.
- Beneficio al sujeto disciplinable en el trámite del proceso disciplinario.
</t>
  </si>
  <si>
    <t>3. Consolidar una gestión pública eficiente, a través del desarrollo de capacidades institucionales, para contribuir a la generación de valor público.</t>
  </si>
  <si>
    <t xml:space="preserve">- -- Ningún trámite y/o procedimiento administrativo
</t>
  </si>
  <si>
    <t xml:space="preserve">- Todos los procesos en el Sistema de Gestión de Calidad
</t>
  </si>
  <si>
    <t>Sin asociación</t>
  </si>
  <si>
    <t xml:space="preserve">- No aplica
</t>
  </si>
  <si>
    <t>Media (3)</t>
  </si>
  <si>
    <t>Menor (2)</t>
  </si>
  <si>
    <t>Leve (1)</t>
  </si>
  <si>
    <t>Moderado</t>
  </si>
  <si>
    <t>El proceso estima que el riesgo se ubica en una zona moderado, debido a que la frecuencia con la que se realizó la actividad clave asociada al riesgo se presentó 92 veces en el último año, sin embargo, ante su materialización, podrían presentarse efectos significativos, en el pago de indemnizaciones por acciones legales en los procesos disciplinarios.</t>
  </si>
  <si>
    <t xml:space="preserve">- 1 El Procedimiento Proceso Disciplinario Ordinario 2210113-PR-007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la(s) carpeta(s) del(los) expediente(s), la base de datos y el Aplicativo del Sistema de Información Disciplinario – SID. En caso de evidenciar observaciones, desviaciones o diferencias, se informa a través de correo electrónico al auxiliar administrativo para ajustar el expediente en debida forma y/o el registro del aplicativo Sistema de Información Disciplinario –SID. De lo contrario, registra la queja o informe en el acta de reparto y en el Sistema de Información Disciplinario –SID.
- 2 El procedimiento Proceso Disciplinario Verbal  2210113-PR-008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la(s) carpeta(s) del(los) expediente(s), la base de datos y el Aplicativo del Sistema de Información Disciplinario – SID. En caso de evidenciar observaciones, desviaciones o diferencias, se informa a través de correo electrónico al auxiliar administrativo para ajustar el expediente en debida forma y/o el registro del aplicativo Sistema de Información Disciplinario –SID. De lo contrario, registra la queja o informe en el acta de reparto y en el Sistema de Información Disciplinario –SID.
- 3 El Procedimiento Proceso Disciplinario Ordinario 2210113-PR-007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
- 4 El procedimiento Proceso Disciplinario Verbal  2210113-PR-008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
- 5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
- 6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
- 7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
- 8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
- 9 El procedimiento Aplicación de la Etapa de Instrucción 4205000-PR-385, actividad 1 indica que el Auxiliar Administrativo de la Oficina de Control Disciplinario Interno, autorizado(a) por el (la) Jefe de la Oficina de Control Disciplinario Interno, cada vez que recibe una queja disciplinaria proveniente del ciudadano, de informe suscrito por servidor público u otro medio que amerite credibilidad, revisa que en el Sistema de Información Disciplinario del Distrito Capital – SID no se esté adelantando actuación disciplinaria por los mismos hechos. La(s) fuente(s) de información utilizadas es(son) la queja disciplinaria proveniente del ciudadano, de informe suscrito por servidor público u otro medio que amerite credibilidad, y el aplicativo del Sistema de Información Disciplinario del Distrito Capital – SID. En caso de evidenciar observaciones, desviaciones o diferencias, el auxiliar administrativo informa a través de correo electrónico a la Jefe de la Oficina de Control Disciplinario Interno para decidir sobre la incorporación al proceso disciplinario que corresponda y se registra en el Sistema de Información Disciplinario del Distrito Capital – SID. De lo contrario, asigna el número consecutivo al expediente, registra en el Sistema de Información Disciplinario del Distrito Capital – SID y conforma el expediente disciplinario.
- 10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
- 11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
- 12 El procedimiento Aplicación de la Etapa de Juzgamiento juicio ordinario 4205000-PR-387, en su actividad 1 indica que el secretario, autorizado(a) por el(la) jefe de la Oficina Jurídica, cada vez que se recibe el expediente disciplinario revisa que contenga toda la información enunciada en el memorando remisorio, al igual que se encuentre debidamente foliado y legajado. La(s) fuente(s) de información utilizadas es(son) el expediente disciplinario. En caso de evidenciar observaciones, desviaciones o diferencias, relacionados con lo anterior, solicita a la Oficina de Control Disciplinario Interno realizar los ajustes correspondientes dejando constancia de ello en el expediente disciplinario. De lo contrario, registra el expediente disciplinario en el Sistema de Información Disciplinario del Distrito Capital - SID y en el libro de correspondencia interna, en el respectivo orden de llegada, y se informa al jefe de la Oficina Jurídica mediante correo electrónico.
- 13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- 14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- 15 El procedimiento Aplicación Segunda Instancia 4205000-PR-386, actividad 12 indica que el Asesor del Despacho - abogado sustanciador, autorizado(a) por el (la) Secretario(a) General, mensualmente verifica que las actuaciones surtidas por segunda instancia al interior del proceso disciplinario se encuentren debidamente registradas en el Sistema de Información Disciplinario del Distrito Capital - SID. La(s) fuente(s) de información utilizadas es(son) los procesos disciplinarios y el Sistema de Información Distrital Disciplinario - SID. En caso de evidenciar observaciones, desviaciones o diferencias, le indica al Auxiliar Administrativo del Despacho las acciones a tomar, quedando registradas en el acta. De lo contrario, le indica al Auxiliar Administrativo del Despacho el cumplimiento de los aspectos revisados en la reunión, quedando registradas en el acta.
</t>
  </si>
  <si>
    <t xml:space="preserve">- Documentado
- Documentado
- Documentado
- Documentado
- Documentado
- Documentado
- Documentado
- Documentado
- Documentado
- Documentado
- Documentado
- Documentado
- Documentado
- Documentado
- Documentado
</t>
  </si>
  <si>
    <t xml:space="preserve">- Continua
- Continua
- Continua
- Continua
- Continua
- Continua
- Continua
- Continua
- Continua
- Continua
- Continua
- Continua
- Continua
- Continua
- Continua
</t>
  </si>
  <si>
    <t xml:space="preserve">- Con registro
- Con registro
- Con registro
- Con registro
- Con registro
- Con registro
- Con registro
- Con registro
- Con registro
- Con registro
- Con registro
- Con registro
- Con registro
- Con registro
- Con registro
</t>
  </si>
  <si>
    <t xml:space="preserve">- Preventivo
- Preventivo
- Preventivo
- Preventivo
- Preventivo
- Preventivo
- Detectivo
- Detectivo
- Preventivo
- Preventivo
- Detectivo
- Preventivo
- Detectivo
- Detectivo
- Detectivo
</t>
  </si>
  <si>
    <t xml:space="preserve">25%
25%
25%
25%
25%
25%
15%
15%
25%
25%
15%
25%
15%
15%
15%
</t>
  </si>
  <si>
    <t xml:space="preserve">- Manual
- Manual
- Manual
- Manual
- Manual
- Manual
- Manual
- Manual
- Manual
- Manual
- Manual
- Manual
- Manual
- Manual
- Manual
</t>
  </si>
  <si>
    <t xml:space="preserve">15%
15%
15%
15%
15%
15%
15%
15%
15%
15%
15%
15%
15%
15%
15%
</t>
  </si>
  <si>
    <t xml:space="preserve">40%
40%
40%
40%
40%
40%
30%
30%
40%
40%
30%
40%
30%
30%
30%
</t>
  </si>
  <si>
    <t xml:space="preserve">- 1 El mapa de riesgos del proceso de Control Disciplinario indica que los profesionales, Jefe de la Oficina de Control Disciplinario Interno, Jefe de la Oficina Jurídica y/o Asesor del Despacho de la Secretaría General, autorizado(a) por el Manual Específico de Funciones y Competencias Laborales y el líder de este proceso, cada vez que se identifique la materialización del riesgo, proyecta y suscribe la decisión que subsane la falla o error presentado.
- 2 El mapa de riesgos del proceso de Control Disciplinario indica que el Jefe de la Oficina de Control Disciplinario Interno, Jefe de la Oficina Jurídica y/o Asesor del Despacho de la Secretaría General, autorizado(a) por el Manual Específico de Funciones y Competencias Laborales, cada vez que se identifique la materialización del riesgo, envía comunicación a la Oficina Jurídica con el fin de analizar si hay lugar a iniciar alguna acción judicial en contra del funcionario que eventualmente haya dado lugar al fallo que condenó a la Entidad..
</t>
  </si>
  <si>
    <t>Adelantar los procesos disciplinarios en etapa de instrucción
Adelantar los procesos disciplinarios según el procedimiento ordinario (Ley 734 de 2002)</t>
  </si>
  <si>
    <t>EYADP-G068</t>
  </si>
  <si>
    <t>Posibilidad de afectación reputacional por sanción de un ente de control u otro ente regulador en materia disciplinaria, debido a incumplimiento legal ante la revelación de información reservada en el desarrollo de las etapas de indagación preliminar, indagación previa e investigación disciplinaria.</t>
  </si>
  <si>
    <t xml:space="preserve">- Alta rotación de personal generando retrasos en la curva de aprendizaje y represamiento de trámites.
- Dificultades en la transferencia de conocimiento entre los servidores que se vinculan y retiran de la entidad.
- Los expedientes no cuentan con la custodia adecuada y/o descuido de los/as servidores/as en el manejo de la información reservada.
</t>
  </si>
  <si>
    <t xml:space="preserve">- Ataques informáticos a la Infraestructura de la entidad. 
- Presiones o motivaciones individuales, sociales o colectivas que inciten a realizar conductas contrarias al deber ser.
- Presión o exigencias por parte de personas interesadas o motivación individual en el resultado del proceso disciplinario.
</t>
  </si>
  <si>
    <t xml:space="preserve">- Daño a la imagen reputacional de la entidad por incumplimiento a los lineamientos fijados por la Constitución Política, el Código Disciplinario Único y el Código General Disciplinario.
- Investigaciones disciplinarias por violación de la reserva sumarial.
- Posible violación al principio de independencia de la autoridad disciplinaria, por eventual injerencia de terceros.
</t>
  </si>
  <si>
    <t>El proceso estima que el riesgo se ubica en una zona moderado, debido a que la frecuencia con la que se realizó la actividad clave asociada al riesgo se presentó 92 veces al año, sin embargo, ante su materialización, podrían presentarse efectos significativos, en la imagen de la Entidad a nivel local.</t>
  </si>
  <si>
    <t xml:space="preserve">- 1 El Procedimiento Proceso Disciplinario Ordinario 2210113-PR-007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
- 2 El procedimiento Proceso Disciplinario Verbal  2210113-PR-008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
- 3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
- 4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
- 5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
</t>
  </si>
  <si>
    <t xml:space="preserve">- Documentado
- Documentado
- Documentado
- Documentado
- Documentado
</t>
  </si>
  <si>
    <t xml:space="preserve">- Continua
- Continua
- Continua
- Continua
- Continua
</t>
  </si>
  <si>
    <t xml:space="preserve">- Con registro
- Con registro
- Con registro
- Con registro
- Con registro
</t>
  </si>
  <si>
    <t xml:space="preserve">- Preventivo
- Preventivo
- Detectivo
- Detectivo
- Detectivo
</t>
  </si>
  <si>
    <t xml:space="preserve">25%
25%
15%
15%
15%
</t>
  </si>
  <si>
    <t xml:space="preserve">- Manual
- Manual
- Manual
- Manual
- Manual
</t>
  </si>
  <si>
    <t xml:space="preserve">15%
15%
15%
15%
15%
</t>
  </si>
  <si>
    <t xml:space="preserve">40%
40%
30%
30%
30%
</t>
  </si>
  <si>
    <t xml:space="preserve">- 1 El mapa de riesgos del proceso de Control Disciplinario indica que el Jefe de la Oficina de Control Disciplinario Interno, autorizado(a) por el Manual Específico de Funciones y Competencias Laborales, cada vez que se identifique la materialización del riesgo, adelanta las actuaciones disciplinarias en contra del funcionario que reveló la información reservada.
- 2 El mapa de riesgos del proceso de Control Disciplinario indica que el Jefe de la Oficina de Control Disciplinario Interno, autorizado(a) por el Manual Específico de Funciones y Competencias Laborales, cada vez que se identifique la materialización del riesgo, reasigna el expediente disciplinario a otro profesional de la Oficina de Control Disciplinario Interno, con el fin de continuar con el proceso.
</t>
  </si>
  <si>
    <t>EYADP-C006</t>
  </si>
  <si>
    <t>Posibilidad de afectación reputacional por sanción de un ente de control u otro ente regulador en materia disciplinaria, debido a decisiones ajustadas a intereses propios o de terceros al evaluar y tramitar los procesos disciplinarios, que genere la configuración y decreto de la prescripción y/o caducidad en beneficio de un tercero</t>
  </si>
  <si>
    <t>Corrupción</t>
  </si>
  <si>
    <t xml:space="preserve">- Alta rotación de personal generando retrasos en la curva de aprendizaje y represamiento de trámites.
- Dificultades en la transferencia de conocimiento entre los servidores que se vinculan y retiran de la entidad.
- Presentarse una situación de conflicto de interés y no manifestarlo.
- Presentarse una situación de conflicto de interés y no manifestarlo. Dificultad en la implementación de la normatividad disciplinaria por modificación de legislación.
</t>
  </si>
  <si>
    <t xml:space="preserve">- Presiones o motivaciones individuales, sociales o colectivas que inciten a realizar conductas contrarias al deber ser.
- Presión o exigencias por parte de personas interesadas o motivación individual en el resultado del proceso disciplinario.
</t>
  </si>
  <si>
    <t xml:space="preserve">- Configuración y decreto de la prescripción y/o caducidad de la acción disciplinaria.
- Daño a la imagen institucional por impunidad disciplinaria.
- Investigación disciplinaria por parte del ente de control correspondiente por eventual impunidad disciplinaria.
</t>
  </si>
  <si>
    <t>Muy baja (1)</t>
  </si>
  <si>
    <t>Moderado (3)</t>
  </si>
  <si>
    <t>Mayor (4)</t>
  </si>
  <si>
    <t>Alto</t>
  </si>
  <si>
    <t>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t>
  </si>
  <si>
    <t xml:space="preserve">- 1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
- 2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
- 3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
- 4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
- 5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
- 6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
- 7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- 8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- 9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- 10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
  </si>
  <si>
    <t xml:space="preserve">- Documentado
- Documentado
- Documentado
- Documentado
- Documentado
- Documentado
- Documentado
- Documentado
- Documentado
- Documentado
</t>
  </si>
  <si>
    <t xml:space="preserve">- Continua
- Continua
- Continua
- Continua
- Continua
- Continua
- Continua
- Continua
- Continua
- Continua
</t>
  </si>
  <si>
    <t xml:space="preserve">- Con registro
- Con registro
- Con registro
- Con registro
- Con registro
- Con registro
- Con registro
- Con registro
- Con registro
- Con registro
</t>
  </si>
  <si>
    <t xml:space="preserve">- Preventivo
- Preventivo
- Detectivo
- Detectivo
- Preventivo
- Detectivo
- Preventivo
- Detectivo
- Preventivo
- Detectivo
</t>
  </si>
  <si>
    <t xml:space="preserve">25%
25%
15%
15%
25%
15%
25%
15%
25%
15%
</t>
  </si>
  <si>
    <t xml:space="preserve">- Manual
- Manual
- Manual
- Manual
- Manual
- Manual
- Manual
- Manual
- Manual
- Manual
</t>
  </si>
  <si>
    <t xml:space="preserve">15%
15%
15%
15%
15%
15%
15%
15%
15%
15%
</t>
  </si>
  <si>
    <t xml:space="preserve">40%
40%
30%
30%
40%
30%
40%
30%
40%
30%
</t>
  </si>
  <si>
    <t xml:space="preserve">- 1 El mapa de riesgos del proceso de Control Disciplinario indica que el Jefe de la Oficina de Control  Disciplinario Interno, autorizado(a) por el Manual Específico de Funciones y Competencias Laborales, cada vez que se identifique la materialización del riesgo, adelanta las actuaciones disciplinarias pertinentes en contra del funcionario que dio lugar a la configuración de la prescripción y/o caducidad.
- 2 El mapa de riesgos del proceso de Control Disciplinario indica que el Jefe de la Oficina de Control Disciplinario Interno, Jefe de la Oficina Jurídica y/o Despacho de la Secretaría General, según corresponda, autorizado(a) por el Manual Específico de Funciones y Competencias Laborales, cada vez que se identifique la materialización del riesgo, reasigna el expediente disciplinario a otro profesional de la Oficina de Control Disciplinario Interno, Oficina Jurídica y/o Despacho de la Secretaría General, con el fin de tramitar las actuaciones derivadas de la declaratoria de prescripción y/o caducidad.
</t>
  </si>
  <si>
    <t>Direccionamiento Estratégico</t>
  </si>
  <si>
    <t>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t>
  </si>
  <si>
    <t>Inicia con la revisión de lineamientos de origen interno y externo, levantamiento, análisis y procesamiento de información en materia de presupuesto, políticas, planes, proyectos, continúa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t>
  </si>
  <si>
    <t>Estratégico</t>
  </si>
  <si>
    <t>Formular y realizar seguimiento de los planes estratégicos, institucionales y el Plan Estratégico Sectorial
Formular y realizar seguimiento a proyectos de inversión de la Secretaría General
Gestionar el presupuesto de inversión
Gestionar las políticas públicas distritales de competencia de la Secretaría General
Fase (componente): Fortalecer la planeación institucional de la Entidad de acuerdo con las necesidades y nuevas realidades, soportada en un esquema de medición, seguimiento y mejora continua.
Fase (actividad): Diseñar e implementar una estrategia para el monitoreo del cumplimiento de las metas del Plan Distrital de Desarrollo y las acciones de políticas públicas distritales a cargo de la Entidad.</t>
  </si>
  <si>
    <t>EYADP-G069</t>
  </si>
  <si>
    <t>Posibilidad de afectación económica (o presupuestal) por decisión (sanción) de un organismo de control u otra entidad, debido a incumplimiento parcial de compromisos en la  ejecución de la planeación institucional y la ejecución presupuestal</t>
  </si>
  <si>
    <t xml:space="preserve">- Falta de mayor divulgación en todos los niveles de la Organización, frente al cumplimiento de las metas, programas y proyectos.
- La información de entrada que se requiere para formular o actualizar la planeación institucional no es suficiente, clara, completa o de calidad.
- Alta rotación de personal generando retrasos en la curva de aprendizaje.
</t>
  </si>
  <si>
    <t xml:space="preserve">- La variabilidad en las prioridades de la entidad y de la ciudad que impacta en la planeación institucional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 Variaciones, declaración de estados de emergencia nacional, cambios inesperados en el contexto político, normativo y legal, que afecten  la operación de la Entidad y la prestación del servicio.
</t>
  </si>
  <si>
    <t xml:space="preserve">- Afectación financiera que impacte el presupuesto de la entidad
- Aplicación de medidas de control (sanciones)
- Incumplimiento al no alcanzar las metas de Plan Distrital de Desarrollo
</t>
  </si>
  <si>
    <t xml:space="preserve">- 7873 Fortalecimiento de la capacidad institucional de la Secretaría General
</t>
  </si>
  <si>
    <t>Baja (2)</t>
  </si>
  <si>
    <t xml:space="preserve">Se determina la probabilidad baja teniendo en cuenta que se realiza el seguimiento mensualmente a la planeación institucional de la entidad  y no se ha presentado afectaciones económicas por decisiones o sanciones de entes de control  en los últimos  5 años. El impacto mayor obedece a que de materializarse generaría sanciones por parte de un ente  de control u otro ente regulador </t>
  </si>
  <si>
    <t>- 1 El procedimiento formulación y seguimiento al plan de acción institucional (2210111-PR-182), actividad 6, indica que los profesionales de la Oficina Asesora de Planeación , autorizado(a) por el (la)    Jefe    de    la    Oficina    asesora    de Planeación, trimestral o según la necesidad revisan la información insumo para el seguimiento del plan de acción institucional verificando la consistencia de 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y el Plan de acción institucional con seguimiento consolidado. En caso de evidenciar observaciones, desviaciones o diferencias, deberán verificarse en su fuente primaria de   información   y   realizar   el   respectivo ajuste . De lo contrario, Se continúa con la siguiente actividad Presentar el seguimiento al plan de acción institucional
Queda como evidencia el documento de seguimiento al plan de acción institucional, Evidencia Reunión 2213100-FT-449 de revisión al seguimiento del plan de acción institucional y/o correo de validación por parte de la Jefe de la Oficina Asesora de Planeación..
- 2 El procedimiento modificaciones al presupuesto de los proyectos de inversión (4202000-PR-365), actividad 2, indica que el equipo de profesionales de la Oficina Asesora de Planeación, autorizado(a) por  el (la)    Jefe    de    la    Oficina    asesora    de Planeación, Cada vez que se realice una solicitud de
modificación presupuestal Revisa que la justificación de la modificación presupuestal esté acorde a las herramientas financieras: Bogdata o el que haga sus veces, Sistema de gestión Contractual - SGC o el que haga sus veces y el Plan Anual de Adquisiciones y que la justificación refleje la información establecida en los formatos respectivos. También se revisa que la solicitud de modificación haya sido radicada por el Gerente del Proyecto y que el proyecto cuente con los recursos disponibles objeto del traslado.. La(s) fuente(s) de información utilizadas es(son) las herramientas financieras: Bogdata o el que haga sus veces, Sistema de gestión Contractual - SGC o el que haga sus veces y el Plan Anual de Adquisiciones. En caso de evidenciar observaciones, desviaciones o diferencias, se remite memorando de devolución al Gerente del proyecto por parte del jefe de la Oficina Asesora de Planeación y regresa a la actividad Nro. 1 de la descripción  (Radicar la solicitud de modificación presupuestal del proyecto de inversión)
. De lo contrario,  si se trata de una modificación presupuestal interna continúa con la actividad Nro. 3 de la descripción (Viabilizar técnicamente la solicitud de modificación presupuestal interna); si se trata de una modificación presupuestal entre proyectos de inversión continúa con la actividad Nro. 7 (Radicar la solicitud modificación presupuestal en la Secretaría Distrital de Planeación) y para una modificación presupuestal para realizar el pago de pasivos exigibles continúa con la actividad Nro. 15 (Solicitar el cambio de fuentes de financiación).
Queda como evidencia Memorando 2211600-FT-011 Aprobación de la solicitud de modificación presupuestal o Devolución de la solicitud de modificación presupuestal.
- 3 El procedimiento modificaciones al presupuesto de los proyectos de inversión (4202000-PR-365), actividad 11, indica que el equipo de profesionales de la Oficina Asesora de Planeación, autorizado(a) por  el (la)    Jefe    de    la    Oficina    asesora    de Planeación, Cada vez que se realice una solicitud de modificación presupuestal interna o entre proyectos de inversión o para realizar el pago  de pasivos exigibles. realiza los movimientos presupuestales en el Sistema de Gestión Contractual - SGC o su equivalente, de acuerdo con los documentos soporte de la modificación presupuestal y envía correo electrónico al Gerente del proyecto notificando el registro de los movimientos presupuestales de los movimientos presupuestales realizado en el Sistema de Gestión Contractual - SGC o su equivalente. La(s) fuente(s) de información utilizadas es(son) los documentos soporte de la modificación presupuestal. En caso de evidenciar observaciones, desviaciones o diferencias, se comparan los cambios realizados en el Sistema de Gestión Contractual - SGC o su equivalente, frente a los documentos y se realizan los ajustes correspondientes. De lo contrario, se  continúa con la siguiente actividad actualizar el Plan Anual de Adquisiciones–PAA.
Quedan como evidencias correo electrónico notificando el registro de los movimientos presupuestales o los ajustes a partir de las diferencias encontradas.
- 4 El procedimiento formulación, programación y seguimiento a los proyectos de inversión (4202000-PR-348) actividad 19, indica que Los profesionales de la Oficina Asesora de Planeación, autorizado(a) por el (la)    Jefe    de    la    Oficina    asesora    de Planeación , de acuerdo con el cronograma establecido  verifican   la       información cuantitativa   y   cualitativa   registrada, así como los soportes, estén acordes con la programación del proyecto de inversión. La(s) fuente(s) de información utilizadas es(son) los soportes de cumplimiento remitidos por los        proyectos, las        herramientas presupuestales, hoja   de   programación   y reporte   del   formato   FT-1006. En caso de evidenciar observaciones, desviaciones o diferencias, se envían mediante correo electrónico y se regresa a la actividad reportar el seguimiento a proyectos de inversión. De lo contrario, se remite  memorando del proceso de retroalimentación y continua con el registro de información en los sistemas dispuestos por la Secretaría Distrital de Planeación
Queda como evidencia Correo electrónico con observaciones Memorando 2211600-FT-011 de retroalimentación.
- 5 El procedimiento Elaboración e implementación del plan institucional de participación ciudadana (4202000-PR-378) , actividad 6 indica que  los profesionales de la Oficina Asesora de Planeación, autorizado(a) por  él (la)    Jefe    de    la    Oficina    asesora    de Planeación, Bimestralmente (actividades) y cuatrimestralmente (avance y cumplimiento del plan)  revisa     y consolida   la   información   reportada.     . La(s) fuente(s) de información utilizadas es(son) el   producto definido      inicialmente      y      la      fecha programada. En caso de evidenciar observaciones, desviaciones o diferencias, se remite por correo electrónico para que las dependencias      realicen      los      ajustes pertinentes.. De lo contrario, elabora un informe con    las    actividades    de    participación realizadas        en        el        bimestre        y cuatrimestralmente   un   informe   que   de muestra del avance del Plan Institucional de Participación Ciudadana.
Quedan como evidencias: Memorando,   solicitando   el   reporte   de , memorando,   solicitando   el   reporte   de actividades  de  participación  del  bimestre, reporte de actividades de participación en la   herramienta   dispuesta   por   la   Oficina Asesora   de   Planeación, informe    bimestral    de    actividades    de  participación    del    Plan    Institucional    de  Participación    Ciudadana, informe  cuatrimestral  de  cumplimiento  del Plan      Institucional      de      Participación Ciudadana, correo  electrónico  solicitando  ajustes  al reporte  de  actividades  de  participación  (si se  evidencian  observaciones)..
- 6 El procedimiento Gestión de políticas públicas Distritales de competencia de la Secretaria General (4210000-PR-370), actividad 11 indica que Jefe de dependencia tema que lidera la política Jefe de la dependencia responsable de productos de la política, autorizado(a) por el manual de funciones , trimestralmente  reporta a la Oficina Asesora de Planeación, el avance en la ejecución de los productos   y    acciones, en    las    fechas    o    ciclos establecidos    dentro    de    la    vigencia.
 El equipo de políticas públicas de la Oficina Asesora     de     Planeación     realiza     una retroalimentación al reporte de avance en el que se podrán hacer observaciones y solicitar ajustes a la información presentada por parte de la dependencia líder
 . La(s) fuente(s) de información utilizadas es(son) herramientas de     seguimiento     dispuestos     por     la Secretaría     Distrital     de     Planeación. En caso de evidenciar observaciones, desviaciones o diferencias, la   dependencia   líder   debe   realizar   los ajustes requeridos y remitir a la Oficina Asesora    de    Planeación    a    través    de memorando electrónico la versión definitiva de las fichas de seguimiento.. De lo contrario,  la   Oficina   Asesora   de Planeación     realiza     la     validación     de información   y   comunica   al   jefe   de   la dependencia   líder   de   la   política   o   al responsable de productos de la política que puede registrar el reporte de avances en los sistemas de información o herramientas de     seguimiento     dispuestos     por     la Secretaría     Distrital     de     Planeación.
Queda como evidencias Plan de seguimiento a la política pública Informes de seguimiento a la política pública Memorando 2211600-FT-011 de comunicación de retroalimentación y/o de radicación de las fichas de seguimiento ajustadas.
- 7 El procedimiento Elaboración y Seguimiento del Plan Estratégico de TI basado en la arquitectura empresarial (4204000-PR-116) PC#13  (Reportar avances a la Ejecución iniciativas PETI) indica que El Gestor técnico y/o funcional, autorizado(a) por el manual de funciones, trimestralmente verifica el avance en la ejecución de los planes e iniciativas con componente TI	definidos en el PETI y registra esta información en el formato seguimiento trimestral PETI. La(s) fuente(s) de información utilizadas es(son) 4204000-OT-043 Plan Estratégico de Tecnologías de la Información.. En caso de evidenciar observaciones, desviaciones o diferencias, en la ejecución de las iniciativas o planes, se registra el avance, las causas de desviación y acciones de mejora, en la herramienta de seguimiento PETI, las cuales deben ser remitidas por memorando electrónico a la Oficina TIC. De lo contrario, se remite el formato de seguimiento trimestral mediante memorando electrónico a la Oficina TIC.
- 8 El procedimiento Elaboración y Seguimiento del Plan Estratégico de TI basado en la arquitectura empresarial (4204000-PR-116) PC#14  (Evaluar la ejecución del
PETI) indica que El Profesional designado por la Oficina TIC, autorizado(a) por  jefe de la Oficina de Tecnologías de la información y las comunicaciones, trimestralmente verifica el
registro de avance del PETI. La(s) fuente(s) de información utilizadas es(son) Formato Seguimiento Trimestral PETI 4204000-FT-1138, 420400-OT-043 Plan Estratégico de Tecnologías de la Información. En caso de evidenciar observaciones, desviaciones o diferencias, o información sin reportar, solicita a los Gestores Técnicos y/o Jefes de dependencia mediante correo electrónico o reunión el registro de avance en la ejecución del PETI, así como la justificación de las desviaciones si se presentan en su ejecución. De lo contrario, el profesional designado por la Oficina TIC solicita la publicación del seguimiento en la página web de la Secretaría General, conforme al procedimiento 4204000-PR-359 “Publicación de Información en los Portales y Micrositios Web de la Secretaría General.</t>
  </si>
  <si>
    <t xml:space="preserve">- Documentado
- Documentado
- Documentado
- Documentado
- Documentado
- Documentado
- Documentado
- Documentado
</t>
  </si>
  <si>
    <t xml:space="preserve">- Continua
- Continua
- Continua
- Continua
- Continua
- Continua
- Continua
- Continua
</t>
  </si>
  <si>
    <t xml:space="preserve">- Con registro
- Con registro
- Con registro
- Con registro
- Con registro
- Con registro
- Con registro
- Con registro
</t>
  </si>
  <si>
    <t xml:space="preserve">- Preventivo
- Preventivo
- Detectivo
- Preventivo
- Detectivo
- Detectivo
- Detectivo
- Detectivo
</t>
  </si>
  <si>
    <t xml:space="preserve">25%
25%
15%
25%
15%
15%
15%
15%
</t>
  </si>
  <si>
    <t xml:space="preserve">- Manual
- Manual
- Manual
- Manual
- Manual
- Manual
- Manual
- Manual
</t>
  </si>
  <si>
    <t xml:space="preserve">15%
15%
15%
15%
15%
15%
15%
15%
</t>
  </si>
  <si>
    <t xml:space="preserve">40%
40%
30%
40%
30%
30%
30%
30%
</t>
  </si>
  <si>
    <t xml:space="preserve">- 1 El mapa de riesgos del proceso Direccionamiento estratégico indica que Jefe Oficina Asesora de Planeación, autorizado(a) por el Manual específico de funciones y competencias laborales, cada vez que se identifique la materialización del riesgo Solicitar a cada dependencia líder de los  Planes Institucionales,  política o proyecto de inversión, en el que se haya materializado el riesgo, la modificación de los Planes políticas o proyectos, de acuerdo con los lineamientos de la Oficina Asesora de Planeación.
- 2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
- 3 El mapa de riesgos del proceso Direccionamiento estratégico indica que Jefe Oficina Asesora de Planeación, autorizado(a) por el Manual específico de funciones y competencias laborales, cada vez que se identifique la materialización del riesgo Presentar los  avances en la ejecución de la planeación institucional y presupuestal al Comité Institucional de Gestión y Desempeño.
</t>
  </si>
  <si>
    <t>EYADP-G070</t>
  </si>
  <si>
    <t>Posibilidad de afectación reputacional por Pérdida de credibilidad de los grupos de valor y partes interesadas, debido a errores fallas o deficiencias  en  la formulación y actualización de la planeación institucional</t>
  </si>
  <si>
    <t>Se determinó la probabilidad muy baja  ya que este riesgo no se ha materializado en los últimos cuatro años. La planeación institucional involucra varios planes operativos como el Plan de Acción Institucional, Plan de Acción Integrado, Plan de Adecuación y Sostenibilidad del MIPG, Plan Anticorrupción y de Atención al Ciudadano, entre otros.  El impacto (4 mayor) obedece a que éste riesgo genera incumplimiento de metas de gobierno y los objetivos  institucionales.</t>
  </si>
  <si>
    <t>- 1 El procedimiento formulación y seguimiento al plan de acción institucional (2210111-PR-182), actividad 2, indica que los profesionales de la Oficina Asesora de Planeación , autorizado(a) por el (la)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las bases     de     datos     que     contienen     la programación de metas e indicadores que miden   el   avance   del   Plan   Distrital   de Desarrollo, la   gestión   presupuestal, la Gestión Institucional, los Planes Integrados y de Adecuación del MIPG y el Plan de acción institucional consolidado. En caso de evidenciar observaciones, desviaciones o diferencias, deberán verificarse en su fuente primaria de   información   y   realizar   el   respectivo ajuste. De lo contrario, se continúa con la siguiente actividad de  disponer a consulta el plan de acción institucional y recibir los aportes u observaciones. 
Queda como evidencia la matriz de plan de acción institucional  y evidencia Reunión 2213100-FT-449 de revisión del plan de acción consolidado.
.
- 2 El procedimiento anteproyecto de presupuesto (2211400-PR-027), actividad 6, indica que los profesionales de la Oficina Asesora de Planeación y los profesionales de la Subsecretaría Corporativa (Dirección Administrativa y Financiera), autorizado(a) por el  (la) Jefe de la Oficina Asesora de Planeación y el(la) Director(a) Administrativo y Financiero , Cada vez que se formule el anteproyecto de presupuesto revisan la coherencia de la información de los documentos enviados por los Gerentes de proyectos y responsables de rubro con el Plan de Desarrollo Distrital . La(s) fuente(s) de información utilizadas es(son) los lineamientos para la elaboración del anteproyecto de presupuesto de la entidad y los documentos requeridos en la circular interna. En caso de evidenciar observaciones, desviaciones o diferencias, informa a los Gerentes de proyectos y responsables de rubro para que realicen los ajustes correspondientes . De lo contrario, continua con la actividad consolidar la información del anteproyecto de presupuesto 
Queda como evidencia los correos electrónicos de solicitud de ajustes o la justificación técnica, legal y financiera (4202000-FT-1197) y los documentos soporte para la formulación de anteproyecto de presupuesto.
- 3 El procedimiento formulación, programación y seguimiento a los proyectos de inversión (4202000-PR-348) actividad 4, indica que Los profesionales de la Oficina Asesora de Planeación, autorizado(a) por el (la)    Jefe    de    la    Oficina    asesora    de Planeación , cada cuatro años o según necesidad (en caso de que se requiera generar un nuevo proyecto de inversión o por disposiciones de nivel Distrital) revisan los instrumentos para la formulación   de   proyectos   de   inversión, verificando que guarden coherencia con las apuestas    del    plan    de    desarrollo  a partir del cumplimiento de las orientaciones metodológicas. La(s) fuente(s) de información utilizadas es(son) el Plan de Desarrollo vigente  y las orientaciones metodológicas emitidas. En caso de evidenciar observaciones, desviaciones o diferencias, se remiten a la/s dependencia/s que formulan el proyecto de inversión mediante correo electrónico y regresa a la actividad de diligenciar los instrumentos para la formulación de proyectos de inversión. De lo contrario, se remite correo electrónico informando del registro a realizar de los proyectos de inversión y continua con la viabilización del proyecto de inversión en el sistema respectivo  y envío de las fichas a los gerentes.
Queda como evidencia el correo electrónico con observaciones o informando el registro del proyecto de inversión y las fichas de proyecto en las herramientas dispuestas por la Secretaría Distrital de Planeación registradas.
- 4 El procedimiento formulación, programación y seguimiento a los proyectos de inversión (4202000-PR-348) actividad 10, indica que Los profesionales de la Oficina Asesora de Planeación, autorizado(a) por el (la)    Jefe    de    la    Oficina    asesora    de Planeación , cada vez que se requiera durante la formulación del proyecto de inversión verifican que la información registrada en las fichas hoja de vida de metas o indicadores se encuentre coherente con la información registrada en las Fichas de proyecto de inversión de los sistemas de nivel Distrital y Nacional y el plan de desarrollo. La(s) fuente(s) de información utilizadas es(son) las fichas de proyecto de inversión y el Plan Distrital de Desarrollo. En caso de evidenciar observaciones, desviaciones o diferencias, se deben enviar a través de correo electrónico y se regresa  a la actividad elaborar las hojas de vida de metas o indicadores del proyecto de inversión . De lo contrario, remite memorando de respuesta a la radicación de las hojas de vida de metas o indicadores, y continúa con la actividad, revisar, actualizar y socializar la metodología para la programación y seguimiento de los proyectos de inversión para la vigencia
Queda como evidencia el correo electrónico remitiendo las  observaciones y  memorando de respuesta a la radicación de las hojas de vida de metas o indicadores.
- 5 El procedimiento formulación, programación y seguimiento a los proyectos de inversión (4202000-PR-348) actividad 13, indica que Los profesionales de la Oficina Asesora de Planeación, autorizado(a) por el (la)    Jefe    de    la    Oficina    asesora    de Planeación , Cada año en el marco de la programación del plan de acción  verifican que la programación de la vigencia sea coherente con los criterios establecidos por la oficina asesora de planeación, identificando la coherencia con las fichas del proyecto de inversión, el plan de desarrollo vigente y las fichas de hoja de vida de metas e indicadores. . La(s) fuente(s) de información utilizadas es(son) las fichas de proyecto de inversión y el Plan Distrital de Desarrollo y las fichas de hoja de vida de metas e indicadores. En caso de evidenciar observaciones, desviaciones o diferencias, se deben enviar a través de correo electrónico y se regresa  a la actividad elaborar y remitir la programación . De lo contrario, se remite memorando de respuesta a la radicación de la programación y continúa con la actividad elaborar y enviar cronograma de seguimiento y monitoreo a los proyectos de inversión
Queda como evidencia Correo electrónico con observaciones Memorando de respuesta a la radicación de la programación .
- 6 El procedimiento modificaciones al presupuesto de los proyectos de inversión (4202000-PR-365), actividad 2, indica que el equipo de profesionales de la Oficina Asesora de Planeación, autorizado(a) por  el (la)    Jefe    de    la    Oficina    asesora    de Planeación, Cada vez que se realice una solicitud de
modificación presupuestal Revisa que la justificación de la modificación presupuestal esté acorde a las herramientas financieras: Bogdata o el que haga sus veces, Sistema de gestión Contractual - SGC o el que haga sus veces y el Plan Anual de Adquisiciones y que la justificación refleje la información establecida en los formatos respectivos. También se revisa que la solicitud de modificación haya sido radicada por el Gerente del Proyecto y que el proyecto cuente con los recursos disponibles objeto del traslado.. La(s) fuente(s) de información utilizadas es(son) las herramientas financieras: Bogdata o el que haga sus veces, Sistema de gestión Contractual - SGC o el que haga sus veces y el Plan Anual de Adquisiciones. En caso de evidenciar observaciones, desviaciones o diferencias, se remite memorando de devolución al Gerente del proyecto por parte del jefe de la Oficina Asesora de Planeación y regresa a la actividad Nro. 1 de la descripción  (Radicar la solicitud de modificación presupuestal del proyecto de inversión)
. De lo contrario,  si se trata de una modificación presupuestal interna continúa con la actividad Nro. 3 de la descripción (Viabilizar técnicamente la solicitud de modificación presupuestal interna); si se trata de una modificación presupuestal entre proyectos de inversión continúa con la actividad Nro. 7 (Radicar la solicitud modificación presupuestal en la Secretaría Distrital de Planeación) y para una modificación presupuestal para realizar el pago de pasivos exigibles continúa con la actividad Nro. 15 (Solicitar el cambio de fuentes de financiación).
Queda como evidencia Memorando 2211600-FT-011 Aprobación de la solicitud de modificación presupuestal o Devolución de la solicitud de modificación presupuestal.
- 7 El procedimiento modificaciones al presupuesto de los proyectos de inversión (4202000-PR-365), actividad 11, indica que el equipo de profesionales de la Oficina Asesora de Planeación, autorizado(a) por  el (la)    Jefe    de    la    Oficina    asesora    de Planeación, Cada vez que se realice una solicitud de modificación presupuestal interna o entre proyectos de inversión o para realizar el pago  de pasivos exigibles. realiza los movimientos presupuestales en el Sistema de Gestión Contractual - SGC o su equivalente, de acuerdo con los documentos soporte de la modificación presupuestal y envía correo electrónico al Gerente del proyecto notificando el registro de los movimientos presupuestales de los movimientos presupuestales realizado en el Sistema de Gestión Contractual - SGC o su equivalente. La(s) fuente(s) de información utilizadas es(son) los documentos soporte de la modificación presupuestal. En caso de evidenciar observaciones, desviaciones o diferencias, se comparan los cambios realizados en el Sistema de Gestión Contractual - SGC o su equivalente, frente a los documentos y se realizan los ajustes correspondientes. De lo contrario, se  continúa con la siguiente actividad actualizar el Plan Anual de Adquisiciones–PAA.
Quedan como evidencias correo electrónico notificando el registro de los movimientos presupuestales o los ajustes a partir de las diferencias encontradas.
- 8 El procedimiento Elaboración e implementación del plan institucional de participación ciudadana (4202000-PR-378) , actividad 1 indica que  los profesionales de la Oficina Asesora de Planeación, autorizado(a) por  el (la)    Jefe    de    la    Oficina    asesora    de Planeación, anualmente y/o cuando sea necesario definen  los  objetivos,  el  alcance,  el  marco  legal,  los canales   de   acceso   a   la   información y comunicación,           las orientaciones metodológicas      para la formulación ,monitoreo,  seguimiento  y  evaluación  del Plan       institucional       de       participación ciudadana. La(s) fuente(s) de información utilizadas es(son) los resultados de Plan Institucional de participación   ciudadana   de   la   vigencia anterior, de   los   autodiagnósticos   de   la política de Participación Ciudadana y del FURAG. En caso de evidenciar observaciones, desviaciones o diferencias, se ajusta la versión preliminar del Plan. De lo contrario, se  continúa con la siguiente actividad de definir las actividades de participación ciudadana .Queda como evidencia la versión preliminar del Plan institucional de participación ciudadana..
- 9 El procedimiento Gestión de políticas públicas Distritales de competencia de la Secretaria General (4210000-PR-370), actividad 2 indica que el (la) Jefe Oficina Asesora de Planeación y los  Profesionales de la Oficina Asesora de Planeación, autorizado(a) por Comité institucional de gestión y desempeño
Manual de funciones, Cada vez que se requiera revisa que el documento de análisis de la necesidad y la problemática cumpla con requisitos técnicos y normativos que están establecidos en la guía metodológica de formulación   de   políticas   públicas   de   la Secretaría   Distrital   de   Planeación. Si el documento es adecuado y cumple con los    requisitos    se    presenta    al    Comité Institucional de Gestión y Desempeño para su aprobación. La(s) fuente(s) de información utilizadas es(son)  guía metodológica de formulación   de   políticas   públicas   de   la Secretaría   Distrital   de   Planeación. En caso de evidenciar observaciones, desviaciones o diferencias, se devuelve a la dependencia líder de la política pública para que realicen los ajustes necesarios. De lo contrario, Continua con la siguiente actividad presentar el análisis de la necesidad y la problemática para aprobación del Comité Institucional de Gestión y Desempeño.  
Queda como evidencia el documento de análisis de la necesidad y la problemática revisado Correo electrónico con solicitud de ajustes.
- 10 El procedimiento Elaboración y Seguimiento del Plan Estratégico de TI basado en la arquitectura empresarial (4204000-PR-116) PC#5  (Presentar y aprobar avances de las actividades primera y segunda fase de construcción de PETI ) indica que El Jefe de la Oficina de Tecnologías de la Información y las Comunicaciones y el Jefe de la Oficina Asesora de Planeación, autorizado(a) por el manual de funciones, Cada vez que se actualice la Primera (I) y segunda (II) fase del PETI verifica que la información de las fases I y II de construcción del PETI cumpla con lo establecido en la Guía para la construcción del PETI. La(s) fuente(s) de información utilizadas es(son) Herramienta para la Construcción del PETI y Guía propuesta por el MINTIC. En caso de evidenciar observaciones, desviaciones o diferencias, se remite a través de correo electrónico, memorando electrónico o se registra en evidencia de reunión para su respectivo ajuste. De lo contrario, se aprobarán los avances de las actividades Primera (I) y segunda (II) fase de construcción de PETI y se procederá a llevar a cabo las actividades de tercera (III) y cuarta (IV) fase..
- 11 El procedimiento Elaboración y Seguimiento del Plan Estratégico de TI basado en la arquitectura empresarial (4204000-PR-116) PC#7  (Presentar y aprobar avances de las actividades tercera y cuarta fase de construcción de PETI  ) indica que El Jefe de la Oficina de Tecnologías de la Información y las Comunicaciones, autorizado(a) por el manual de funciones, Cada vez que se actualice la Tercera (III) y Cuarta (IV) fase del PETI verifica que la información de las fases III y IV de construcción del PETI cumpla con lo establecido en la Guía para la construcción del PETI. La(s) fuente(s) de información utilizadas es(son) Herramienta para la Construcción del PETI y Guía propuesta por el MINTIC. En caso de evidenciar observaciones, desviaciones o diferencias, se remite a través de correo electrónico, memorando electrónico o se registra en evidencia de reunión para su respectivo ajuste. De lo contrario, se aprobarán los avances de las actividades según tercera (III) y cuarta (IV) fase de construcción de PETI y se procederá a llevar a cabo la socialización ante el Comité Institucional de Gestión y Desempeño.
- 12 El procedimiento Elaboración y Seguimiento del Plan Estratégico de TI basado en la arquitectura empresarial (4204000-PR-116) PC#9  (Presentar y aprobar documento PETI) indica que El Comité Institucional de Gestión y desempeño, autorizado(a) por el manual de funciones, Cada vez que se actualice el PETI verifica que la información que contiene el documento PETI se encuentre alineada con la Estrategia y planes de la Entidad. La(s) fuente(s) de información utilizadas es(son) Plan Estratégico, Plan de Desarrollo Distrital, Modelo de Operación, 420400-OT-043 Plan Estratégico de Tecnologías de la Información. En caso de evidenciar observaciones, desviaciones o diferencias, se registra en el acta las observaciones presentadas, y se remite mediante correo electrónico al Profesional designado por la Oficina de Tecnologías de la Información y las Comunicaciones para su respectivo ajuste, socialización y publicación. De lo contrario, se aprueba el documento PETI y se procede a solicitar su publicación para su posterior socialización y ejecución.
- 13 El procedimiento 2211300-PR-163 - Gestión de Bienestar en Incentivos indica que El(la) Director(a) Técnico(a) de Talento Humano, autorizado(a) por el(la) Secretario(a) General, anualmente revisa que el Plan Institucional de Bienestar Social e Incentivos –PIB formulado para la vigencia cumpla con la normatividad vigente en materia de bienestar al igual que con las necesidades de bienestar priorizadas para la vigencia y demás elementos utilizados como insumos para su formulación. La(s) fuente(s) de información utilizadas es(son) la información tabulada de la encuesta de necesidades de bienestar, la plataforma y planeación estratégica de la Entidad, la caracterización de la población y la normatividad vigente en materia de bienestar de servidores/a del sector público. En caso de evidenciar observaciones, desviaciones o diferencias, se deben notificar al Profesional Especializado o Profesional Universitario de Talento Humano responsable de la formulación del Plan Institucional de Bienestar Social e Incentivos - PIB , a través de correo electrónico o del documento de revisión del proyecto del Plan Institucional de Bienestar Social e Incentivos - PIB. De lo contrario, queda como evidencia correo electrónico o documento de revisión del proyecto de Plan Institucional de Bienestar Social e Incentivos - PIB.
- 14 El procedimiento PR-164 - Gestión de la Formación y la Capacitación indica que El(la) Director(a) Técnico(a) de Talento Humano, autorizado(a) por el(la) Secretario(a) General, anualmente verifica que el Plan Institucional de Capacitación - PIC formulado para la vigencia cumpla con la normatividad vigente en materia de capacitación al igual que con las necesidades priorizadas para la vigencia y demás fuentes de información utilizadas como insumos para su formulación. La(s) fuente(s) de información utilizadas es(son) resultados obtenidos mediante la aplicación de encuestas individuales y colectivas (diagnóstico de necesidades de aprendizaje organizacional elaborado mediante la aplicación de instrumento determinado), Plataforma y planeación estratégica de la entidad, lineamientos dispuestos por el MIPG desde la política de Gestión Estratégica de Talento Humano, informe de gestión sobre la ejecución del Plan Institucional de Capacitación –PIC de la vigencia anterior, informe final emitido por el proceso de Gestión del Desempeño sobre los resultados obtenidos en los procesos de evaluación aplicados en la de la vigencia anterior, resultados de auditorías internas, propuestas realizadas por la Comisión de Personal frente a los procesos de formación y capacitación y caracterización de la población de la entidad.. En caso de evidenciar observaciones, desviaciones o diferencias, se deben notificar al Profesional Especializado o Profesional Universitario de Talento Humano responsable de la formulación del Plan Institucional de Capacitación  - PIC , a través de correo electrónico o del documento de revisión del proyecto del proyecto del Plan Institucional de Capacitación - PIC. De lo contrario, queda como evidencia correo electrónico o documento de revisión del proyecto del Plan Institucional de Capacitación  - PIC.
- 15 El procedimiento 2211300-PR-221 - Gestión Organizacional indica que El/la Director/a Técnico/a de Talento Humano, autorizado(a) por el/la Secretario/a General,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Especifico de Funciones y Competencias Laborales y la Base de Excel - Planta Secretaría General . En caso de evidenciar observaciones, desviaciones o diferencias, se debe notificar al Profesional Especializado o Profesional Universitario responsable de su formulación, a través de correo electrónico o del documento de revisión del proyecto del Plan Anual de Vacantes y del Plan de Previsión de Recursos Humanos, para que adelante los ajustes a que haya lugar. De lo contrario, queda como evidencia correo electrónico o documentos de revisión del proyecto del Plan Anual de Vacantes y Plan de Previsión de Recursos Humanos.
- 16 El procedimiento 4232000-PR-372 - Gestión de Peligros, Riesgos y Amenazas indica que El/la Director/a Técnico/a de Talento Humano, autorizado(a) por el/la Secretario/a General, anualmente verifica que la formulación del Plan de Seguridad y Salud en el Trabajo esté formulado con base a los estándares mínimos del Sistema de Gestión de Seguridad y Salud en el Trabajo  y la normativa vigente en la materia. La(s) fuente(s) de información utilizadas es(son) el diagnóstico de cumplimiento sobre los estándares mínimos de Seguridad y Salud en el Trabajo y la normatividad vigente en la materia. En caso de evidenciar observaciones, desviaciones o diferencias, se debe notificar al Profesional Especializado o Profesional Universitario responsable de su formulación, a través de correo electrónico o del documento de revisión del proyecto del Plan de Seguridad y Salud en el Trabajo,  para que adelante los ajustes a que haya lugar. De lo contrario, queda como evidencia correo electrónico o documentos de revisión del proyecto del Plan de Seguridad y Salud en el Trabajo.</t>
  </si>
  <si>
    <t xml:space="preserve">- Documentado
- Documentado
- Documentado
- Documentado
- Documentado
- Documentado
- Documentado
- Documentado
- Documentado
- Documentado
- Documentado
- Documentado
- Documentado
- Documentado
- Documentado
- Documentado
</t>
  </si>
  <si>
    <t xml:space="preserve">- Continua
- Continua
- Continua
- Continua
- Continua
- Continua
- Continua
- Continua
- Continua
- Continua
- Continua
- Continua
- Continua
- Continua
- Continua
- Continua
</t>
  </si>
  <si>
    <t xml:space="preserve">- Con registro
- Con registro
- Con registro
- Con registro
- Con registro
- Con registro
- Con registro
- Con registro
- Con registro
- Con registro
- Con registro
- Con registro
- Con registro
- Con registro
- Con registro
- Con registro
</t>
  </si>
  <si>
    <t xml:space="preserve">- Preventivo
- Preventivo
- Preventivo
- Detectivo
- Detectivo
- Detectivo
- Detectivo
- Detectivo
- Preventivo
- Preventivo
- Preventivo
- Preventivo
- Preventivo
- Preventivo
- Preventivo
- Preventivo
</t>
  </si>
  <si>
    <t xml:space="preserve">25%
25%
25%
15%
15%
15%
15%
15%
25%
25%
25%
25%
25%
25%
25%
25%
</t>
  </si>
  <si>
    <t xml:space="preserve">- Manual
- Manual
- Manual
- Manual
- Manual
- Manual
- Manual
- Manual
- Manual
- Manual
- Manual
- Manual
- Manual
- Manual
- Manual
- Manual
</t>
  </si>
  <si>
    <t xml:space="preserve">15%
15%
15%
15%
15%
15%
15%
15%
15%
15%
15%
15%
15%
15%
15%
15%
</t>
  </si>
  <si>
    <t xml:space="preserve">40%
40%
40%
30%
30%
30%
30%
30%
40%
40%
40%
40%
40%
40%
40%
40%
</t>
  </si>
  <si>
    <t xml:space="preserve">- 1 El mapa de riesgos del proceso Direccionamiento estratégico indica que Jefe Oficina Asesora de Planeación, autorizado(a) por el Manual específico de funciones y competencias laborales, cada vez que se identifique la materialización del riesgo solicita a cada dependencia líder de los  Planes Institucionales,  política o proyecto de inversión, en el que se haya materializado el riesgo, la modificación de los Planes políticas o proyectos, de acuerdo con los lineamientos de la Oficina Asesora de Planeación.
- 2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
- 3 El mapa de riesgos del proceso Direccionamiento estratégico indica que Jefe Oficina Asesora de Planeación, autorizado(a) por el Manual específico de funciones y competencias laborales, cada vez que se identifique la materialización del riesgo define la estrategia de comunicación para informar la situación y las decisiones tomadas o acciones emprendidas para subsanarlas..
</t>
  </si>
  <si>
    <t>Evaluar de manera independiente y objetiva el Sistema de Control Interno de la Secretaría General de la Alcaldía Mayor de Bogotá, mediante la realización de auditorías internas de gestión y de calidad, seguimientos e informes de ley programados en el Plan de Anual de Auditorias, y la atención a organismos de control, con el propósito de contribuir al mejoramiento continuo de la gestión institucional.</t>
  </si>
  <si>
    <t xml:space="preserve">Inicia con la definición del Plan Anual de Auditorias, continúa con la ejecución de las auditorías internas de gestión y de calidad, seguimientos e informes de ley, y la atención a organismos de control, termina con la generación de los informes resultado de las auditorias, seguimiento a la implementación de acciones de mejora y emisión de alertas tempranas para prevenir su incumplimiento (excepto de auditorías de calidad). </t>
  </si>
  <si>
    <t>Jefe Oficina de Control Interno</t>
  </si>
  <si>
    <t>Alcance de Auditoria: Es el marco o límite de la auditoria y de los temas que serán objeto de evaluación, debe ser suficiente para satisfacer sus objetivos y contemplar las posibles limitaciones al alcance (factores externos al equipo de auditoría que pueden impedir obtener toda la información para cumplir con el objetivo).</t>
  </si>
  <si>
    <t>EYADP-G071</t>
  </si>
  <si>
    <t>Posibilidad de afectación reputacional por la no detección de desviaciones críticas en la muestra establecida para las unidades auditables, debido a errores en la aplicación de los controles claves del proceso auditor</t>
  </si>
  <si>
    <t xml:space="preserve">- Errores en la aplicación de controles claves del procedimiento de auditoria
- Debilidad de las estrategias de sensibilización y apropiación de las normas, directrices, modelos y sistemas
</t>
  </si>
  <si>
    <t xml:space="preserve">- Constante actualización de directrices Nacionales y Distritales, que puedan afectar o limitar el proceso auditor
</t>
  </si>
  <si>
    <t xml:space="preserve">- Pérdida de confianza en la función de auditoria interna de gestión
</t>
  </si>
  <si>
    <t>El proceso estima que el riesgo se ubica en una zona moderado, debido a que la frecuencia con la que se realiza la actividad clave asociada al riesgo se presenta aproximadamente 300 veces al año, sin embargo, ante su materialización, podrían presentarse efectos significativos en la idoneidad del equipo auditor</t>
  </si>
  <si>
    <t xml:space="preserve">- 1 El procedimiento de Auditorías Internas de Gestión PR-006 (actividad 7) indica que el Jefe de la Oficina de Control Interno, autorizado(a) por el Manual Específico de Funciones y Competencias Laborales, cada vez que se vaya a realizar la auditoria a una unidad auditable,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 al auditor las observaciones para su ajuste mediante correo electrónico. De lo contrario, se da por aprobado el programa de trabajo.
- 2 El procedimiento de Auditorías Internas de Gestión PR-006 (actividad 11)  indica que el Jefe de la Oficina de Control Interno, autorizado(a) por el Manual Específico de Funciones y Competencias Laborales, cada vez que se reciba el informe preliminar, revisa los resultados obtenidos, se aclaren inquietudes, revisa la coherencia en su contenido y la adecuada descripción de los eventos y/u observaciones identificadas, de acuerdo con las evidencias. La(s) fuente(s) de información utilizadas es(son) el informe preliminar. En caso de evidenciar observaciones, desviaciones o diferencias, se comunica al auditor las observaciones para su ajuste, dentro del documento. De lo contrario, se aprueba el informe preliminar y se remite mediante memorando electrónico.
</t>
  </si>
  <si>
    <t xml:space="preserve">- Documentado
- Documentado
- Documentado
</t>
  </si>
  <si>
    <t xml:space="preserve">- Continua
- Continua
- Continua
</t>
  </si>
  <si>
    <t xml:space="preserve">- Con registro
- Con registro
- Con registro
</t>
  </si>
  <si>
    <t xml:space="preserve">- Preventivo
- Detectivo
- Preventivo
</t>
  </si>
  <si>
    <t xml:space="preserve">25%
15%
25%
</t>
  </si>
  <si>
    <t xml:space="preserve">- Manual
- Manual
- Manual
</t>
  </si>
  <si>
    <t xml:space="preserve">15%
15%
15%
</t>
  </si>
  <si>
    <t xml:space="preserve">40%
30%
40%
</t>
  </si>
  <si>
    <t xml:space="preserve">- 1 El mapa de riesgos del proceso Evaluación del Sistema de Control Interno indica que el Jefe de la Oficina de Control Interno, autorizado(a) por el  Manual Específico de Funciones y Competencias Laborales, cada vez que se identifique la materialización del riesgo aplica acciones de mejora en el proceso auditor.
- 2 El mapa de riesgos del proceso Evaluación del Sistema de Control Interno indica que el Jefe de la Oficina de Control Interno, autorizado(a) por el  Manual Específico de Funciones y Competencias Laborales, cada vez que se identifique la materialización del riesgo ajusta el contenido del informe de auditoria, de acuerdo a las objeciones válidas del líder del proceso auditado.
</t>
  </si>
  <si>
    <t>Ejecutar las auditorías internas de gestión, seguimientos y realizar informes de ley </t>
  </si>
  <si>
    <t>EYADP-C008</t>
  </si>
  <si>
    <t>Posibilidad de afectación reputacional por uso indebido de información privilegiada para beneficio propio o de un tercero, debido a debilidades en el proceder ético del auditor</t>
  </si>
  <si>
    <t xml:space="preserve">- Debilidades en el proceder ético del auditor
- Debilidad de las estrategias de sensibilización y apropiación de las normas, directrices, modelos y sistemas
</t>
  </si>
  <si>
    <t xml:space="preserve">- Pérdida de confianza de la labor de la Oficina de Control Interno
</t>
  </si>
  <si>
    <t>Insignificante (1)</t>
  </si>
  <si>
    <t xml:space="preserve">- 1 El procedimiento de Auditorías Internas de Gestión PR-006 (actividad 7) indica que el Jefe de la Oficina de Control Interno, autorizado(a) por el Manual Específico de Funciones y Competencias Laborales, cada vez que se vaya a realizar la auditoria a una unidad auditable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 al auditor las observaciones para su ajuste mediante correo electrónico. De lo contrario, se da por aprobado el programa de trabajo .
</t>
  </si>
  <si>
    <t xml:space="preserve">- Documentado
- Documentado
</t>
  </si>
  <si>
    <t xml:space="preserve">- Continua
- Continua
</t>
  </si>
  <si>
    <t xml:space="preserve">- Con registro
- Con registro
</t>
  </si>
  <si>
    <t xml:space="preserve">- Preventivo
- Preventivo
</t>
  </si>
  <si>
    <t xml:space="preserve">25%
25%
</t>
  </si>
  <si>
    <t xml:space="preserve">- Manual
- Manual
</t>
  </si>
  <si>
    <t xml:space="preserve">15%
15%
</t>
  </si>
  <si>
    <t xml:space="preserve">40%
40%
</t>
  </si>
  <si>
    <t xml:space="preserve">- 1 El mapa de riesgos del proceso Evaluación del Sistema de Control Interno indica que el Jefe de la Oficina de Control Interno, autorizado(a) por el  Manual Específico de Funciones y Competencias Laborales, cada vez que se identifique la materialización del riesgo retira al auditor del trabajo que está realizando, si durante esa auditoria se materializa el riesgo.
</t>
  </si>
  <si>
    <t>Fortalecimiento de la Gestión Pública</t>
  </si>
  <si>
    <t>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t>
  </si>
  <si>
    <t>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t>
  </si>
  <si>
    <t>Misional</t>
  </si>
  <si>
    <t>Diseñar y emitir lineamientos, desarrollar estrategias, brindar, prestar servicios y realizar análisis, estudios e investigaciones para el fortalecimiento de la gestión pública distrital</t>
  </si>
  <si>
    <t>EYADP-G072</t>
  </si>
  <si>
    <t>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t>
  </si>
  <si>
    <t xml:space="preserve">- Alta rotación de personal generando retrasos en la curva de aprendizaje.
- Falta de actualización de algunos sistemas (interfaz, accesibilidad, disponibilidad) que interactúan con los procesos.
- Aplicación errónea de criterios e instrucciones establecidas para la realización de las actividades relacionadas con la función archivística del Archivo Patrimonial del Distrito
- Cadenas de revisión, validación y aprobación que  retrasan la gestión.
-  La planta de personal asignada al proceso no es suficiente para la gestión del mismo
</t>
  </si>
  <si>
    <t xml:space="preserve">- Desconocimiento del propósito, el funcionamiento, los productos y servicios que ofrece el proceso por parte de los usuarios del proceso
- Cambios en la normatividad legal que afecten la operación del proceso y requieran ajustes en poco tiempo para su cumplimiento																							
</t>
  </si>
  <si>
    <t xml:space="preserve">- Insatisfacción frente al servicio de consulta del patrimonio documental de Bogotá y frente al préstamo de documentos históricos a nivel interno.
- Pérdida de confianza y credibilidad con el manejo de la documentación patrimonial del Distrito																												
- Eventual afectación de la disponibilidad y recuperación oportuna de los documentos de valor patrimonial
- Deterioro en la documentación patrimonial del distrito																												
- Posibles investigaciones y sanciones de entes de control o entes reguladores, por eventual incumplimiento de requisitos legales relacionados con la función archivística del patrimonio documental de Bogotá.
</t>
  </si>
  <si>
    <t>Muy alta (5)</t>
  </si>
  <si>
    <t xml:space="preserve">El proceso estima que el riesgo se ubica en una zona alta, debido a que la frecuencia con la que se realizó la actividad clave asociada al riesgo se presentó mas de 5000 veces en el último año, sin embargo, ante su materialización, podrían presentarse efectos significativos, en la imagen de la entidad a nivel local  </t>
  </si>
  <si>
    <t xml:space="preserve">- 1 El procedimiento de Consulta de los Fondos Documentales Custodiados por el Archivo de Bogotá 2215100-PR-082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una solicitud de consulta de documentos, verifica que el documento localizado y a entregar al solicitante corresponda con la solicitud recibida. La(s) fuente(s) de información utilizadas es(son) solicitudes Usuario 2215100-FT-163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2215100-FT-163. De lo contrario, queda como evidencia el registro de Solicitudes Usuario 2215100-FT-163.
- 2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2215100-FT-161 y la documentación a entregar al solicitante. En caso de evidenciar observaciones, desviaciones o diferencias, no se entrega la documentación, se registran las observaciones en el formato Circulación interna 2215100-FT-161 y se ajusta hasta que corresponda con lo solicitado para realizar la entrega. De lo contrario, queda como evidencia el registro de Circulación interna de documentos históricos 2215100-FT-161.
- 3 El procedimiento de Ingreso de Transferencias Secundarias al Archivo General de Bogotá D.C. 2215300-PR-282 indica que el Subdirector de Gestión del Patrimonio Documental del Distrito, autorizado(a) por el Director del Distrito del Archivo de Bogotá, cada vez que se genere un informe técnico de visita técnica verifica la pertinencia o no de realizar la Transferencia Secundaria al Archivo General de Bogotá D.C. La(s) fuente(s) de información utilizadas es(son) el Informe Técnico 2215100-FT-480. En caso de evidenciar observaciones, desviaciones o diferencias, se informa a la Entidad correspondiente mediante el Informe Técnico 2215100-FT-480 remitido por comunicación oficial, Oficio 2211600-FT-012. De lo contrario, queda como evidencia el Informe Técnico 2215100-FT-480 con la aceptación y programación del ingreso de la transferencia secundaria y comunicación oficial Oficio 2211600-FT0-012 de su remisión a la entidad correspondiente..
- 4 El procedimiento de Monitoreo y control de condiciones ambientales 2215100-PR-080 indica que el Profesional universitario de la Subdirección de Gestión del Patrimonio Documental del Distrito, autorizado(a) por el Subdirector de Gestión del Patrimonio Documental del Distrito, cada vez que se reciba la solicitud de saneamiento ambiental al momento del ingreso de documentos de valor histórico realiza la verificación de las condiciones medio ambientales del área correspondiente, a través del monitoreo microbiológico inicial y de control. La(s) fuente(s) de información utilizadas es(son) los criterios de verificación establecidos en el formato medida de biocontaminación en las áreas del Archivo de Bogotá 2215100-FT-589. En caso de evidenciar observaciones, desviaciones o diferencias, se registran en el formato medida de biocontaminación en las áreas del Archivo de Bogotá 2215100-FT-589 para la toma de acciones correspondientes. De lo contrario, queda como evidencia el registro de la conformidad en el formato medida de biocontaminación en las áreas del Archivo de Bogotá 2215100-FT-589.
- 5 El procedimiento de Catalogación bibliográfica 4213200-PR-362 indica que el Profesional Universitario de la Subdirección de Gestión del Patrimonio Documental del Distrito, autorizado(a) por el Subdirector de Gestión del Patrimonio Documental del Distrito, cada vez que se reciba material bibliográfico físico para catalogación verifica que el material bibliográfico físico recibido corresponda al solicitado. La(s) fuente(s) de información utilizadas es(son) circulación interna de documentos históricos 2215100-FT-161 y el material bibliográfico físico recibido. En caso de evidenciar observaciones, desviaciones o diferencias, se registran en el formato circulación interna de documentos históricos 2215100-FT-161. De lo contrario, se registra la conformidad en el formato circulación interna de documentos históricos 2215100-FT-161.
- 6 El procedimiento de Consulta de los Fondos Documentales Custodiados por el Archivo de Bogotá 2215100-PR-082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 organización y conservación de la documentación recibida y coteja con la información registrada en el formato Solicitudes Usuario 2215100-FT-163. La(s) fuente(s) de información utilizadas es(son) Solicitudes Usuario 2215100-FT-163 y la documentación recibida. En caso de evidenciar observaciones, desviaciones o diferencias, se registran en el formato Solicitudes Usuario 2215100-FT-163 y se aplica el Reglamento de Sala de Consulta 2215100-OT-007. De lo contrario, queda como evidencia el registro de Solicitudes Usuario 2215100-FT-163.
- 7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2215100-FT-161. La(s) fuente(s) de información utilizadas es(son) circulación interna de documentos históricos 2215100-FT-161 y la documentación devuelta por el servidor. En caso de evidenciar observaciones, desviaciones o diferencias, (daños a la documentación o faltantes en unidades documentales) se registran en el formato Circulación interna de documentos históricos 2215100-FT-161 y se reporta la novedad por medio de correo electrónico al líder del área para tomar las medidas pertinentes. De lo contrario, queda como evidencia Circulación interna de documentos históricos 2215100-FT-161.
- 8 El procedimiento de Ingreso de Transferencias Secundarias al Archivo General de Bogotá D.C. 2215300-PR-282 indica que el Profesional Universitario o el  Técnico Administrativo o el Auxiliar Administrativo de la Subdirección de Gestión del Patrimonio Documental del Distrito, autorizado(a) por el Subdirector de Gestión del Patrimonio Documental del Distrito, cada vez que se recibe la transferencia secundaria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2211600-FT-012 a la Entidad responsable solicitando los ajustes  necesarios. De lo contrario, queda como evidencia el registro del Inventario Analítico 4213200-FT-1080 en el Sistema de información correspondiente del Archivo de Bogotá.
- 9 El procedimiento de Organización de fondos históricos (clasificación, ordenación, descripción)  2215100-PR-073 indica que el Profesional Universitario o el Técnico de la Subdirección de Gestión del Patrimonio Documental del Distrito, autorizado(a) por el Subdirector de Gestión del Patrimonio Documental del Distrito, mensualmente revisa que los documentos del fondo o colección cumplan con los procesos de clasificación y ordenación, tomando como muestra representativa el 10% del total de las unidades documentales ordenadas y clasificadas en el mes. La(s) fuente(s) de información utilizadas es(son) unidades documentales ordenadas y clasificadas. En caso de evidenciar observaciones, desviaciones o diferencias, se informan al Profesional Universitario o al Técnico para que se realicen los ajustes y se registran en Evidencia Reunión 2213100-FT-449 socialización de control de calidad a unidades documentales ordenadas y clasificadas. De lo contrario, queda como evidencia "Evidencia Reunión" 2213100-FT-449 socialización de control de calidad a unidades documentales ordenadas y clasificadas.
- 10 El procedimiento de Organización de fondos históricos (clasificación, ordenación, descripción)  2215100-PR-073 indica que el Profesional Universitario de la Subdirección de Gestión del Patrimonio Documental del Distrito, autorizado(a) por el Subdirector de Gestión del Patrimonio Documental del Distrito, mensualmente verifica que los datos contenidos en las fichas descriptivas del fondo o colección corresponda al documentos descrito, tomando como muestra representativa el 10% del total de las unidades descritas en el mes. La(s) fuente(s) de información utilizadas es(son) la Ficha Isad-G y unidades documentales descritas. En caso de evidenciar observaciones, desviaciones o diferencias, se informan al Profesional Universitario para que se realicen los ajustes y se registran en Evidencia Reunión 2213100-FT-449 socialización de control de calidad a unidades documentales descritas. De lo contrario, queda como evidencia "Evidencia Reunión" 2213100-FT-449 socialización de control de calidad a unidades documentales descritas.
- 11 El procedimiento de Catalogación bibliográfica 4213200-PR-362 indica que el Profesional Universitario de la Subdirección de Gestión del Patrimonio Documental del Distrito, autorizado(a) por el Subdirector de Gestión del Patrimonio Documental del Distrito, mensualmente verifica que la información registrada en la base de datos de la colección bibliográfica, corresponda al documento catalogado,  tomando una muestra  representativa del 10% del total de las unidades catalogadas en el mes. La(s) fuente(s) de información utilizadas es(son) base de datos de la colección bibliográfica y los documentos físicos que integran la colección bibliográfica. En caso de evidenciar observaciones, desviaciones o diferencias, las registra en el formato control de calidad al material bibliográfico catalogado 4213200-FT-1012 y realiza las correcciones correspondientes. De lo contrario, se registra la conformidad en el formato control de calidad al material bibliográfico catalogado 4213200-FT-1012.
- 12 El procedimiento de Monitoreo y control de condiciones ambientales 2215100-PR-080 indica que el Profesional universitario de la Subdirección de Gestión del Patrimonio Documental del Distrito, autorizado(a) por el Subdirector de Gestión del Patrimonio Documental del Distrito, de acuerdo con la programación de monitoreo y control de condiciones ambientales en el Archivo de Bogotá realiza la verificación de las condiciones medio ambientales del área correspondiente, a través del monitoreo microbiológico inicial y de control. La(s) fuente(s) de información utilizadas es(son) los criterios de verificación establecidos en el formato medida de biocontaminación en las áreas del Archivo de Bogotá 2215100-FT-589. En caso de evidenciar observaciones, desviaciones o diferencias, se registran en el formato medida de biocontaminación en las áreas del Archivo de Bogotá 2215100-FT-589 para la toma de acciones correspondientes. De lo contrario, queda como evidencia el registro de la conformidad en el formato medida de biocontaminación en las áreas del Archivo de Bogotá 2215100-FT-589.
- 13 El instructivo de saneamiento documental 4213000-IN-044 indica que el Profesional universitario de la Subdirección de Gestión del Patrimonio Documental del Distrito, autorizado(a) por el Subdirector de Gestión del Patrimonio Documental del Distrito, cada vez que se realice un saneamiento documental verifica la correcta desinfección de los documentos saneados tomando muestras aleatorias. La(s) fuente(s) de información utilizadas es(son) los criterios del nivel de deterioro establecidos en el instructivo de saneamiento documental 4213000-IN-044		. En caso de evidenciar observaciones, desviaciones o diferencias, se registran en el formato Control microbiológico de calidad de documentación saneada 2215100-FT-205. De lo contrario, queda como evidencia el registro de la conformidad en el formato Control microbiológico de calidad de documentación saneada 2215100-FT-205.
</t>
  </si>
  <si>
    <t xml:space="preserve">- Documentado
- Documentado
- Documentado
- Documentado
- Documentado
- Documentado
- Documentado
- Documentado
- Documentado
- Documentado
- Documentado
- Documentado
- Documentado
</t>
  </si>
  <si>
    <t xml:space="preserve">- Continua
- Continua
- Continua
- Continua
- Continua
- Continua
- Continua
- Continua
- Continua
- Continua
- Continua
- Continua
- Continua
</t>
  </si>
  <si>
    <t xml:space="preserve">- Con registro
- Con registro
- Con registro
- Con registro
- Con registro
- Con registro
- Con registro
- Con registro
- Con registro
- Con registro
- Con registro
- Con registro
- Con registro
</t>
  </si>
  <si>
    <t xml:space="preserve">- Preventivo
- Preventivo
- Preventivo
- Preventivo
- Preventivo
- Detectivo
- Detectivo
- Detectivo
- Preventivo
- Detectivo
- Detectivo
- Detectivo
- Detectivo
</t>
  </si>
  <si>
    <t xml:space="preserve">25%
25%
25%
25%
25%
15%
15%
15%
25%
15%
15%
15%
15%
</t>
  </si>
  <si>
    <t xml:space="preserve">- Manual
- Manual
- Manual
- Manual
- Manual
- Manual
- Manual
- Manual
- Manual
- Manual
- Manual
- Manual
- Manual
</t>
  </si>
  <si>
    <t xml:space="preserve">15%
15%
15%
15%
15%
15%
15%
15%
15%
15%
15%
15%
15%
</t>
  </si>
  <si>
    <t xml:space="preserve">40%
40%
40%
40%
40%
30%
30%
30%
40%
30%
30%
30%
30%
</t>
  </si>
  <si>
    <t xml:space="preserve">- 1 El mapa de riesgos del proceso Fortalecimiento de la Gestión Pública indica que el Profesional Universitario o Auxiliar Administrativo de la Subdirección de Gestión del Patrimonio Documental del Distrito, autorizado(a) por el Subdirector del Patrimonio Documental del Distrito, cada vez que se identifique la materialización del riesgo realiza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
- 2 El mapa de riesgos del proceso Fortalecimiento de la Gestión Pública indica que el Profesional Universitario o Auxiliar Administrativo de la Subdirección de Gestión del Patrimonio Documental del Distrito, autorizado(a) por el Subdirector del Patrimonio Documental del Distrito, cada vez que se identifique la materialización del riesgo entrega a los solicitantes el/los documento(s) objetos de consulta o solicitud interna, frente a  los cuales se presentaron fallas o errores en la disponibilidad para su consulta y/o entrega.
- 3 El mapa de riesgos del proceso Fortalecimiento de la Gestión Pública indica que el Profesional Universitario de la Subdirección de Gestión del Patrimonio Documental del Distrito, autorizado(a) por el Subdirector del Patrimonio Documental del Distrito, cada vez que se identifique la materialización del riesgo determina el nivel de deterioro de la documentación, el tipo de actividad de conservación, restauración o reprografía que requiera el documento y realiza la actividad correspondiente y el respectivo control de calidad frente al(los) documento(s) que presenta(n) la incidencia.
</t>
  </si>
  <si>
    <t xml:space="preserve">Diseñar y emitir lineamientos, desarrollar estrategias, brindar, prestar servicios y realizar análisis, estudios e investigaciones para el fortalecimiento de la gestión pública distrital																																																		</t>
  </si>
  <si>
    <t>EYADP-G073</t>
  </si>
  <si>
    <t>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t>
  </si>
  <si>
    <t xml:space="preserve">-  La planta de personal asignada al proceso no es suficiente para la gestión del mismo
- No hay distribución equitativa y objetiva de responsabilidades y tareas.
</t>
  </si>
  <si>
    <t xml:space="preserve">- Falta de continuidad en los programas y proyectos entre administraciones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t>
  </si>
  <si>
    <t xml:space="preserve">- Pérdida de confianza y credibilidad por parte de los usuarios del servicio.
- Generación de reprocesos
</t>
  </si>
  <si>
    <t xml:space="preserve">- Visitas guiadas en el Archivo de Bogotá (OPA)
</t>
  </si>
  <si>
    <t xml:space="preserve">El proceso estima que el riesgo se ubica en una zona moderada, debido a que la frecuencia con la que se realizó las visitas guiadas  asociada al riesgo se presentó 41 veces en el último año, ante su materialización, podrían presentarse efectos menores, en imagen y cumplimiento. </t>
  </si>
  <si>
    <t xml:space="preserve">- 1 El Instructivo de visitas guiadas en el Archivo Bogotá 4213200-IN-071 indica que El Profesional Universitario de la Dirección Distrital de Archivo de Bogotá, autorizado(a) por El Director Distrital de Archivo de Bogotá, cada vez que se reciba una solicitud de visita guiada a través de los canales establecidos: correo
contactoarchivodebogota@alcaldiabogota.gov.co y SIGA verifica que la solicitud cumpla con los criterios establecidos para la prestación del servicio. La(s) fuente(s) de información utilizadas es(son) base de datos de la prestación del servicio de visita guiada. En caso de evidenciar observaciones, desviaciones o diferencias, se le informa al usuario la novedad, mediante correo electrónico u Oficio 2211600-FT-012, presentándole alternativas o estableciendo una nueva fecha u horario probable de la visita. De lo contrario, se registra el cumplimiento de la solicitud en la base de datos de la prestación del servicio de visita guiada.
- 2 El Instructivo de visitas guiadas en el Archivo Bogotá 4213200-IN-071 indica que El Profesional Universitario de la Dirección Distrital de Archivo de Bogotá, autorizado(a) por El Director Distrital de Archivo de Bogotá, cada vez que se reciba una solicitud de visita guiada verifica la disponibilidad del personal requerido para la programación de la prestación del servicio. La(s) fuente(s) de información utilizadas es(son) base de datos de la prestación del servicio de visita guiada. En caso de evidenciar observaciones, desviaciones o diferencias, se le informa al usuario la novedad, mediante correo electrónico u Oficio 2211600-FT-012, presentándole alternativas o estableciendo una nueva fecha probable de la visita. De lo contrario, se programa fecha y hora de la visita y se informa al solicitante a través de correo electrónico u Oficio 2211600-FT-012.
- 3 El Instructivo de visitas guiadas en el Archivo Bogotá 4213200-IN-071 indica que El Director Distrital de Archivo de Bogotá, autorizado(a) por el Manual específico de funciones y competencias laborales						, bimestralmente realiza seguimiento al cumplimiento de la programación de las visitas guiadas, en el subcomité de autocontrol. La(s) fuente(s) de información utilizadas es(son) base de datos de la prestación del servicio de visita guiada. En caso de evidenciar observaciones, desviaciones o diferencias, las informa al profesional universitario en el marco del subcomité de autocontrol, y se registran en el Acta subcomité de autocontrol 2210112-FT-281. De lo contrario, queda como evidencia el registro de la conformidad en el acta de subcomité de autocontrol 4201000-FT-281.
</t>
  </si>
  <si>
    <t xml:space="preserve">- Preventivo
- Preventivo
- Detectivo
</t>
  </si>
  <si>
    <t xml:space="preserve">25%
25%
15%
</t>
  </si>
  <si>
    <t xml:space="preserve">40%
40%
30%
</t>
  </si>
  <si>
    <t xml:space="preserve">- 1 El mapa de riesgos del proceso Fortalecimiento de la Gestión Pública indica que el Profesional Universitario de la Dirección Distrital de Archivo de Bogotá, autorizado(a) por el Director Distrital de Archivo de Bogotá, cada vez que se identifique la materialización del riesgo contacta nuevamente al usuario para reprogramar el servicio de visita guiada que presentó incumplimiento.
- 2 El mapa de riesgos del proceso Fortalecimiento de la Gestión Pública indica que el Profesional Universitario de la Dirección Distrital de Archivo de Bogotá, autorizado(a) por el Director Distrital de Archivo de Bogotá, cada vez que se identifique la materialización del riesgo realiza la visita guiada concertada con los usuarios frente a los que se presentó el incumplimiento de la prestación del servicio.
</t>
  </si>
  <si>
    <t>FI-C017</t>
  </si>
  <si>
    <t>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t>
  </si>
  <si>
    <t>Fraude interno</t>
  </si>
  <si>
    <t xml:space="preserve">- Presentar una situación de conflicto de intereses y no manifestarla
- Debilidades en los controles de los procedimientos
- Sistemas de información susceptibles a manipulación indebida
- Desconocimiento de la ley mediante interpretaciones subjetivas de las normas vigentes para evitar o postergar su aplicación
</t>
  </si>
  <si>
    <t xml:space="preserve">- Presiones ejercidas por terceros y o ofrecimientos de prebendas, gratificaciones o dadivas.
- Presiones o motivaciones individuales, sociales o colectivas, que inciten a la realizar conductas contrarias al deber ser.
</t>
  </si>
  <si>
    <t xml:space="preserve">- Perdida de confianza, credibilidad y transparencia frente al manejo de la documentación patrimonial del Distrito																																																
- Posibles investigaciones y sanciones de entes de control o entes reguladores													
- Detrimento, pérdida, uso indebido, perjuicio o deterioro de documentos de valor patrimonial
</t>
  </si>
  <si>
    <t xml:space="preserve">- Ningún otro proceso en el Sistema de Gestión de Calidad
</t>
  </si>
  <si>
    <t>Catastrófico (5)</t>
  </si>
  <si>
    <t>Extremo</t>
  </si>
  <si>
    <t xml:space="preserve">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																		</t>
  </si>
  <si>
    <t xml:space="preserve">- 1 El procedimiento de Ingreso de Transferencias Secundarias al Archivo General de Bogotá D.C. 2215300-PR-282 indica que el Subdirector de Gestión del Patrimonio Documental del Distrito, autorizado(a) por el Director del Distrito del Archivo de Bogotá, cada vez que se genere un informe técnico de visita técnica verifica la pertinencia o no de realizar la Transferencia Secundaria al Archivo General de Bogotá D.C. La(s) fuente(s) de información utilizadas es(son) el Informe Técnico 2215100-FT-480. En caso de evidenciar observaciones, desviaciones o diferencias, se informa a la Entidad correspondiente mediante el Informe Técnico 2215100-FT-480 remitido por comunicación oficial, Oficio 2211600-FT-012. De lo contrario, queda como evidencia el Informe Técnico 2215100-FT-480 con la aceptación y programación del ingreso de la transferencia secundaria y comunicación oficial Oficio 2211600-FT0-012 de su remisión a la entidad correspondiente..
- 2 El procedimiento de Ingreso de Transferencias Secundarias al Archivo General de Bogotá D.C. 2215300-PR-282 indica que el Profesional Universitario o el  Técnico Administrativo o el Auxiliar Administrativo de la Subdirección de Gestión del Patrimonio Documental del Distrito, autorizado(a) por el Subdirector de Gestión del Patrimonio Documental del Distrito, cada vez que se recibe la transferencia secundaria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2211600-FT-012 a la Entidad responsable solicitando los ajustes  necesarios. De lo contrario, queda como evidencia el registro del Inventario Analítico 4213200-FT-1080 en el Sistema de información correspondiente del Archivo de Bogotá.
- 3 El procedimiento de Consulta de los Fondos Documentales Custodiados por el Archivo de Bogotá 2215100-PR-082 indica que el Profesional especializado, Profesional universitario, Técnico operativo y/o Auxiliar administrativo, autorizado(a) por el Subdirector de Gestión del Patrimonio Documental del Distrito, cada vez que se reciba una solicitud de consulta de documentos, verifica que el documento localizado y a entregar al solicitante corresponda con la solicitud recibida			. La(s) fuente(s) de información utilizadas es(son) solicitudes Usuario 2215100-FT-163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2215100-FT-163. De lo contrario, queda como evidencia el registro de Solicitudes Usuario 2215100-FT-163.
- 4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2215100-FT-161 y la documentación a entregar al solicitante. En caso de evidenciar observaciones, desviaciones o diferencias, no se entrega la documentación, se registran las observaciones en el formato Circulación interna 2215100-FT-161 y se ajusta hasta que corresponda con lo solicitado para realizar la entrega. De lo contrario, queda como evidencia el registro de Circulación interna de documentos históricos 2215100-FT-161.
- 5 El procedimiento de Consulta de los Fondos Documentales Custodiados por el Archivo de Bogotá 2215100-PR-082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
organización y conservación de la documentación recibida y coteja con la información registrada en el formato Solicitudes Usuario 2215100-FT-163. La(s) fuente(s) de información utilizadas es(son) Solicitudes Usuario 2215100-FT-163 y la documentación recibida. En caso de evidenciar observaciones, desviaciones o diferencias, se registran en el formato Solicitudes Usuario 2215100-FT-163 y se aplica el Reglamento de Sala de Consulta 2215100-OT-007. De lo contrario, queda como evidencia el registro de Solicitudes Usuario 2215100-FT-163.
- 6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2215100-FT-161. La(s) fuente(s) de información utilizadas es(son) circulación interna de documentos históricos 2215100-FT-161 y la documentación devuelta por el servidor. En caso de evidenciar observaciones, desviaciones o diferencias, (daños a la documentación o faltantes en unidades documentales) se registran en el formato Circulación interna de documentos históricos 2215100-FT-161 y se reporta la novedad por medio de correo electrónico al líder del área para tomar las medidas pertinentes. De lo contrario, queda como evidencia Circulación interna de documentos históricos 2215100-FT-161.
</t>
  </si>
  <si>
    <t xml:space="preserve">- Documentado
- Documentado
- Documentado
- Documentado
- Documentado
- Documentado
</t>
  </si>
  <si>
    <t xml:space="preserve">- Continua
- Continua
- Continua
- Continua
- Continua
- Continua
</t>
  </si>
  <si>
    <t xml:space="preserve">- Con registro
- Con registro
- Con registro
- Con registro
- Con registro
- Con registro
</t>
  </si>
  <si>
    <t xml:space="preserve">- Preventivo
- Preventivo
- Preventivo
- Preventivo
- Detectivo
- Detectivo
</t>
  </si>
  <si>
    <t xml:space="preserve">25%
25%
25%
25%
15%
15%
</t>
  </si>
  <si>
    <t xml:space="preserve">- Manual
- Manual
- Manual
- Manual
- Manual
- Manual
</t>
  </si>
  <si>
    <t xml:space="preserve">15%
15%
15%
15%
15%
15%
</t>
  </si>
  <si>
    <t xml:space="preserve">40%
40%
40%
40%
30%
30%
</t>
  </si>
  <si>
    <t xml:space="preserve">- 1 El mapa de riesgos del proceso Fortalecimiento de la Gestión Pública indica que Profesional universitario de la Subdirección de Gestión de Patrimonio Documental del Distrito, autorizado(a) por el Subdirector del Patrimonio Documental del Distrito, cada vez que se identifique la materialización del riesgo retira de las bases de datos de la documentación disponible de valor patrimonial del Archivo de Bogotá el (los) documento(s) en los que se generó la materialización del riesgo.
- 2 El mapa de riesgos del proceso Fortalecimiento de la Gestión Pública indica que Director(a) Distrital de Archivo de Bogotá, autorizado(a) por el Manual específico de funciones y competencias laborales, cada vez que se identifique la materialización del riesgo aplica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
</t>
  </si>
  <si>
    <t xml:space="preserve">Diseñar y emitir lineamientos, desarrollar estrategias, brindar, prestar servicios y realizar análisis, estudios e investigaciones para el fortalecimiento de la gestión pública distrital																																																																	
																																																																																																																</t>
  </si>
  <si>
    <t>EYADP-G074</t>
  </si>
  <si>
    <t xml:space="preserve">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t>
  </si>
  <si>
    <t xml:space="preserve">- Cadenas de revisión, validación y aprobación que  retrasan la gestión.
- La planta de personal asignada al proceso no es suficiente para la gestión del mismo
- No contar con el equipo interdisciplinario (ingeniero, archivista, abogado, restaurador y conservador)
</t>
  </si>
  <si>
    <t xml:space="preserve">- No hay suficiente personal calificado para el desarrollo de la gestión documental en las entidades del distrito.
- El posicionamiento de la gestión documental no es considerado estratégico a nivel directivo en las entidades del Distrito Capital.
- Desconocimiento del propósito, el funcionamiento, los productos y servicios que ofrece el proceso por parte de los usuarios del proceso
- Cambios en la normatividad legal que afecten la operación del proceso y requieran ajustes en poco tiempo para su cumplimiento
</t>
  </si>
  <si>
    <t xml:space="preserve">- Inducir a las entidades en errores en la función archivística.
- Pérdida de credibilidad por parte de las otras entidades del Distrito y privadas que cumplen funciones públicas
- Pérdida de documentos del Distrito Capital de valor patrimonial por brindar un inadecuado servicio.
- Incumplimiento en la normatividad archivística vigente
</t>
  </si>
  <si>
    <t xml:space="preserve">- Procesos misionales en el Sistema de Gestión de Calidad
</t>
  </si>
  <si>
    <t>Alta (4)</t>
  </si>
  <si>
    <t xml:space="preserve">
El proceso estima que el riesgo se ubica en una zona Moderada, debido a que la frecuencia con la que se realizó la actividad clave asociada al riesgo se presentó 626 veces en el último año, sin embargo, ante su materialización, podrían presentarse efectos significativos, en la imagen de la entidad a nivel local.  																															
																															</t>
  </si>
  <si>
    <t xml:space="preserve">- 1 El procedimiento de investigaciones para la difusión del conocimiento, el fortalecimiento de la gestión documental y la apropiación social del patrimonio documental del Distrito Capital 2215100-PR-258  indica que el Subdirector(a) del Sistema Distrital de Archivos , el Subdirector(a) de Gestión del Patrimonio Documental y el Director de la Dirección Distrital de Archivo de Bogotá, autorizado(a) por el manual específico de funciones y competencias laborales, cada vez que se realice un documento de investigación revisan la calidad académica, técnica y normativa de la investigación finalizada. La(s) fuente(s) de información utilizadas es(son) el proyecto de investigación aprobado. En caso de evidenciar observaciones, desviaciones o diferencias, se informa al profesional universitario y/o especializado en reunión de revisión y aprobación (registrándolas en Evidencia reunión 2213100-FT-449) o correo electrónico para los respectivos ajustes. De lo contrario, se aprueba el documento con la investigación finalizada y se registra en Evidencia reunión 2213100-FT-449 o en Correo electrónico de revisión y aprobación del documento de investigación.
- 2 El procedimiento de Asistencia técnica en gestión documental y archivos 2215100-PR-257 indica que el Subdirector(a) del Sistema Distrital de Archivos y el Subdirector(a) de Gestión del Patrimonio Documental, autorizado(a) por el Director(a) del Archivo de Bogotá, cada vez que se realice una asistencia técnica bajo la modalidad de visita técnica revisan la pertinencia técnica y normativa del pronunciamiento, de acuerdo a la normatividad que regula la asistencia técnica prestada.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Informe técnico 2215100-FT-480 de visita aprobado.
- 3 El procedimiento de Asistencia técnica en gestión documental y archivos 2215100-PR-257 indica que el Subdirector(a) del Sistema Distrital de Archivos y el Subdirector(a) de Gestión del Patrimonio Documental, autorizado(a) por el Director(a) del Archivo de Bogotá, previamente a cada asistencia técnica que se realice  bajo la modalidad de jornada de socialización  revisan la pertinencia técnica y normativa del contenido de la socialización a realizar. La(s) fuente(s) de información utilizadas es(son) la normatividad que regula la asistencia técnica correspondiente. En caso de evidenciar observaciones, desviaciones o diferencias, se informan en  reunión de revisión(registrándolas en Evidencia reunión 2213100-FT-449) o a través de correo electrónico  al profesional universitario y/o especializado para que realice los ajustes. De lo contrario, se genera Evidencia reunión 2213100-FT-449 o Correo electrónico de aprobación de contenido temático para jornada de socialización.
- 4 El procedimiento de Asistencia técnica en gestión documental y archivos 2215100-PR-257 indica que el Subdirector(a) del Sistema Distrital de Archivos y el Subdirector(a) de Gestión del Patrimonio Documental, autorizado(a) por el Director(a) del Archivo de Bogotá, cada vez que se  realice una asistencia técnica bajo la modalidad de concepto técnico en gestión documental  revisan la pertinencia técnica y normativa del pronunciamiento,  de acuerdo a la normatividad que regula la asistencia técnica prestada.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
- 5 El procedimiento de Asistencia técnica en gestión documental y archivos 2215100-PR-257 indica que el Subdirector(a) del Sistema Distrital de Archivos, el Subdirector(a) de Gestión del Patrimonio Documental y el Asesor Jurídico de la  Dirección Distrital de Archivo de Bogotá, autorizado(a) por el Director(a) del Archivo de Bogotá, cada vez que se  realice una asistencia técnica bajo la modalidad de concepto técnico de procesos de contratación revisan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revisado (aplica para las entidades y organismos distritales externos a la Secretaría General) Memorando 2211600-FT-011 de concepto técnico revisado (aplica para la Secretaría General) .
- 6 El procedimiento de Asistencia técnica en gestión documental y archivos 2215100-PR-257 indica que el Director Distrital de Archivo de Bogotá, autorizado(a) por el Manual específico de funciones y competencias laborales, cada vez que se realice una asistencia técnica bajo la modalidad de concepto técnico de   procesos de contratación verifica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 .
- 7 El procedimiento de Asistencia técnica en gestión documental y archivos 2215100-PR-257  indica que el Subdirector(a) del Sistema Distrital de Archivos y el Subdirector(a) de Gestión del Patrimonio Documental del Distrito, autorizado(a) por el Director(a) del Archivo de Bogotá, mensualmente  realizan seguimiento al cumplimiento del plan anual de trabajo del servicio de asistencia técnica en el  Subcomité de autocontrol de la Subdirección correspondiente a cada Subdirector. La(s) fuente(s) de información utilizadas es(son) el plan anual de trabajo del servicio de asistencia técnica y reporte de plan de acción. En caso de evidenciar observaciones, desviaciones o diferencias, las informan al profesional universitario y/o especializado en el marco del subcomité de autocontrol, para que realice los ajustes y se registran en el  Acta subcomité de autocontrol 2210112-FT-281. De lo contrario, queda como evidencia Acta subcomité de autocontrol 2210112-FT-281.
- 8 El procedimiento de Asistencia técnica en gestión documental y archivos 2215100-PR-257  indica que el Subdirector(a) del Sistema Distrital de Archivos y el Subdirector(a) de Gestión del Patrimonio Documental del Distrito, autorizado(a) por el Director(a) del Archivo de Bogotá, finalizando cada vigencia revisan la pertinencia del contenido  del informe anual  del servicio de asistencias técnicas, de acuerdo a la ejecución del plan anual de trabajo del servicio de asistencia técnica. La(s) fuente(s) de información utilizadas es(son) el plan de trabajo anual del servicio de asistencia técnica y el reporte de plan de acción. En caso de evidenciar observaciones, desviaciones o diferencias, se informan al profesional universitario y/o especializado a través de correo electrónico, para que realice los ajustes. De lo contrario, queda como evidencia el Informe anual  del servicio de asistencias técnicas revisado.
- 9 El procedimiento de Asistencia técnica en gestión documental y archivos 2215100-PR-257  indica que el Director(a) del Archivo de Bogotá, autorizado(a) por el Manual específico de funciones y competencias laborales, finalizando cada vigencia revisa la pertinencia del contenido  del informe anual del servicio de asistencias técnicas, de acuerdo a la ejecución del plan anual de trabajo del servicio de asistencia técnica. La(s) fuente(s) de información utilizadas es(son) el plan de trabajo anual del servicio de asistencia técnica y el reporte de plan de acción. En caso de evidenciar observaciones, desviaciones o diferencias, se informan al profesional universitario y/o especializado a través de correo electrónico, para que realice los ajustes. De lo contrario, queda como evidencia el Informe anual  del servicio de asistencias técnicas aprobado.
- 10 El procedimiento de Revisión y evaluación de las Tablas de Retención Documental –TRD y Tablas de Valoración Documental –TVD, para su convalidación por parte del Consejo Distrital de Archivos 2215100-PR-293 indica que el profesional universitario, autorizado(a) por el Subdirector del Sistema Distrital de Archivos, Cada vez que se radique una TRD o TVD para revisar y evaluar. Verifica que la TRD o TVD cuente con los soportes y anexos requeridos.. La(s) fuente(s) de información utilizadas es(son) la normatividad vigente aplicable a los conceptos técnicos de revisión y evaluación de TRD y de TVD. En caso de evidenciar observaciones, desviaciones o diferencias, informa a la Entidad a través de comunicación oficial para que radique los soportes y anexos completos. De lo contrario, se genera como evidencia Lista de Verificación de Requisitos -Tablas de Retención Documental 2215200-FT-927 y/o Lista de Verificación de Requisitos - Tablas De Valoración Documental 2215200-FT-929.
- 11 El procedimiento de Revisión y evaluación de las Tablas de Retención Documental –TRD y Tablas de Valoración Documental –TVD, para su convalidación por parte del Consejo Distrital de Archivos 2215100-PR-293 indica que el Subdirector del Sistema Distrital de Archivos, autorizado(a) por el Director Distrital de Archivo de Bogotá, cada vez que se realice un concepto técnico de revisión y evaluación de TRD o TVD  Revisa la coherencia técnica y normativa de los tres (3) componentes (jurídico, histórico y archivístico) que contempla el concepto técnico correspondiente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se genera como evidencia el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
- 12 El procedimiento de Revisión y evaluación de las Tablas de Retención Documental –TRD y Tablas de Valoración Documental –TVD, para su convalidación por parte del Consejo Distrital de Archivos 2215100-PR-293 indica que el Director Distrital de Archivo de Bogotá, autorizado(a) por el Manual específico de funciones y competencias laborales, cada vez que se realice un concepto técnico de revisión y evaluación de TRD o TVD  Revisa la coherencia técnica y normativa de los tres (3) componentes (jurídico, histórico y archivístico) que contempla el concepto técnico  correspondiente y lo aprueba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se genera como evidencia el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
- 13 El procedimiento de seguimiento estratégico al cumplimiento de la normativa archivística en las entidades del distrito capital 2215200 -PR- 299 indica que el Subdirector del Sistema Distrital de Archivos, autorizado(a) por el Director Distrital de Archivo de Bogotá, cada vez que se realice un informe de seguimiento estratégico al cumplimiento de la normativa archivística revisa la pertinencia técnica y normativa del informe consolidado de seguimiento estratégico al cumplimiento de la normativa archivística. La(s) fuente(s) de información utilizadas es(son) la normatividad archivística vigente y la herramienta de verificación. En caso de evidenciar observaciones, desviaciones o diferencias, se informan a través del sistema de gestión documental al Profesional Universitario para que realice los ajustes. De lo contrario, queda como evidencia el Informe de seguimiento estratégico al cumplimiento de la normativa archivística revisado.
- 14 El procedimiento de seguimiento estratégico al cumplimiento de la normativa archivística en las entidades del distrito capital 2215200 -PR- 299  indica que el Director Distrital de Archivo de Bogotá, autorizado(a) por el Manual específico de funciones y competencias laborales, cada vez que se realice un Informe de seguimiento estratégico al cumplimiento de la normativa archivística revisa la pertinencia técnica y normativa del informe consolidado de seguimiento estratégico al cumplimiento de la normativa archivística y lo aprueba. La(s) fuente(s) de información utilizadas es(son) la normatividad archivística vigente y la herramienta de verificación. En caso de evidenciar observaciones, desviaciones o diferencias, se informan a través del sistema de gestión documental al Profesional Universitario para que realice los ajustes. De lo contrario, queda como evidencia el informe de seguimiento estratégico al cumplimiento de la normativa archivística aprobado.
- 15 El procedimiento de seguimiento estratégico al cumplimiento de la normativa archivística en las entidades del distrito capital 2215200 -PR- 299 indica que el Subdirector del Sistema Distrital de Archivos, autorizado(a) por el Director Distrital de Archivo de Bogotá, anualmente revisa la pertinencia técnica y normativa del informe consolidado de seguimiento estratégico al cumplimiento de la normativa archivística. La(s) fuente(s) de información utilizadas es(son) la normatividad archivística vigente y la herramienta de verificación. En caso de evidenciar observaciones, desviaciones o diferencias, las informa al Profesional Universitario en la reunión de revisión para que realice los ajustes y se registran en la Evidencia reunión 2213100-FT-449 de revisión del Informe consolidado de seguimiento estratégico al cumplimiento de la normativa archivística en las entidades del distrito capital. De lo contrario, queda como evidencia el Informe consolidado de seguimiento estratégico al cumplimiento de la normativa archivística en las entidades del distrito capital y la Evidencia reunión 2213100-FT449 de revisión del Informe consolidado de seguimiento estratégico al cumplimiento de la normativa archivística en las entidades del distrito capital..
- 16 El procedimiento de seguimiento estratégico al cumplimiento de la normativa archivística en las entidades del distrito capital 2215200 -PR- 299 indica que el Director Distrital de Archivo de Bogotá, autorizado(a) por el Manual específico de funciones y competencias laborales, anualmente revisa la pertinencia técnica y normativa del Informe consolidado de seguimiento estratégico a  cumplimiento de la normativa archivística y lo aprueba. La(s) fuente(s) de información utilizadas es(son) la normatividad archivística vigente y la herramienta de verificación. En caso de evidenciar observaciones, desviaciones o diferencias, las informa al Profesional Universitario en la reunión de aprobación para que realice los ajustes y se registran en la Evidencia reunión 2213100-FT-449 de aprobación del Informe consolidado de seguimiento estratégico al cumplimiento de la normativa archivística en las entidades del distrito capital. De lo contrario, queda como evidencia el Informe consolidado de seguimiento estratégico al cumplimiento de la normativa archivística en las entidades de  distrito capital y la Evidencia reunión 2213100-FT449 de aprobación del Informe consolidado de seguimiento estratégico al cumplimiento de la normativa archivística  en las entidades del distrito capital.
</t>
  </si>
  <si>
    <t xml:space="preserve">- Preventivo
- Preventivo
- Preventivo
- Preventivo
- Preventivo
- Detectivo
- Detectivo
- Detectivo
- Detectivo
- Preventivo
- Preventivo
- Detectivo
- Preventivo
- Preventivo
- Detectivo
- Detectivo
</t>
  </si>
  <si>
    <t xml:space="preserve">25%
25%
25%
25%
25%
15%
15%
15%
15%
25%
25%
15%
25%
25%
15%
15%
</t>
  </si>
  <si>
    <t xml:space="preserve">40%
40%
40%
40%
40%
30%
30%
30%
30%
40%
40%
30%
40%
40%
30%
30%
</t>
  </si>
  <si>
    <t xml:space="preserve">- 1 El mapa de riesgos del proceso Fortalecimiento de la Gestión Pública indica que el Subdirector del Sistema Distrital de Archivos, el Profesional Universitario, el Profesional Especializado de la Subdirección del Sistema Distrital de Archivos , autorizado(a) por el Director(a) Distrital de Archivo de Bogotá y el Subdirector(a) del Sistema Distrital de Archivos, respectivamente, cada vez que se identifique la materialización del riesgo analizan el tipo de error o falla presentada en las orientaciones técnicas y/ o en el seguimiento al cumplimiento de la función archivística y definen la(s) acción(es) de tratamiento para asegurar la conformidad en las orientaciones técnicas y/ o en el seguimiento al cumplimiento de la función archivística que presentaron errores o fallas.
- 2 El mapa de riesgos del proceso Fortalecimiento de la Gestión Pública indica que el Director Distrital de Archivo de Bogotá, el Subdirector del Sistema Distrital de Archivos, el Profesional Universitario, el Profesional Especializado de la Subdirección del Sistema Distrital de Archivos , autorizado(a) por el Manual específico de funciones y competencias laborales, el Director(a) Distrital de Archivo de Bogotá y el Subdirector(a) del Sistema Distrital de Archivos, respectivamente, cada vez que se identifique la materialización del riesgo realizan nuevamente la asistencia técnica, la visita de seguimiento, el concepto de TRD o TVD, o actualización del instrumento de normalización, según corresponda el error, con el fin de asegurar  la conformidad en las orientaciones técnicas y/ o en el seguimiento al cumplimiento de la función archivística.            .
</t>
  </si>
  <si>
    <t xml:space="preserve">Diseñar y emitir lineamientos, desarrollar estrategias, brindar, prestar servicios y realizar análisis, estudios e investigaciones para el fortalecimiento de la gestión pública distrital																																																																																															</t>
  </si>
  <si>
    <t>EYADP-C009</t>
  </si>
  <si>
    <t>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t>
  </si>
  <si>
    <t xml:space="preserve">- Uso indebido del poder para la emisión de conceptos técnicos favorables.
- Conflicto de intereses.
- No hay distribución equitativa y objetiva de responsabilidades y tareas.
</t>
  </si>
  <si>
    <t xml:space="preserve">- Presiones ejercidas por terceros y o ofrecimientos de prebendas, gratificaciones o dadivas.
- Presiones o motivaciones individuales, sociales o colectivas, que inciten a la realizar conductas contrarias al deber ser.
- No hay conciencia en las entidades del distrito del verdadero impacto de la gestión documental.
</t>
  </si>
  <si>
    <t xml:space="preserve">- Pérdida de credibilidad del ente rector en materia archivística.
- Daño a la imagen reputacional de la entidad por incumplimiento en la emisión de conceptos técnicos de contratación.
- Sanciones disciplinarias, fiscales y penales.
</t>
  </si>
  <si>
    <t xml:space="preserve">- 1 El procedimiento de Asistencia técnica en gestión documental y archivos 2215100-PR-257 indica que el Subdirector(a) del Sistema Distrital de Archivos, el Subdirector(a) de Gestión del Patrimonio Documental y el Asesor Jurídico de la  Dirección Distrital de Archivo de Bogotá, autorizado(a) por el Director(a) del Archivo de Bogotá, cada vez que se  realice una asistencia técnica bajo la modalidad de concepto técnico de procesos de contratación revisan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revisado (aplica para las entidades y organismos distritales externos a la Secretaría General) Memorando 2211600-FT-011 de concepto técnico revisado (aplica para la Secretaría General) .
- 2 El procedimiento de Asistencia técnica en gestión documental y archivos 2215100-PR-257 indica que el Director Distrital de Archivo de Bogotá, autorizado(a) por el Manual específico de funciones y competencias laborales, cada vez que se realice una asistencia técnica bajo la modalidad de concepto técnico de   procesos de contratación verifica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 .
- 3 El procedimiento de Revisión y evaluación de las Tablas de Retención Documental –TRD y Tablas de Valoración Documental –TVD, para su convalidación por parte del Consejo Distrital de Archivos 2215100-PR-293 indica que el Subdirector del Sistema Distrital de Archivos			, autorizado(a) por el Director Distrital de Archivo de Bogotá					, cada vez que se realice un concepto técnico de revisión y evaluación de TRD o TVD  Revisa la coherencia técnica y normativa de los tres (3) componentes (jurídico, histórico y archivístico) que contempla el concepto técnico correspondiente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queda como evidencia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- 4 El procedimiento de Revisión y evaluación de las Tablas de Retención Documental –TRD y Tablas de Valoración Documental –TVD, para su convalidación por parte del Consejo Distrital de Archivos 2215100-PR-293 indica que el Director Distrital de Archivo de Bogotá, autorizado(a) por el Manual específico de funciones y competencias laborales, cada vez que se realice un concepto técnico de revisión y evaluación de TRD o TVD  Revisa la coherencia técnica y normativa de los tres (3) componentes (jurídico, histórico y archivístico) que contempla el concepto técnico  correspondiente y lo aprueba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queda como evidencia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
</t>
  </si>
  <si>
    <t xml:space="preserve">- Documentado
- Documentado
- Documentado
- Documentado
</t>
  </si>
  <si>
    <t xml:space="preserve">- Continua
- Continua
- Continua
- Continua
</t>
  </si>
  <si>
    <t xml:space="preserve">- Con registro
- Con registro
- Con registro
- Con registro
</t>
  </si>
  <si>
    <t xml:space="preserve">- Preventivo
- Detectivo
- Preventivo
- Detectivo
</t>
  </si>
  <si>
    <t xml:space="preserve">25%
15%
25%
15%
</t>
  </si>
  <si>
    <t xml:space="preserve">- Manual
- Manual
- Manual
- Manual
</t>
  </si>
  <si>
    <t xml:space="preserve">15%
15%
15%
15%
</t>
  </si>
  <si>
    <t xml:space="preserve">40%
30%
40%
30%
</t>
  </si>
  <si>
    <t xml:space="preserve">- 1 El mapa de riesgos del proceso Fortalecimiento de la Gestión Pública indica que el Director Distrital de Archivo de Bogotá, autorizado(a) por el Manual específico de funciones y competencias laborales, cada vez que se identifique la materialización del riesgo asigna un responsable diferente para realizar la revisión y evaluación de la Tabla de Retención Documental o Tabla de Valoración Documental asociada a la materialización del riesgo.
- 2 El mapa de riesgos del proceso Fortalecimiento de la Gestión Pública indica que el Subdirector del Sistema Distrital de Archivos, autorizado(a) por el Director Distrital de Archivo de Bogotá, cada vez que se identifique la materialización del riesgo realiza nuevamente la revisión y evaluación de la Tabla de Retención Documental o Tabla de Valoración Documental asociada a la materialización del riesgo y emite el nuevo concepto técnico de TRD y TVD.
- 3 El mapa de riesgos del proceso Fortalecimiento de la Gestión Pública indica que el Director Distrital de Archivo de Bogotá, autorizado(a) por el Manual específico de funciones y competencias laborales, cada vez que se identifique la materialización del riesgo remite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- 4 El mapa de riesgos del proceso Fortalecimiento de la Gestión Pública indica que el Director Distrital de Archivo de Bogotá, autorizado(a) por el Manual específico de funciones y competencias laborales, cada vez que se identifique la materialización del riesgo Informa la situación de materialización del riesgo relacionada con concepto técnico de TRD y TVD al Consejo Distrital de Archivo  de Bogotá.
- 5 El mapa de riesgos del proceso Fortalecimiento de la Gestión Pública indica que el Subdirector del Sistema Distrital de Archivos, autorizado(a) por el Director Distrital de Archivo de Bogotá, cada vez que se identifique la materialización del riesgo realiza mesa técnica de trabajo para la revisión del concepto técnico de procesos de  contratación relacionado con la materialización del riesgo								.
- 6 El mapa de riesgos del proceso Fortalecimiento de la Gestión Pública indica que el Director(a) Distrital de Archivo de Bogotá, autorizado(a) por el Manual específico de funciones y competencias laborales, cada vez que se identifique la materialización del riesgo realiza un alcance con un nuevo concepto técnico de procesos de contratación relacionado con la materialización del riesgo.
</t>
  </si>
  <si>
    <t>EYADP-G075</t>
  </si>
  <si>
    <t>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t>
  </si>
  <si>
    <t xml:space="preserve">- Dificultad en la articulación de actividades comunes a las dependencias.
- La imagen institucional se ve afectada ante los usuarios que utilizan el servicio, si este no se presta adecuadamente. (pendiente a hoy)
</t>
  </si>
  <si>
    <t xml:space="preserve">- La inestabilidad de la conectividad, indisponibilidad de servidores de información y vulnerabilidad en la seguridad informática. 
- Cambios de características técnicas del producto por parte de los usuarios.
- Cambios en el diseño del producto por parte de los usuarios.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t>
  </si>
  <si>
    <t xml:space="preserve">- Pérdida de credibilidad institucional
- Desbalance de línea en planta de producción
</t>
  </si>
  <si>
    <t xml:space="preserve">- Impresión de artes gráficas para las entidades del Distrito Capital (OPA)
</t>
  </si>
  <si>
    <t>El proceso estima que el riesgo se ubica en una zona moderada, debido a que la frecuencia con la que se realizó la actividad clave asociada al riesgo se presentó 499 veces al año, sin embargo, ante su materialización, podrían presentarse efectos significativos, en la imagen de la entidad a nivel local.</t>
  </si>
  <si>
    <t xml:space="preserve">- 1 El procedimiento producción de artes gráficas para entidades Distritales 2213300-PR-098 indica que el Profesional Universitario (Producción), autorizado(a) por el (la) Subdirector(a) Técnico(a) de la Imprenta Distrital, cada vez que se genere el producto terminado verifica la calidad de un ejemplar  acorde con la imposición, así como las características técnicas acordadas. La(s) fuente(s) de información utilizadas es(son) el informe de trazabilidad EMLAZE y el formato 2213300-FT-372. En caso de evidenciar observaciones, desviaciones o diferencias, procederá a identificar y dar tratamiento de producto NO conforme. De lo contrario, se termina la ejecución del trabajo solicitado.
- 2 El procedimiento producción de artes gráficas para entidades Distritales 2213300-PR-098 indica que el Profesional Universitario (Producción), autorizado(a) por el (la) Subdirector(a) Técnico(a) de la Imprenta Distrital, cada vez que se reporte una novedad que afecte la oportunidad de entrega de un trabajo, realiza el seguimiento a las novedades del proceso productivo, de mantenimiento, disponibilidad de máquinas, personal para desarrollar los trabajos de artes gráficas y cumplimiento de las órdenes de producción generadas, acorde con lo indicado en las actividades del proceso productivo. La(s) fuente(s) de información utilizadas es(son) el registro de la reunión seguimiento al proceso productivo de la Subdirección de Imprenta Distrital (2213300-FT-836), la verificación de cintas métricas (4211200-FT-1183) realizado trimestralmente, verificación de requisitos ISO 9001:2015 y buenas prácticas de manufactura BPM (4211200-FT-1128) generado mensualmente y el reporte de limpieza maquinaria (2213300-FT-947) realizado semanalmente. En caso de evidenciar observaciones, desviaciones o diferencias, se procederá a generar acciones para mitigar las dificultades presentadas. De lo contrario, continua el proceso productivo hasta su entrega final.
</t>
  </si>
  <si>
    <t xml:space="preserve">- Preventivo
- Detectivo
</t>
  </si>
  <si>
    <t xml:space="preserve">25%
15%
</t>
  </si>
  <si>
    <t xml:space="preserve">40%
30%
</t>
  </si>
  <si>
    <t xml:space="preserve">- 1 El mapa de riesgos del proceso Fortalecimiento de la Gestión Pública indica que el Profesional Universitario (Producción), autorizado(a) por el (la) Subdirector(a) Técnico(a) de la Imprenta Distrital, cada vez que se identifique la materialización del riesgo informa al usuario solicitante la reprogramación de entrega realizada al trabajo acordado.
- 2 El mapa de riesgos del proceso Fortalecimiento de la Gestión Pública indica que el Profesional Universitario (Producción), autorizado(a) por el (la) Subdirector(a) Técnico(a) de la Imprenta Distrital, cada vez que se identifique la materialización del riesgo de ser procedente, gestiona la ejecución de mantenimientos correctivos de la maquinaria.
- 3 El mapa de riesgos del proceso Fortalecimiento de la Gestión Pública indica que el Profesional Universitario (Producción), autorizado(a) por el (la) Subdirector(a) Técnico(a) de la Imprenta Distrital, cada vez que se identifique la materialización del riesgo  realiza la gestión pertinente para garantizar la entrega oportuna del producto terminado dentro de los tiempos reprogramados.
</t>
  </si>
  <si>
    <t>EYADP-G076</t>
  </si>
  <si>
    <t>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t>
  </si>
  <si>
    <t xml:space="preserve">- Falta de actualización de sistemas información (interfaz, accesibilidad, disponibilidad) que interactúan con los procesos.
- Desconocimiento de las demás dependencias, sobre las particularidades de la Subdirección de Imprenta Distrital.
</t>
  </si>
  <si>
    <t xml:space="preserve">- La inestabilidad de la conectividad, indisponibilidad de servidores de información y vulnerabilidad en la seguridad informática. 
</t>
  </si>
  <si>
    <t xml:space="preserve">- Posibles sanciones legales para la Secretaría General de la Alcaldía Mayor de Bogotá D.C.
- Afectar a la entidad emisora del acto o documento administrativo o la ciudadanía, al divulgar información errónea sobre decisiones de la Administración Distrital.
- La buena reputación de la Subdirección de Imprenta Distrital y por consiguiente la Secretaría General de la Alcaldía Mayor de Bogotá, D.C., se vería afectada, lo cual generaría desconfianza ante las partes interesadas.
- Sanciones para los funcionarios o servidores que intervienen en el proceso.
</t>
  </si>
  <si>
    <t xml:space="preserve">- Publicación de actos o documentos administrativos en el Registro Distrital (Trámite)
- Impresión de artes gráficas para las entidades del Distrito Capital (OPA)
</t>
  </si>
  <si>
    <t>El proceso estima que el riesgo se ubica en una zona moderada, debido a que la frecuencia con la que se realizó la actividad clave asociada al riesgo se presentó 250 veces al año, sin embargo, ante su materialización, podrían presentarse efectos significativos, en la imagen de la entidad a nivel local.</t>
  </si>
  <si>
    <t xml:space="preserve">- 1 El procedimiento 2213300-PR-097 "Publicación del Registro Distrital" indica que el Profesional Especializado (Abogado) o el (la) Subdirector(a) Técnico(a), autorizado(a) por el (la) Subdirector(a) Técnico(a) de la Imprenta Distrital y el Manual específico de funciones y competencias laborales, cada vez que solicitan publicación de un acto o documento administrativo revisa la pertinencia de publicación del acto o documento administrativo, acorde con lo establecido en la normatividad vigente. La(s) fuente(s) de información utilizadas es(son) la Resolución No. 440 de 2018 "Por la cual se definen los parámetros para publicación de los actos y documentos administrativos en el Registro Distrital y se dictan otras disposiciones". En caso de evidenciar observaciones, desviaciones o diferencias, se devolverá al solicitante a través de la plataforma del sistema de información del Registro Distrital - SIRD. De lo contrario, se avala para que continue el proceso de revisión y se cotejen los archivos soporte en la plataforma del SIRD.
- 2 El procedimiento 2213300-PR-097 "Publicación del Registro Distrital" indica que el Técnico operativo u Operario, autorizado(a) por el (la) Subdirector(a) Técnico(a) de la Imprenta Distrital, cada vez que solicitan publicación de un acto o documento administrativo coteja los archivos soporte del acto o documento administrativo con la información ingresada en la plataforma, acorde con lo establecido en la normatividad vigente. La(s) fuente(s) de información utilizadas es(son) la Resolución No. 440 de 2018 "Por la cual se definen los parámetros para publicación de los actos y documentos administrativos en el Registro Distrital y se dictan otras disposiciones". En caso de evidenciar observaciones, desviaciones o diferencias, se devolverá al solicitante a través de la plataforma del sistema de información del Registro Distrital - SIRD . De lo contrario, se aprueba la solicitud de publicación en la plataforma SIRD.
- 3 El procedimiento 2213300-PR-097 "Publicación del Registro Distrital" indica que el Profesional Especializado (Abogado) o el (la) Subdirector(a) Técnico(a), autorizado(a) por el (la) Subdirector(a) Técnico(a) de la Imprenta Distrital y el Manual específico de funciones y competencias laborales, cada vez que se elabora un ejemplar del Registro Distrital revisa el archivo electrónico del mismo con la completitud de los actos o documentos administrativos en el incluidos. La(s) fuente(s) de información utilizadas es(son)  la solicitud de publicación y los respectivos soportes recibidos. En caso de evidenciar observaciones, desviaciones o diferencias, devuelve el documento borrador que contiene los soportes del ejemplar a publicar allegado en SIGA para su corrección o ajuste. De lo contrario, conceptúa y avala la publicación del ejemplar radicando en SIGA el documento con la relación de cada uno de los actos o documentos administrativos recibidos que cumplieron con los requisitos para publicación .
- 4 El procedimiento 2213300-PR-097 "Publicación del Registro Distrital" indica que el Técnico Operativo, autorizado(a) por el (la) Subdirector(a) Técnico(a) de la Imprenta Distrital, cada vez que se publica un Registro Distrital verifica que el ejemplar publicado se encuentre disponible para consulta en la Web. La(s) fuente(s) de información utilizadas es(son) módulo consultar Registros Distritales - en la plataforma del sistema de información del Registro Distrital - SIRD. En caso de evidenciar observaciones, desviaciones o diferencias, deberá revisar que el proceso de publicación se haya surtido en el SIRD.. De lo contrario, se finaliza el proceso de publicación.
</t>
  </si>
  <si>
    <t xml:space="preserve">- Documentado
- Documentado
- Documentado
- Sin documentar
</t>
  </si>
  <si>
    <t xml:space="preserve">- Con registro
- Con registro
- Con registro
- Sin registro
</t>
  </si>
  <si>
    <t xml:space="preserve">- Preventivo
- Detectivo
- Detectivo
- Detectivo
</t>
  </si>
  <si>
    <t xml:space="preserve">25%
15%
15%
15%
</t>
  </si>
  <si>
    <t xml:space="preserve">40%
30%
30%
30%
</t>
  </si>
  <si>
    <t xml:space="preserve">- 1 El mapa de riesgos del proceso Fortalecimiento de la Gestión Pública indica que el (la) Subdirector(a) Técnico(a) de la Imprenta Distrital, autorizado(a) por Manual específico de funciones y competencias laborales, cada vez que se identifique la materialización del riesgo  realiza la gestión pertinente para que se haga la corrección del acto o documento administrativo en el ejemplar del Registro Distrital emitido.
- 2 El mapa de riesgos del proceso Fortalecimiento de la Gestión Pública indica que el Técnico operativo, autorizado(a) por el (la) Subdirector(a) Técnico(a) de la Imprenta Distrital, cada vez que se identifique la materialización del riesgo publica el acto o documento administrativo y el ejemplar del Registro Distrital corregidos en el sistema de información del Registro Distrital - SIRD o en el medio establecido para tal fin.
- 3 El mapa de riesgos del proceso Fortalecimiento de la Gestión Pública indica que el (la) Subdirector(a) Técnico(a) de la Imprenta Distrital, autorizado(a) por Manual específico de funciones y competencias laborales, cada vez que se identifique la materialización del riesgo informa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
</t>
  </si>
  <si>
    <t>Diseñar y emitir lineamientos, desarrollar estrategias, brindar, prestar servicios y realizar análisis, estudios e investigaciones para el fortalecimiento de la gestión pública distrital
Fase (componente) Fortalecer la gestión y desempeño para generar valor púbico en nuestros grupos de interés. Fase (actividad): .Desarrollar acciones para la sostenibilidad y mejoramiento del desempeño y la gestión pública distrital.</t>
  </si>
  <si>
    <t>EYADP-G077</t>
  </si>
  <si>
    <t>Posibilidad de afectación reputacional por no lograr fortalecer la administración y la gestión pública distrital, debido a deficiencias al planificar, diseñar y/o ejecutar los cursos y/o diplomados de formación</t>
  </si>
  <si>
    <t xml:space="preserve">- Inadecuada planeación de la estrategia, que conlleva a cambios de último momento o incumplimientos en el plan de trabajo o cronograma.
- No se revisan adecuadamente o no se tienen en cuenta los insumos establecidos para determinar las necesidades existentes que permiten definir las estrategias a diseñar de manera que aporten al fortalecimiento de la gestión distrital y sean útiles para las entidades.
- Necesidad permanente de actualización de los contenidos temáticos de los cursos y/o diplomados de formación.
- Cambios internos (administrativos y rotación de personal) que impacta la continuidad en la implementación de las estrategias y la transferencia del conocimiento.
- La plataforma actual donde se desarrollan las ofertas de formación virtual en ocasiones presenta fallas o inconsistencias.
- Falta de seguimiento al cumplimiento del plan de trabajo o cronograma de los cursos y/o diplomados de formación 
- Falencias u omisiones al momento de revisar los contenidos de las estrategias. 
</t>
  </si>
  <si>
    <t xml:space="preserve">- Imagen institucional perjudicada ante las otras entidades del distrito.
- Deficiencia en la formación de los servidores públicos y por ende en el fortalecimiento de la gestión del distrito.                      
- Afectación en la cobertura de la oferta de los cursos y/o diplomados de formación.
- Afectación a la prestación del servicio en las entidades distritales.
- Insatisfacción de los usuarios que acceden a la oferta de cursos y/o diplomados de formación.
- Incumplimiento en las metas y objetivos institucionales.                                
- Disminución de recursos por la no ejecución presupuestal prevista para el desarrollo y ejecución de los cursos y/o diplomados de formación.
</t>
  </si>
  <si>
    <t xml:space="preserve">- Programas de formación virtual para servidores públicos del Distrito Capital (OPA)
</t>
  </si>
  <si>
    <t xml:space="preserve">En cuanto a la probabilidad se obtiene una valoración baja, dado que en el año 2022 se llevaron a cabo 21 cursos virtuales, y en cuanto al impacto se obtiene una valoración menor, dado que puede verse afectada la imagen institucional a nivel regional por hechos que afectan a algunos usuarios o ciudadanos y no se ha presentado afectaciones económicas por decisiones o sanciones de entes de control  en los últimos  5 años. El impacto menor obedece a que de materializarse generaría sanciones por parte de un ente  de control u otro ente regulador </t>
  </si>
  <si>
    <t xml:space="preserve">- 1 El procedimiento 2213100-PR-209 "Administración de los programas de formación distrital" Actividad (2)  indica que el Director(a), Subdirector(a) Técnico(a) de Desarrollo Institucional o Subsecretario(a) Técnico(a), autorizado(a) por el Manual de Funciones, cada vez que se requiera aprobar una oferta académica revisa y aprueba el documento de oferta académica. La(s) fuente(s) de información utilizadas es(son) el documento de oferta académica, . En caso de evidenciar observaciones, desviaciones o diferencias, lo devuelve para realizar los ajustes que correspondan. De lo contrario, se aprueba la oferta académica y se registra evidencia de  reunión 2213100-FT-449, Registro de asistencia 2211300-FT-211 y/o  evidencia de asistencia a reunión virtual.
- 2 El procedimiento 2213100-PR-209 "Administración de los programas de formación distrital" Actividad (4)  indica que el Director(a) y/o Subdirector(a) Técnico de Desarrollo Institucional., autorizado(a) por el Manual de Funciones, cada vez que se requiera un proceso contractual valida los documentos precontractuales que son requisito para la contratación, los cuales deben ser revisados,  verificados y validados  . La(s) fuente(s) de información utilizadas es(son)  documentos precontractuales. En caso de evidenciar observaciones, desviaciones o diferencias, los devuelve para realizar los ajustes que corresponden . De lo contrario, envía correo electrónico y/o memorando 2211600-FT-011 a la Dirección de Contratación.
- 3 El procedimiento 2213100-PR-209 "Administración de los programas de formación distrital" Actividad (5)  indica que el Profesional especializado(a) y/o universitario(a) de la Subdirección Técnica de Desarrollo Institucional y el Director(a) y/o Subdirector(a) Técnico de Desarrollo Institucional, autorizado(a) por el Manual de Funciones, cada vez que se realice seguimiento al plan de trabajo  realiza seguimiento al plan de trabajo, en los subcomités de autocontrol y/o en mesas de trabajo periódicas, se identifican las causas que pueden generar posibles incumplimientos al plan de trabajo. La(s) fuente(s) de información utilizadas es(son) Informes de avance. En caso de evidenciar observaciones, desviaciones o diferencias, se realizan los ajustes respectivos. De lo contrario, se registra el avance satisfactorio en actas de subcomité de autocontrol,  2210112-FT-281 y Evidencia Reunión 2213100-FT-449   Acta de reunión  seguimiento .
- 4 El procedimiento 2213100-PR-209 "Administración de los programas de formación distrital" Actividad (7)  indica que el Profesional especializado(a) y Profesional universitario(a) de la Subdirección, autorizado(a) por el Manual de Funciones, cada vez que se realicen inscripciones de cada curso y/o diplomado se  verifica el cumplimiento de requisitos establecidos -si los hay-. La(s) fuente(s) de información utilizadas es(son) formulario de inscripción recibidos. En caso de evidenciar observaciones, desviaciones o diferencias, se notifica por correo  al aspirante que de acuerdo con los  requisitos establecidos en la oferta académica  . De lo contrario, envía correo electrónico de socialización de bienvenida e inicio del curso y/o de no admisión..
- 5 El procedimiento 2213100-PR-209 "Administración de los programas de formación distrital" Actividad (8)  indica que el Profesional especializado(a) y Profesional universitario(a) de la Subdirección Técnica de Desarrollo Institucional, autorizado(a) por el Manual de Funciones, cada vez que se presenten ciclos académicos se verifica la gestión del requerimiento funcional o técnico, de acuerdo con lo establecido en el “Protocolo- Respuesta a usuarios programa de formación soy 10  aprende” 4211000-OT-078. La(s) fuente(s) de información utilizadas es(son) correo  electrónico de  notificación  de fallas en la plataforma. En caso de evidenciar observaciones, desviaciones o diferencias, la oficina Otic  realiza los ajustes respectivos con el apoyo y participación -si es el caso-  del grupo de formación de la Subdirección Técnica de Desarrollo Institucional. De lo contrario, se registra en los reportes de  seguimientos en Acta subcomité de autocontrol 2210112-FT-281.
</t>
  </si>
  <si>
    <t xml:space="preserve">- Preventivo
- Preventivo
- Detectivo
- Preventivo
- Preventivo
</t>
  </si>
  <si>
    <t xml:space="preserve">25%
25%
15%
25%
25%
</t>
  </si>
  <si>
    <t xml:space="preserve">40%
40%
30%
40%
40%
</t>
  </si>
  <si>
    <t xml:space="preserve">- 1 El mapa de riesgos del proceso Fortalecimiento de la Gestión Pública indica que Profesional Universitario de la Subdirección Técnica de Desarrollo Institucional., autorizado(a) por Subdirector(a) Técnico de Desarrollo Institucional, cada vez que se identifique la materialización del riesgo se gestionan de acuerdo con lo establecido en el Protocolo - Respuesta a usuarios programa de formación soy 10 aprende 4211000-OT-077.
</t>
  </si>
  <si>
    <t>EYADP-G078</t>
  </si>
  <si>
    <t>Posibilidad de afectación reputacional por no lograr fortalecer la administración y la gestión pública distrital, debido a deficiencias al planificar, diseñar y/o orientar las estrategias para el fortalecimiento de la administración y la gestión pública distrital</t>
  </si>
  <si>
    <t xml:space="preserve">- La plataforma actual donde se desarrollan las ofertas de formación virtual no se ajusta a soluciones flexibles y de última tecnología.
- No se revisan adecuadamente o no se tienen en cuenta los insumos establecidos para determinar las necesidades existentes que permiten definir los cursos y/o diplomados a diseñar de manera que aporten al fortalecimiento de la gestión distrital y sean útiles para los usuarios.
- Cambios internos (administrativos y rotación de personal) que impacta la continuidad en la implementación de las estrategias y la transferencia del conocimiento.
- Falencias u omisiones al momento de revisar los contenidos de las estrategias. 
- Falta de seguimiento a la adecuada y oportuna ejecución del plan de trabajo de las estrategias. 
</t>
  </si>
  <si>
    <t xml:space="preserve">- Falta de continuidad en los programas y proyectos entre administraciones
</t>
  </si>
  <si>
    <t xml:space="preserve">- Imagen institucional perjudicada ante las otras entidades del distrito debido al desarrollo de estrategias que no apliquen a todas las entidades o no generen valor agregado a las mismas.
- Incumplimiento en las metas y objetivos institucionales.
- Insatisfacción de los usuarios que participan en la implementación de la estrategia.
- Generación de reprocesos en las entidades y organismos por falta de articulación entre las entidades líderes de políticas.
- Afectación en la  transferencia del conocimiento de las estrategias.
</t>
  </si>
  <si>
    <t>Bajo</t>
  </si>
  <si>
    <t>En cuanto a la probabilidad se obtiene una valoración baja, dado que en el año 2022 se llevaron a cabo 10 estrategias, y en cuanto al impacto se obtiene una valoración menor, dado que puede verse afectada la imagen institucional a nivel regional por hechos que afectan a algunos usuarios o ciudadanos.</t>
  </si>
  <si>
    <t xml:space="preserve">- 1 El procedimiento 26112022-PR-247 "Definición , estructuración,  desarrollo y evaluación de estrategias" Actividad (3 )  indica que el
Director(a) y/o Subdirector(a) Técnico (a) de Desarrollo Institucional, autorizado(a) por el Manual de Funciones, cada vez que se requiera aprobar el documento técnico revisa que cumpla con los aspectos establecidos para la elaboración de la estrategia. La(s) fuente(s) de información utilizadas es(son) el documento de estrategia y evidencia de reunión  . En caso de evidenciar observaciones, desviaciones o diferencias, se devuelve el documento a la actividad No. 2 para la realización de ajustes. De lo contrario, se aprueba la estrategia y se registra en la evidencia reunión 2213100-FT-449, Registro asistencia 2211300-FT-211 de aprobación de  la estrategia y/o evidencia de asistencia a reunión virtual  .
- 2 El procedimiento 26112022-PR-247 "Definición , estructuración,  desarrollo y evaluación de estrategias" Actividad (6 )  indica que Profesional Especializado de la Dirección y/o Subdirección Técnica de Desarrollo Institucional, Director(a) y/o Subdirector(a) Técnico (a) de Desarrollo Institucional, autorizado(a) por el Manual de Funciones, cada vez que se requiera realizar  seguimiento    al plan de trabajo, en los subcomités de autocontrol, se identifican las causas que pueden generar posibles incumplimientos y/o se definen  necesidades de ajuste de la estrategia. La(s) fuente(s) de información utilizadas es(son) los informes de avance de seguimiento a  las estrategias. En caso de evidenciar observaciones, desviaciones o diferencias, se realizan los ajustes respectivos. De lo contrario, se registra el avance satisfactorio en las  Actas subcomité de autocontrol 2210112-FT-281 o evidencia Reunión 2213100-FT-449 seguimiento a estrategias.
- 3 El procedimiento 26112022-PR-247 "Definición , estructuración,  desarrollo y evaluación de estrategias" Actividad (6 )  indica que Profesional Especializado de la Dirección y/o Subdirección Técnica de Desarrollo Institucional, Director(a) y/o Subdirector(a) Técnico (a) de Desarrollo Institucional, autorizado(a) por el Manual de Funciones, cada vez que se requiera realizar  seguimiento    al plan de trabajo, en los subcomités de autocontrol, se identifican las causas que pueden generar posibles incumplimientos y/o se definen  necesidades de ajuste de la estrategia. La(s) fuente(s) de información utilizadas es(son) los informes de avance de seguimiento a  las estrategias. En caso de evidenciar observaciones, desviaciones o diferencias, se realizan los ajustes respectivos. De lo contrario, se registra el avance satisfactorio en las  Actas subcomité de autocontrol 2210112-FT-281 o evidencia Reunión 2213100-FT-449 seguimiento a estrategias.
</t>
  </si>
  <si>
    <t xml:space="preserve">- 1 El mapa de riesgos del proceso Fortalecimiento de la Gestión Pública indica que Profesional Universitario de la Subdirección Técnica de Desarrollo Institucional., autorizado(a) por Subdirector(a) Técnico de Desarrollo Institucional, cada vez que se identifique la materialización del riesgo realiza mesas de trabajo para revisar el documento técnico de la estrategia frente a los parámetros establecidos e informe a los respectivos profesionales.
</t>
  </si>
  <si>
    <t>Fortalecimiento Institucional</t>
  </si>
  <si>
    <t>Administrar el Sistema de Gestión de la Secretaría General mediante la definición de orientaciones, acompañamiento y seguimiento para su implementación y sostenibilidad con el fin de consolidar la operación por procesos y promover la mejora institucional.</t>
  </si>
  <si>
    <t>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t>
  </si>
  <si>
    <t>Definir las orientaciones y realizar acompañamiento en la implementación y sostenibilidad del Modelo Integrado de Planeación y Gestión
Definir las orientaciones para la elaboración, actualización y control de la información documentada de los procesos institucionales y los sistemas de gestión de la entidad 
Definir las orientaciones para la Gestión Integral de los Riesgos
Definir las orientaciones para formular, medir y realizar seguimiento a los indicadores de los sistemas de gestión de la entidad
Definir las orientaciones para la gestión de acciones preventivas, correctivas, correcciones y de mejora de los procesos institucionales
Fase (actividad): Fortalecer el modelo de operación por procesos de la Secretaría General para mejorar su desempeño.</t>
  </si>
  <si>
    <t>FI-G006</t>
  </si>
  <si>
    <t>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t>
  </si>
  <si>
    <t xml:space="preserve">- Dificultades en la transferencia de conocimiento entre los servidores que se vinculan y retiran de la entidad.
- La información de entrada que se requiere para registrar en el Aplicativo DARUMA no es suficiente, clara o de calidad.
- Errores humanos en la consolidación y digitación de información.
- La información no se encuentra centralizada para su uso.
- Falta de validación de los procesos y dependencias que remiten la información.
</t>
  </si>
  <si>
    <t xml:space="preserve">-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t>
  </si>
  <si>
    <t xml:space="preserve">- Resultados e informes incoherentes frente a la gestión realizada por el proceso o la dependencia.
- Posibles hallazgos.
- Afectación de la imagen de las dependencias y del proceso.
- Desgaste administrativo por reprocesos en la información registrada.
- Desconfianza en la información registrada en el Aplicativo DARUMA.
</t>
  </si>
  <si>
    <t>Se determina la probabilidad alta teniendo en cuenta que la retroalimentación a los procesos y dependencias se realiza de forma programada y a demanda según el comportamiento de las metodologías relacionadas. El impacto moderado teniendo en cuenta que se podría generar la entrega inoportuna de información para la toma de decisiones.</t>
  </si>
  <si>
    <t xml:space="preserve">- 1 El procedimiento 4202000-PR-005 Acciones correctivas, preventivas y de mejora indica que el Profesional de la Oficina Asesora de Planeación, autorizado(a) por el Jefe de la Oficina Asesora de Planeación, cada vez que un proceso realiza el reporte de avance para la(s) acciones (módulo "Planes" en el Aplicativo DARUMA) revisa la información reportada del seguimiento a las acciones, considerando el avance cualitativo, cuantitativo y las evidencias que lo soportan. La(s) fuente(s) de información utilizadas es(son) la información registrada en el módulo "Planes" del Aplicativo DARUMA. En caso de evidenciar observaciones, desviaciones o diferencias, se ajusta el registro del avance en el Aplicativo DARUMA de acuerdo con los criterios establecidos en la programación de la acción. De lo contrario, mantiene el avance en el Aplicativo DARUMA de acuerdo con los criterios establecidos en la programación de la acción.
- 2 El procedimiento 4202000-PR-002 "Elaboración y control de la información documentada” (actividad 3) indica que el Profesional de la Oficina Asesora de Planeación, autorizado(a) por el Jefe de la Oficina Asesora de Planeación, cada vez que un proceso realiza la elaboración o modificación de un documento (módulo "Documentos" en el Aplicativo DARUMA) revisa que el documento cumpla con los criterios metodológicos señalados en la "Guía para la elaboración, modificación y eliminación de documento del sistema de gestión" y las condiciones generales del procedimiento 4202000-PR-002 "Elaboración y control de la información documentada”. La(s) fuente(s) de información utilizadas es(son) la información registrada en el módulo "Documentos". En caso de evidenciar observaciones, desviaciones o diferencias, se devuelve el documento a la etapa de "Elaboración/Modificación" en el Aplicativo DARUMA para que se realicen los respectivos ajustes. De lo contrario, pasa el documento a la etapa de "Revisión" en el Aplicativo DARUMA.
- 3 El procedimiento 4202000-PR-214 "Gestión del riesgo” (actividad 12) indica que el profesional de la Oficina Asesora de Planeación, autorizado(a) por el Jefe de la Oficina Asesora de Planeación, cada vez que un proceso o proyecto de inversión realiza el reporte de monitoreo de riesgos (cuatrimestral en gestión y bimestral en corrupción) a través del Aplicativo DARUMA realiza el análisis de la consistencia de los resultados del monitoreo de riesgos, verificando que cumpla metodológicamente con lo establecido en la Política de Administración del Riesgo, las condiciones generales del procedimiento 4202000-PR-214 "Gestión del riesgo” y la Guía para la Administración de riesgos de gestión, corrupción y proyectos de  inversión (4202000-GS-079). La(s) fuente(s) de información utilizadas es(son) los resultados del monitoreo a la gestión de riesgos y del reporte de avance de las acciones en el módulo "Planes", registrados en el Aplicativo DARUMA. En caso de evidenciar observaciones, desviaciones o diferencias, se registran en el formulario de seguimiento al monitoreo de riesgos a través del Aplicativo DARUMA. De lo contrario, se registra la conformidad en el formulario de seguimiento al monitoreo de riesgos a través del Aplicativo DARUMA.
- 4 El instructivo "Gestión del Plan de Acción Integrado y Plan de Ajuste y Sostenibilidad MIPG en el Aplicativo DARUMA” fase de seguimiento, indica que el profesional de la Oficina Asesora de Planeación, autorizado(a) por el Jefe de la Oficina Asesora de Planeación, cada vez que una dependencia realiza el reporte de avance para la(s) actividades del Plan de Acción Integrado y Plan de Ajuste y Sostenibilidad MIPG (módulo "Planes" en el Aplicativo DARUMA), revisa la información reportada del seguimiento a las actividades, considerando el avance cualitativo, cuantitativo y las evidencias que lo soportan. La(s) fuente(s) de información utilizadas es(son) la información registrada en el módulo "Planes" del Aplicativo DARUMA. En caso de evidenciar observaciones, desviaciones o diferencias, se ajusta el registro del avance de la actividad en el Aplicativo DARUMA de acuerdo con los criterios establecidos en la programación de la misma. De lo contrario, mantiene el avance en el Aplicativo DARUMA de acuerdo con los criterios establecidos en la programación de la actividad.
- 5 La guía para el uso del módulo de indicadores en el Aplicativo DARUMA indica que el profesional de la Oficina Asesora de Planeación, autorizado(a) por el Jefe de la Oficina Asesora de Planeación, cada vez que un proceso realiza el reporte de ejecución de un indicador en el Aplicativo DARUMA (módulo Indicadores) verifica que el reporte del indicador respecto a magnitudes, información cualitativa y evidencias, sea coherente y tenga relación con la programación establecida para el periodo. La(s) fuente(s) de información utilizadas es(son) la información de captura registrada en el módulo Indicadores del Aplicativo DARUMA. En caso de evidenciar observaciones, desviaciones o diferencias, se devuelve el reporte del indicador al rol “Revisor de datos” para realizar los ajustes correspondientes y registrar nuevamente la información en el Aplicativo DARUMA. De lo contrario, se aprueba el reporte del indicador quedando registrada la información en el Aplicativo DARUMA.
</t>
  </si>
  <si>
    <t xml:space="preserve">- Sin documentar
- Sin documentar
- Sin documentar
- Sin documentar
- Sin documentar
</t>
  </si>
  <si>
    <t xml:space="preserve">- Preventivo
- Preventivo
- Preventivo
- Preventivo
- Preventivo
</t>
  </si>
  <si>
    <t xml:space="preserve">25%
25%
25%
25%
25%
</t>
  </si>
  <si>
    <t xml:space="preserve">40%
40%
40%
40%
40%
</t>
  </si>
  <si>
    <t xml:space="preserve">- 1 El mapa de riesgos del proceso Fortalecimiento Institucional indica que el Profesional de la Oficina Asesora de Planeación, autorizado(a) por el Jefe Oficina Asesora de Planeación, cada vez que se identifique la materialización del riesgo informa al proceso o dependencia la justificación de no haber realizado la retroalimentación y la fecha para realizarla.
- 2 El mapa de riesgos del proceso Fortalecimiento Institucional indica que el Profesional de la Oficina Asesora de Planeación, autorizado(a) por el Jefe Oficina Asesora de Planeación, cada vez que se identifique la materialización del riesgo realiza la retroalimentación al proceso o dependencia según corresponda, la realización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- 3 El mapa de riesgos del proceso Fortalecimiento Institucional indica que el Jefe Oficina Asesora de Planeación, autorizado(a) por el Manual específico de funciones y competencias laborales, cada vez que se identifique la materialización del riesgo informa al Comité Institucional de Gestión y Desempeño o al Comité Institucional de Coordinación de Control Interno, la justificación de no haber realizado la retroalimentación y los avances presentados para su ejecución, en caso que se afecte el actuar de las líneas de defensa.
</t>
  </si>
  <si>
    <t>Definir las orientaciones y realizar acompañamiento en la implementación y sostenibilidad de los sistemas que integran el sistema de gestión de la entidad</t>
  </si>
  <si>
    <t>EYADP-G079</t>
  </si>
  <si>
    <t xml:space="preserve">Posibilidad de afectación reputacional por pérdida de la credibilidad en el compromiso ambiental de la Entidad, debido a decisiones erróneas o no acertadas en la formulación del PIGA y su plan de acción </t>
  </si>
  <si>
    <t xml:space="preserve">- Inadecuada determinación de los controles operacionales para mitigar los impactos y riesgos ambientales.
- No contar con la línea base de implementación del PIGA de la vigencia anterior.
- Dificultad en la apropiación de políticas ambientales.
- Omisiones en la Identificación de aspectos y valoración de Impactos.
- Las personas que formulan el PIGA y su plan de acción no tienen los conocimientos requeridos o suficientes.
- Alta rotación de personal y dificultades en la transferencia de conocimiento entre los servidores y/o contratistas que participan en el proceso, en virtud de vinculación, retiro o reasignación de roles.
</t>
  </si>
  <si>
    <t xml:space="preserve">- Cambios constantes en la normativa aplicable al proceso. 
- Demora por parte de los entes de control en materia ambiental en la atención de los trámites y requerimientos de la Secretaría General.
- Afectación de la formulación del Plan, debido a emergencias sanitarias/pandemias
</t>
  </si>
  <si>
    <t xml:space="preserve">- Pérdida o inadecuada utilización de recursos.
- Pérdida de imagen institucional por inadecuado manejo ambiental en las sedes de la Secretaría General. 
- Posibles hallazgos por parte de las autoridades, entes o instancias de control ambiental.
- Falencias en la implementación del Sistema de Gestión Ambiental de la Entidad.
- Falencia en la formulación de metas para el siguiente cuatrienio.
</t>
  </si>
  <si>
    <t>Se determina la probabilidad (1 Muy baja) ya que la actividad que conlleva el riesgo se ejecuta como máximos 2 veces por año. El impacto (2 menor) obedece a un posible pago de sanciones económicas por incumplimiento en la normatividad aplicable ante un ente  regulador y/o indemnizaciones a terceros. No se incumplen las metas y objetivos institucionales</t>
  </si>
  <si>
    <t xml:space="preserve">- 1 El  procedimiento  2210111-PR -203 "Formulación, ejecución y seguimiento al Plan Institucional de Gestión Ambiental - PIGA " indica que el Comité Institucional de Gestión y Desempeño , autorizado(a) por la Resolución 494 de 2019 y la Resolución 759 de 2020 "Designación gestor ambiental", cada vez que se defina la política ambiental  revisa que se incluya la responsabilidad de la organización con el medio ambiente en tres puntos fundamentales:
• Mejora continua
• Prevención y control de la contaminación
• Compromiso de cumplir la legislación ambiental relevante y otros compromisos existentes
. La(s) fuente(s) de información utilizadas es(son) la Constitución Política de Colombia, Ley 99 de 1993, el Decreto 807 de 2019, la Resolución 242 de 2014 y la Norma Técnica Colombiana ISO 14001. ICONTEC.. En caso de evidenciar observaciones, desviaciones o diferencias, por parte del Comité Institucional de Gestión y Desempeño, el Gestor Ambiental y los profesionales de la Dirección Administrativa y Financiera, realizarán los ajustes necesarios conforme con lo señalado en el Acta de Comité Institucional de Gestión y Desempeño, 
para posteriormente, ser aprobada la Política Ambiental. De lo contrario, queda aprobada la Política Ambiental en el Acta del Comité Institucional de Gestión y Desempeño sin observaciones.
- 2 El  procedimiento  2210111-PR -203 "Formulación, ejecución y seguimiento al Plan Institucional de Gestión Ambiental - PIGA " indica que el Comité Institucional de Gestión y Desempeño, autorizado(a) por la Resolución 494 de 2019 y la Resolución 759 de 2020 "Designación gestor ambiental", cada cuatro años para el Plan Institucional de Gestión Ambiental - PIGA y anualmente para el Plan de Acción  revisa que cumplan con los lineamientos establecidos en la Resolución 242 de 2014 de la Secretaría Distrital de Ambiente. La(s) fuente(s) de información utilizadas es(son) la Resolución 242 de 2014. En caso de evidenciar observaciones, desviaciones o diferencias, el Gestor Ambiental y los profesionales de la DAF realizarán los ajustes necesarios conforme con lo señalado en el Acta del Comité Institucional de Gestión y Desempeño. De lo contrario, queda aprobado el Plan Institucional de Gestión Ambiental PIGA en el Acta del Comité Institucional de Gestión y Desempeño sin observaciones.
- 3 El  procedimiento  2210111-PR -288 "Identificación de aspectos, evaluación de impactos y prevención de riesgos ambientales" indica que los Profesionales DAF, la Mesa Técnica de Apoyo en Gestión Ambiental y el Gestor Ambiental, autorizado(a) por la Resolución 494 de 2019  y la Resolución 759 de 2020 "Designación gestor ambiental", anualmente o cada vez que se considere necesario y oportuno presentan la matriz de identificación de aspectos y evaluación de impactos ambientales diligenciada, en la Mesa Técnica de Apoyo en Gestión Ambiental, para su aprobación. La(s) fuente(s) de información utilizadas es(son) la Resolución 242 de 2014. En caso de evidenciar observaciones, desviaciones o diferencias, la  Mesa Técnica de apoyo en Gestión Ambiental, el Gestor Ambiental y los profesionales de la Dirección Administrativa y Financiera realizarán los ajustes necesarios conforme con lo señalado en el Acta. De lo contrario, quedará aprobada mediante el acta 2211600-FT-008: Mesa Técnica de Apoyo en Gestión Ambiental.
- 4 El  procedimiento  2210111-PR -203 "Formulación, ejecución y seguimiento al Plan Institucional de Gestión Ambiental - PIGA " indica que el Gestor Ambiental y los profesionales de la Dirección Administrativa y Financiera, autorizado(a) por la Resolución 494 de 2019 y la Resolución 759 de 2020 "Designación gestor ambiental", trimestralmente realizan el seguimiento de las actividades descritas en el Plan de Acción Anual del Plan Institucional de Gestión Ambiental –PIGA y lo presentan a la Mesa Técnica de apoyo de Gestión Ambiental. La(s) fuente(s) de información utilizadas es(son) el Plan de Acción Anual del Plan Institucional de Gestión Ambiental PIGA. En caso de evidenciar observaciones, desviaciones o diferencias, por parte de la Mesa Técnica de Apoyo en Gestión Financiera, se plantearán las acciones pertinentes para fortalecer la implementación del Plan de Acción Anual del Plan Institucional de Gestión Ambiental - PIGA. De lo contrario, queda la conformidad de la información reportada.
</t>
  </si>
  <si>
    <t xml:space="preserve">- Preventivo
- Preventivo
- Preventivo
- Detectivo
</t>
  </si>
  <si>
    <t xml:space="preserve">25%
25%
25%
15%
</t>
  </si>
  <si>
    <t xml:space="preserve">40%
40%
40%
30%
</t>
  </si>
  <si>
    <t xml:space="preserve">- 1 El mapa de riesgos del proceso Fortalecimiento institucional indica que Director(a) Administrativo y Financiero - Gestor Ambiental, autorizado(a) por la Resolución 759 de 2020, cada vez que se identifique la materialización del riesgo, realiza la propuesta de ajustes al documento PIGA y/o su plan de acción.
- 2 El mapa de riesgos del proceso Fortalecimiento institucional indica que Director(a) Administrativo y Financiero - Gestor Ambiental, autorizado(a) por la Resolución 759 de 2020, cada vez que se identifique la materialización del riesgo, presenta la nueva versión del  documento PIGA y/o su plan de acción en la Mesa Técnica de Apoyo en Gestión Ambiental y en el Comité Institucional de Gestión y Desempeño y una vez aprobado realiza la publicación y socialización.
</t>
  </si>
  <si>
    <t>Gestión de Alianzas e Internacionalización de Bogotá</t>
  </si>
  <si>
    <t xml:space="preserve">Lograr acciones estratégicas de cooperación, relacionamiento  y/o posicionamiento de carácter internacional mediante la articulación de la oferta y demanda de cooperación  para gestionar  recursos de cooperación internacional a través de alianzas, convenios de  cooperación, asistencias técnicas y financieras, intercambios de conocimientos,  donaciones y premios </t>
  </si>
  <si>
    <t>Inicia con la formulación y ajustes a los planes de cooperación y posicionamiento internacional, continúa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t>
  </si>
  <si>
    <t>Gestionar alianzas y / o acciones de Relacionamiento Internacional, previa aprobación con el sector/entidad y/o la Alcaldía y actores internacionales para el Distrito
Fase (Actividad); Implementar un plan de relacionamiento y cooperación internacional del distrito.</t>
  </si>
  <si>
    <t>EYADP-G080</t>
  </si>
  <si>
    <t>Posibilidad de afectación reputacional por información inoportuna, deficiente o insuficiente , debido a errores (fallas o deficiencias) en asistencia técnica a los sectores y/o entidades en relacionamiento, cooperación y posicionamiento internacional</t>
  </si>
  <si>
    <t xml:space="preserve">- Los sistemas de información son sistemas aislados. Se recopila la misma información varias veces y al no tener mecanismos estándar de comunicación no es posible orquestar servicios más complejos que puedan ser reutilizados y de mayor valor para la entidad.
</t>
  </si>
  <si>
    <t xml:space="preserve">- Perdida de credibilidad y reputación de la DDRI  con actores Locales, Nacionales e Internacionales.
</t>
  </si>
  <si>
    <t>-- No tiene relación directa</t>
  </si>
  <si>
    <t>La Dirección Distrital de Relaciones Internacionales lleva a cabo controles permanentes para minimizar la ocurrencia en la materialización de los riesgos para el proceso de Internacionalización de la DDRI; por ello,  permanentemente desde la Dirección y  Subdirección de la DDRI, se realizan reuniones de seguimientos a las tareas, en espacios tales como el comité de dirección y de subdirección, el subcomité de autocontrol, se realiza registro de accione en la matriz de relacionamiento y cooperación.
Por lo anterior, la posibilidad de materialización del riesgo es baja, resultado obtenido de una probabilidad de moderada (3), con un impacto bajo (2), en relación con el cumplimiento de metas y objetivos de la Entidad.</t>
  </si>
  <si>
    <t xml:space="preserve">- 1 El procedimiento 2216100-PR-202 "Relacionamiento y Cooperación Internacional" en la actividad 2 indica que Profesional de la Dirección Distrital de Relaciones Internacionales, autorizado(a) por el Manual Específico de Funciones y/o las actividades contractuales  , trimestralmente, y/o cuando el administrador de la Matriz y/o Sistema de Información Internacional lo requiera.  Verifica que el profesional de cooperación haya registrado el relacionamiento con todos sus campos en la Matriz de relacionamiento internacional y/o Sistema de información de Cooperación Internacional de acuerdo con los lineamientos establecidos. . La(s) fuente(s) de información utilizadas es(son) la Matriz de Relacionamiento, Cooperación y posicionamiento Internacional. En caso de evidenciar observaciones, desviaciones o diferencias, el (la) profesional administrador del sistema, solicitará los ajustes correspondientes al profesional de cooperación correspondiente.. De lo contrario,  y deja correo electrónico y/o
Evidencia Reunión 2213100-FT-449 con
La retroalimentación efectuada y ajustes realizados..
- 2 El procedimiento 2216100-PR-202 "Relacionamiento y Cooperación Internacional" en la actividad 3 indica que El profesional de la Dirección Distrital de Relaciones Internacionales, autorizado(a) por el Manual Específico de Funciones , cuando se requiera la acción de  el relacionamiento/ cooperación Internacional con el sector/entidad y el actor internacional. Valida que el relacionamiento y/o cooperación internacional, cumpla con los lineamientos establecidos. . La(s) fuente(s) de información utilizadas es(son) el Plan Distrital de Desarrollo Vigente y las directrices ejecutivas formales e informales sobre cooperación internacional y las condiciones específicas de cada relacionamiento y/o Cooperación internacional. En caso de evidenciar observaciones, desviaciones o diferencias, el (la) profesional a cargo realiza los ajustes correspondientes y lo comunica al Director(a) de Relaciones Internacionales y/o Subdirector(a) de Proyección Internacional.. De lo contrario, y deja correo electrónico y/o
Evidencia Reunión 2213100-FT-449 con
los ajustes realizados.
- 3 El procedimiento 2216100-PR-202 "Relacionamiento y Cooperación Internacional" en la actividad 4 indica que el profesional de la Dirección Distrital de Relaciones Internacionales, autorizado(a) por el Manual Específico de Funciones y/o las actividades contractuales, cuando se requiera la acción de relacionamiento/ cooperación  verifica	mediante	 el	monitoreo		la implementación de la acción	de relacionamiento/cooperación, las condiciones establecidas entren el actor internacional y la (s) entidad (es) del Distrito. La(s) fuente(s) de información utilizadas es(son) la Matriz de Relacionamiento, Cooperación y posicionamiento Internacional. En caso de evidenciar observaciones, desviaciones o diferencias, realiza las recomendaciones para consideración de las partes. De lo contrario, y deja correo electrónico y/o  Evidencia Reunión 2213100-FT-449 con
recomendaciones a la
(s) entidad (es).
</t>
  </si>
  <si>
    <t xml:space="preserve">- Preventivo
- Detectivo
- Detectivo
</t>
  </si>
  <si>
    <t xml:space="preserve">25%
15%
15%
</t>
  </si>
  <si>
    <t xml:space="preserve">40%
30%
30%
</t>
  </si>
  <si>
    <t xml:space="preserve">- 1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que permita mitigar el riesgo en caso de que se materialice..
- 2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frente a las acciones de Posicionamiento Internacional..
- 3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gestiona los todos los aspectos relacionados con el monitoreo y seguimiento de  la implementación de acciones de Posicionamiento Internacional.
</t>
  </si>
  <si>
    <t>Realizar el acompañamiento y monitoreo durante la implementación de la acción, programa o proyecto de cooperación, relacionamiento y posicionamiento internacional 
 Fase (Actividad); Desarrollar acciones de participación en redes de ciudad, campañas y plataformas de organismos multilaterales.</t>
  </si>
  <si>
    <t>UPYP-G008</t>
  </si>
  <si>
    <t>Posibilidad de afectación reputacional por aplicación errónea de criterios o instrucciones para la realización de las actividades, debido a errores (fallas o deficiencias) en el desarrollo de las acciones de cooperación, relacionamiento y posicionamiento internacional.</t>
  </si>
  <si>
    <t>Usuarios, productos y prácticas</t>
  </si>
  <si>
    <t xml:space="preserve">- Falta de información y apropiación de los objetivos de desarrollo y transformación de ciudad.  La cultura organizacional está centrada en los procesos y procedimientos en los cuales cada quien interviene.
</t>
  </si>
  <si>
    <t xml:space="preserve">- Pérdida de confianza por parte de los actores Internacionales y por lo tanto Bogotá pierde relevancia en dicho ámbito.
</t>
  </si>
  <si>
    <t>Como lo señala el mapa de calor la Posibilidad de afectación reputacional por aplicación errónea de criterios o instrucciones para la realización de las actividades, debido a errores (fallas o deficiencias) en el desarrollo de las acciones de cooperación, relacionamiento y posicionamiento internacional, se ubica en una zona media (probabilidad 3 e Impacto 2), considerando para ello los controles establecidos  en términos de seguimiento y monitoreo a las actividades que se desarrollan a través de los procedimientos.
Ante su potencial materialización, podrían disminuirse los efectos, aplicando las acciones de contingencia, en caso de requerirse que mitigan el impacto en el objetivo del proceso de Internacionalización.</t>
  </si>
  <si>
    <t xml:space="preserve">- 1 El procedimiento  2216100-PR-242 "Posicionamiento Internacional" en la actividad 2 indica que Profesional de la Dirección Distrital de Relaciones Internacionales, autorizado(a) por el Manual Específico de Funciones y/o las actividades contractuales, trimestralmente, y/o cuando el administrador de la Matriz y/o Sistema de Información Internacional lo requiera.  verifica que el profesional de la DDRI haya registrado el relacionamiento con todos sus campos en la Matriz de relacionamiento internacional y/o Sistema de información de Cooperación Internacional de acuerdo con los lineamientos establecidos. La(s) fuente(s) de información utilizadas es(son) la Matriz de Relacionamiento, Cooperación y Posicionamiento Internacional. En caso de evidenciar observaciones, desviaciones o diferencias, el (la) profesional administrador del sistema, solicitará los ajustes correspondientes al profesional  correspondiente. De lo contrario,  deja correo electrónico y Evidencia Reunión 2213100-FT-449 con la retroalimentación efectuada y ajustes realizados..
- 2 El procedimiento  2216100-PR-242 "Posicionamiento Internacional" en la actividad 3 indica que Profesional de la Dirección Distrital de Relaciones Internacionales, autorizado(a) por el Manual Específico de Funciones y/o las actividades contractuales, cuando se requiera la acción  de posicionamiento	estratégico Internacional/diplomacia      de       ciudad,   verifica  el monitoreo y  la implementación de la acción de posicionamiento estratégico Internacional/diplomacia      de       ciudad. La(s) fuente(s) de información utilizadas es(son) la Matriz de Relacionamiento, Cooperación y Posicionamiento Internacional. En caso de evidenciar observaciones, desviaciones o diferencias, el profesional a cargo realizan las recomendaciones para consideración de las partes si es el caso. De lo contrario,  deja correo electrónico y Evidencia Reunión 2213100-FT-449 con
La retroalimentación efectuada y ajustes realizados..
</t>
  </si>
  <si>
    <t xml:space="preserve">- 1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Realizar la gestión de coordinación para la aprobación de la acción con el sector/entidad e instancia de la alcaldía y actores internacionales para el Distrito y Bogotá Región..
- 2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Verificar que se realizaron los ajustes según modificación  recomendaciones realizadas  en el proceso de aprobar  el relacionamiento y cooperación internacional..
- 3 El Mapa de Riesgos del proceso Gestión de Alianzas e Internacionalización de Bogotá indica que la Directora y/o Subdirectora de relacionamiento y cooperación, autorizado(a) por  el Manual Específico de Funciones  (Resolución 097 de 2018), cada vez que se identifique la materialización del riesgo Realizar reuniones periódicas de seguimiento a  las actividades de relacionamiento y cooperación  ( Reuniones de área), para asegurar, que el desarrollo de la actividad de cooperación se realice según lo aprobado..
</t>
  </si>
  <si>
    <t>Gestión de Contratación</t>
  </si>
  <si>
    <t>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para el cumplimento de sus metas y objetivos.</t>
  </si>
  <si>
    <t>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t>
  </si>
  <si>
    <t>Apoyo</t>
  </si>
  <si>
    <t>Gestionar los Procesos Contractuales
Fase (propósito): Incrementar la capacidad institucional para atender con eficiencia los retos de su misionalidad en el Distrito.</t>
  </si>
  <si>
    <t>EYADP-G081</t>
  </si>
  <si>
    <t>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t>
  </si>
  <si>
    <t xml:space="preserve">- Debilidad de las estrategias de sensibilización y apropiación de las normas, directrices, modelos y sistemas
- Alta rotación de personal generando retrasos en la curva de aprendizaje.
- Falta de pericia  técnica, financiera y jurídica en la estructuración de los documentos y estudios previos por parte de las áreas técnicas.
- Falta de aplicación de guías, manuales y procedimientos por parte de las áreas técnicas enfocados a la estructuración y/o revisión de documentos en la etapa precontractual, contractual y postcontractual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</si>
  <si>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</si>
  <si>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Interrupción de las labores del proceso en pro del ajuste de los documentos y estudios previos.
- Detrimento patrimonial  por deficiencias en las estimación del costo total del proceso contractual.
</t>
  </si>
  <si>
    <t>Se determina la probabilidad (4 Alta ) teniendo en cuenta la frecuencia con que se lleva a cabo la actividad de control. El impacto (5 catastrófico) obedece a que de no verificar adecuadamente el proceso de selección, por parte de la Entidad, se estaría afectando el cumplimiento de las metas establecidas por la misma así como la ejecución presupuestal e imagen institucional. Por lo que se determina que la valoración antes de controles es (Extrema) de acuerdo a las consecuencias directas que habría de no verificar adecuadamente la solicitud de contratación (documentos y estudios previos)</t>
  </si>
  <si>
    <t xml:space="preserve">- 1 Los procedimientos 4231000-PR-284 "Mínima cuantía", 4231000-PR-339 "Selección Pública de Oferentes", 4231000-PR-338 "Agregación de Demanda" y 4231000-PR-156 "Contratación Directa"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	 	.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"modelo de seguimiento de la gestión contractual"; en el evento que se requieran ajustes sustanciales a los estudios y documentos previos, se procede a la devolución de los documentos mediante memorando informando la no viabilidad del trámite y se registran en  la base denominada "modelo de seguimiento de la gestión contractual".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
- 2 Los procedimientos 4231000-PR-284 "Mínima cuantía", 4231000-PR-339 "Selección Pública de Oferentes", 4231000-PR-338 "Agregación de Demanda" y 4231000-PR-156 "Contratación Directa"  indica que el Comité de Contratación, autorizado(a) por la(el) Secretaria(o) General, cada vez que se  adelante un proceso de contratación e cualquier modalidad de selección, conforme a la Resolución 204 de 2020 " Por medio de la cual se delega la ordenación del gasto y competencias propia de la actividad contractual, así como el ejercicio de otras funciones" verifica que el proceso es necesario, adecuado y  que se ajuste a los objetivos institucionales así como a los  requerimientos de la norma de conformidad con las presentaciones o documentación adicional remitida para el desarrollo del Comité de Contratación por parte de las áreas solicitantes. La(s) fuente(s) de información utilizadas es(son) presentación del proceso ante el Comité de Contratación y/o documentación adicional remitida por partes de las áreas técnicas. En caso de evidenciar observaciones, desviaciones o diferencias, se solicitan ajustes por parte del Comité de Contratación las cuales quedan registradas en las actas de Comité de Contratación. De lo contrario, se registra en el acta de Comité de  Contratación la votación positiva de cada proceso de contratación para continuar con el trámite precontractual y contractual.
- 3 Los procedimientos 4231000-PR-284 "Mínima cuantía", 4231000-PR-339 "Selección Pública de Oferentes", 4231000-PR-338 "Agregación de Demanda" y 4231000-PR-156 "Contratación Directa"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	 	.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"modelo de seguimiento de la gestión contractual"; en el evento que se requieran ajustes sustanciales a los estudios y documentos previos, se procede a la devolución de los documentos mediante memorando informando la no viabilidad del trámite y se registran en  la base denominada "modelo de seguimiento de la gestión contractual".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
</t>
  </si>
  <si>
    <t xml:space="preserve">- 1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envía una comunicación a la Oficina Asesora de Jurídica para iniciar las acciones orientadas a la recuperación del recurso económico y demás acciones a las que haya lugar..
</t>
  </si>
  <si>
    <t>EYADP-G082</t>
  </si>
  <si>
    <t>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t>
  </si>
  <si>
    <t xml:space="preserve">- Alta rotación de personal generando retrasos en la curva de aprendizaje.
- Debilidad de las estrategias de sensibilización y apropiación de las normas, directrices, modelos y sistemas
- Falta de aplicación de guías, manuales y procedimientos por parte de las áreas técnicas enfocados a la estructuración y/o revisión de documentos en la etapa precontractual, contractual y postcontractual
- Vacíos en la estructuración del proceso de selección en lo referente a los criterios técnicos, económicos, financieros y jurídicos.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</si>
  <si>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 Presiones o motivaciones individuales, sociales o colectivas que inciten a realizar conductas contrarias al deber ser
</t>
  </si>
  <si>
    <t xml:space="preserve">- Pérdida de credibilidad en la evaluación en los procesos de selección que adelanta la Secretaría General.
- Incumplimiento de las metas y objetivos institucionales, afectando el cumplimiento en la metas regionales.
- Sanciones por parte de un ente de control u otro ente regulador derivadas de un proceso de selección fallido.
- Detrimento patrimonial por la utilización de recursos financieros que no satisfacen las necesidades iniciales.
- Disposición de recursos financieros adicionales a fin de satisfacer las necesidades insatisfechas por una inadecuada selección de los oferentes.
</t>
  </si>
  <si>
    <t>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(3 Media) ya que es probable que se materialice el riesgo debido al número de veces en que se ejecuta la actividad en un periodo.</t>
  </si>
  <si>
    <t xml:space="preserve">- 1 Los procedimientos 4231000-PR-284 "Mínima cuantía", 4231000-PR-339 "Selección Pública de Oferentes", 4231000-PR-338 "Agregación de Demanda" indica que  el Profesional de la Dirección de Contratación , autorizado(a) por el Director de contratación, cada vez que se requiera dar apertura a un proceso de selección, bajo las modalidades de Licitación Pública, Concurso de Méritos, Selección Abreviada y/o Mínima Cuantía verifican que se conforme el Comité Evaluador por medio de Acto Administrativo de designación del Comité Evaluador (2211200-FT-524)	 el cual debe estar avalado por los  Jefes de las Dependencias solicitantes. La(s) fuente(s) de información utilizadas es(son) Resolución 204 de 2020 o aquella que la modifique en lo relacionado con el Comité Evaluador (El Comité evaluador es conformado por profesionales de la dependencia solicitante, la Subdirección Financiera y la Dirección de Contratación). En caso de evidenciar observaciones, desviaciones o diferencias, se debe remitir correo electrónico a los responsables para conformar el comité evaluador de acuerdo con lo establecido en la resolución. De lo contrario, se procede a publicar en el SECOP o tienda Virtual del Estado Colombiano el acto administrativo de designación del Comité Evaluador con sus soportes.
- 2 Los procedimientos 4231000-PR-284 "Mínima cuantía", 4231000-PR-339 "Selección Pública de Oferentes", 4231000-PR-338 "Agregación de Demanda" indica que el Comité Evaluador, autorizado(a) por Resolución 204 de 2020 o aquella que la modifique en lo relacionado con el Comité Evaluador, cada vez que se presenten propuestas al proceso de selección bajo las modalidades de Licitación Pública, Concurso de Méritos, Selección Abreviada y/o Mínima Cuantía; y cada vez que se presenten cotizaciones por medio de la tienda virtual al proceso de selección bajo la modalidad de Agregación de Demanda,  verifica para el caso de las propuestas que se cumplan los requisitos definidos en la Invitación Pública o el Pliego de Condiciones definitivo y sus adendas, según sea el caso y elabora el respectivo Informe de Evaluación en SECOP y  para el caso de las cotizaciones bajo la modalidad de Agregación de Demanda, verifica el precio techo para cada uno de los bienes, servicios u obras a adquirir así como el menor valor ofertado por parte de los proveedores realizando una comparación de lo solicitado frente a lo cotizado. La(s) fuente(s) de información utilizadas es(son) informe de evaluación publicado en el SECOP o  evidencia de reunión 2213100-FT-449 de comparación de cotizaciones respectivamente. En caso de evidenciar observaciones, desviaciones o diferencias, se debe ajustar el informe de evaluación del proceso de selección y publicarlo en el SECOP, en caso que se lleve a cabo bajo las modalidades de Licitación Pública, Concurso de Méritos, Selección Abreviada y/o Mínima Cuantía  o en caso que el proceso sea llevado a cabo por Agregación de Demanda, se debe mencionar en la evidencia de reunión el resultado de lo analizado respecto a las cotizaciones y cargarla en la Tienda Virtual del Estado Colombiano. De lo contrario, se procede a seleccionar y/o recomendar la propuesta más favorable por medio de la adjudicación o declaratoria de desierta del proceso o aceptación de oferta en caso que se lleve a cabo bajo las modalidades de Licitación Pública, Concurso de Méritos, Selección Abreviada y/o Mínima Cuantía  o en caso que el proceso sea llevado a cabo por Agregación de Demanda se procede a seleccionar la cotización más favorable, la cual debe quedar descrita en la evidencia de reunión y proceder a realizar la solicitud de la orden de Compra a través de la Tienda Virtual del Estado Colombiano.
</t>
  </si>
  <si>
    <t xml:space="preserve">- 1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envía una comunicación a la Oficina Asesora de Jurídica para iniciar las acciones orientadas a la recuperación del recurso económico y demás acciones a las que haya lugar..
</t>
  </si>
  <si>
    <t>Desarrollar las actividades de Interventoría y/o supervisión</t>
  </si>
  <si>
    <t>EYADP-G083</t>
  </si>
  <si>
    <t>Posibilidad de afectación económica (o presupuestal) por fallo en firme de detrimento patrimonial por parte de entes de control, debido a supervisión inadecuada de los contratos y/o convenios.</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</si>
  <si>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</si>
  <si>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Detrimento patrimonial por la utilización de recursos financieros para pagar servicios o productos que no cumplen con los requisitos técnicos solicitados en el marco de la ejecución del contrato
</t>
  </si>
  <si>
    <t>La valoración de probabilidad (4 Alta) establece que el riesgo puede presentarse debido al número de veces que se deben aplicar los controles en razón a la demanda de contratos que hay en la entidad. Así mismo, de no llevar a cabo una adecuada supervisión de los contratos bajo las directrices impartidas el impacto es (4 Mayor).  De acuerdo a lo anterior la valoración antes de controles es Alto.</t>
  </si>
  <si>
    <t xml:space="preserve">- 1 El procedimiento 4231000-PR-195 "Interventoría y/o supervisión",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
- 2 El procedimiento 4231000-PR-195 "Interventoría y/o supervisión" indica que el Supervisor del Contrato o Convenio, autorizado(a) por el Ordenador del Gasto, cada vez que se requiera valida a través del SECOP que se haya publicado la documentación pertinente a la ejecución contractual. La(s) fuente(s) de información utilizadas es(son) Informes de ejecución contractual (2211200-FT-422) , informe parcial/final  de supervisión de contrato o convenio (4231000-FT-964) (si a ello hubiere lugar), certificado de cumplimiento (2211200-FT-431)(si a ello hubiere lugar)  publicados en el SECOP (salvo casos excepcionales y plenamente justificados por el supervisor del contrato o convenio). En caso de evidenciar observaciones, desviaciones o diferencias, se realizarán requerimientos trimestrales que den cuenta de la publicación de la información en el SECOP. De lo contrario, se continua con la validación a través del SECOP de la información que soporta la ejecución contractual.
</t>
  </si>
  <si>
    <t xml:space="preserve">- Aleatoria
- Aleatoria
</t>
  </si>
  <si>
    <t xml:space="preserve">- 1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
- 2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Informa a la ordenación del gasto sobre la necesidad de cambiar la supervisión del contrato o convenio sujeto de la materialización del riesgo.
</t>
  </si>
  <si>
    <t>FI-C018</t>
  </si>
  <si>
    <t>Posibilidad de afectación reputacional por pérdida de la confianza ciudadana en la gestión contractual de la Entidad, debido a decisiones ajustadas a intereses propios o de terceros durante la etapa precontractual con el fin de celebrar un contrato</t>
  </si>
  <si>
    <t xml:space="preserve">- Debilidad de las estrategias de sensibilización y apropiación de las normas, directrices, modelos y sistemas
- Alta rotación de personal generando retrasos en la curva de aprendizaje.
- Falta de pericia  técnica, financiera y jurídica en la estructuración de los documentos y estudios previos por parte de las áreas técnicas.
- Falta de aplicación de guías, manuales y procedimientos por parte de las áreas técnicas enfocados a la estructuración y/o revisión de documentos en la etapa precontractual, contractual y postcontractual
- Falta de valores y sentido pertenencia de los servidores públicos que laboran en la entidad
- Intereses propios o de terceros para cometer actos de corrupción a cambio de dinero
- Utilización de la jerarquía y de la autoridad para desviar u omitir los procedimientos al interior de la entidad
</t>
  </si>
  <si>
    <t>Se determina la probabilidad (1Muy baja)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t>
  </si>
  <si>
    <t xml:space="preserve">- 1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asigna nuevos profesionales para reevaluar el proceso de selección técnica, jurídica y financieramente, con el fin que adelanten un análisis a fin de tomar decisiones respecto a adelantar o no, un nuevo proceso de contratación.
- 2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toma las medidas jurídicas y/o administrativas que permitan el restablecimiento de la situación generada por la materialización del riesgo.
</t>
  </si>
  <si>
    <t>FI-C019</t>
  </si>
  <si>
    <t>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</si>
  <si>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 Falta de conocimiento en el manejo de las herramientas contractuales existentes para adelantar los procesos y hacer seguimiento a los contratos que celebre la entidad.
- Falta de valores y sentido pertenencia de los servidores públicos que laboran en la entidad
- Intereses propios o de terceros para cometer actos de corrupción a cambio de dinero
- Utilización de la jerarquía y de la autoridad para desviar u omitir los procedimientos al interior de la entidad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</si>
  <si>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Interrupción de las labores del proceso en pro del ajuste de los documentos y estudios previos.
- Detrimento patrimonial por la utilización de recursos financieros para pagar servicios o productos que no cumplen con los requisitos técnicos solicitados en el marco de la ejecución del contrato
</t>
  </si>
  <si>
    <t>Se determina la probabilidad (1 muy baja)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t>
  </si>
  <si>
    <t>- 1 El procedimiento 4231000-PR-195 "Interventoría y/o supervisión",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
- 2 El procedimiento 42321000-PR-022 "Liquidación de contrato/convenio" indica que Profesional de la Dirección de Contratación, autorizado(a) por el Director de Contratación, cada vez que se realice la liquidación de un contrato o convenio revisa que en el expediente contractual reposen a) los informes de ejecución contractual (4231000-FT-422), b) certificados de cumplimiento (4231000-FT-431)(si a ello hubiere lugar) y c.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contractual (4231000-FT-422) y soportes del mismo, certificado de cumplimiento (4231000-FT- 431)(si a ello hubiere lugar) publicados en el SECOP. En caso de evidenciar, observaciones, desviaciones o diferencias, se registra en la base de datos del estado de las liquidaciones de contratos o convenios y proyecta el memorando para devolver al supervisor o interventor solicitando las correcciones, ajustes y aclaraciones que correspondan y/o requerirá la documentación adicional o faltante así como la refrendación de la validación del acta por parte de la Subdirección Financiera. De lo contrario, se procede a liquidar el contrato o convenio por medio de acta de liquidación del contrato de código (4231000- FT-242) o acta de terminación anticipada por mutuo acuerdo y de liquidación del contrato (4231000-FT-241) respectivamente) y realiza el cargue de la misma y del informe parcial/final de supervisión contrato y/o convenio (4231000-FT-964 en el SECOP.</t>
  </si>
  <si>
    <t>Tramitar la liquidación y/o terminación del contrato o convenio (si a ello hubiere lugar)</t>
  </si>
  <si>
    <t>EYADP-G084</t>
  </si>
  <si>
    <t>Posibilidad de afectación reputacional por sanción disciplinaria por parte de entes de Control, debido a  la supervisión inadecuada para adelantar el proceso de liquidación de los contratos o convenios que así lo requieran</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</si>
  <si>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 Falta de aplicación de guías, manuales y procedimientos por parte de las áreas técnicas enfocados a la estructuración y/o revisión de documentos en la etapa precontractual, contractual y postcontractual
- Falta de conocimiento en el manejo de las herramientas contractuales existentes para adelantar los procesos y hacer seguimiento a los contratos que celebre la entidad.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</si>
  <si>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 Cambio constante de las plataformas establecidas para llevar a cabo procesos de contratación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</si>
  <si>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t>
  </si>
  <si>
    <t>Se determina la probabilidad (3 media ) debido a la frecuencia con que se aplica el control sobre la actividad. El impacto (4 Mayor) obedece a que de materializarse el riesgo, se estaría incumpliendo con los plazos estipulados por la norma para  adelantar los procesos de liquidación y se afectaría la imagen institucional por el no cumplimiento de la normatividad vigente.</t>
  </si>
  <si>
    <t>- 1 El procedimiento 4231000-PR-022 "Liquidación de contrato/convenio" indica que el Profesional de la Dirección de Contratación, autorizado(a) por el Director de Contratación, trimestralmente, verifica con base en la información reportada por las dependencias de la Secretaría General de la Alcaldía Mayor de Bogotá D.C., el estado de los contratos o convenios pendientes por liquidar, revisando el plazo límite en que se debe realizar dicho trámite. La(s) fuente(s) de información utilizadas es(son) base de contratos o convenios pendientes por liquidar relacionados por las dependencias. En caso de evidenciar observaciones, desviaciones o diferencias, registra las mismas en el memorando trimestral remitido a las dependencias indicando lo presentado por cada una y genera recomendaciones frente a lo reportado. De lo contrario, se continúa realizando el seguimiento trimestral en la base de contratos o convenios que requieren ser liquidados.
- 2 El procedimiento 42321000-PR-022 "Liquidación de contrato/convenio" indica que Profesional de la Dirección de Contratación, autorizado(a) por el Director de Contratación, cada vez que se realice la liquidación de un contrato o convenio revisa que en el expediente contractual reposen a) los informes de ejecución contractual (4231000-FT-422), b) certificados de cumplimiento (4231000-FT-431)(si a ello hubiere lugar) y c.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contractual (4231000-FT-422) y soportes del mismo, certificado de cumplimiento (4231000-FT- 431)(si a ello hubiere lugar) publicados en el SECOP. En caso de evidenciar, observaciones, desviaciones o diferencias, se registra en la base de datos del estado de las liquidaciones de contratos o convenios y proyecta el memorando para devolver al supervisor o interventor solicitando las correcciones, ajustes y aclaraciones que correspondan y/o requerirá la documentación adicional o faltante así como la refrendación de la validación del acta por parte de la Subdirección Financiera. De lo contrario, se procede a liquidar el contrato o convenio por medio de acta de liquidación del contrato de código (4231000- FT-242) o acta de terminación anticipada por mutuo acuerdo y de liquidación del contrato (4231000-FT-241) respectivamente) y realiza el cargue de la misma y del informe parcial/final de supervisión contrato y/o convenio (4231000-FT-964 en el SECOP.</t>
  </si>
  <si>
    <t xml:space="preserve">- 1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solicita las medidas jurídicas y/o administrativas que permitan el restablecimiento de la situación generada por la materialización del riesgo.
</t>
  </si>
  <si>
    <t>Gestionar las garantías contractuales</t>
  </si>
  <si>
    <t>EYADP-G085</t>
  </si>
  <si>
    <t>Posibilidad de afectación económica (o presupuestal) por fallos judiciales y/o sanciones de entes de control, debido a incumplimiento legal en la aprobación del perfeccionamiento y ejecución contractual</t>
  </si>
  <si>
    <t xml:space="preserve">- Debilidad de las estrategias de sensibilización y apropiación de las normas, directrices, modelos y sistemas
- Alta rotación de personal generando retrasos en la curva de aprendizaje.
- Falta de conocimiento en el manejo de las herramientas contractuales existentes para adelantar los procesos y hacer seguimiento a los contratos que celebre la entidad.
</t>
  </si>
  <si>
    <t xml:space="preserve">- Cambios constantes en la normativa y falta de claridad en la interpretación de la misma.
</t>
  </si>
  <si>
    <t xml:space="preserve">- Sanción por parte de un ente de control u otro ente regulador.
- Afectación económica por no respaldar los compromisos contractuales que la entidad adquirió
- Incumplimiento de las obligaciones de la entidad para asegurar  la correcta ejecución de las obligaciones contractuales por la falta o deficiente verificación de los requisitos de perfeccionamiento de los contratos o convenios.
</t>
  </si>
  <si>
    <t>Se determina la probabilidad (4 Alta) ya que el riesgo se materializó más de una vez en el presente año. El impacto (Mayor 4) obedece a que de materializarse el riesgo se podría incumplir con lo pactado contractualmente, en el sentido que se debe garantizar la verificación adecuada del cumplimiento de los requisitos para proceder a la ejecución del contrato por parte de la Entidad.</t>
  </si>
  <si>
    <t>- 1 Los procedimientos 4231000-PR-284 "Mínima cuantía", 4231000-PR-339 "Selección Pública de Oferentes", 4231000-PR-338 "Agregación de Demanda" y 4231000-PR-156 "Contratación Directa"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
- 2 El procedimiento de Gestión de Garantías Contractuales 4231000-PR-347, indica que el profesional de la Dirección de Contratación autorizado (a) por el Director(a) de Contratación, cada vez que se requiera gestionar una garantía contractual, revisa que exista el registro presupuestal de asignación de los recursos financieros al contrato o convenio o modificación suscrita de acuerdo con los reportes de BOGDATA entregados por parte de la Subdirección Financiera, (cuando haya lugar a ello) y que la garantía contractual cumpla con lo descrito en la Lista de verificación de garantías 4231000-FT-960. La(s) fuente(s) de información utilizadas es(son) el registro presupuestal del contrato o convenio (si a ello hubiere lugar) y/o garantías remitidas por el contratista. En caso de evidenciar observaciones, desviaciones o diferencias, se registran en la Lista de verificación de garantías 4231000-FT-960 y se rechaza la garantía contractual en el SECOP II, solo en el caso de que el contrato o convenio o modificación se haya adelantado por dicha plataforma. Si la plataforma en que se llevó a cabo es SECOP I o la Tienda Virtual del Estado Colombiano se procede a remitir correo de solicitud de ajustes. De lo contrario se registra la conformidad en la Lista de verificación de garantías 4231000-FT-960 publicada en SECOP o en el Botón de Transparencia si se llevó a cabo el proceso de contratación por la Tienda Virtual del Estado Colombiano.
- 3 Los procedimientos 4231000-PR-284 "Mínima cuantía", 4231000-PR-339 "Selección Pública de Oferentes", 4231000-PR-338 "Agregación de Demanda" y 4231000-PR-156 "Contratación Directa"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t>
  </si>
  <si>
    <t xml:space="preserve">- 1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toma las medidas jurídicas y/o administrativas que permitan el restablecimiento de la situación generada por la materialización del riesgo.
</t>
  </si>
  <si>
    <t>Gestión de Recursos Físicos</t>
  </si>
  <si>
    <t xml:space="preserve">Administrar los bienes adquiridos mediante su recepción, asignación, mantenimiento, control y baja de los mismos con el fin de cubrir las necesidades de recursos físicos de las dependencias de la Secretaría General de la Alcaldía Mayor de Bogotá D.C. </t>
  </si>
  <si>
    <t>Inicia con el ingreso de bienes al inventario de la entidad, continúa con su asignación, aseguramiento, mantenimiento y control, termina con su clasificación y baja.</t>
  </si>
  <si>
    <t>Subdirector(a) de Servicios Administrativos y Oficina de Tecnologías de la Información y las Comunicaciones</t>
  </si>
  <si>
    <t>Administrar los Inventarios de bienes de la entidad.</t>
  </si>
  <si>
    <t>EYADP-G086</t>
  </si>
  <si>
    <t>Posibilidad de afectación reputacional por sanción de un ente de control o regulador , debido a errores (fallas o deficiencias) en la generación de la cuenta mensual de almacén con destino a la Subdirección Financiera</t>
  </si>
  <si>
    <t xml:space="preserve">- Dificultad en la articulación de actividades comunes a las dependencias.
- Los comprobantes de ingreso y egreso de bienes y consolidados que se requieren para preparar y generar la cuenta de almacén  no son oportunos, suficientes, claros, completos o de calidad.
- La información de entrada que se requiere para desarrollar las actividades no es completa o de calidad.
- Omisión o incumplimiento de procedimientos para agilizar trámites.
</t>
  </si>
  <si>
    <t xml:space="preserve">- Fallas  en software. 
- Las herramientas tecnológicas son insuficientes para atender las necesidades del proceso (Hardware: Equipos y herramientas. Software, sistemas de información aplicativos y soluciones ofimáticas es insuficiente.
</t>
  </si>
  <si>
    <t xml:space="preserve">- Entrega inoportuna de la cuenta mensual de almacén a la Subdirección Financiera.
- Retraso en el cierre contable mensual. 
- Retraso en la apertura de almacén.
- Incumplimiento de términos para el reporte a la Secretaría Distrital de Hacienda.
</t>
  </si>
  <si>
    <t xml:space="preserve">- Procesos de apoyo operativo en el Sistema de Gestión de Calidad
</t>
  </si>
  <si>
    <t>La valoración antes de controles por exposición tuvo como resultado "baja" sin embargo, en la escala de impacto quedó en "mayor" en consecuencia la zona resultante del riesgo quedo en zona "Alta".</t>
  </si>
  <si>
    <t xml:space="preserve">- 1 Actividad (1) PR-149 "Cuenta mensual de almacén":  indica que el profesional o delegado de la Subdirección de Servicios Administrativos., autorizado(a) por Subdirector (a) de Servicios Administrativo, mensualmente verifica que los comprobantes firmados y escaneados hagan parte de la cuenta mensual y los consolidados generados a través del aplicativo de administración de inventarios.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en la información, el técnico operativo y/o auxiliar administrativo envía correo electrónico solicitando los ajustes necesarios a los responsables de elaboración y/o aprobación de comprobantes. De lo contrario, continua el trámite para la impresión de informes de la cuenta con del fin de que sea revisada y aprobada la Cuenta Mensual de Almacén.
- 2 Actividad (3) PR-149 "Cuenta mensual de almacén":  indica que el profesional o delegado Subdirección Financiera, autorizado(a) por Subdirector Financiero,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en la información registrada se solicitará mediante correo electrónico o memorando al funcionario o contratista el ajuste correspondiente, el cual debe ser atendido de manera prioritaria. De lo contrario, los listados de informes de la cuenta mensual de almacén son aprobados por el (la) Subdirector (a) de Servicios Administrativos con el fin de remitir a la Subdirección Financiera.
</t>
  </si>
  <si>
    <t xml:space="preserve">- 1 El mapa de riesgos del proceso Gestión de Recursos Físicos indica que el Subdirector (a) de Servicios Administrativos, autorizado(a) por el Manual de Funciones y Competencias Laborales, cada vez que se identifique la materialización del riesgo revisa las diferencias presentadas en la información de la cuenta mensual de almacén, remitidas por la Subdirección Financiera.
- 2 El mapa de riesgos del proceso Gestión de Recursos Físicos indica que el Subdirector (a) de Servicios Administrativos, autorizado(a) por el Manual de Funciones y Competencias Laborales, cada vez que se identifique la materialización del riesgo solicita soporte a la ingeniera(o) desarrollador(a) del SAI - SAE para realizar las modificaciones pertinentes.
- 3 El mapa de riesgos del proceso Gestión de Recursos Físicos indica que el Subdirector (a) de Servicios Administrativos, autorizado(a) por el Manual de Funciones y Competencias Laborales, cada vez que se identifique la materialización del riesgo remite la cuenta con los ajustes requeridos.
</t>
  </si>
  <si>
    <t>EYADP-C010</t>
  </si>
  <si>
    <t>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t>
  </si>
  <si>
    <t xml:space="preserve">- Dificultad en la articulación de actividades comunes a las dependencias.
- La información de entrada que se requiere para desarrollar las actividades no es completa o de calidad.
- Omisión o incumplimiento de procedimientos para agilizar trámites.
- Ingreso intencional de información errónea para lograr beneficios personales.
</t>
  </si>
  <si>
    <t xml:space="preserve">- Presiones o motivaciones individuales, sociales o colectivas que inciten a realizar conductas contrarias al deber ser.
- Conflicto de Intereses por Amiguismo o Clientelismo
</t>
  </si>
  <si>
    <t xml:space="preserve">- Pérdida o hurto de bienes muebles.
- Sanción por parte del ente de control u otro ente regulador.
- Interrupción de operaciones internas de un (1) día.
- Bienes sin cubrimiento de pólizas.
- Ingreso de bienes con características diferentes a las contratadas.
- Pérdida de la imagen o credibilidad institucional.
- Investigaciones disciplinarias, fiscales y/o penales.
</t>
  </si>
  <si>
    <t>La valoración antes de controles bajó la probabilidad del riesgo de improbable a muy baja por frecuencia; sin embargo, en la escala de impacto continúa como Alta, es decir podría tener una perdida de la información que critica puede ser recuperada de forma parcial o incompleta.</t>
  </si>
  <si>
    <t xml:space="preserve">- 1 Actividad (4) PR-148 "Ingreso o entrada de bienes":  indica que El supervisor (a) delegado por el documento correspondiente y/o jefe de dependencia, autorizado(a) por Manual de Funciones Vigente, cada vez que se reciban bienes en bodega o sitio verifica, constata, coteja las características, especificaciones técnicas y funcionamiento de elementos de acuerdo con el contrato u orden de compra las cantidades de bienes establecidas correspondan al momento de ser entregado por el proveedor o contratista. Así mismo el auxiliar administrativo y/o Profesional Universitario y/o técnico operativo autorizado por el (la) Subdirector (a) de servicios Administrativos, verifica que las cantidades correspondan a la documentación allegada. La(s) fuente(s) de información utilizadas es(son) acordes a los documentos soporte que se nombran en las condiciones generales del procedimiento PR-148 Ingreso o Entrada de Bienes, según el tipo de ingreso. En caso de evidenciar observaciones, desviaciones o diferencias, se suspenderá la actividad y se acordará nuevamente una fecha para el recibo de los bienes, derivado del motivo de la suspensión se generará un correo electrónico o un memorando (según corresponda), dirigido al solicitante del ingreso indicando las observaciones para poder continuar con la actividad,. De lo contrario, se continua con las actividad del procedimiento diligenciando el formato Recepción  de Bienes en Bodega o en Sitio 4233100-FT-1129 y/o Entrega de Insumos y/o materias Primas por terceros 4233100-FT-1173 (cuando aplique).
- 2 Actividad (7) PR-148 "Ingreso o entrada de bienes":  indica que El auxiliar Administrativo y/o Profesional Universitario y/o Técnico Operativo , autorizado(a) por El (la) Subdirector (a) de Servicios Administrativos , cada vez que se requiera  verifica, revisa, coteja que se cumpla el soporte documental. La(s) fuente(s) de información utilizadas es(son) acordes a los documentos soporte que se nombran en las condiciones generales del procedimiento PR-148 Ingreso o Entrada de Bienes, según el tipo de ingreso. En caso de evidenciar observaciones, desviaciones o diferencias, o si la información presenta inconsistencias, el  auxiliar Administrativo y/o Profesional Universitario y/o Técnico Operativo  procederá a proyectar memorando electrónico para firma del Subdirector(a) de Servicios Administrativos informando las razones por las cuales se hace la devolución remitiendo los documentos a la dependencia solicitante para su modificación o aclaración.. De lo contrario, de cumplir con los requisitos establecidos procede a ingresar los elementos según corresponda Queda como evidencia: memorando de remisión del ingreso al supervisor del contrato.
- 3 Actividad (8) PR-148 "Ingreso o entrada de bienes":  indica que Auxiliar Administrativo y/o Profesional Universitario y/o Técnico Operativo , autorizado(a) por el (la)Subdirector(a) de servicios administrativos, cada vez que se requiera verificara la asignación de placas en los bienes, una vez el consecutivo del sistema arroje los números de placa según corresponda, realiza impresión de las mismas registrando el detalle en base de datos en Excel dispuesto para dicho fin.
Una vez realizada esta tarea, el delegado plaquetea los bienes verificando, cotejando, revisando que los números asignados se coloquen al elemento que corresponda según características y demás información registrada en el Sistema de Información de inventarios en un plazo máximo de 15 días hábiles. La(s) fuente(s) de información utilizadas es(son) se encuentra en el Sistema de inventarios SAI y la base de datos en Excel de seguimiento de impresión de placas en la cual se registra la información correspondiente a la ubicación física de la misma en el bien.. En caso de evidenciar observaciones, desviaciones o diferencias, se informarán al funcionario responsable para los respectivos ajustes a través de correo electrónico. De lo contrario, se archivan los registros correspondientes como evidencia del paqueteo del bien.
- 4 Actividad (9) PR-236 "Egreso o salida definitiva de bienes":  indica que El profesional especializado, autorizado(a) por el (la) Subdirector(a) de servicios administrativos, cada vez que se requiera coordinará la organización de los listados de acuerdo con los lineamientos mencionados según "Listado de Elementos Para Baja" de las condiciones generales, junto a los memorandos de conceptos y demás información relacionada. La(s) fuente(s) de información utilizadas es(son) el listado de bienes para baja, documentos necesarios para formalizar baja de bienes según lo nombrado en las condiciones generales. En caso de evidenciar observaciones, desviaciones o diferencias, se requieran los ajustes al profesional universitario, para presentar en una próxima reunión o a través de correo electrónico según indicaciones el (la) subdirector (a) de Servicios Administrativos.. De lo contrario, el (la) Subdirector (a) de Servicios Administrativos aprueba la información presentada quedando como registro en la evidencia de reunión.
- 5 Actividad (12) PR-236 "Egreso o salida definitiva de bienes":  indica que El Comité Técnico de Sostenibilidad Contable , autorizado(a) por Resolución 494 de 2019 –Comité Institucional de Gestión y de 2019 –Comité Institucional de Gestión y Desempeño , cada vez que se requiera verifica, coteja y analiza la información presentada (bienes para baja) si lo considera necesario. La(s) fuente(s) de información utilizadas es(son) presentación para dar de baja elementos y los documentos anexos que soportan dicha presentación. En caso de evidenciar observaciones, desviaciones o diferencias, el comité solicitará los ajustes y/o aclaraciones pertinentes para que se presenten en el siguiente comité. De lo contrario, el comité aprueba las consideraciones propuestas respecto a los elementos para baja lo cual quedará consignada en el acta de dicho comité que también de indicar cual será el destino final de los bienes de acuerdo con la normatividad vigente para los casos que corresponda.
- 6 Actividad (28) PR-236 "Egreso o salida definitiva de bienes":  indica que Profesional universitario y/o, Técnico Administrativo y/o, Técnico Operativo y/o, Auxiliar Administrativo y/o contratista, autorizado(a) por el (la) Subdirector(a) de servicios administrativos, cada vez que se requiera con base en el reporte de hurto, pérdida del o los bienes o caso fortuito y la copia de la denuncia, verifica, coteja la información presentada y procede a trasladar con comprobante de egreso el bien o los bienes a la bodega de responsabilidad. La(s) fuente(s) de información utilizadas es(son) el reporte de perdida, hurto o caso fortuito, el sistema de información de inventarios. En caso de evidenciar observaciones, desviaciones o diferencias, solicita los ajustes correspondientes a través de correo electrónico. De lo contrario, procede a realizar los ajustes de actualización en el sistema de información de inventarios de la entidad dejando como evidencia documentos originados por el Sistema de Información Inventarios SAI.
</t>
  </si>
  <si>
    <t xml:space="preserve">- Preventivo
- Preventivo
- Detectivo
- Detectivo
- Preventivo
- Detectivo
</t>
  </si>
  <si>
    <t xml:space="preserve">25%
25%
15%
15%
25%
15%
</t>
  </si>
  <si>
    <t xml:space="preserve">40%
40%
30%
30%
40%
30%
</t>
  </si>
  <si>
    <t xml:space="preserve">- 1 El mapa de riesgos del proceso Gestión de Recursos Físicos indica que el Subdirector (a) de Servicios Administrativos, autorizado(a) por el Manual de Funciones y Competencias Laborales, cada vez que se identifique la materialización del riesgo revisa las inconsistencias presentadas..
- 2 El mapa de riesgos del proceso Gestión de Recursos Físicos indica que el Subdirector (a) de Servicios Administrativos, autorizado(a) por el Manual de Funciones y Competencias Laborales, cada vez que se identifique la materialización del riesgo realiza reporte al responsable del proceso..
- 3 El mapa de riesgos del proceso Gestión de Recursos Físicos indica que el Subdirector (a) de Servicios Administrativos, autorizado(a) por el Manual de Funciones y Competencias Laborales, cada vez que se identifique la materialización del riesgo realiza las gestiones pertinentes para corregir las inconsistencias presentadas..
</t>
  </si>
  <si>
    <t>FI-C020</t>
  </si>
  <si>
    <t>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t>
  </si>
  <si>
    <t xml:space="preserve">- Desviación de recursos públicos.
- Detrimento patrimonial.
- Investigaciones disciplinarias, fiscales y/o penales.
- Pérdida de la imagen o credibilidad institucional.
- Inoportunidad para la correcta investigación de posibles hechos de corrupción.
- Inoportunidad para reporte a las aseguradoras.
</t>
  </si>
  <si>
    <t xml:space="preserve">- 1 Actividad (7) PR-235 "Control y Seguimiento de Bienes":  indica que El (la) subdirector (a) de servicios Administrativos, autorizado(a) por manual de funciones, mínimo una vez cada dos años revisa el Plan de Trabajo elaborado y verifica que cumpla las condiciones necesarias para ejecutar la Toma Física de Inventarios. La(s) fuente(s) de información utilizadas es(son) el Plan de trabajo de Toma Física de Inventarios. En caso de evidenciar observaciones, desviaciones o diferencias, se devolverá el documento para los respectivos ajustes registrándolo en correo electrónico o evidencia de reunión. De lo contrario, se aprueba el plan de trabajo presentado dejando como evidencia  correo electrónico o evidencia de reunión..
- 2 Actividad (12) PR-235 "Control y Seguimiento de Bienes":  indica que El (la) Profesional Universitario , autorizado(a) por autorizado por el (la) Subdirector(a) de Servicios Administrativos, Cada vez que se realiza una toma física de inventarios revisa que todas las sedes programadas hayan sido visitadas, también revisa que la totalidad de las sedes o dependencias cuenten con todos los registros completos con respecto a la consignación de información y firmas de los responsables de los bienes y de los auxiliares administrativos que realizó la actividad de verificación, con el fin de garantizar que se completó de manera integral lo planeado en la toma física de inventarios y procesar los registros generados de la toma física realizada.. La(s) fuente(s) de información utilizadas es(son) Evidencias de Reunión y las actas de la toma física de inventarios generadas en el ejercicio de toma física. En caso de evidenciar observaciones, desviaciones o diferencias, realiza devolución y/o solicita los ajustes necesarios a los auxiliares administrativos o contratistas que realizaron la verificación de elementos a través de correo electrónico. De lo contrario, se organiza la información y con los registros completos se elabora El "Informe de Cierre Preliminar de Toma Física de Inventarios" dentro de los 30 días calendario siguientes, para la toma de decisiones según sea el caso y se envía al (la) Subdirector (a) de Servicios Administrativos dejando como evidencia correo electrónico del envío.
- 3 Actividad (17) PR-235 "Control y Seguimiento de Bienes":  indica que El (la) Subdirector (a) de Servicios Administrativos, autorizado(a) por manual de funciones, cada vez que se requiera realiza presentación del Informe Final de Toma Física de Inventarios en el Comité Técnico de Sostenibilidad del Sistema Contable de la entidad para la toma decisiones que haya a lugar. La(s) fuente(s) de información utilizadas es(son) el informe de Final de Toma Física de Inventarios. En caso de evidenciar observaciones, desviaciones o diferencias, según verificación por parte de los integrantes del comité, solicitan las aclaraciones y/o ajustes en el momento y quedara como registro la evidencia de reunión del Comité Técnico de Sostenibilidad Contable para presentar con las correcciones solicitadas según como determine la mesa. De lo contrario, se aprueban las consideraciones presentadas en el Comité para proceder a los ajustes de inventario que correspondan será consignado en la evidencia de reunión del comité.
- 4 Actividad (18) PR-235 "Control y Seguimiento de Bienes":  indica que El profesional Universitario y/o Contratista , autorizado(a) por el (la) Subdirector (a) de Servicios Administrativos , cada vez que se requiera identifica los ajustes que requiera el inventario según evidencia de reunión del Comité Técnico de Sostenibilidad Contable, el Profesional Especializado revisa que los ajustes identificados sean los correctos con respecto a valores y cantidades. La(s) fuente(s) de información utilizadas es(son) es la evidencia de reunión del Comité Técnico de Sostenibilidad Contable, los soportes contables de los movimientos para ajuste. En caso de evidenciar observaciones, desviaciones o diferencias, se solicita ajuste de los soportes mediante correo electrónico al responsable. De lo contrario, se firman los soportes y se pasan para aprobación del (la) subdirector (a) de servicios Administrativos.
- 5 Actividad (24) PR-235 "Control y Seguimiento de Bienes":  indica que Auxiliar Administrativo y/o Técnico operativo , autorizado(a) por el (la) Subdirector (a) de Servicios Administrativos , mensualmente verifica los elementos o bienes que se encuentran registrados con ubicaciones fuera de la entidad a través del sistema de información de inventarios de la entidad con el fin de con el fin de identificar los elementos que cuentan con un periodo superior a 30 días calendario, una vez identificados envía correo electrónico a los responsables de los bienes. La(s) fuente(s) de información utilizadas es(son) Sistema de Información SAI. En caso de evidenciar observaciones, desviaciones o diferencias, se solicitará mediante correo electrónico o memorando al funcionario o contratista solicitando la ubicación y existencia del elemento, así como la justificación para extender el plazo de autorización de 30 días calendario iniciales. De lo contrario, se determina el seguimiento como conforme a los parámetros establecidos con respecto a ubicación y existencia del elemento dejando como evidencia el Sistema de Información de Inventarios SAI actualizado.
</t>
  </si>
  <si>
    <t xml:space="preserve">- Preventivo
- Detectivo
- Preventivo
- Preventivo
- Detectivo
</t>
  </si>
  <si>
    <t xml:space="preserve">25%
15%
25%
25%
15%
</t>
  </si>
  <si>
    <t xml:space="preserve">40%
30%
40%
40%
30%
</t>
  </si>
  <si>
    <t xml:space="preserve">- 1 El mapa de riesgos del proceso Gestión de Recursos Físicos indica que el Subdirector (a) de Servicios Administrativos, autorizado(a) por el Manual de Funciones y Competencias Laborales, cada vez que se identifique la Materialización del Riesgo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
- 2 El mapa de riesgos del proceso Gestión de Recursos Físicos indica que el Subdirector (a) de Servicios Administrativos, autorizado(a) por el Manual de Funciones y Competencias Laborales, cada vez que se identifique la Materialización del Riesgo solicita el informe de modo, tiempo y lugar de los hechos relacionados con el presunto desvío de recursos físicos o económicos evidenciados durante el seguimiento y control de la verificación realizada hacia los bienes de propiedad de la entidad..
</t>
  </si>
  <si>
    <t xml:space="preserve">Ejecutar tareas del mantenimiento de la infraestructura tecnológica
Fase (actividad): Actualizar y ampliar los servicios tecnológicos de la Secretaria General  y  Optimizar sistemas de información y de gestión de datos de la Secretaria General																																																	</t>
  </si>
  <si>
    <t>FT-G004</t>
  </si>
  <si>
    <t>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t>
  </si>
  <si>
    <t>Fallas tecnológicas</t>
  </si>
  <si>
    <t xml:space="preserve">- Fallas de conectividad e interoperabilidad. 
- Fallos y caídas del servidor que soporta la plataforma LMS.
- Obsolescencia tecnológica.
- Falta de Coherencia entre lo documentado en los procesos y la ejecución.																																												
</t>
  </si>
  <si>
    <t xml:space="preserve">- Altos costos de la tecnología.  
- Fenómenos naturales o climáticos que pongan en riesgo la infraestructura, continuidad de prestación de servicios de la entidad, confidencialidad, integridad y disponibilidad de la información. 
</t>
  </si>
  <si>
    <t xml:space="preserve">- Falla en los equipos de computo que soportan la información de misión critica de la entidad, que podría causar pérdida de información.
- Interrupción en la prestación de servicios tecnológicos y de atención a la ciudadanía. 
- Daños o destrucción de activos que afectan el patrimonio de la Entidad.
- Quejas o reclamos por parte de los usuarios.
</t>
  </si>
  <si>
    <t xml:space="preserve">- 7872 Transformación digital y gestión TIC
</t>
  </si>
  <si>
    <t>La valoración del riesgo antes de control quedó en escala de probabilidad "BAJA" y continúa de impacto MODERADO, toda vez que afecta los aspectos: financiero bajo, indisponibilidad de la información lo que lo continúa ubicando al riesgo en zona resultante  MODERADO. (3,2)</t>
  </si>
  <si>
    <t xml:space="preserve">- 1  El procedimiento 	2213200-PR-104	Mantenimiento de la Infraestructura Tecnológica PC#6 indica que Profesional de la Oficina TIC asignado, autorizado(a) por Jefe de la Oficina de Tecnologías de la información y las comunicaciones, Cada vez que se ejecute el mantenimiento	 verifica el cronograma acordado y formato entregado por el proveedor con las actividades realizadas. La(s) fuente(s) de información utilizadas es(son) Formato 2213200-FT259 Mantenimiento preventivo o reporte del proveedor. El Sistema de Gestión de Servicios (Mantenimientos no programados) y Cronograma de mantenimientos acordado. En caso de evidenciar observaciones, desviaciones o diferencias, en la ejecución de los controles se remitirá vía correo electrónico informe resultado actividades ejecutadas al proveedor con el fin de que se tengan en cuenta las observaciones y/o respectivos ajustes en las actividades que se ejecutan durante los mantenimientos. En caso de que el proveedor no atienda las observaciones y/o respectivos ajustes a tener en cuenta se enviará un memorando electrónico por la Oficina TIC reiterando esta información, generando alarmas tempranas en la ejecución del contrato	. De lo contrario, se recibe a satisfacción el mantenimiento ejecutado.
- 2  El procedimiento 	2213200-PR-104	Mantenimiento de la Infraestructura Tecnológica PC#6 indica que Profesional de la Oficina TIC asignado, autorizado(a) por Jefe de la Oficina de Tecnologías de la información y las comunicaciones, Cada vez que se ejecute el mantenimiento	 verifica el cronograma acordado y formato entregado por el proveedor con las actividades realizadas. La(s) fuente(s) de información utilizadas es(son) Formato 2213200-FT259 Mantenimiento preventivo o reporte del proveedor. El Sistema de Gestión de Servicios (Mantenimientos no programados) y Cronograma de mantenimientos acordado. En caso de evidenciar observaciones, desviaciones o diferencias, en la ejecución de los controles se remitirá vía correo electrónico informe resultado actividades ejecutadas al proveedor con el fin de que se tengan en cuenta las observaciones y/o respectivos ajustes en las actividades que se ejecutan durante los mantenimientos. En caso de que el proveedor no atienda las observaciones y/o respectivos ajustes a tener en cuenta se enviará un memorando electrónico por la Oficina TIC reiterando esta información, generando alarmas tempranas en la ejecución del contrato	. De lo contrario, se recibe a satisfacción el mantenimiento ejecutado.
</t>
  </si>
  <si>
    <t xml:space="preserve">- 1 El mapa de riesgos del proceso de Gestión de Recursos Físicos indica que el Jefe de la Oficina TIC's, autorizado(a) por el Manual de especifico de funciones y competencias laborales, cada vez que se identifique la materialización de un riesgo activa el plan de contingencia conforme a las fases establecidas en el Plan de Contingencia TI de la Secretaría General de la Alcaldía Mayor de Bogotá -4204000-OT-020.
</t>
  </si>
  <si>
    <t>Gestionar el mantenimiento de bienes muebles e inmuebles</t>
  </si>
  <si>
    <t>EYADP-G087</t>
  </si>
  <si>
    <t>Posibilidad de afectación reputacional por ausencia o retrasos  en los mantenimientos de las edificaciones, maquinaria y equipos de la Entidad, debido a decisiones erróneas o no acertadas en la priorización para su intervención</t>
  </si>
  <si>
    <t xml:space="preserve">- Dificultades en el  seguimiento  frente al estado de avance de los contratos de mantenimiento suscritos y en ejecución, pertenecientes al proceso.
- Inadecuada planeación para el mantenimiento
- Alta rotación de personal y dificultades en la transferencia de conocimiento entre los servidores y/o contratistas que participan en el proceso, en virtud de vinculación, retiro o reasignación de roles.
- Se requiere revisar, ajustar, simplificar actividades y reasignar labores internas, en la información documentada del proceso.
</t>
  </si>
  <si>
    <t>- Riesgos de daño a la infraestructura física de la entidad por situaciones de orden público y/o desastres naturales.
- Falta de recursos que podría darse por los recortes presupuestales que influiría notablemente en la sostenibilidad del proceso.
- los clientes pueden realizar solicitudes fuera del alcance del Proceso y hacer evaluaciones subjetivas.</t>
  </si>
  <si>
    <t xml:space="preserve">- Detrimento patrimonial
- Insatisfacción por parte de los usuarios interno y externos
- Pérdida de confianza por parte de los usuarios internos y externos
- Incumplimiento de metas establecidas
</t>
  </si>
  <si>
    <t>Se determina la probabilidad (4 Alta)  teniendo en cuenta el número de veces que se ejecuta la actividad clave durante el año. El impacto (3 Moderado) obedece al análisis de las consecuencias de las diferentes perspectivas de acuerdo con la metodología.</t>
  </si>
  <si>
    <t xml:space="preserve">- 1 El procedimiento 2211500-PR-154 "Mantenimiento de las Edificaciones" indica que el(la) Director(a) Administrativo(a) y Financiero(a) o el (la) Subdirector(a) de Servicios Administrativos , autorizado(a) por el Decreto 140 de 2021, semestralmente  revisa y aprueba la propuesta de la priorización de mantenimiento integral, teniendo en cuenta: Ficha de Identificación y descripción de las condiciones físicas de la infraestructura 42313100-FT-1193 de cada sede, la criticidad técnica y los compromisos misionales de la Entidad. La(s) fuente(s) de información utilizadas es(son)  los lineamientos señalados en condiciones generales del procedimiento. En caso de evidenciar observaciones, desviaciones o diferencias, se debe ajustar la priorización inicial. De lo contrario, se formaliza por medio del Evidencia Reunión 2213100-FT-449 Priorización sedes a intervenir.
- 2 El procedimiento 2211500-PR-154 "Mantenimiento de las Edificaciones" indica que el profesional o técnico encargado del Sistema  de Gestión de Servicios , autorizado(a) por el(la) Director(a) Administrativo(a) y Financiero(a), cada vez que se reciba una solicitud de mantenimiento puntual verifica que la solicitud de mantenimiento cumpla con los parámetros establecidos, determina la subcategoría del mantenimiento puntual a realizar y asigna la solicitud al Profesional de Zona encargado de la sede. La(s) fuente(s) de información utilizadas es(son)  los lineamientos señalados en condiciones generales del procedimiento. En caso de evidenciar observaciones, desviaciones o diferencias, y que la solicitud no corresponda a mantenimiento puntual , asigna la solicitud en el sistema de Gestión de Servicios al responsable de gestionarla y finaliza el procedimiento, cuando la solicitud no sea clara o no esté completa se contacta al usuario para ajustar o incluir la información. De lo contrario, registra la conformidad de la solicitud en el Sistema  de Gestión de Servicio.
- 3 El procedimiento 2211500-PR-154 "Mantenimiento de las Edificaciones" indica que el  Profesional de Zona, autorizado(a) por el(la) Director(a) Administrativo(a) y Financiero(a) o el (la) Subdirector(a) de Servicios Administrativos, cada vez que se reciba una solicitud de mantenimiento puntual realiza la visita de verificación del alcance del mantenimiento puntual a la sede a intervenir. La(s) fuente(s) de información utilizadas es(son) la solicitud recibida en el Sistema de Gestión de Servicios. En caso de evidenciar observaciones, desviaciones o diferencias, el Profesional de Zona cuando se trate de  mantenimiento Integral o mediante contrato de obra, modifica el tipo de intervención y cambia el estado a “No resuelta” en el Sistema de Gestión de Servicios; cuando se trate de solicitudes de otras categorías asigna la solicitud al responsable de gestionarla en el Sistema de Gestión de Servicios. De lo contrario, se registra en el Sistema de Gestión de Servicios.
- 4 El procedimiento 4233100-PR-379 "Mantenimiento de maquinaria y equipos" indica que el profesional de la Dirección Administrativa y Financiera, autorizado(a) por el Director Administrativo y Financiero, cada vez que se reciba una solicitud de intervención  verifica que la solicitud corresponda al mantenimiento de maquinaria y equipos y que cumpla con los parámetro establecidos . La(s) fuente(s) de información utilizadas es(son)  los lineamientos señalados en condiciones generales del procedimiento. En caso de evidenciar observaciones, desviaciones o diferencias, asigna la solicitud en el Sistema de Gestión de Servicios al responsable de gestionarla o se contacta con el usuario para ajustar o incluir en el Sistema de Gestión de Servicios. De lo contrario, registra la conformidad de la solicitud.
- 5 El procedimiento 2211500-PR-154 "Mantenimiento de las Edificaciones" indica que el  Profesional de Zona, autorizado(a) por el(la) Director(a) Administrativo(a) y Financiero(a) o el (la) Subdirector(a) de Servicios Administrativos, cada vez que finalice el mantenimiento integral revisa el mantenimiento ejecutado conforme con lo estipulado en la Ficha Descriptiva Antes - Mantenimiento Integral 4233100-FT-1004. La(s) fuente(s) de información utilizadas es(son)  la Ficha Descriptiva Antes - Mantenimiento Integral 4233100-FT-1004. En caso de evidenciar observaciones, desviaciones o diferencias, las registra en la Bitácora de obra para sus respectivos ajustes. De lo contrario, se firmará el Recibo a Satisfacción 4233100-FT-1192.
- 6 El procedimiento 2211500-PR-154 "Mantenimiento de las Edificaciones" indica que el  Profesional de Zona, autorizado(a) por el(la) Director(a) Administrativo(a) y Financiero(a) o el (la) Subdirector(a) de Servicios Administrativos, cada vez que finalice el mantenimiento puntual revisa el mantenimiento ejecutado conforme con la solicitud y el alcance en el Sistema de Gestión de Servicios. La(s) fuente(s) de información utilizadas es(son) la solicitud en el Sistema de Gestión de Servicios. En caso de evidenciar observaciones, desviaciones o diferencias, registra en la Bitácora de obra para sus respectivos ajustes. De lo contrario, registra la solución anexando registro fotográfico del mantenimiento realizado en el Sistema de Gestión de Servicios, cambiando el estado de la solicitud a “Resuelto” y se realiza el cierre.
- 7 El procedimiento 4233100-PR-379 "Mantenimiento de maquinaria y equipos" indica que el profesional, autorizado(a) por el Subdirector de Servicios Administrativos, cada vez que se realice un mantenimiento preventivo  revisa que el mantenimiento ejecutado cumpla con lo establecido en el cronograma. La(s) fuente(s) de información utilizadas es(son) el cronograma de mantenimiento preventivo. En caso de evidenciar observaciones, desviaciones o diferencias, solicita por correo electrónico los ajustes pertinentes al contratista. De lo contrario, recibe a satisfacción el Reporte de visita técnica de intervención .
- 8 El procedimiento 4233100-PR-379 "Mantenimiento de maquinaria y equipos" indica que el profesional, autorizado(a) por el Subdirector de Servicios Administrativos, cada vez que finalice la intervención correctiva revisa el mantenimiento ejecutado. La(s) fuente(s) de información utilizadas es(son) la solicitud en el Sistema de Gestión de Servicios. En caso de evidenciar observaciones, desviaciones o diferencias, solicita los ajustes pertinentes al contratista. De lo contrario, registra la solución en el Sistema de Gestión de Servicios , quedando la solicitud en estado "Resuelto".
</t>
  </si>
  <si>
    <t xml:space="preserve">- Preventivo
- Preventivo
- Preventivo
- Preventivo
- Detectivo
- Detectivo
- Detectivo
- Detectivo
</t>
  </si>
  <si>
    <t xml:space="preserve">25%
25%
25%
25%
15%
15%
15%
15%
</t>
  </si>
  <si>
    <t xml:space="preserve">- Manual
- manual
- Manual
- Manual
- Manual
- Manual
- Manual
- Manual
</t>
  </si>
  <si>
    <t xml:space="preserve">40%
40%
40%
40%
30%
30%
30%
30%
</t>
  </si>
  <si>
    <t xml:space="preserve">- 1 El mapa de riesgos del proceso Gestión de Servicios Administrativos indica que el profesional de la Dirección Administrativa y Financiera, autorizado(a) por el Director(a) Administrativo y Financiero o Subdirector(a)  de Servicios Administrativos, cada vez que se identifique la materialización del riesgo, reformula la priorización  de los mantenimientos de las edificaciones, maquinaria y equipos.
- 2 El mapa de riesgos del proceso Gestión de Servicios Administrativos indica que el profesional de la Dirección Administrativa y Financiera, autorizado(a) por el Director(a) Administrativo y Financiero o Subdirector(a)  de Servicios Administrativos, cada vez que se identifique la materialización del riesgo, prioriza los servicios no ejecutados de acuerdo a la criticidad del incumplimiento, ajusta las actividades de los mantenimientos para realizarlos en el menor tiempo posible.
</t>
  </si>
  <si>
    <t>Gestión de Servicios Administrativos y Tecnológicos</t>
  </si>
  <si>
    <t>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t>
  </si>
  <si>
    <t>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t>
  </si>
  <si>
    <t>Administrar los servicios de apoyo logístico a la gestión de la Entidad</t>
  </si>
  <si>
    <t>EYADP-G091</t>
  </si>
  <si>
    <t>Posibilidad de afectación reputacional por pérdida de credibilidad en la atención a las solicitudes de servicios administrativos, debido a errores (fallas o deficiencias) en la prestación de servicios administrativos.</t>
  </si>
  <si>
    <t xml:space="preserve">- Dificultades en el  seguimiento  frente al estado de avance de los contratos, suscritos y en ejecución, pertenecientes al proceso.
- Falta de actualización de algunos sistemas (interfaz, accesibilidad, disponibilidad) que interactúan con los procesos.
- Alta rotación de personal y dificultades en la transferencia de conocimiento entre los servidores y/o contratistas que participan en el proceso, en virtud de vinculación, retiro o reasignación de roles.
- Debilidades en la articulación y comunicación en la operación de las actividades que se gestionan al interior  del proceso.
- No se cuenta con la cultura sobre el uso de la herramienta y los tiempos requeridos para la solicitudes de los servicios
</t>
  </si>
  <si>
    <t xml:space="preserve">- Cambios en las plataformas tecnológicas, fallas en software, hardware e infraestructura externa o ataques informáticos generando  pérdidas de información.
- Riesgos de daño a la infraestructura física de la entidad por situaciones de orden público y/o desastres naturales, que afectan la continuidad de prestación de servicios de la entidad.
</t>
  </si>
  <si>
    <t xml:space="preserve">- Insatisfacción por parte de las dependencias de la Entidad, otras entidades del Distrito y usuarios de los servicios.
- Pérdida de activos o información por fallas en la seguridad física.
- Interrupciones en actividades programadas de la Entidad.
</t>
  </si>
  <si>
    <t>Se determina la probabilidad (Alta)  teniendo en cuenta el número de veces que se ejecuta la actividad clave durante el año. El impacto (Moderado) obedece al análisis de las consecuencias de las diferentes perspectivas de acuerdo con la metodología.</t>
  </si>
  <si>
    <t xml:space="preserve">- 1 El procedimiento 4233100-PR-153 "Prestación de servicios administrativos" indica que el Auxiliar administrativo o Profesional de la Subdirección de Servicios Administrativos, autorizado(a) por el (la) Subdirector(a) de Servicios Administrativos,  cada vez que le es asignado un servicio administrativo (caso) a través del Sistema de Gestión de Servicios, verifica que la solicitud cumpla con los parámetros establecidos en condiciones generales y establece el nivel de prioridad dependiendo del impacto y/o urgencia. La(s) fuente(s) de información utilizadas es(son) el sistema de gestión de servicios. En caso de evidenciar observaciones, desviaciones o diferencias, el auxiliar administrativo o profesional contacta al usuario para ajustar o incluir la información, la cual debe quedar registrada en la pestaña de seguimiento del Sistema de Gestión de Servicios y si la solicitud no corresponde a un servicio de la categoría “Administrativas”,  esté duplicada en dicho sistema o no pueda ser atendida por no disponer de los recursos necesarios o por criterios de responsabilidad y austeridad en el gasto, lo registra como “No resuelto” en el campo “Solución – Tipo de solución”, detallando la correspondiente justificación y finaliza el procedimiento. De lo contrario, registra la conformidad de la solicitud.
- 2 El procedimiento 2211500-PR-153 "Prestación de servicios administrativos" indica que el Profesional de la Subdirección de Servicios Administrativos, autorizado(a) por el (la) Subdirector(a) de Servicios Administrativos, mensualmente verifica en el Sistema de Gestión de Servicios aquellos de la categoría “Administrativas” que durante el periodo de análisis estén registrados como “Resueltos” en el campo “Solución – Tipo de solución” y envía a cada usuario mediante correo electrónico, el link del cuestionario Google Forms que contiene la encuesta de satisfacción, conforme lo previsto en la ficha técnica de la encuesta. La(s) fuente(s) de información utilizadas es(son) el sistema de gestión de servicios y correo electrónico. En caso de evidenciar observaciones, desviaciones o diferencias, evidenciados en encuestas de servicios calificados en niveles no satisfactorios y/u observaciones respecto de su prestación, el profesional efectúa retroalimentación con los responsables de cada categoría para su análisis, mejoramiento continuo y de ser necesario, sea reabierta la solicitud para realizar su atención. De lo contrario, cierra la solicitud.
- 3 El procedimiento 2211500-PR-153 "Prestación de servicios administrativos" indica que el Subdirector(a) de Servicios Administrativos y el Profesional, autorizado(a) por el (la) Subdirector(a) de Servicios Administrativos, mensualmente analizan y verifican el informe de resultados periódico de las encuestas de satisfacción. La(s) fuente(s) de información utilizadas es(son) el informe de resultados periódico de las encuestas de satisfacción y  memorando 2211600-FT-011. En caso de evidenciar observaciones, desviaciones o diferencias, cuando el resultado mensual de las encuestas de satisfacción sea igual o inferior al 90%, el Profesional y el Subdirector(a) de Servicios Administrativos proponen acciones orientadas al mejoramiento de acuerdo con lo determinado en el procedimiento de Elaboración y análisis de encuestas 2210111-PR-263. De lo contrario, se remite el informe a la Oficina Asesora de Planeación sin proponer nuevas acciones de mejora, preventivas o correctivas.
- 4 El procedimiento 2211500-PR-152 "Administración del parque automotor" indica que el técnico de la Subdirección de Servicios Administrativos, autorizado(a) por el Subdirector de Servicios Administrativos, cada vez que se realice un mantenimiento, una vez el taller informe sobre la terminación del mantenimiento preventivo y/o correctivo del vehículo, verifica la conformidad de éste, frente a la autorización remitida por el Subdirector de Servicios Administrativos al taller. La(s) fuente(s) de información utilizadas es(son) la autorización de la Subdirección de Servicios Administrativos. En caso de evidenciar observaciones, desviaciones o diferencias, no se firma el acta de entrega y recibido a satisfacción. De lo contrario, se firma el acta de entrega y recibido a satisfacción.
- 5 El procedimiento 2211500-PR-152 "Administración del parque automotor" indica que el auxiliar Administrativo, autorizado(a) por el Subdirector de Servicios Administrativos, cada vez que reciba la factura  verifica que la información registrada en la planilla del proveedor de combustible éste acorde con la información de las colillas de tanqueo y las facturas. La(s) fuente(s) de información utilizadas es(son) planilla del proveedor, colillas de tanqueo y facturas. En caso de evidenciar observaciones, desviaciones o diferencias, se solicita por correo electrónico al proveedor del servicio los ajustes correspondientes. De lo contrario, se carga la información en el aplicativo Sistema de Hoja de Vida del Vehículo SHV.
- 6 El procedimiento 4233100-PR-363 "Préstamo de espacios" indica que el (la) Subdirector(a) de Servicios Administrativos, autorizado(a) por el (la) Director(a) Administrativo(a) y Financiero(a), cada vez que se recepciona una solicitud el préstamo de espacios analiza la pertinencia del préstamo de acuerdo con la descripción del evento y su coherencia con el cometido estatal de la entidad solicitante. La(s) fuente(s) de información utilizadas es(son) los correos electrónicos con la remisión de las solicitudes de préstamo para el trámite respectivo. En caso de evidenciar observaciones, desviaciones o diferencias, emite concepto de no pertinencia. De lo contrario, emite concepto de pertinencia.
</t>
  </si>
  <si>
    <t xml:space="preserve">- Preventivo
- Detectivo
- Detectivo
- Preventivo
- Detectivo
- Preventivo
</t>
  </si>
  <si>
    <t xml:space="preserve">25%
15%
15%
25%
15%
25%
</t>
  </si>
  <si>
    <t xml:space="preserve">40%
30%
30%
40%
30%
40%
</t>
  </si>
  <si>
    <t xml:space="preserve">- 1 El mapa de riesgo del proceso Gestión de Servicios Administrativos y Tecnológicos indica que Profesional o Auxiliar administrativo de la Subdirección de Servicios Administrativos, autorizado(a) por el (la) Subdirector (a) de Servicios Administrativos, cada vez que se identifique la materialización del riesgo prioriza los servicios no ejecutados o ejecutados con fallas  para realizarlos en el menor tiempo posible.
- 2 El mapa de riesgo del proceso Gestión de Servicios Administrativos y Tecnológicos indica que Profesional o Auxiliar administrativo de la Subdirección de Servicios Administrativos, autorizado(a) por el (la) Subdirector (a) de Servicios Administrativos, cada vez que se identifique la materialización del riesgo informa las fallas presentadas en la prestación del servicio a la empresa contratada cuando aplique y solicita el correctivo pertinente.
- 3 El mapa de riesgo del proceso Gestión de Servicios Administrativos y Tecnológicos indica que Profesional o Auxiliar administrativo de la Subdirección de Servicios Administrativos, autorizado(a) por el (la) Subdirector (a) de Servicios Administrativos, cada vez que se identifique la materialización del riesgo contacta al usuario para ampliar la información de la calificación del valor insatisfecho del  servicio y traslada al competente en aras de mejorar el servicio.
</t>
  </si>
  <si>
    <t>Manejar y controlar los recursos de la caja menor</t>
  </si>
  <si>
    <t>FI-C021</t>
  </si>
  <si>
    <t>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t>
  </si>
  <si>
    <t xml:space="preserve">- Manipulación de la caja menor por personal no autorizado.
- Falta de integridad del funcionario encargado del manejo de caja menor.
- Intereses personales.
- Abuso de poder.
- Incumplimiento del Manual para el manejo y control de cajas menores
</t>
  </si>
  <si>
    <t xml:space="preserve">- Falsedad en los documentos aportados para la legalización del gasto.
- Presiones o exigencias irregulares por parte de terceros
</t>
  </si>
  <si>
    <t xml:space="preserve">- Detrimento patrimonial.
- Investigaciones disciplinarias, fiscales y/o penales.
- Pérdida de credibilidad y desconfianza en el proceso.
- Afectación de la póliza de manejo.
- Enriquecimiento ilícito de contratistas y/o servidores púbicos
</t>
  </si>
  <si>
    <t>Se determina la probabilidad (Muy baja 1)  teniendo en cuenta que no se he presentado en los últimos cuatro años. El impacto (Mayor 4) obedece a la afectación de la imagen y las sanciones por entes de control que se puedan generar por la materialización del riesgo.</t>
  </si>
  <si>
    <t>- 1 El procedimiento 4233100-PR-382 “Manejo de Caja Menor"" indica que el Profesional encargado(a) del manejo operativo de la caja menor, autorizado(a) por el Delegado (a) por el(la) Ordenador(a) del gasto para el manejo de la caja menor, cada vez que se reciba una solicitud de compra de bien o servicio por caja menor verifica que la solicitud cumpla con el carácter de imprevistos, urgentes, imprescindibles, inaplazables y necesarios; así como también que se cuente con el rubro en la constitución de la caja menor. La(s) fuente(s) de información utilizadas es(son) el Manual para el Manejo y Control de Cajas Menores y la Resolución de constitución de caja menor. En caso de evidenciar observaciones, desviaciones o diferencias, el (la) Profesional encargado(a) del manejo operativo de la caja menor, da respuesta a través de correo electrónico rechazando la solicitud, con la explicación respectiva. De lo contrario, da respuesta a través de correo electrónico, aprobando el uso de caja menor para la compra del bien o servicio.
- 2 El procedimiento 4233100-PR-382 “Manejo de Caja Menor"" indica que el Profesional encargado(a) del manejo operativo de la caja menor, autorizado(a) por el Delegado (a) por el(la) Ordenador(a) del gasto para el manejo de la caja menor, cada vez que se recibe la documentación requerida para la legalización de la adquisición del bien o servicio por caja menor revisa que: • Los documentos necesarios para la legalización se encuentren completos, estén debidamente diligenciados y sin tachones o enmendaduras. • El valor de la factura o documento soporte corresponda con la cotización seleccionada, para el caso de solicitudes que superen el 60% de un SMMLV. • La factura o documento soporte cumpla con las especificaciones establecidas por la Ley. • Para aquellos casos que no aplica factura de compra conforme a la normatividad vigente, que el(la) Subdirector(a) de Servicios Administrativos haya aprobado el documento soporte. • En el caso de que la adquisición realizada sea de un bien, que se encuentre adjunto, diligenciado y firmado el Comprobante de Ingreso de elementos de Consumo 4233100 FT-420. La(s) fuente(s) de información utilizadas es(son) el Manual para el Manejo y Control de Cajas Menores y la Resolución de constitución de caja menor. En caso de evidenciar observaciones, desviaciones o diferencias, envía correo electrónico al profesional de la dependencia solicitante, para que realice los ajustes necesarios. De lo contrario, legaliza la adquisición del bien o servicio, quedando como evidencia el registro de Legalización de compra por caja menor 4233100-FT-324.
- 3 El procedimiento 4233100-PR-382 “Manejo de Caja Menor" indica que el Delegado (a) por el(la) Ordenador(a) del gasto para el manejo de la caja menor y el(la) Subdirector(a) Financiero(a), autorizado(a) por el Decreto 140 de 2021, cada vez que se proyecte una Resolución de reembolso de la caja menor revisan la Resolución y los soportes, teniendo en cuenta lo estipulado en el Manual para el Manejo y Control de Cajas Menores. La(s) fuente(s) de información utilizadas es(son) el Manual para el Manejo y Control de Cajas Menores y la Resolución de constitución de caja menor. En caso de evidenciar observaciones, desviaciones o diferencias, solicitan al(la) Profesional encargado(a) del manejo operativo de la caja menor, por medio de correo electrónico, que realice los ajustes necesarios. De lo contrario, el(a) Delegado(a) por el(a) Ordenador(a) del gasto para el manejo de la caja menor aprueba la Resolución, quedando como evidencia la Resolución de reembolso de la caja menor, firmada.
- 4 El procedimiento 4233100-PR-382 “Manejo de Caja Menor"" indica que el Profesional encargado(a) del manejo operativo de la caja menor, autorizado(a) por el Delegado (a) por el(la) Ordenador(a) del gasto para el manejo de la caja menor, dentro de los primeros diez días hábiles de cada mes realiza la conciliación bancaria, revisando que coincidan los saldos y movimientos del extracto del mes vencido expedido por el banco y con los del Libro de bancos 4233100-FT- 1096. La(s) fuente(s) de información utilizadas es(son) el extracto bancario, el libro de bancos y conciliaciones bancarias de meses anteriores. En caso de evidenciar observaciones, desviaciones o diferencias, solicita a través de correo electrónico la aclaración de inconsistencias al Banco. De lo contrario, se registra el resultado en el formato Conciliación bancaria 4233100-FT-731.
- 5 El procedimiento 4233100-PR-382 “Manejo de Caja Menor"" indica que el (la) Profesional de la Oficina de Control Interno y/o el (la) Profesional de la Subdirección Financiera, autorizado(a) por el(la) Jefe de la Oficina de Control Interno y/o el(la) Subdirector(a) Financiero respectivamente, cada vez que se realice un arqueo a la caja menor revisan que las operaciones estén debidamente sustentadas, que los registros sean oportunos y adecuados, y que los saldos correspondan, conforme a lo dispuesto en el Manual para el manejo y control de cajas menores. La(s) fuente(s) de información utilizadas es(son) el Manual para el Manejo y Control de Cajas Menores y la Resolución de constitución de caja menor. En caso de evidenciar observaciones, desviaciones o diferencias, las registran en el formato Arqueo de caja menor 4233100-FT-320 y se comunican a la subdirección de servicios administrativos a través correo o memorando electrónico 4233300-FT-011. De lo contrario, se registra la conformidad de los resultados en el formato Arqueo de caja menor 4233100-FT-320.</t>
  </si>
  <si>
    <t>- 1 El mapa de riesgo del proceso Gestión de Servicios Administrativos y Tecnológicos indica que Subdirector(a) de Servicios Administrativos, autorizado(a) por el (a) Ordenador(a) del gasto, cada vez que se identifique la materialización del riesgo, inicia la gestión para recuperar los recursos desviados.
- 2 El mapa de riesgo del proceso Gestión de Servicios Administrativos y Tecnológicos indica que Subdirector(a) de Servicios Administrativos, autorizado(a) por el (a) Ordenador(a) del gasto, cada vez que se identifique la materialización del riesgo, gestiona ante el corredor de seguros la afectación de la póliza de manejo de la Secretaría General.</t>
  </si>
  <si>
    <t>Gestionar requerimientos, necesidades y/o solicitudes tecnológicas.
Fase (Producto): Servicios de Información para la implementación de la Estrategia de Gobierno digital - Proyecto de inversión 7872 "Transformación Digital y gestión TIC "</t>
  </si>
  <si>
    <t>FT-G005</t>
  </si>
  <si>
    <t>Posibilidad de afectación reputacional por baja disponibilidad de los servicios tecnológicos, debido a errores (Fallas o Deficiencias)  en la administración y gestión de los recursos de infraestructura tecnológica</t>
  </si>
  <si>
    <t xml:space="preserve">- Incumplimientos en ejecución de contratos de mantenimiento de la Infraestructura tecnológica.
- Deficiencia en la atención del servicio de mesa de ayuda.
- Falla en los equipos que soportan Infraestructura tecnológica.
- Obsolescencia tecnológica.
</t>
  </si>
  <si>
    <t xml:space="preserve">- Falta de continuidad del personal por cambios de gobierno.
- Ataques cibernéticos.
</t>
  </si>
  <si>
    <t xml:space="preserve">- Falla daño en los equipos de computo que soportan la información de misión critica de la entidad, que podría causar pérdida de información.
- Incumplimiento en los niveles de atención de servicios que ocasionan pérdida de imagen en los usuarios internos y externos de la entidad.
- Interrupción en la prestación de servicios tecnológicos y de atención a la ciudadanía. 
- Daños o destrucción de activos que afectan el patrimonio de la Entidad.
- Quejas o reclamos por parte de los usuarios.
</t>
  </si>
  <si>
    <t>La valoración del riesgo antes de control quedó en escala de probabilidad por frecuencia "MEDIA" y continúa de impacto MODERADO, toda vez que afecta los aspectos: financiero bajo, indisponibilidad de la información lo que lo continúa ubicando al riesgo en zona resultante  MODERADO.</t>
  </si>
  <si>
    <t xml:space="preserve">- 1 El procedimiento Gestión de incidentes, requerimientos y problemas tecnológicos (PR-101)- PC#3  (Recibir, evaluar, categorizar solicitud de servicio) indica que El Técnico, autorizado(a) por el Jefe de la Oficina TIC, cada vez que se reciba una solicitud verifica, evalúa, categoriza que la información suministrada por el usuario solicitante cumpla con lo establecido en las condiciones generales y en la Guía Sistema de Gestión de Servicios 2211700- GS-044. La(s) fuente(s) de información utilizadas es(son) Sistema de Gestión de Servicios y la Guía Sistema de Gestión de Servicios 2211700- GS-044. En caso de evidenciar observaciones, desviaciones o diferencias, el técnico de la oficina TIC, debe contactar al usuario para ajustar e incluir la información pertinente y se procede a registrar la conformidad en el Sistema de Gestión de Servicios. De lo contrario, y en caso de que no se logre contactar al usuario se procede a pasar el servicio a estado "No Resuelto", indicando las razones por las cuales se dio y se notifica de manera automática a través del Sistema de Gestión de Servicios por medio de correo electrónico. Queda como evidencia el informe de registros generados desde el Sistema de Gestión de Servicios.
- 2 El procedimiento Gestión de incidentes, requerimientos y problemas tecnológicos (PR-101)- PC#5 (Realizar atención por Nivel 0.)  indica que El profesional o técnico, autorizado(a) por el Jefe de la Oficina TIC, cada vez que se reciba una solicitud verifica que el escalamiento y acciones a tomar estén acorde a la solicitud realizada, conforme la Guía Sistema de Gestión de Servicios 2211700-GS-044. La(s) fuente(s) de información utilizadas es(son) Sistema de Gestión de Servicios y la Guía Sistema de Gestión de Servicios 2211700- GS-044. En caso de evidenciar observaciones, desviaciones o diferencias, el técnico o profesional de la oficina TIC procede a pasar el servicio a tipo de solución "No resuelto", indicando las razones por las cuales se dio y se notifica de manera automática por medio de correo electrónico el estado de la solicitud. De lo contrario, de atender la solicitud se cierra como "Resuelto y se describe la solución de este, se notifica de manera automática a través del Sistema de Gestión de Servicios por medio de correo electrónico el estado de la solicitud. De otra parte, en caso de requerir atención por parte de nivel 1 o 2 se procede a realizar el escalamiento correspondiente dejando en la pestaña seguimiento la razón del escalamiento se notifica de manera automática por medio de correo electrónico el estado de la solicitud. Queda como evidencia el informe de registros generados desde el Sistema de Gestión de Servicios.
- 3 El procedimiento Gestión de incidentes, requerimientos y problemas tecnológicos (PR-101)- PC#6 (Realizar atención por Nivel 1)  indica que El profesional o técnico, autorizado(a) por el Jefe de la Oficina TIC, cada vez que se reciba una solicitud verifica que el escalamiento y acciones a tomar estén acorde a la solicitud realizada, conforme la Guía Sistema de Gestión de Servicios 2211700-GS-044. La(s) fuente(s) de información utilizadas es(son) Sistema de Gestión de Servicios y la Guía Sistema de Gestión de Servicios 2211700- GS-044.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a través del Sistema de Gestión de Servicios por medio de correo electrónico. De lo contrario, de atender la solicitud se cierra como Resuelto y se describe la solución de este se notifica de manera automática a través del Sistema de Gestión de Servicios por medio de correo electrónico. Queda como evidencia el informe de registros generados desde el Sistema de Gestión de Servicios.
- 4 El procedimiento Gestión de incidentes, requerimientos y problemas tecnológicos (PR-101)- PC#7 (Realizar atención por Nivel 2)  indica que El profesional o técnico, autorizado(a) por el Jefe de la Oficina TIC, cada vez que se reciba una solicitud verifica que el escalamiento y acciones a tomar estén acorde a la solicitud realizada, conforme la Guía Sistema de Gestión de Servicios 2211700-GS-044. La(s) fuente(s) de información utilizadas es(son) Sistema de Gestión de Servicios y la Guía Sistema de Gestión de Servicios 2211700- GS-044.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a través del Sistema de Gestión de Servicios por medio de correo electrónico el estado de la solicitud. De lo contrario, de atender la solicitud se cierra como "Resuelto" y se describe la solución de este se notifica de manera automática a través del Sistema de Gestión de Servicios por medio de correo electrónico. Queda como evidencia el informe de registros generados desde el Sistema de Gestión de Servicios.
- 5  El procedimiento Gestión de incidentes, requerimientos y problemas tecnológicos (PR-101)- PC#8 (Verificar la documentación de la solución) indica que El profesional o técnico, autorizado(a) por el Jefe de la Oficina TIC, Mensualmente verifica la documentación del 5% de las solicitudes en estado Resuelto, conforme la Guía Sistema de Gestión de Servicios 2211700-GS-044.. La(s) fuente(s) de información utilizadas es(son) Sistema de Gestión de Servicios y la Guía Sistema de Gestión de Servicios 2211700- GS-044. En caso de evidenciar observaciones, desviaciones o diferencias, el profesional o técnico procederá a documentar las observaciones y remitir la misma a través de correo electrónico al Nivel 0, Nivel I o Nivel II. De lo contrario, queda a conformidad la documentación de la solicitud en el sistema de gestión de servicios. Queda como evidencia el informe de registros generados desde el Sistema de Gestión de Servicios.
- 6  El procedimiento Gestión de incidentes, requerimientos y problemas tecnológicos (PR-101)- PC#9 (Aprobar el cierre de la solicitud.) indica que El profesional o técnico, autorizado(a) por el Jefe de la Oficina TIC, Semanalmente verifica los casos que han sido resueltos
con dos días de anterioridad para proceder
con el cierre de la solicitud, conforme la
Guía Sistema de Gestión de Servicios
2211700-GS-044. La(s) fuente(s) de información utilizadas es(son) Sistema de Gestión de Servicios y la Guía Sistema de Gestión de Servicios 2211700- GS-044				. En caso de evidenciar observaciones, desviaciones o diferencias, el usuario solicitante remitirá correo indicando la novedad, lo cual produce la reapertura novedad, lo cual produce la reapertura automática de la solicitud
. De lo contrario, el profesional o técnico de la oficina TIC procede con el cierre del servicio. Queda como evidencia el informe de registros generados desde el Sistema de Gestión de Servicios.
- 7 El procedimiento Gestión de incidentes, requerimientos y problemas tecnológicos (PR-101)- PC#16 (Verificar solución de problemas) indica que Jefe de la Oficina TIC, autorizado(a) por el manual de funciones , Trimestralmente verifica la coherencia de la información del Informe del Sistema de Gestión de Servicios y de los planes de acción propuestos. La(s) fuente(s) de información utilizadas es(son) Sistema de Gestión de Servicios y el Informe del Sistema de Gestión de Servicios y de los planes de acción propuestos. En caso de evidenciar observaciones, desviaciones o diferencias, y/o. De lo contrario, al informe se registran en el acta de Subcomité de Autocontrol para el posterior ajuste. Queda como evidencia el Informe del Sistema de gestión de servicios donde se proyectan las solicitudes cerradas el 2211600-FT-011 Memorando Remitiendo Acta subcomité de autocontrol y 2210112- Acta subcomité de autocontrol y 2210112- FT-281 Acta subcomité de autocontrol Informe presentado en subcomité de autocontrol			.
</t>
  </si>
  <si>
    <t xml:space="preserve">- Documentado
- Documentado
- Documentado
- Documentado
- Documentado
- Documentado
- Documentado
</t>
  </si>
  <si>
    <t xml:space="preserve">- Continua
- Continua
- Continua
- Continua
- Continua
- Continua
- Continua
</t>
  </si>
  <si>
    <t xml:space="preserve">- Con registro
- Con registro
- Con registro
- Con registro
- Con registro
- Con registro
- Con registro
</t>
  </si>
  <si>
    <t xml:space="preserve">- Preventivo
- Preventivo
- Preventivo
- Preventivo
- Detectivo
- Detectivo
- Detectivo
</t>
  </si>
  <si>
    <t xml:space="preserve">25%
25%
25%
25%
15%
15%
15%
</t>
  </si>
  <si>
    <t xml:space="preserve">- Manual
- Manual
- Manual
- Manual
- Manual
- Manual
- Manual
</t>
  </si>
  <si>
    <t xml:space="preserve">15%
15%
15%
15%
15%
15%
15%
</t>
  </si>
  <si>
    <t xml:space="preserve">40%
40%
40%
40%
30%
30%
30%
</t>
  </si>
  <si>
    <t xml:space="preserve">- 1 El mapa de riesgo del proceso Gestión de Servicios Administrativos y Tecnológicos indica que el jefe de la Oficina TIC, autorizado(a) por el manual de especifico de funciones y competencias laborales, cada vez que se identifique la materialización de un riesgo activa el plan de contingencia conforme a las fases establecidas en el Plan de Contingencia TI de la Secretaría General de la Alcaldía Mayor de Bogotá -4204000-OT-020.
</t>
  </si>
  <si>
    <t>Gestionar requerimientos, necesidades y/o solicitudes tecnológicas.</t>
  </si>
  <si>
    <t>EYADP-G088</t>
  </si>
  <si>
    <t>Posibilidad de afectación reputacional por hallazgos de auditoría interna o externa, debido a supervisión inadecuada en el desarrollo de soluciones tecnológicas</t>
  </si>
  <si>
    <t xml:space="preserve">- Inadecuada identificación de necesidades para el desarrollo de soluciones tecnológicas.
- Inadecuada planeación para  el desarrollo de soluciones tecnológicas.
- La información necesaria  para el desarrollo de soluciones tecnológicas no es clara, completa y de calidad.
- Falta de conocimiento técnico, funcional y presupuestal para el desarrollo de soluciones tecnológicas
</t>
  </si>
  <si>
    <t xml:space="preserve">- Constante cambio en la normatividad y exceso de la misma.
</t>
  </si>
  <si>
    <t xml:space="preserve">- Ineficiente ejecución presupuestal.
- Incumplimiento de metas de los proyectos de inversión  con componente TIC.
- Insatisfacción por parte de los usuarios internos y externos.
- Afectación de la imagen de las dependencias que involucran componentes TIC´s ante  la  Secretaría General.
- Posibles Hallazgos de auditorias
</t>
  </si>
  <si>
    <t>4. Promover procesos de transformación digital en la Secretaría General para aportar a la gestión pública eficiente.</t>
  </si>
  <si>
    <t>La valoración del riesgo antes de control quedó en escala de probabilidad por exposición BAJA, y continúa el impacto MENOR toda vez que afecta los aspectos operativos, el cumplimiento de metas ,objetivos institucionales, pérdida de información critica. Como consecuencia deja al riesgo ubicado en zona resultante de extrema a MODERADO</t>
  </si>
  <si>
    <t xml:space="preserve">- 1 El procedimiento Análisis, Diseño, desarrollo e implementación de soluciones (PR-106) PC#3  indica que el Profesional de la Oficina TIC asignado, autorizado(a) por El Jefe de la Oficina de Tecnologías de la Información y las Comunicaciones, Cada vez que haya una solicitud de requerimientos verifica que el requerimiento o solicitud tecnológica sea claro, pertinente y viable técnica, funcional y presupuestalmente. La(s) fuente(s) de información utilizadas es(son) Solicitud de requerimientos 2213200-FT-264. En caso de evidenciar observaciones, desviaciones o diferencias, en el requerimiento o solicitud tecnológica se solicita aclaración a la dependencia solicitante mediante memorando, correo o evidencia de reunión.. De lo contrario, se responderá a la dependencia solicitante mediante memorando electrónico (2211600-FT-011) o correo electrónico describiendo las razones de dicha evaluación mediante el diligenciamiento del formato “Clasificación y Pre-evaluación Solicitud de requerimientos” (4204000-FT-519).Correo electrónico o Memorando 2211600- FT-011 solicitando aclaración o Evidencia de reunión 2213100-FT-449 de aclaración de requerimiento. y/o Memorando 2211600- FT-011 indicando no viabilidad o viabilidad parcial y Clasificación y Pre-evaluación Solicitud de requerimientos (4204000-FT-519) y Sistema de Gestión de Servicios..
- 2   El procedimiento Análisis, Diseño, desarrollo e implementación de soluciones (PR-106) PC#5 indica que el Profesional de la Oficina TIC asignado, autorizado(a) por El Jefe de la Oficina de Tecnologías de la Información y las Comunicaciones, Cada vez que se realice el seguimiento de la solución o requerimiento hará el seguimiento a la solución o requerimiento tecnológico según la clasificación de la solución o requerimiento. La(s) fuente(s) de información utilizadas es(son) la ficha técnica, los avances reportados al PETI o los informes en cumplimiento del cronograma de actividades.
Si se trata de una solución tecnológica o requerimiento tecnológico sujeto a ficha técnica se debe verificar el cumplimiento o ejecución de las obligaciones y/o requerimientos técnicos de dicha ficha técnica periódicamente. Para los casos que aplique, se puede realizar el seguimiento mediante los avances trimestrales reportados al PETI por parte de la dependencia funcional. 
Si se trata de un requerimiento tecnológico  sujeto a un plan de trabajo o cronograma de actividades, los avances se deben registrar en los informes mensuales de supervisión de los contratistas que estén desarrollando el requerimiento.. En caso de evidenciar observaciones, desviaciones o diferencias, en el seguimiento a la solicitud o requerimiento se solicita aclaración al responsable de reportar el avance mediante memorando o correo electrónico para que realice los ajustes correspondientes.. De lo contrario, el profesional de la Oficina TIC asignado realizará esta actividad periódicamente hasta que se dé por terminada la solución tecnológica, el requerimiento tecnológico sujeto a un plan de trabajo o cronograma de actividades, sujeto a ficha técnica o el requerimiento.
No se podrá cerrar el seguimiento hasta cumplir con la ficha técnica o bien hasta finalizar el cronograma de trabajo Informe de ejecución del contractual 2211200-FT-422 o Acta de Inicio del contrato/convenio 2211200-FT-239 Carpeta oficial SECOP II o Memorando 2211600- FT-011 o Correo electrónico solicitando aclaración en el avance..
- 3  El procedimiento Análisis, Diseño, desarrollo e implementación de soluciones (PR-106) PC#7 indica que el Profesional de la OTIC asignado, autorizado(a) por El Jefe de la Oficina de Tecnologías de la Información y las Comunicaciones 					, Cada vez que se solicite el ingreso al cuarto  de medios verifica que la documentación recibida cumpla con los criterios según la clasificación de la solución o requerimiento tecnológico.. La(s) fuente(s) de información utilizadas es(son) documentos entregados comparados con los que contiene la Metodología para el Desarrollo y Mantenimiento de Sistemas de Información 4204000-OT-006 o la ficha técnica según sea el caso. En caso de evidenciar observaciones, desviaciones o diferencias, se informa mediante memorando electrónico para solicitar la subsanación en el menor tiempo posible mediante memorando 
electrónico 2211600-FT-011. De lo contrario, el profesional de la
Oficina TIC asignado procederá a dar
ingreso al cuarto de medios..
</t>
  </si>
  <si>
    <t xml:space="preserve">- 1 El mapa de riesgo del proceso Gestión de Servicios Administrativos y Tecnológicos indica que el jefe de la Oficina TIC, autorizado(a) por el manual de especifico de funciones y competencias laborales, cada vez que se identifique la materialización de un riesgo realiza la revisión de las inconsistencias identificadas en la supervisión de la solución tecnológica y la reporta a la Oficina de Contratos para efectuar los ajustes pertinentes y realiza las gestiones necesarias con el fin de generar el cambio de delegado de la supervisión o suspender, reiniciar o terminar el contrato.
</t>
  </si>
  <si>
    <t>Planear y administrar la gestión documental institucional</t>
  </si>
  <si>
    <t>EYADP-G089</t>
  </si>
  <si>
    <t>Posibilidad de afectación reputacional por incumplimiento en la entrega de comunicaciones oficiales y tramite de actos administrativos, debido a errores (fallas o deficiencias) en la gestión, trámite y/o expedición de los mismos</t>
  </si>
  <si>
    <t xml:space="preserve">- Falta de actualización de algunos sistemas (interfaz, accesibilidad, disponibilidad) que interactúan con los procesos.
</t>
  </si>
  <si>
    <t xml:space="preserve">- Incumplimiento de los tiempos de entrega por parte del prestador de servicio postal.
</t>
  </si>
  <si>
    <t xml:space="preserve">- Reprocesos en la entrega de comunicaciones al usuario final.
- Incumplimiento de las funciones o legal por vencimiento de términos en la entrega de comunicaciones oficiales.
- Presentación de peticiones de la ciudadanía y demás partes interesadas o grupos de interés.
</t>
  </si>
  <si>
    <t>La valoración del riesgo antes de controles por la técnica de exposición arrojó un nivel medio, toda vez que existe la posibilidad de que suceda , sin embargo, dentro de la escala de impacto se ubicó en menor, en consecuencia el riesgo se ubica en la zona resultante "Moderado".</t>
  </si>
  <si>
    <t>- 1 El procedimiento Gestión y trámite de comunicaciones oficiales 2211600-PR-049 (Act. 4): indica que Operador del sistema, autorizado(a) por el(la) Subdirector(a) de Gestión Documental, cada vez que reciba una comunicación verifica los documentos de entrada de la ventanilla física con los siguientes criterios: Que la imagen corresponda al número de radicado. La cantidad de imagen digitalizada que corresponda a los parámetros establecidos en esta actividad tomando una muestra de al menos el 10% de las comunicaciones radicadas para su revisión. La(s) fuente(s) de información utilizadas es(son) los lineamientos del aplicativo SIG y el listado del personal directivo y las dependencias. En caso de evidenciar observaciones, desviaciones o diferencias, solicita los ajustes correspondientes en el aplicativo, mediante correo electrónico. De lo contrario, continua con la verificación de las imágenes digitalizadas, a través del aplicativo SIGA.
- 2 El procedimiento Gestión y trámite de comunicaciones oficiales 2211600-PR-049 (Act. 5): indica que Coordinador Centro de Correspondencia, autorizado(a) por el(la) Subdirector(a) de Gestión Documental, Cada vez que se realice la clasificación Valida la información para clasificar y verificar las comunicaciones según su condición especifica. La(s) fuente(s) de información utilizadas es(son) La fuente de información es la comunicación tramitada. En caso de evidenciar observaciones, desviaciones o diferencias, solicita por medio del aplicativo SIGA la modificación. De lo contrario, continua con la verificación respectiva a través del aplicativo SIGA.
- 3 El procedimiento Gestión y trámite de actos administrativos 2211600-PR-055 (act 1) indica que el Profesional Universitario y/o Auxiliar Administrativo, autorizado(a) por el (la) Subdirector(a) de Gestión Documental,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no recibe el acto administrativo y se informa verbalmente a la dependencia generadora . De lo contrario, deja como evidencia de la verificación realizada el formato Control de entrega y recibo de actos administrativos (2211600-FT-559).</t>
  </si>
  <si>
    <t xml:space="preserve">- 1 El mapa de riesgo del proceso Gestión de Servicios Administrativos y Tecnológicos indica que Subdirector(a) de Gestión Documental, autorizado(a) por el Director (a) administrativo y financiero, cada vez que se identifique la materialización del riesgo Identifica la inconsistencia presentada, devuelve el documento en físico o electrónico a la dependencia productora para su respectivo ajuste, ya sea en físico o por el aplicativo definido para tal fin, se da alcance a la comunicación correspondiente.
- 2 El mapa de riesgo del proceso Gestión de Servicios Administrativos y Tecnológicos indica que Subdirector(a) de Gestión Documental, autorizado(a) por el Director (a) administrativo y financiero, cada vez que se identifique la materialización del riesgo reporta la incidencia a la mesa de ayuda de la OTIC si la falla es técnica, para que se realice el respectivo soporte funcional y se realice el ajuste para contar con el sistema con operación normal dando alcance a la comunicación correspondiente.
</t>
  </si>
  <si>
    <t>EYADP-G090</t>
  </si>
  <si>
    <t xml:space="preserve">Posibilidad de afectación reputacional por inconsistencias en los planes o instrumentos archivísticos, debido a errores (fallas o deficiencias) en la aplicación de los lineamientos  para su implementación o actualización </t>
  </si>
  <si>
    <t xml:space="preserve">- Falta de actualización de algunos sistemas (interfaz, accesibilidad, disponibilidad) que interactúan con los procesos.
- Falta de Coherencia entre lo documentado en los procesos y la ejecución.
</t>
  </si>
  <si>
    <t xml:space="preserve">- Cambios de estructura organizacional que afecten el desempeño del proceso de gestión documental.
- Altos costos de la tecnología.  
</t>
  </si>
  <si>
    <t xml:space="preserve">- Perdida de información y documentos.
- Represamiento de archivos en las dependencias.
- Sanciones administrativas a los jefes de las dependencias.
- Reprocesos administrativos y perdida de recursos.
- Incumplimiento de transferencias secundarias al Archivo de Bogotá.
- Perdida financiera por la necesidad de celebrar contrato.
- Sanciones por parte de cualquier ente de control o regulador.
- No disponibilidad de documentos.
</t>
  </si>
  <si>
    <t>- 1 El procedimiento Gestión y trámite de transferencias documentales 4233100-PR-376 (Act. 3): indica que el auxiliar administrativo, autorizado(a) por el (la) Subdirector(a) de Gestión Documental, cada vez que recibe hace la revisión previa verifica que los documentos a transferir, corresponden a lo registrado en el FUID (Formato Único de Inventario Documental). La(s) fuente(s) de información utilizadas es(son) el FUID . En caso de evidenciar observaciones, desviaciones o diferencias, devuelve la transferencia a la dependencia y deja el registro respectivo en la evidencia de reunión. De lo contrario, deja como evidencia del seguimiento y la verificación realizada a la transferencia documental Evidencia de reunión (2213100-FT-449).
- 2 El procedimiento Gestión y trámite transferencias documentales 4233100-PR-376 (Act. 5): indica que el auxiliar administrativo y/o Técnico operativo del Archivo Central , autorizado(a) por el (la) Subdirector (a) de Gestión Documental, cada vez que recibe inventario en el archivo central verifica que los documentos, corresponden al registro del FUID (Formato Único de Inventario Documental). La(s) fuente(s) de información utilizadas es(son) el FUID . En caso de evidenciar observaciones, desviaciones o diferencias, devuelve la transferencia a la dependencia, mediante el aplicativo SIGA. De lo contrario, deja como evidencia de la verificación realizada Acta de aprobación transferencia documental primaria (4233100-FT-1180).
- 3 EL procedimiento Actualización de Tablas de Retención Documental 2211600-PR-048 (Act.2) indica que el profesional de la Subdirección de Gestión Documental, autorizado(a) por El(a) Subdirector(a) de Gestión Documental, cada vez que se solicite actualización de Tabla de Retención Documental Verifica si la modificación solicitada afecta la producción documental y por tanto es procedente la actualización.. La(s) fuente(s) de información utilizadas es(son) la Tabla de retención documental TRD. En caso de evidenciar observaciones, desviaciones o diferencias, remite memorando indicando que no procede la actualización de la TRD. De lo contrario, da respuesta a la solicitud de actualización mediante Memorando (2211600-FT-011).</t>
  </si>
  <si>
    <t xml:space="preserve">- 1 El mapa de riesgo del proceso Gestión de Servicios Administrativos y Tecnológicos indica que Subdirector(a) de Gestión Documental, autorizado(a) por el Director (a) administrativo y financiero, cada vez que se identifique la materialización del riesgo solicita a la dependencia realizar la transferencia documental..
- 2 El mapa de riesgo del proceso Gestión de Servicios Administrativos y Tecnológicos indica que Subdirector(a) de Gestión Documental, autorizado(a) por el Director (a) administrativo y financiero, cada vez que se identifique la materialización del riesgo ajusta el cronograma de transferencias documentales..
- 3 El mapa de riesgo del proceso Gestión de Servicios Administrativos y Tecnológicos indica que Subdirector(a) de Gestión Documental, autorizado(a) por el Director (a) administrativo y financiero, cada vez que se identifique la materialización del riesgo realiza el respectivo ajuste en el instrumento archivístico.
</t>
  </si>
  <si>
    <t>FI-C022</t>
  </si>
  <si>
    <t>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t>
  </si>
  <si>
    <t xml:space="preserve">- Debilidades en la articulación y comunicación en la operación de las actividades que se gestionan al interior  del proceso.
- Alta rotación de personal y dificultades en la transferencia de conocimiento entre los servidores y/o contratistas que participan en el proceso, en virtud de vinculación, retiro o reasignación de roles.
- Intereses personales
</t>
  </si>
  <si>
    <t xml:space="preserve">- Cambios de estructura organizacional que afecten el desempeño del proceso de gestión documental.
- Constante actualización de directrices y normas  Nacionales y Distritales aplicables al proceso.
- Altos costos de la tecnología.  
</t>
  </si>
  <si>
    <t xml:space="preserve">- Pérdida de credibilidad del proceso y de la entidad.
- Uso indebido e inadecuado de información de la Secretaría General 
- Sanciones disciplinarias, fiscales y penales.
- Pérdida de información de la entidad.
</t>
  </si>
  <si>
    <t>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t>
  </si>
  <si>
    <t>- 1 El procedimiento Consulta y préstamo de documentos 2211600-PR-050 (Act.5) indica que el responsable de archivo de gestión o de archivo central, autorizado(a) por el (la) Subdirector(a) de Gestión Documental,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como evidencia de la revisión realizada a los documentos prestados el aplicativo SIGA.
- 2 El procedimiento Consulta y préstamo de documentos 2211600-PR-050 (Act.5) indica que el responsable de archivo de gestión o de archivo central, autorizado(a) por el (la) Subdirector(a) de Gestión Documental,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como evidencia de la revisión realizada a los documentos prestados el aplicativo SIGA.</t>
  </si>
  <si>
    <t>- 1 El mapa de riesgo del proceso Gestión de Servicios Administrativos y Tecnológicos indica que el responsable del archivo de gestión o del archivo central, autorizado(a) por el (la) Subdirector(a) de Gestión Documental, cada vez que se identifique la materialización del riesgo reporta al (la) Subdirector(a) de Gestión Documental para que se tomen las medidas pertinentes.
- 2 El mapa de riesgo del proceso Gestión de Servicios Administrativos y Tecnológicos indica que el (la) Subdirector(a) de Gestión Documental, autorizado(a) por el Director (a) administrativo y financiero, cada vez que se identifique la materialización del riesgo reporta a la Oficina de Control Interno Disciplinario, para que se inicie el respectivo proceso al funcionario implicado.
- 3 El mapa de riesgo del proceso Gestión de Servicios Administrativos y Tecnológicos indica que el (la) Subdirector(a) de Gestión Documental , autorizado(a) por el Director (a) administrativo y financiero, cada vez que se identifique la materialización del riesgo notifica a la instancia o autoridad competente para que se tomen las medidas pertinentes.</t>
  </si>
  <si>
    <t>Gestión del Conocimiento</t>
  </si>
  <si>
    <t>Gestionar el conocimiento y la innovación de la Secretaría General de la Alcaldía Mayor de Bogotá, mediante la identificación, generación, sistematización, análisis, transferencia y conservación del conocimiento estratégico y la promoción de la innovación, con el fin de fortalecer el aprendizaje, el mejoramiento organizacional y la toma de decisiones basada en evidencias.</t>
  </si>
  <si>
    <t>Inicia con la planeación y definición de lineamientos, directrices e instrumentos para la gestión del conocimiento, la innovación y la analítica de datos al interior de la entidad, continúa con la identificación, generación, sistematización, análisis, transferencia y conservación del conocimiento estratégico, de la promoción de la innovación, con el fortalecimiento y consolidación de la analítica de datos, y termina con la difusión, transferencia, aprovechamiento y el compartir del conocimiento.</t>
  </si>
  <si>
    <t>Realizar analítica institucional y gestión estadística</t>
  </si>
  <si>
    <t>EYADP-G092</t>
  </si>
  <si>
    <t>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t>
  </si>
  <si>
    <t xml:space="preserve">- Alta rotación de personal generando retrasos en la curva de aprendizaje.
- Falta de aplicación del procedimiento de elaboración y análisis de encuestas
- Desconocimiento técnico en la temática de encuestas 
</t>
  </si>
  <si>
    <t xml:space="preserve">- Desconocimiento de nueva normativa relacionada con la gestión estadística
- Falta de recursos que podría darse por los recortes presupuestales, humanos y técnicos que influirían directamente en la no sostenibilidad del procedimiento de encuestas de satisfacción
- Cambios inesperados en el contexto político, normativo y legal que afecten  la operación de la Entidad y la prestación del servicio.
</t>
  </si>
  <si>
    <t xml:space="preserve">- Hallazgos producto de autorías internas y externas
- Afectación de la imagen y credibilidad de la entidad
- Afectación en la prestación de los servicios por captura inadecuada de la información de las encuestas de satisfacción
</t>
  </si>
  <si>
    <t xml:space="preserve">- Procesos misionales en el Sistema de Gestión de Calidad
- Procesos de apoyo operativo en el Sistema de Gestión de Calidad
</t>
  </si>
  <si>
    <t>Se determina probabilidad media, teniendo en cuenta que el nivel de ejecución de la actividad es de 100 veces aproximadamente durante el año; y el impacto moderado porque de materializarse el riesgo puede conllevar a hallazgos de auditorías internas y externas, a afectación de la imagen de la entidad y a pérdida de información crítica que debe ser recuperada.</t>
  </si>
  <si>
    <t xml:space="preserve">- 1 El procedimiento Elaboración y análisis de encuestas (2210111-PR-263), actividad 2, indica que el profesional de la Oficina Asesora de Planeación, autorizado(a) por el (la) Jefe de la Oficina Asesora de Planeación, cada vez que se recibe una solicitud de elaboración o actualización de la ficha técnica por parte del proceso, revisa la información contenida en la ficha técnica de encuesta verificando que cumpla con los criterios de validez estadística y la metodología establecidos en el formato ficha técnica de encuesta 4202000-FT-723, la Guía para la elaboración y aplicación de encuestas de satisfacción 4202000-GS-075 y con los requisitos definidos para los productos o servicios en la “Ficha técnica de producto o servicio”, con el fin de validar o retroalimentar este documento. La(s) fuente(s) de información utilizadas es(son) la(s) ficha(s) técnica(s) registrada(s) en la plataforma DARUMA. En caso de evidenciar observaciones, desviaciones o diferencias, se regresa la ficha técnica de encuesta 4202000-FT-723 registrada en la plataforma DARUMA para ajustes o comentarios. De lo contrario, continua con la actividad Nro. 3. Queda como evidencia el registro de la revisión metodológica de la ficha técnica en la plataforma DARUMA y la ficha técnica de encuesta 4202000-FT-723.
- 2 El procedimiento Elaboración y análisis de encuestas (2210111-PR-263), actividad 6, indica que el profesional de la Oficina Asesora de Planeación, autorizado(a) por el (la) Jefe de la Oficina Asesora de Planeación, cada vez que cargue un cuestionario en el módulo de encuesta de la plataforma DAURMA por parte del proceso, valida que la encuesta responda a los criterios establecidos en la ficha técnica de encuesta de satisfacción, y verifica la consistencia de las preguntas y opciones de respuesta. La(s) fuente(s) de información utilizadas es(son) la ficha técnica de encuesta registrada en la plataforma DARUMA. En caso de evidenciar observaciones, desviaciones o diferencias, envía un correo electrónico al profesional del proceso, indicando que se identificaron ajustes para aplicar al cuestionario y se devuelve a la actividad ID5. Queda como evidencia el cuestionario de prueba diligenciado en el Módulo Encuestas de la plataforma Daruma y el correo electrónico con ajustes al cuestionario. De lo contrario, continua con la actividad ID7. Queda como evidencia el cuestionario de prueba diligenciado en el Módulo Encuestas de la plataforma Daruma y el correo electrónico con aprobación del cuestionario.
- 3 El procedimiento Elaboración y análisis de encuestas (2210111-PR-263), actividad 10, indica que el profesional de la Oficina Asesora de Planeación, autorizado(a) por el (la) Jefe de la Oficina Asesora de Planeación, cada vez que se recibe una solicitud de revisión del informe por parte del proceso, revisa teniendo en cuenta lo establecido en la Guía básica para la elaboración de informe de resultados de encuestas de satisfacción 4202000- GS-097, la ficha técnica de encuesta y el cuestionario vigente, del que se puede establecer que cumple o no con los requisitos, o que por los niveles de satisfacción alcanzados en las encuestas se requiere o no la formulación de acciones, lo cual también debe ser indicado en el memorando electrónico. La(s) fuente(s) de información utilizadas es(son) informe enviado a la Oficina Asesora de Planeación a través del aplicativo SIGA. En caso de evidenciar observaciones, desviaciones o diferencias, se remiten los comentarios a los que haya lugar y regresa a la actividad ID8. Queda como evidencia el Memorando 2211600-FT-011 de no aprobación del informe, indicando la formulación de planes de mejoramiento (si aplica). De lo contrario, informa sobre la aprobación y archiva el documento de acuerdo con el procedimiento establecido en la entidad para tal efecto y continua en la actividad ID11. Queda como evidencia el Memorando 2211600-FT-011 de aprobación del informe, indicando la formulación de planes de mejoramiento (si aplica).
</t>
  </si>
  <si>
    <t xml:space="preserve">- 1 El mapa de riesgos del proceso de Gestión del Conocimiento indica que el(la) Jefe(a) de la Oficina Asesora de Planeación, autorizado(a) por el Manual específico de funciones y competencias laborales, cada vez que se identifique la materialización del riesgo, solicita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
- 2 El mapa de riesgos del proceso de Gestión del Conocimiento indica que Líder del proceso y/o jefe de dependencia, autorizado(a) por el Manual específico de funciones y competencias laborales, cada vez que se identifique la materialización del riesgo, realiza los ajustes de los instrumentos e informes, e indica a la Oficina Asesora de Planeación mediante memorando.
</t>
  </si>
  <si>
    <t>Gestión del Talento Humano</t>
  </si>
  <si>
    <t>Gestionar el capital humano de la Secretaría General de la Alcaldía Mayor de Bogotá, D.C., mediante la aplicación de buenas prácticas y acciones tendientes a al desarrollo de un talento humano a través de estrategias enmarcadas en el trabajo digno y decente con el propósito de contribuir al logro de las metas institucionales.</t>
  </si>
  <si>
    <t>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t>
  </si>
  <si>
    <t>Tramitar las diferentes situaciones administrativas y novedades del talento humano de la Secretaría General de la Alcaldía Mayor de Bogotá, D.C., de los miembros del Gabinete Distrital y de los Jefes de Oficinas de Control Interno de las Entidades del Distrito.</t>
  </si>
  <si>
    <t>EYADP-G093</t>
  </si>
  <si>
    <t>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t>
  </si>
  <si>
    <t xml:space="preserve">- Fallas en la revisión de las solicitudes allegadas al proceso de Gestión del Talento Humano, frente a los marcos normativos y procedimentales aplicables.
- Deficiencias en los procesos de divulgación de los lineamientos normativos, procedimentales y técnicos a que hay lugar en materia de gestión de talento humano.
</t>
  </si>
  <si>
    <t xml:space="preserve">- Cambios improvistos en las solicitudes allegadas a los procedimientos de Gestión del Talento Humano que genere variaciones en los trámites a surtir para satisfacer la solicitud del(la) peticionario(a).
</t>
  </si>
  <si>
    <t xml:space="preserve">- Re proceso al emitir el acto administrativo cuando se debe realizar una aclaraciones, correcciones o modificaciones en la decisión final.
- Pérdida de credibilidad por parte de los usuarios del procedimiento de Gestión de Situaciones Administrativas.
</t>
  </si>
  <si>
    <t>8. Fomentar la innovación y la gestión del conocimiento, a través del fortalecimiento de las competencias del talento humano de la entidad, con el propósito de mejorar la capacidad institucional y su gestión.</t>
  </si>
  <si>
    <t>El proceso estima que el riesgo se ubica en una zona moderada, debido a que la frecuencia con la que se realizó la actividad clave asociada al riesgo se presentó 1666 veces en el último año, sin embargo, ante su materialización, podrían presentarse efectos significativos, en la imagen de la entidad a nivel local.</t>
  </si>
  <si>
    <t xml:space="preserve">- 1 El Procedimiento 2211300-PR-168 - Gestión de Situaciones Administrativas indica que El Profesional Especializado o Profesional Universitario de la Dirección de Talento Humano, autorizado(a) por (el)la Directora(a) Técnico(a) de Talento Humano, cada vez que se reciba solicitud para gestionar una situación administrativa  revisa el cumplimiento de los requerimientos establecidos en la normatividad vigente en la materia para cada tipo de situación administrativa. La(s) fuente(s) de información utilizadas es(son) la normatividad vigente aplicable a las situaciones administrativas. En caso de evidenciar observaciones, desviaciones o diferencias, se solicita al/a la solicitante dar completitud o alcance en los documentos allegados para gestionar la situación administrativa a través de 2211600-FT-011 Memorando de solicitud de completitud o alcance de información para la gestión de situación administrativa, para cuando la situación administrativa es de un/a servidor(as) público/a de la Secretaría General o 2211600-FT-012 Oficio de solicitud de completitud o alcance de información para la gestión de situación administrativa, para los casos en los que la solicitud corresponde a un integrante del Gabinete Distrital o Correo Electrónico de solicitud de completitud o alcance de información para la gestión de situación administrativa, para cualquiera de los dos casos. De lo contrario, se genera 4203000-FT-997 Resolución que concede al/a la solicitante la situación administrativa solicitada.
- 2 El Procedimiento 2211300-PR-168 - Gestión de Situaciones Administrativas indica que El(la) Jefe de Oficina Jurídica y/o el(la) Subsecretario(a) Corporativo(a) o quien designen por competencia, de acuerdo a la situación administrativa a conceder, autorizado(a) por (la) Secretario(a) General, cada vez que se proyecte un acto administrativo que concede una situación administrativa a un(a) servidor(a) público(a) de la Secretaría General o a un(a) integrante del Gabinete Distrital o Jefe de Control Interno pre revisan que el proyecto de acto administrativo por el cual se concede una situación administrativa a un(a) servidor(a) de la Secretaría General de la Alcaldía Mayor de Bogotá, D.C., o a un(a) integrante del Gabinete Distrital, o a un Jefe de Control Interno, responda a la respectiva solicitud de trámite de situación administrativa y que cumpla con la normatividad vigente aplicable a la situación administrativa a solicitada por el(la) peticionario(a) . La(s) fuente(s) de información utilizadas es(son) solicitud de gestión de situación administrativa con sus soportes, proyecto de Acto Administrativo por el cual se concede una situación administrativa a un(a) servidor(a) público(a) de la Secretaría General de la Alcaldía Mayor de Bogotá, D.C., o a un(a) Integrante del Gabinete Distrital o a un Jefe de Control Interno y la normatividad vigente aplicable a las situaciones administrativas. En caso de evidenciar observaciones, desviaciones o diferencias, sobre el proyecto de acto administrativo, registran el estado en el archivo Seguimiento Situaciones Administrativas y regresan el proyecto de acto administrativo para que, el Profesional Universitario o Profesional Especializado de la Dirección de Talento Humano, responsable de su proyección aplique los ajustes a que haya lugar y gestione los vistos buenos requeridos para su suscripción. De lo contrario, se expide 4203000-FT-997 Resolución por la cual se concede una situación administrativa a un(a) servidor(a) público(a).
</t>
  </si>
  <si>
    <t xml:space="preserve">- 1 El mapa de riesgos del proceso de Gestión del Talento Humano indica que el Profesional Especializado o Profesional Universitario de Talento Humano, autorizado(a) por el/la Directora/a Técnico/a de Talento Humano, cada vez que se identifique la materialización del riesgo proyecta Acto Administrativo por medio del cual se rectifica o aclara contenido de Acto Administrativo  por el cual se concede una situación administrativa a un/a servidor/a público/a de la Secretaría General o a un/a integrante del Gabinete Distrital..
- 2 El mapa de riesgos del proceso de Gestión del Talento Humano indica que el/la  Alcalde/sa Mayor de Bogotá, D.C., o el/la Secretario/a General, autorizado(a) por El Decreto que establece las atribuciones del Alcalde/sa Mayor de Bogotá, D.C, y  por el Manual Específico de Funciones y Competencias Laborales, respectivamente, cada vez que se identifique la materialización del riesgo suscribe Acto Administrativo por medio del cual se rectifica o aclara contenido de Acto Administrativo  por el cual se concede una situación administrativa a un/a servidor/a público/a de la Secretaría General o a un/a integrante del Gabinete Distrital..
- 3 El mapa de riesgos del proceso de Gestión del Talento Humano indica que el Auxiliar Administrativo de la Subdirección de Servicios Administrativos, autorizado(a) por el/la Subdirector/a Técnico/a de Servicios Administrativos, cada vez que se identifique la materialización del riesgo comunica a las partes interesadas el Acto Administrativo por medio del cual se rectifica o aclara contenido de Acto Administrativo  por el cual se concede una situación administrativa a un/a servidor/a público/a de la Secretaría General o a un/a integrante del Gabinete Distrital..
</t>
  </si>
  <si>
    <t>Gestionar el retiro del talento humano de la Secretaría General de la Alcaldía Mayor de Bogotá, D.C., de miembros del Gabinete Distrital y Jefes de la Oficina de Control Interno de las entidades del Distrito.</t>
  </si>
  <si>
    <t>EYADP-G094</t>
  </si>
  <si>
    <t>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t>
  </si>
  <si>
    <t xml:space="preserve">- Re proceso al emitir el acto administrativo cuando se debe realizar una aclaraciones, correcciones o modificaciones en la decisión final.
- Generar hallazgos por parte de un ente de control.
- Reclamaciones que impliquen investigaciones disciplinarias.
- Sanciones económicas a favor del/de la exservidor/a de acuerdo al fallo judicial.
</t>
  </si>
  <si>
    <t xml:space="preserve">El proceso estima que el riesgo se ubica en una zona moderada, debido a que la frecuencia con la que se realizó la actividad clave asociada al riesgo se presentó 120 veces en el último año, sin embargo, ante su materialización, podrían presentarse efectos significativos, en el pago de sanciones económicas a favor del/de la exservidor/a de acuerdo fallos judiciales.		</t>
  </si>
  <si>
    <t xml:space="preserve">- 1 El procedimiento 2211300-PR-221 - Gestión Organizacional indica que El Profesional Especializado o Profesional Universitario de la Dirección de Talento Humano, autorizado(a) por El/la Director/a Técnica/a de Talento Humano, cada vez que se produzca la desvinculación de un/a servidor de la Secretaría General de la Alcaldía Mayor de Bogotá, D.C.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carreara administrativa, renuncia regularmente aceptada, retiro por haber obtenido la pensión la pensión de jubilación o vejez, invalidez absoluta, edad de retiro forzoso, destitución, como consecuencia de proceso disciplinario, declaratorio de la vacancia del empleo en el caso de abandono del mismo, revocatorio del nombramiento por no acreditar los requisitos para el desempeño del empleo, orden o decisión judicial, supresión del empleo o certificado de defunción. En caso de evidenciar observaciones, desviaciones o diferencias, se debe notificar al/a la servidor/a que presenta carta de renuncia o al/a la que allega los documentos que motivan la desvinculación, a través de correo electrónico, Memorando 2211600-FT-011, solicitando alcance sobre los documentos presentados . De lo contrario, queda como evidencia registro de la desvinculación del/de la servidor/a en la Base de Datos en Excel - Desvinculaciones.
- 2 El procedimiento 2211300-PR-221 - Gestión Organizacional indica que el/la Director/a Técnico/a de Talento Humano, autorizado(a) por el Manual Específico de Funciones y Competencias Laborales, cada vez que se produzca la desvinculación de un/a servidor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 lugar de acuerdo a la causal de desvinculación del/de la servidor/a. En caso de evidenciar observaciones, desviaciones o diferencias, se procede de las siguientes formas según corresponda: 1) se notifica a través de correo electrónico al Profesional Especializado o Profesional Universitario de la Dirección de Talento Humano responsable de su proyección para que se realice/n el/los ajustes/ a que haya/n lugar, o 2) se solicita alcance o aclaración a través de correo electrónico o 2211600-FT-011 Memorando dirigido al/a la servidor/a sobre las diferencias y observaciones identificadas. De lo contrario, se proyecta Acto Administrativo 4203000-FT-997 Resolución  por medio de la cual se desvincula un/a servidor/a de la Secretaría General de la Alcaldía Mayor de Bogotá, D.C..
- 3 El procedimiento 2211300-PR-221 - Gestión Organizacional indica que el/la Director/a Técnico/a de Talento Humano, autorizado(a) por el Manual Específico de Funciones y Competencias Laborales, cada vez que se produzca la desvinculación de un/a servidor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 lugar de acuerdo a la causal de desvinculación del/de la servidor/a. En caso de evidenciar observaciones, desviaciones o diferencias, se procede de las siguientes formas según corresponda: 1) se notifica a través de correo electrónico al Profesional Especializado o Profesional Universitario de la Dirección de Talento Humano responsable de su proyección para que se realice/n el/los ajustes/ a que haya/n lugar, o 2) se solicita alcance o aclaración a través de correo electrónico o 2211600-FT-011 Memorando dirigido al/a la servidor/a sobre las diferencias y observaciones identificadas. De lo contrario, se proyecta Acto Administrativo 4203000-FT-997 Resolución  por medio de la cual se desvincula un/a servidor/a de la Secretaría General de la Alcaldía Mayor de Bogotá, D.C..
</t>
  </si>
  <si>
    <t xml:space="preserve">- 1 El mapa de riesgos del proceso de Gestión del Talento Humano indica que el Profesional Especializado o Profesional Universitario de Talento Humano, autorizado(a) por el/la Directora/a Técnico/a de Talento Humano, cada vez que se identifique la materialización del riesgo proyecta Acto Administrativo por medio del cual se rectifica o aclara contenido de Acto administrativo por el cual se acepta la renuncia de un/a servidor/a de la Secretaría General o se desvincula a un servido/a de la Secretaría General.
- 2 El mapa de riesgos del proceso de Gestión del Talento Humano indica que el/la Secretario/a General, autorizado(a) por el  Manual Específico de Funciones y Competencias Laborales, cada vez que se identifique la materialización del riesgo suscribe Acto Administrativo por medio del cual se rectifica o aclara contenido de Acto administrativo por el cual se acepta la renuncia de un/a servidor/a de la Secretaría General o se desvincula a un servido/a de la Secretaría General.
- 3 El mapa de riesgos del proceso de Gestión del Talento Humano indica que el Auxiliar Administrativo de la Subdirección de Servicios Administrativos, autorizado(a) por el/la Subdirector/a Técnico/a de Servicios Administrativos, cada vez que se identifique la materialización del riesgo comunica a las partes interesadas el Acto Administrativo por medio del cual se rectifica o aclara contenido de Acto administrativo por el cual se acepta la renuncia de un/a servidor/a de la Secretaría General o se desvincula a un servido/a de la Secretaría General.
</t>
  </si>
  <si>
    <t>Ejecutar el Plan Estratégico de Talento Humano</t>
  </si>
  <si>
    <t>EYADP-G095</t>
  </si>
  <si>
    <t>Posibilidad de afectación reputacional por quejas interpuestas por los/as servidores/as públicos/as de la entidad, debido a incumplimiento parcial de compromisos  en la ejecución de las actividades establecidas en el Plan Estratégico de Talento Humano</t>
  </si>
  <si>
    <t xml:space="preserve">- Fallas en la realización de seguimiento a las acciones planeadas.
- Aplicación errónea en algunos casos  de criterios o instrucciones para la realización de actividades.
- Cambios presupuestales por contingencias de la entidad.
</t>
  </si>
  <si>
    <t xml:space="preserve">- Incumplimiento por parte de proveedores externos para el desarrollo de las actividades contenidas en el Plan Estratégico de Talento Humano.
- Variaciones, declaración de estados de emergencia nacional, cambios inesperados en el contexto político, normativo y legal, que afecten  la operación de la Entidad y la prestación del servicio.
</t>
  </si>
  <si>
    <t xml:space="preserve">- Posibles hallazgos por parte de entes de control.
- Incumplimiento en las metas de la dependencia
- Afectación de la ejecución presupuestal de la Secretaría General
- Perdida de credibilidad por los/as servidores/as públicos/as de la entidad.
</t>
  </si>
  <si>
    <t>El proceso estima que el riesgo se ubica en una zona moderada, debido a que la frecuencia con la que se realizó la actividad clave asociada al riesgo se presentó 315 veces en el último año, sin embargo, ante su materialización, podrían presentarse efectos significativos, en la imagen de la entidad a nivel local.</t>
  </si>
  <si>
    <t>- 1 El procedimiento 2211300-PR-163 - Gestión de Bienestar e Incentivos indica que el Profesional Especializado o Profesional Universitario de Talento Humano, autorizado(a) por el/la Directora/a Técnico/a de Talento Humano, mensualmente verifica la información que responde a la ejecución de lo planeado dentro del cronograma del Plan Institucional de Bienestar Social e Incentivos –PIB y causas de no cumplimiento para plantear acciones de mejora y las remite al/a la Director/a Técnico/a de Talento Humano o a quien este/a disponga por competencia para su respectiva verificación.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Bienestar e Incentivos a través de correo electrónico para atender la observación, desviación o diferencia identificada. De lo contrario, queda como evidencia ficha de indicador de gestión Implementación del Plan Institucional de Bienestar Social e Incentivos –PIB.
- 2 El procedimiento PR-164 - Gestión de la Formación y la Capacitación indica que el Profesional Especializado o Profesional Universitario de Talento Humano, autorizado(a) por el/la Directora/a Técnico/a de Talento Humano, mensualmente verifica la ejecución de lo planeado dentro del cronograma del Plan Institucional de Capacitación - PIC y causas de no cumplimiento para plantear acciones de mejora y las remite al/a la Director/a Técnico/a de Talento Humano o a quien este disponga por competencia para su respectiva verificación.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de las sesiones desarrolladas a través de herramientas de comunicación y colaborativas de encuentros, capacitaciones y demás espacios celebrados con los/as servidores públicos de la entidad, evaluaciones de conocimiento, informes sobre el alcance e impacto de los objetivos propuestas en la actividad.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la Formación y la Capacitación a través de correo electrónico para atender la observación, desviación o diferencia identificada. De lo contrario, queda como evidencia ficha de indicador de gestión Implementación del Plan Institucional de Capacitación –PIC.
- 3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deberá dar alcance al informe sobre la gestión adelantada desde el procedimiento de Gestión Organizacional a través de correo electrónico. De lo contrario, queda como evidencia Acta subcomité de autocontrol 2210112-FT-281 que incluye el informe de la gestión adelantada desde el procedimiento de Gestión Organizacional.
- 4 El procedimiento 2211300-PR-163 - Gestión de Bienestar e Incentivos indica que el Profesional Especializado o Profesional Universitario de Talento Humano, autorizado(a) por el/la Directora/a Técnico/a de Talento Humano, bimestralmente verifica la ejecución de las actividades programadas en el Plan Institucional de Bienestar Social e Incentivos - PIB y proyecta el informe a presentar a través del Subcomité de Autocontrol. La(s) fuente(s) de información utilizadas es(son) el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herramientas colaborativas y de comunicación que evidencien la ejecución de encuentros, capacitaciones y demás espacios celebrados con los/as servidores/as públicos/as de la entidad. En caso de evidenciar observaciones, desviaciones o diferencias, se deben consignar en el informe del Plan Institucional de Bienestar Social e Incentivos –PIB que quedará incluido en el formato 2210112-FT-281  Subcomité de autocontrol y notificar al Director/a Técnico/a de Talento Humano a través del subcomité de autocontrol de la dependencia. De lo contrario, queda como evidencia el Acta subcomité de autocontrol 2210112-FT-281 Subcomité de Autocontrol, que incluye el informe de Plan Institucional de Bienestar Social e Incentivos - PIB.
- 5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
- 6 El procedimiento 4232000-PR-372 - Gestión de Peligros, Riesgos y Amenazas indica que el Profesional Universitario de Talento Humano, autorizado(a) por el/la Directora/a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2210112-FT-281 Acta subcomité de autocontrol, que incluye el informe de Plan de Seguridad y Salud en el Trabajo.
- 7 El procedimiento 2211300-PR-164 - Gestión de la Formación y la Capacitación indica que el Profesional Especializado o Profesional Universitario de Talento Humano, autorizado(a) por el/la Directora/a Técnico/a de Talento Humano, bimestralmente verifica la ejecución de las actividades programadas en el Plan Institucional de Capacitación y proyecta el informe a presentar a través del Subcomité de Autocontrol.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por medio de la herramienta Teams y demás medios audiovisuales que evidencian la ejecución de encuentros, capacitaciones y demás espacios celebrados con los/as servidores públicos de la entidad, evaluaciones de conocimiento, informes sobre el alcance e impacto de los objetivos propuestas en la actividad. En caso de evidenciar observaciones, desviaciones o diferencias, se deben consignar en el informe del Plan Institucional de Capacitación –PIC que quedará incluido en el acta del subcomité de autocontrol 2210112-FT-281 y notificar al Director/a Técnico/a de Talento Humano a través del subcomité de autocontrol de la dependencia. De lo contrario, queda como evidencia Acta subcomité de autocontrol 2210112-FT-281 , que incluye el informe de Plan Institucional de Capacitación.</t>
  </si>
  <si>
    <t xml:space="preserve">- Documentado
- Documentado
- Documentado
- Documentado
- Documentado
- Documentado
- Documentado
</t>
  </si>
  <si>
    <t xml:space="preserve">- Continua
- Continua
- Continua
- Continua
- Continua
- Continua
- Continua
</t>
  </si>
  <si>
    <t xml:space="preserve">- Con registro
- Con registro
- Con registro
- Con registro
- Con registro
- Con registro
- Con registro
</t>
  </si>
  <si>
    <t xml:space="preserve">- Preventivo
- Preventivo
- Preventivo
- Detectivo
- Detectivo
- Detectivo
- Detectivo
</t>
  </si>
  <si>
    <t xml:space="preserve">25%
25%
25%
15%
15%
15%
15%
</t>
  </si>
  <si>
    <t xml:space="preserve">- Manual
- Manual
- Manual
- Manual
- Manual
- Manual
- Manual
</t>
  </si>
  <si>
    <t xml:space="preserve">15%
15%
15%
15%
15%
15%
15%
</t>
  </si>
  <si>
    <t xml:space="preserve">40%
40%
40%
30%
30%
30%
30%
</t>
  </si>
  <si>
    <t xml:space="preserve">- 1 El mapa de riesgos del proceso de Gestión del Talento Humano indica que el/ la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analizan  la pertinencia sobre la reprogramación en la próxima vigencia de la/s actividad/es del Plan Estratégico de Talento Humano no cumplidas.
- 2 El mapa de riesgos del proceso de Gestión del Talento Humano indica que el/ la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reprograman  la/s actividad/es no ejecutadas del Plan Estratégico de Talento Humano en la siguiente vigencia, en caso que aplique de acuerdo al resultados de los análisis al respecto.
</t>
  </si>
  <si>
    <t>Realizar la vinculación del talento humano de la Secretaría General de la Alcaldía Mayor de Bogotá, D.C., de miembros del Gabinete Distrital y Jefes de Oficina de Control Interno de las entidades del Distrito.</t>
  </si>
  <si>
    <t>FI-C023</t>
  </si>
  <si>
    <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t>
  </si>
  <si>
    <t xml:space="preserve">- Conflicto de intereses.
- Desconocimiento de los principios y valores institucionales.
- Aplicación errónea en algunos casos  de criterios o instrucciones para la realización
de actividades.
- Amiguismo.
</t>
  </si>
  <si>
    <t xml:space="preserve">- Presiones o motivaciones individuales, sociales o colectivas, que inciten a la realizar conductas contrarias al deber ser.
</t>
  </si>
  <si>
    <t xml:space="preserve">- Detrimento de los principios de la función pública.
- Pérdida de legitimidad de la Administración Distrital.
- Pérdida de imagen institucional.
- Propicia escenarios de conflictos.
- Investigaciones disciplinarias, fiscales y/o penales.
- Sanciones disciplinarias.
- Incumplimiento de las metas y objetivos de la dependencia.
- Pago de indemnizaciones como resultado de demandas.
- Generación de reprocesos y desgaste administrativo.
</t>
  </si>
  <si>
    <t xml:space="preserve">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t>
  </si>
  <si>
    <t xml:space="preserve">- 1 El procedimiento 2211300-PR-221 - Gestión Organizacional indica que el/la Director/a Técnico/a de Talento Humano, autorizado(a) por el  Manual Específico de Funciones y Competencias Laborales,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de Funciones y Competencias Laborales y la Base Excel - Planta Secretaría General. En caso de evidenciar observaciones, desviaciones o diferencias, se debe notificar a través de correo electrónico o documentos de revisión del proyecto de Plan Anual de Vacantes y Plan de Previsión de Recursos Humanos al Profesional Especializado o Profesional Universitario responsable de su formulación para que adelante los ajustes a que haya lugar. De lo contrario, queda como evidencia correo electrónico o documentos de revisión del proyecto de Plan Anual de Vacantes y Plan de Previsión de Recursos Humanos.
- 2 El procedimiento 2211300-PR-221 - Gestión Organizacional indica que El Profesional Especializado o Profesional Universitario de la Dirección de Talento Humano, autorizado(a) por el/la Director/a Técnico/a de Talento Humano, cada vez que se va/n a realizar nombramiento/s de aspirante/s a un empleo de la entidad verifica a través del formato 2211300-FT-809 Evaluación del Perfil, el cumplimiento de los requisitos establecidos en el perfil del empleo a proveer de acuerdo con el Manual de Funciones y Competencias Laborales vigente. La(s) fuente(s) de información utilizadas es(son) el Manual de Funciones y Competencias Laborales vigente y los soportes de la hoja de vida del/de la aspirante al cargo vacante o la historia laboral del/de la servidor/a que aspira al nombramiento en un empleo de la Secretaría General de la Alcaldía Mayor de Bogotá, D.C.. En caso de evidenciar observaciones, desviaciones o diferencias, se debe notificar al/a la servidor/a o instancia según corresponda a través de Memorando 2211600-FT-011 comunicación con las razones del porqué de la no continuación con el proceso de nombramiento (para los casos de encargos)  u oficio 2211600-FT-012  comunicación solicitando exclusión de elegibles cuando el/la aspirante a vincular hace parte de  una lista de elegibles producto de un concurso de méritos. De lo contrario, queda como evidencia la Evaluación perfil 2211300-FT-809 diligenciado.
- 3 El procedimiento 2211300-PR-221 - Gestión Organizacional indica que el Profesional Especializado o Profesional Universitario o Técnico Operativo de la Dirección de Talento Humano, autorizado(a) por el/la Director/a Técnico/a de Talento Humano, previo al nombramiento de un/a aspirante a un empleo de la entidad verifica la completitud e idoneidad de los documentos soporte de la hoja de vida del/de la aspirante al cargo vacante, conforme a los requisitos definidos en el formato  2211300-FT-874 Lista de Chequeo. La(s) fuente(s) de información utilizadas es(son) los soportes allegados por el/la aspirante a vinculación en la entidad y el formato 2211300-FT-874 Lista de Chequeo. En caso de evidenciar observaciones, desviaciones o diferencias, se debe notificar a través de correo electrónico dirigido al/a la aspirante a vincular para garantizar la completitud de los documentos o a la Oficina de Control Interno Disciplinario a través de 2211600-011 Memorando, en los casos en los que las observaciones estén relacionadas con la veracidad de los soportes allegados, para que se adelanten los trámites a que haya lugar. De lo contrario, queda como evidencia Lista de chequeo 2211300-FT-874 diligenciado, Hoja de Ruta - Novedad de Ingreso 2211300-FT-159 diligenciada.
- 4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deberá dar alcance al informe sobre la gestión adelantada desde el procedimiento de Gestión Organizacional a través de correo electrónico. De lo contrario, queda como evidencia Acta subcomité de autocontrol 2210112-FT-281 que incluye el informe de la gestión adelantada desde el procedimiento de Gestión Organizacional.
- 5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
</t>
  </si>
  <si>
    <t xml:space="preserve">- Preventivo
- Preventivo
- Preventivo
- Detectivo
- Detectivo
</t>
  </si>
  <si>
    <t xml:space="preserve">25%
25%
25%
15%
15%
</t>
  </si>
  <si>
    <t xml:space="preserve">40%
40%
40%
30%
30%
</t>
  </si>
  <si>
    <t xml:space="preserve">- 1 El mapa de riesgos del proceso de Gestión del Talento Humano indica que el/la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aplican las medidas que determine la Oficina de Control Interno Disciplinario y/o ente de control  frente a la materialización del riesgo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t>
  </si>
  <si>
    <t>Preparar y liquidar la nómina, aportes a seguridad social y parafiscales.</t>
  </si>
  <si>
    <t>FI-C024</t>
  </si>
  <si>
    <t xml:space="preserve">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
  </si>
  <si>
    <t xml:space="preserve">- Conflicto de intereses.
- Desconocimiento de los principios y valores institucionales.
- Amiguismo.
- Abuso de los privilegios de acceso a la información para la liquidación de nómina por la solicitud y/o aceptación de dádivas
- Personal no calificado para el desempeño de las funciones del cargo.
</t>
  </si>
  <si>
    <t xml:space="preserve">- Desviación de los recursos públicos 
- Detrimento patrimonial
- Investigaciones disciplinarias, fiscales y/o penales
- Generación de reprocesos y desgaste administrativo.
</t>
  </si>
  <si>
    <t xml:space="preserve">- 1 El procedimiento 2211300-PR-177 Gestión de Nómina indica que El Profesional Universitario de la Dirección de Talento Humano encargado de realizar el ingreso de las novedades en el Sistema de Personal y Nómina - PERNO, autorizado(a) por el/la Directora/a Técnico/a de Talento Humano, mensualmente verifica que las novedades de nómina correspondan a aquellas contempladas en la normatividad vigente en la materia. La verificación se realiza teniendo en cuenta el tipo de novedad, así:
Horas extra: Validar autorización de horas extras emitida por la Subsecretaría Corporativa y Verificar cumplimiento de los requisitos del Formato. 
Incapacidad, Licencias de Maternidad y Paternidad: Verificar que sea expedida por la instancia competente de acuerdo a la normatividad vigente, que sea legible y que cumpla las demás condiciones de una incapacidad de acuerdo a lo establecido en la normatividad vigente en la materia.
Ingreso: Verificar que el paquete de documentos aportado por el procedimiento de Gestión Organizacional para el ingreso del/de la nuevo/a servidor/a público/A tenga el acto administrativo de nombramiento y el acta de posesión, las certificaciones de seguridad social, certificación cuenta bancaria, hoja de vida y el formato de bienes y rentas del SIDEAP para la garantizar la captura de la información personal del/de la nuevo/a servidor/a público/a.
Primas Técnicas: Resolución donde se concede la prima técnica y se verifica la notificación en la base de datos de seguimiento de notificaciones.
Vacaciones: Se revisa el formato de programación de vacaciones que esté totalmente diligenciado, se revisa que las fechas correspondan al período de vacaciones a disfrutar.
Retiros: Se revisa el acto administrativo de renuncia o desvinculación.
Licencias no remunerada: Se revisa e ingresa la información del acto administrativo que concede la licencia.
Encargos Se revisa el acto administrativo y el acta de posesión (Desde el procedimiento de Gestión de Nómina solo se ingresan al Sistema de Personal y Nómina PERNO los encargos que modifican la asignación básica salarial del/de la servidor/a encargado/a).
Interrupción de Encargo: Se verifica el acto administrativo que genera la interrupción del encargo y por ende la variación en los conceptos de nómina.
Deducibles retención en la fuente: Se revisa formato que se tiene para deducción de dependientes y los anexos según el caso: 
* Crédito hipotecario se revisa el certificado emitido por el banco. 
* Medicina Prepagada o Plan complementarios: se revisa el certificado emitido por la Entidad competente.
Cambio de cuenta bancaria: se revisa el certificado emitido por el banco y aportado por el servidor público.  
Libranza, AFC, AVP, embargos, afiliaciones cooperativas, Medicina Prepagada: Una vez recibida la solicitud, revisa la capacidad de descuento, que la entidad operadora tenga código interno para entidad operadora de libranzas, el embargo oficio del juzgado.
.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el Profesional Especializado o Profesional Universitario de Talento Humano encargado del ingreso de las novedades, las registra en el documento de la novedad correspondiente y realiza los ajustes. De lo contrario, quedan las siguientes evidencias de acuerdo a la novedad registrada:
Horas extra: Resolución horas extras archivadas en nómina de cada mes.
Incapacidad: Resoluciones de incapacidades archivadas en nómina de cada mes.
Ingreso: 2211300-FT-159 Hoja de Ruta- Novedad de Ingreso con el VoBo del Profesional que revisa el ingreso, que es adicionada a la historia laboral de los/as servidores/as públicos/as que ingresan a la entidad y la posición en el Sistema de Personal y Nómina Perno.
Primas Técnicas: 4203000-FT-997 Resolución Prima Técnica.
Vacaciones: Resolución Vacaciones reconocidas archivadas en la nómina de cada mes.
Retiros: 4203000-FT-997  Resolución de retiro.
Licencia no remunerada: 4203000-FT-997 Resolución por la cual se concede una licencia no remunerada.
Encargos: 4203000-FT-997 Resolución por medio de la cual se hace un encargo a un/a servidor/a.
Interrupción de Encargo: 4203000-FT-997  Resolución por la cual se da por terminado un encargo a un/a servidor/a.
Deducibles retenciones en la fuente: Radicado del Sistema de Gestión Documental.
Cambio de cuenta bancaria: Correo electrónico remitido a la Subdirección Financiera con los soportes. 
Novedades de Libranza, AFC: Oficios de solicitud y aprobación, así como registros de consignación de AFC, APV y embargos archivados en la serie documental Nómina y Tipo documental Libranzas en el archivo de la entidad.
.
- 2 El procedimiento 2211300-PR-177 Gestión de Nómina indica que El Profesional Universitario de la Dirección de Talento Humano encargado de la revisión de la nómina, autorizado(a) por el/la Directora/a Técnico/a de Talento Humano, cada vez que se realice la liquidación de una nómina confronta  los soportes de las novedades con el informe de liquidación de nómina que emite el Sistema de Personal y Nómina - PERNO.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se debe enviar correo electrónico a soporte de Oficina de Tecnologías de la Información y Comunicaciones - OTIC o al Profesional Especializado o Profesional Universitario de la Dirección de Talento Humano encargado de ingresar la novedad dependiendo del tipo de ajuste requerido conforme a las novedades ingresadas en el sistema de personal y nómina - PERNO. De lo contrario, queda como evidencia el Informe de pre nómina confrontado con las diversas novedades que afectan la liquidación de la nómina procesada.
- 3 El procedimiento 2211300-PR-177 Gestión de Nómina indica que El Profesional Universitario de la Dirección de Talento Humano, autorizado(a) por el/la Directora/a Técnico/a de Talento Humano, mensualmente  coteja los valores totales de la nómina y de las planillas de autoliquidación garantizando que estos estén contenidos dentro de los recursos del presupuesto aprobado para el mes . La(s) fuente(s) de información utilizadas es(son) los informes y el archivo plano generados desde el Sistema de Personal y Nómina - PERNO. En caso de evidenciar observaciones, desviaciones o diferencias, se envían a través de correo electrónico las observaciones a los Profesionales Especializados o Profesionales Universitarios de Talento Humano encargados tanto del ingreso de las novedades como de la revisión de la nómina para que se hagan los ajustes a que hayan lugar. De lo contrario, quedan como evidencia el/los 2211600-FT-011 memorando/s por medio de las cuales se solicita Registro Presupuestal a la Subdirección Financiera con soportes que evidencian igualdad en los valores a dispersar bajo el concepto de nómina .
- 4 El procedimiento 2211300-PR-221 - Gestión Organizacional indica que el Profesional Especializado o Profesional Universitario de la Dirección de Talento Humano, autorizado(a) por el/la Director/a Técnico/a de Talento Humano, cada vez que se presente solicitud de reconocimiento o incremento de Prima Técnica. verifica que los certificados de estudio y experiencia presentados por el/la peticionario/a cumplan las condiciones para definir el porcentaje a reconocer o incrementar por el concepto de Prima Técnica. La(s) fuente(s) de información utilizadas es(son) los soportes de la hoja de vida o la historia laboral del servidor, la normatividad vigente en la materia, el formato 2211300-FT-169 Prima Técnica y comunicación remitida con la solicitud de incremento. En caso de evidenciar observaciones, desviaciones o diferencias, se debe notificar al/a la peticionario/a a través de Acto Administrativo 4203000-FT-997 por la cual no reconoce/incrementa una prima técnica nivel profesional o asesor o directivo y una comunicación Memorando 2211600-FT-011 dirigida al/a la peticionario/a en los casos de reconocimiento de prima técnica cuando se identifican novedades en las certificaciones allegadas a la Dirección de Talento Humano. De lo contrario, queda como evidencia Liquidador de prima técnica 4232000-FT-1059 diligenciado y Acto Administrativo 4203000-FT-997por la cual no se hace incremento una prima técnica nivel profesional o asesor o directivo  .
- 5 El procedimiento 2211300-PR-177 Gestión de Nómina indica que el/la Directora/a Técnico/a de Talento Humano, autorizado(a) por el/la Subsecretario/a Corporativo/a, mensualmente revisa y firma el reporte de nómina definitivo generado desde el sistema de personal y nómina - PERNO, para ser socializado a la/al Subsecretario/a Corporativo/a para su firma. La(s) fuente(s) de información utilizadas es(son) informe generado desde el Sistema de Personal y Nómina PERNO. En caso de evidenciar observaciones, desviaciones o diferencias, se notifica a través de correo electrónico las novedades identificadas en el reporte de nómina. De lo contrario, quedan como evidencia los reportes de nómina firmados por el/la Director/a Técnico/a de Talento Humano y el/la Subsecretario/a Corporativo/a.
</t>
  </si>
  <si>
    <t xml:space="preserve">- Preventivo
- Preventivo
- Preventivo
- Preventivo
- Detectivo
</t>
  </si>
  <si>
    <t xml:space="preserve">25%
25%
25%
25%
15%
</t>
  </si>
  <si>
    <t xml:space="preserve">40%
40%
40%
40%
30%
</t>
  </si>
  <si>
    <t xml:space="preserve">- 1 El mapa de riesgos del proceso de Gestión del Talento Humano indica que Director/a Técnico/a de Talento Humano o quien se designe por competencia, autorizado(a) por el  Manual Específico de Funciones y Competencias Laborales y por el Director/a Técnico/a de Talento Humano, respectivamente, cada vez que se identifique la materialización del riesgo realiza la liquidación de la nómina por otro responsable diferente al que presuntamente haya generado la materialización del riesgo de corrupción respecto al desvío de recursos físicos o económicos durante la liquidación de nómina para otorgarse beneficios propios o a tercero.
- 2 El mapa de riesgos del proceso de Gestión del Talento Humano indica que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aplican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- 3 El mapa de riesgos del proceso de Gestión del Talento Humano indica que el Profesional Especializado o Profesional Universitario Dirección de Talento Humano, autorizado(a) por el Manual Específico de Funciones y Competencias Laborales , cada vez que se identifique la materialización del riesgo realiza el requerimiento  al/a la servidor/a  sobre la devolución del dinero adicional reconocido en los pagos de nómina  y las demás acciones a que haya lugar para efectiva la recuperación del dinero.
</t>
  </si>
  <si>
    <t>Ejecutar las actividades del Sistema de Gestión de la Seguridad y Salud en el Trabajo</t>
  </si>
  <si>
    <t>EYADP-G096</t>
  </si>
  <si>
    <t>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t>
  </si>
  <si>
    <t xml:space="preserve">- Aplicación errónea en algunos casos  de criterios o instrucciones para la realización de actividades.
- Fallas en la realización de seguimiento a las acciones planeadas.
- Baja participación de los(as) servidores(as) en las actividades ejecutadas desde los planes que conforman el Plan Estratégico de Talento Humano.
- Deficiencias en los procesos de divulgación de los lineamientos normativos, procedimentales y técnicos a que hay lugar en materia de gestión de talento humano.
</t>
  </si>
  <si>
    <t xml:space="preserve">- Cambios en la normatividad en materia en materia de gestión del talento humano que generen posibles desactualizaciones en los procedimientos y protocolos adoptados en la materia
</t>
  </si>
  <si>
    <t xml:space="preserve">- Pérdida de credibilidad hacia la entidad de parte de los servidores, contratistas y visitantes.
- Deficiencias y omisiones en la elaboración y actualización de los lineamientos y actividades relacionados con la Seguridad y Salud en el Trabajo.
- Sanción por parte del ente de control u otro ente regulador.
</t>
  </si>
  <si>
    <t xml:space="preserve">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		</t>
  </si>
  <si>
    <t>- 1 El procedimiento 4232000-PR-372 Gestión de Peligros, Riesgos y Amenazas indica que el Profesional Universitario de Talento Humano, , autorizado(a) por el(la) Director(a) Técnico(a) de Talento Humano, bimestralmente, verifica la expedición de normatividad en materia de Seguridad y Salud en el Trabajo y que la Matriz Legal de Seguridad y Salud en el Trabajo esté actualizada. La(s) fuente(s) de información es(son) las normas expedidas tanto por Gobierno Nacional como Distrital en materia de seguridad y salud en el trabajo. En caso de evidenciar observaciones, desviaciones o diferencias, actualiza la Matriz Legal de Seguridad y Salud en el Trabajo. De lo contrario, se registra, en la Matriz Legal de Seguridad y Salud en el Trabajo, la conformidad de la misma.
- 2 El procedimiento PR-164 - Gestión de la Formación y la Capacitación indica que el Profesional Especializado o Profesional Universitario de Talento Humano, autorizado(a) por el/la Directora/a Técnico/a de Talento Humano, mensualmente verifica la ejecución de lo planeado dentro del cronograma del Plan Institucional de Capacitación - PIC y causas de no cumplimiento para plantear acciones de mejora y las remite al/a la Director/a Técnico/a de Talento Humano o a quien este disponga por competencia para su respectiva verificación.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de las sesiones desarrolladas a través de herramientas de comunicación y colaborativas de encuentros, capacitaciones y demás espacios celebrados con los/as servidores públicos de la entidad, evaluaciones de conocimiento, informes sobre el alcance e impacto de los objetivos propuestas en la actividad.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la Formación y la Capacitación a través de correo electrónico para atender la observación, desviación o diferencia identificada. De lo contrario, queda como evidencia ficha de indicador de gestión Implementación del Plan Institucional de Capacitación –PIC.
- 3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deberá dar alcance al informe sobre la gestión adelantada desde el procedimiento de Gestión Organizacional a través de correo electrónico. De lo contrario, queda como evidencia Acta subcomité de autocontrol 2210112-FT-281 que incluye el informe de la gestión adelantada desde el procedimiento de Gestión Organizacional.
- 4 El procedimiento 4232000-PR-372 Gestión de Peligros, Riesgos y Amenazas indica que el Profesional Universitario de Talento Humano con apoyo de la Aseguradora de Riesgos Laborales – ARL, autorizado(a) por el(la) Director(a) Técnico(a) de Talento Humano, anualmente verifica, a través de la autoevaluación, el cumplimiento de los estándares mínimos del Sistema de Gestión de Seguridad y Salud en el Trabajo. La(s) fuente(a) de información utilizada(s) es(son) la normatividad vigente en materia de Salud y Seguridad en el Trabajo. En caso de evidenciar observaciones, desviaciones o diferencias, el Profesional Universitario de Talento Humano debe establecer acciones a través del formato 4232000-FT-1276 Plan de mejoramiento frente a estándares mínimos del SG-SST enfocado en la corrección de las desviaciones y diferencias identificadas y registrarlas en el informe de resultados de la evaluación de los estándares mínimos del Sistema de Gestión de Seguridad y Salud en el Trabajo para socializarlas con e(la) Directora(a) Técnico(a) de Talento Humano a través de correo electrónico. De lo contrario, queda como evidencia informe de resultados de la evaluación de los estándares mínimos del Sistema de Gestión de Seguridad y Salud en el Trabajo.
- 5 El procedimiento 4232000-PR-372 - Gestión de Peligros, Riesgos y Amenazas indica que el Profesional Universitario de Talento Humano, autorizado(a) por el/la Directora/a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2210112-FT-281 Acta subcomité de autocontrol, que incluye el informe de Plan de Seguridad y Salud en el Trabajo.
- 6 El procedimiento 4232000-PR-372 - Gestión de Peligros, Riesgos y Amenazas indica que el Profesional Universitario de Talento Humano, autorizado(a) por el/la Directora/a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2210112-FT-281 Acta subcomité de autocontrol, que incluye el informe de Plan de Seguridad y Salud en el Trabajo.
- 7 El procedimiento 2211300-PR-164 - Gestión de la Formación y la Capacitación indica que el Profesional Especializado o Profesional Universitario de Talento Humano, autorizado(a) por el/la Directora/a Técnico/a de Talento Humano, bimestralmente verifica la ejecución de las actividades programadas en el Plan Institucional de Capacitación y proyecta el informe a presentar a través del Subcomité de Autocontrol.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por medio de la herramienta Teams y demás medios audiovisuales que evidencian la ejecución de encuentros, capacitaciones y demás espacios celebrados con los/as servidores públicos de la entidad, evaluaciones de conocimiento, informes sobre el alcance e impacto de los objetivos propuestas en la actividad. En caso de evidenciar observaciones, desviaciones o diferencias, se deben consignar en el informe del Plan Institucional de Capacitación –PIC que quedará incluido en el acta del subcomité de autocontrol 2210112-FT-281 y notificar al Director/a Técnico/a de Talento Humano a través del subcomité de autocontrol de la dependencia. De lo contrario, queda como evidencia Acta subcomité de autocontrol 2210112-FT-281 , que incluye el informe de Plan Institucional de Capacitación.</t>
  </si>
  <si>
    <t xml:space="preserve">- 1 El mapa de riesgos del proceso de Gestión del Talento Humano indica que el Profesional Universitario de Talento Humano, autorizado(a) por el(la) Directora(a) Técnico(a) de Talento Humano, cada vez que se identifique la materialización del riesgo formula plan de acción para mitigar el incumplimiento legal en la implementación de los estándares mínimos del Sistema de Gestión y Seguridad y Salud en el Trabajo.
- 2 El mapa de riesgos del proceso de Gestión del Talento Humano indica que el Profesional Universitario de Talento Humano, autorizado(a) por el(la) Directora(a) Técnico(a) de Talento Humano, cada vez que se identifique la materialización del riesgo implementa las acciones formuladas para la mitigación al incumplimiento legal en la implementación de los estándares mínimos del Sistema de Gestión y Seguridad y Salud en el Trabajo.
</t>
  </si>
  <si>
    <t>Gestionar las relaciones laborales colectivas e individuales entre los servidores(as) públicos(as) y la Entidad</t>
  </si>
  <si>
    <t>EYADP-G097</t>
  </si>
  <si>
    <t>Posibilidad de afectación reputacional por pérdida de confianza por parte de los/as trabajadores/as y las organizaciones sindicales, debido a incumplimiento parcial de compromisos durante la ejecución de la estrategia para la atención individual y colectivas de trabajo</t>
  </si>
  <si>
    <t xml:space="preserve">- Fallas en la realización de seguimiento a las acciones planeadas.
- Personal no calificado para el desempeño de las funciones de algunos cargos.
- Fallas en la revisión de las solicitudes allegadas al proceso de Gestión del Talento Humano, frente a los marcos normativos y procedimentales aplicables.
</t>
  </si>
  <si>
    <t>- Cambios en la normatividad en materia en materia de gestión del Talento humano que generen posibles desactualizaciones en los procedimientos y protocolos adoptados en la materia</t>
  </si>
  <si>
    <t xml:space="preserve">- Posibles hallazgos por parte de entes de control.
- Afectación de la imagen institucional
- Pago de indemnizaciones como resultado de demandas.
</t>
  </si>
  <si>
    <t>El proceso estima que el riesgo se ubica en una zona baja, debido a que la frecuencia con la que se realizó la actividad clave asociada al riesgo se presentó 2 veces en el último año, sin embargo, ante su materialización, podrían presentarse efectos significativos, en la imagen de la entidad a nivel local.</t>
  </si>
  <si>
    <t xml:space="preserve">- 1 El procedimiento 2211300-PR-174 - Gestión de Relaciones Laborales indica que El(la) Secretario(a) General o quienes este(a) designe por competencia, autorizado(a) por el Manual Específico de Funciones y Competencias Laborales, de acuerdo con la periodicidad que se pacte en el Acuerdo Laboral anterior verifica la pertinencia y el alcance de los compromisos a adquirir en la mesa de negociación celebrada con las organizaciones sindicales. La(s) fuente(s) de información utilizadas es(son) el acuerdo laboral proyectado. En caso de evidenciar observaciones, desviaciones o diferencias, se informan durante el desarrollo de la mesa de negociación con las organizaciones sindicales registrándolas en el acta de acuerdos y no acuerdos laborales. De lo contrario, queda como evidencia acuerdo laboral pactado y Acta de acuerdos y no acuerdos laborales. .
- 2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cada vez que lo determinen las autoridades pertinentes (Secretario(a) General, Subsecretario(a) Corporativo(a), Director(a) Técnico(a) de Talento Humano, Trabajadores(as), Organizaciones Sindicales)  verifica la oportunidad y pertinencia de las acciones implementadas en el marco del cumplimiento de los acuerdos laborales. La(s) fuente(s) de información utilizadas es(son) las actuaciones administrativas y Actos Administrativos 4203000-FT-997 Resolución expedidos en el marco al cumplimiento de lo establecido en el acuerdo laboral.. En caso de evidenciar observaciones, desviaciones o diferencias, se debe notificar a través de correo electrónico al (a la) Secretario(a) General, al (a la) Subsecretario(a) Corporativa(a) y al (a la) Director(a) Técnico(a) de Talento Humano. De lo contrario, queda como evidencia acta de reunión en la que quedan registrados los resultados del seguimiento a la implementación de lo acordado.
</t>
  </si>
  <si>
    <t xml:space="preserve">- 1 El mapa de riesgos del proceso de Gestión del Talento Humano indica que el(la) Secretario(a) General, el(la) Subsecretario(a) Corporativo(a) y al(la) la directora(a) Técnico de Talento Humano, autorizado(a) por el Manual Específico de Funciones y Competencias Laborales, cada vez que se identifique la materialización del riesgo determina las acciones a realizar y nuevas fechas para dar cumplimiento a la/s actividad/es de la estrategia para la atención individual y colectivas de trabajo que presenta/n incumplimiento. .
- 2 El mapa de riesgos del proceso de Gestión del Talento Humano indica que Director(a) Técnico(a) y Profesional Especializado o Profesional Universitario de Talento Humano, autorizado(a) por el Manual Específico de Funciones y Competencias Laborales respectivamente, cada vez que se identifique la materialización del riesgo implementa las acciones definidas para dar cumplimiento a la/s actividad/es de la estrategia para la atención individual y colectivas de trabajo de manera inmediata o progresiva de acuerdo con los nuevos términos establecidos..
</t>
  </si>
  <si>
    <t>Gestionar la modalidad laboral de teletrabajo.</t>
  </si>
  <si>
    <t>EYADP-G098</t>
  </si>
  <si>
    <t>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t>
  </si>
  <si>
    <t xml:space="preserve">- Fallas en la realización de seguimiento a las acciones planeadas.
- Desconocimiento de esta modalidad laboral y los beneficios que tiene para los individuos y las entidades
- Fallas en la revisión de las solicitudes allegadas al proceso de Gestión del Talento Humano, frente a los marcos normativos y procedimentales aplicables.
</t>
  </si>
  <si>
    <t xml:space="preserve">- Afectación en la imagen institucional al no verse promovido el teletrabajo como una modalidad laboral 
</t>
  </si>
  <si>
    <t>El proceso estima que el riesgo se ubica en una zona baja, debido a que la frecuencia con la que se realizó la actividad clave asociada al riesgo se presentó 1 vez en el último año, sin embargo, ante su materialización, podrían presentarse efectos significativos, en la imagen de la entidad a nivel local.</t>
  </si>
  <si>
    <t xml:space="preserve">- 1 El procedimiento 2211300-PR-221 - Gestión Organizacional indica que el Profesional Especializado o Profesional Universitario de Talento Humano, autorizado(a) por el/la Director/a Técnico/a de Talento Humano, trimestralmente verifica el desarrollo de las actividades propias del teletrabajo a las dependencias donde hayan servidores/as con reconocimiento de teletrabajadores/as, de acuerdo con los criterios definidos en el formato 4232000- FT-1167 Seguimiento Teletrabajo. La(s) fuente(s) de información utilizadas es(son) normatividad que regula la modalidad de teletrabajo y el formato 4232000- FT-1167 Seguimiento Teletrabajo. En caso de evidenciar observaciones, desviaciones o diferencias, se debe dejar evidencia en el formato 4232000-FT-1167 Seguimiento Teletrabajo y validar, por parte de la Mesa Técnica de Apoyo en Teletrabajo, si hay lugar a la terminación del reconocimiento como teletrabajador/a al/a servidor/a Público/a, acción que debe quedar registrada en el Acta 2211600-FT-008 de la sesión de la Mesa Técnica de Apoyo en Teletrabajo. De lo contrario, queda como evidencia el registro Seguimiento Teletrabajo 4232000-FT-1167.
- 2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
- 3 El procedimiento 2211300-PR-221 - Gestión Organizacional indica que el Profesional Especializado o Profesional Universitario de Talento Humano, autorizado(a) por el/la Director/a Técnico/a de Talento Humano, trimestralmente verifica el desarrollo de las actividades propias del teletrabajo a las dependencias donde hayan servidores/as con reconocimiento de teletrabajadores/as, de acuerdo con los criterios definidos en el formato 4232000- FT-1167 Seguimiento Teletrabajo. La(s) fuente(s) de información utilizadas es(son) normatividad que regula la modalidad de teletrabajo y el formato 4232000- FT-1167 Seguimiento Teletrabajo. En caso de evidenciar observaciones, desviaciones o diferencias, se debe dejar evidencia en el formato 4232000-FT-1167 Seguimiento Teletrabajo y validar, por parte de la Mesa Técnica de Apoyo en Teletrabajo, si hay lugar a la terminación del reconocimiento como teletrabajador/a al/a servidor/a Público/a, acción que debe quedar registrada en el Acta 2211600-FT-008 de la sesión de la Mesa Técnica de Apoyo en Teletrabajo. De lo contrario, queda como evidencia el registro Seguimiento Teletrabajo 4232000-FT-1167.
</t>
  </si>
  <si>
    <t xml:space="preserve">- 1 El mapa de riesgos del proceso de Gestión del Talento Humano indica que Profesional Especializado o Profesional Universitario de Talento Humano, autorizado(a) por el/la Director/a Técnico/a de Talento Humano, cada vez que se identifique la materialización del riesgo determina las acciones a realizar y nuevas fechas para dar cumplimiento a la/s actividad/es relacionadas con la gestión del teletrabajo en la entidad, que presenta/n incumplimiento. .
- 2 El mapa de riesgos del proceso de Gestión del Talento Humano indica que Profesional Especializado o Profesional Universitario de Talento Humano, autorizado(a) por el/la Director/a Técnico/a de Talento Humano, cada vez que se identifique la materialización del riesgo implementa las acciones definidas para dar cumplimiento a la/s actividad/es relacionadas con la gestión del teletrabajo en la entidad, de manera inmediata o progresiva de acuerdo con los nuevos términos establecidos..
</t>
  </si>
  <si>
    <t>FI-C025</t>
  </si>
  <si>
    <t>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t>
  </si>
  <si>
    <t xml:space="preserve">- Deficiencias en la administración (custodio, uso y manejo) de los elementos dispuestos para la atención de emergencias en las distintas sedes de la entidad.
- Amiguismo.
- Desconocimiento de los principios y valores institucionales.
</t>
  </si>
  <si>
    <t xml:space="preserve">- Presiones o motivaciones individuales, sociales o colectivas, que inciten a realizar conductas contrarias al deber ser.
</t>
  </si>
  <si>
    <t xml:space="preserve">- Pérdida de credibilidad hacia la entidad de parte de los/as servidores/as, colaboradores/as y ciudadanos/as.
- Detrimento patrimonial
- Investigaciones disciplinarias.
- Generación de reprocesos y desgaste administrativo.
</t>
  </si>
  <si>
    <t xml:space="preserve">- 1 El procedimiento 4232000-PR-372 - Gestión de Peligros, Riesgos y Amenazas indica que el Profesional Universitario o Técnico Operativo de Talento Humano, autorizado(a) por Director(a) Técnico(a) de Talento Humano, cada vez que se entregue botiquín a una sede de la entidad, verifica en conjunto con el responsable de su administración en la sede, que el botiquín a entregar contenga los elementos conforme a lo establecido en la normatividad vigente aplicable en la materia. La(s) fuente(s) de información utilizadas es(son) la normatividad vigente aplicable a los botiquines y el formato 4232000-FT-1281 Entrega e inspección de elementos de botiquín que contiene la lista de productos que conforman un botiquín, de acuerdo con la normatividad aplicable. En caso de evidenciar observaciones, desviaciones o diferencias, el Profesional Universitario de Talento Humano registra la novedad en el formato 4232000-FT-1281 Entrega e inspección de elementos de botiquín y gestiona la completitud de los elementos que conforman el botiquín, para hacer la posterior entrega de estos. De lo contrario, se registra la conformidad de la entrega del botiquín en el formato 4232000-FT-1281 Entrega e inspección de elementos de botiquín que contiene la lista de productos que conforman un botiquín, de acuerdo con la normatividad aplicable, firmado tanto por el Profesional Universitario o Técnico Operativo de Talento Humano que ejerce la entrega y por el responsable de la custodia del botiquín en la sede.
- 2 El procedimiento 4232000-PR-372 - Gestión de Peligros, Riesgos y Amenazas indica que el Profesional Universitario o el Técnico Operativo de Talento Humano, autorizado(a) por Director(a) Técnico(a) de Talento Humano, cuatrimestralmente, verifica la completitud e idoneidad de los productos contenidos en los botiquines ubicados en las diferentes sedes de la entidad. La(s) fuente(s) de información utilizadas son la normatividad vigente aplicable a los botiquines, el formato 4232000-FT-1281 Entrega e inspección de elementos de botiquín correspondiente al botiquín a verificar y el formato 4232000-FT-1282 Control del uso de elementos de botiquín diligenciado por el(la) responsable del botiquín. En caso de evidenciar observaciones, desviaciones o diferencias, el Profesional Universitario de Talento Humano registra la novedad identificada en el formato 4232000-FT-1281 Entrega e inspección de elementos de botiquín y posteriormente realiza el reporte de la novedad a través de 2211600-FT-011 Memorando, al líder de la sede en la que se identificó novedad y/o desviación en el(los) botiquín(es). De lo contrario, queda como evidencia el registro de la conformidad del contenido de los botiquines en el formato 4232000-FT-1281 Entrega e inspección de elementos de botiquín.
- 3 El procedimiento 4232000-PR-372 - Gestión de Peligros, Riesgos y Amenazas indica que el Profesional Universitario de Talento Humano, autorizado(a) por el/la Directora/a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2210112-FT-281 Acta subcomité de autocontrol, que incluye el informe de Plan de Seguridad y Salud en el Trabajo.
</t>
  </si>
  <si>
    <t xml:space="preserve">- 1 El mapa de riesgos del proceso de Gestión del Talento Humano indica que el Profesional Universitario de Talento Humano, autorizado(a) por el/la Directora/a Técnico/a de Talento Humano, cada vez que se identifique la materialización del riesgo repone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
- 2 El mapa de riesgos del proceso de Gestión del Talento Humano indica que Director(a) Técnico(a)  y Profesional Universitario de Talento Humano, autorizado(a) por el Manual Específico de Funciones y Competencias Laborales y por el Director/a Técnico/a de Talento Humano, respectivamente, cada vez que se identifique la materialización del riesgo aplican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
  </si>
  <si>
    <t>Gestión Estratégica de Comunicación e Información</t>
  </si>
  <si>
    <t>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t>
  </si>
  <si>
    <t xml:space="preserve">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t>
  </si>
  <si>
    <t>Jefe Oficina Consejería de Comunicaciones</t>
  </si>
  <si>
    <t xml:space="preserve">Diseñar, ejecutar, orientar y divulgar las acciones de Comunicación Corporativa de la entidad.	</t>
  </si>
  <si>
    <t>EYADP-G099</t>
  </si>
  <si>
    <t xml:space="preserve">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t>
  </si>
  <si>
    <t xml:space="preserve">- Respuestas a temáticas emergentes no previsibles dentro de la planeación de comunicaciones.
</t>
  </si>
  <si>
    <t xml:space="preserve">- Coyunturas políticas que impiden la definición de necesidades de comunicación.
- Débil divulgación de normativa externa que pueda dificultar la adecuada implementación, el cumplimiento y el conocimiento actual, respecto a la gestión del proceso.
</t>
  </si>
  <si>
    <t xml:space="preserve">- Pérdida de imagen y gobernabilidad externas.
- Hallazgos y requerimientos dentro de las auditorias internas.
</t>
  </si>
  <si>
    <t>El proceso estima que el riesgo se ubica en una zona moderado, debido a que la frecuencia con la que se realizó la actividad clave asociada al riesgo se presentó 3 veces en el último año, sin embargo, ante su materialización, podrían presentarse efectos significativos, como el incumplimiento en las metas y objetivos institucionales afectando el cumplimiento en las metas regionales.</t>
  </si>
  <si>
    <t xml:space="preserve">- 1 El procedimiento Comunicación Corporativa código 4140000-PR-368 (Actividad 2), indica que el(la) Asesor(a) del(la) Secretario(a) General en temas de Comunicaciones, autorizado(a) por el(la) Secretario(a) General, durante el primer trimestre de la vigencia verifica que las necesidades de comunicación por parte de las dependencias hayan sido remitidas, las cuales son el insumo para conformar el Plan de Comunicaciones Institucional (Documento Interno). Así mismo, verifica que dichas solicitudes atiendan lo establecido en el Manual de marca vigente de la Alcaldía Mayor de Bogotá. La(s) fuente(s) de información utilizadas es(son) las solicitudes de comunicación recibidas y el Manual de Marce vigente de la Alcaldía Mayor de Bogotá. En caso de evidenciar observaciones, desviaciones o diferencias, se informan a la dependencia mediante correo electrónico o reunión (Evidencia reunión 2213100-FT-449). De lo contrario, se incluye la solicitud en el Plan de Comunicaciones Institucional (Documento Interno).
- 2 El procedimiento Comunicación Corporativa código 4140000-PR-368 (Actividad 4),  indica que el(la) Asesor(a) del Secretario General en temas de Comunicaciones, autorizado(a) por el (la) Secretario(a) General, cada vez que se reciba una nueva solicitud de comunicación verifica las necesidades emergentes de comunicación remitidas por parte de las dependencias, revisando que estas sean pertinentes y atiendan lo establecido en el Manual de Marca vigente de la Alcaldía Mayor de Bogotá. La(s) fuente(s) de información utilizadas es(son) correo electrónico con nuevas necesidades de comunicación y el Plan de Comunicaciones vigente. En caso de evidenciar observaciones, desviaciones o diferencias, son informadas mediante correo electrónico o reunión con la dependencia remitente para su corrección (Evidencia reunión 2213100-FT-449). De lo contrario, se realiza la actualización del Plan de Comunicaciones Institucional (Documento Interno).
- 3 El procedimiento Comunicación Corporativa código 4140000-PR-368 (Actividad 6), indica que el profesional creativo del punto de encuentro de la Secretaría General, autorizado(a) por el(la) Asesor(a) de Comunicaciones de la Secretaría General, cada vez que se reciba la solicitud de campaña (Brief) realiza la verificación del contenido utilizando el formato “Verificación de Campañas 4140000-FT-1065”, comprobando que se encuentre diligenciado completamente y que la información permita crear los diseños para la campaña. La(s) fuente(s) de información utilizadas es(son) la solicitud de campañas (Brief) 4140000- FT-1048. En caso de evidenciar observaciones, desviaciones o diferencias, regresa la solicitud al interesado indicando los comentarios respectivos por medio de correo electrónico o evidencia de reunión. De lo contrario, el equipo punto de encuentro procede a realizar una reunión de tráfico para iniciar el proceso creativo de realización de los diseños de campaña.
- 4 El procedimiento Comunicación Corporativa código 4140000-PR-368 (Actividad 8), indica que el jefe de dependencia (o su delegado), autorizado(a) por el Manual especifico de funciones y competencias laborales, una vez recibida la propuesta de diseño de campaña (piezas, imágenes, audiovisuales, etc.) revisa este diseño teniendo en cuenta que el mismo corresponda con el objetivo de la solicitud. La(s) fuente(s) de información utilizadas es(son) la propuesta de diseño de campaña y el formato brief. En caso de evidenciar observaciones, desviaciones o diferencias, las informa para elaborar nuevamente la propuesta de diseño de campana y realizar los ajustes que correspondan, dejando constancia en la evidencia de reunión respectiva. De lo contrario, se aprueba la propuesta de diseño de campaña dejando constancia en la evidencia de reunión respectiva.
</t>
  </si>
  <si>
    <t xml:space="preserve">- Preventivo
- Preventivo
- Detectivo
- Preventivo
</t>
  </si>
  <si>
    <t xml:space="preserve">25%
25%
15%
25%
</t>
  </si>
  <si>
    <t xml:space="preserve">40%
40%
30%
40%
</t>
  </si>
  <si>
    <t xml:space="preserve">- 1 El mapa de riesgos del proceso Gestión Estratégica de Comunicación e Información indica que el(la) asesor(a) del Secretario(a) General en temas de Comunicaciones, autorizado(a) por el líder de este proceso, cada vez que se identifique la materialización del riesgo, solicita a las dependencias la información para consolidar el Plan de Comunicaciones.
- 2 El mapa de riesgos del proceso Gestión Estratégica de Comunicación e Información indica que el (la) asesor(a) del Secretario(a) General en temas de Comunicaciones y el (la)  Profesional de la Oficina Consejería de Comunicaciones, autorizado(a) por  el líder de este proceso, cada vez que se identifique la materialización del riesgo, estructura el Plan de Comunicaciones.
- 3 El mapa de riesgos del proceso Gestión Estratégica de Comunicación e Información indica que el (la) asesor(a) del Secretario(a) General en temas de Comunicaciones y el (la)  Profesional de la Oficina Consejería de Comunicaciones, autorizado(a) por  el líder de este proceso, cada vez que se identifique la materialización del riesgo, divulga el Plan de Comunicaciones.
- 4 El mapa de riesgos del proceso Gestión Estratégica de Comunicación e Información indica que el (la) asesor(a) del Secretario(a) General en temas de Comunicaciones y el (la)  Profesional de la Oficina Consejería de Comunicaciones, autorizado(a) por  el líder de este proceso, cada vez que se identifique la materialización del riesgo, ejecuta el Plan de Comunicaciones y realizar seguimiento respectivo.
</t>
  </si>
  <si>
    <t xml:space="preserve">Diseñar y divulgar contenidos informativos y/o periodísticos relacionados con la gestión de la Administración Distrital a través del Ecosistema Digital de la Alcaldía Mayor de Bogotá.	</t>
  </si>
  <si>
    <t>EYADP-G100</t>
  </si>
  <si>
    <t>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t>
  </si>
  <si>
    <t xml:space="preserve">- Falta de conocimiento de las tendencias digitales para la divulgación de información.
- Débil orientación para la consulta de los documentos soporte de la gestión del proceso, mejorar su adecuación, e implementar medidas para su fácil consulta y recuperación.
</t>
  </si>
  <si>
    <t xml:space="preserve">- Coyunturas políticas que afectan la toma de decisiones.
- La inestabilidad de la conectividad, indisponibilidad de servidores de información y vulnerabilidad en la seguridad informática. 
- Fallas en las comunicaciones. 
</t>
  </si>
  <si>
    <t xml:space="preserve">- Desinformación.
- Pérdida de imagen y gobernabilidad externas.
- Perdida de confianza interna en la administración.
- Inconformidad de la ciudadanía con la información que se presenta de la gestión del distrito.
</t>
  </si>
  <si>
    <t>El proceso estima que el riesgo se ubica en una zona alta, debido a que la frecuencia con la que se realizó la actividad clave asociada al riesgo se presentó 365 veces en el último año, sin embargo, ante su materialización, podrían presentarse efectos significativos, como imagen institucional perjudicada en el orden nacional o regional por hechos que afectan a un grupo o comunidad de usuarios o ciudadanos.</t>
  </si>
  <si>
    <t xml:space="preserve">- 1 El procedimiento de Ecosistema Digital PR-367, indica que los profesionales Analista SEO, Editores de Contenidos y el  profesional coordinador del Equipo Portal Web Oficina Consejería de Comunicaciones, autorizado(a) por la(el) Jefe de Oficina Consejería de Comunicaciones, diariamente monitorean las tendencias de búsqueda por parte de la ciudadanía sobre la gestión del (la) Alcalde(sa), la Alcaldía y el Distrito, así como la revisión de contenidos altamente posicionados en medio digitales que permitan determinar el alcance de la información que se divulga a través del Ecosistema Digital. La(s) fuente(s) de información utilizadas es(son) distintas herramientas de comunicación digital . En caso de evidenciar observaciones, desviaciones o diferencias, se realiza un filtro de las informaciones que se consideran relevantes, se agregan recomendaciones editoriales y se envían al editor de contenidos para el Portal Web y al coordinador del equipo de Redes Sociales. De lo contrario, se envía correo electrónico con recomendaciones remitidas al editor de contenidos para el portal y al coordinador de redes sociales.
- 2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De lo contrario, se genera el informe del comportamiento de las métricas para página web y redes sociales.
- 3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De lo contrario, se genera el informe del comportamiento de las métricas para página web y redes sociales.
</t>
  </si>
  <si>
    <t xml:space="preserve">- 1 El mapa de riesgos del proceso Gestión Estratégica de Comunicación e Información indica que los profesionales de la Oficina Consejería de Comunicaciones (portal web y redes sociales), autorizado(a) por el líder de este proceso, cada vez que se identifique la materialización del riesgo, detecta y desactiva la información publicada erróneamente en las plataformas digitales.
- 2 El mapa de riesgos del proceso Gestión Estratégica de Comunicación e Información indica que los profesionales de la Oficina Consejería de Comunicaciones (redes sociales, editores y la Jefe de la Oficina Consejería de Comunicaciones (en caso de información sensible), autorizado(a) por el Manual Específico de Funciones y Competencias Laborales y el líder de este proceso, cada vez que se identifique la materialización del riesgo, ajusta la información y la presenta al editor para revisión.
- 3 El mapa de riesgos del proceso Gestión Estratégica de Comunicación e Información indica que los profesionales de la Oficina Consejería de Comunicaciones (prensa y redes sociales), autorizado(a) por el líder de este proceso, cada vez que se identifique la materialización del riesgo, publica la información en las plataformas digitales.
</t>
  </si>
  <si>
    <t>Diseñar, revisar, ejecutar y divulgar las acciones de comunicación hacia la ciudadanía.  
Fase (actividad): Desconocimiento de los intereses comunicacionales del ciudadano que genere barreras de identificación y comprensión de mensajes.</t>
  </si>
  <si>
    <t>EYADP-G101</t>
  </si>
  <si>
    <t>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t>
  </si>
  <si>
    <t xml:space="preserve">- Deficiencias en la información de entrada para la realización de la campaña, estrategia o pieza comunicacional.
- Desconocimiento de la metodología y lineamientos en materia de comunicaciones.
- Ausencia de control en la aprobación de las campañas, estrategias y/o piezas comunicacionales.
- Débil orientación para la consulta de los documentos soporte de la gestión del proceso, mejorar su adecuación, e implementar medidas para su fácil consulta y recuperación.
</t>
  </si>
  <si>
    <t xml:space="preserve">-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 Errores por parte de una Entidad externa al momento de diligenciar la información a divulgar en el formato FT1048 BRIEF.
- Coyunturas políticas que impiden la definición de necesidades de comunicación.
</t>
  </si>
  <si>
    <t xml:space="preserve">- Pérdida de credibilidad.
- Perdida de confianza interna en la administración.
- Desconfianza en los productos desarrollados por la administración distrital.
- Desinformación
- Pérdida de imagen externa.
- Inconformidad de la ciudadanía con la información que se presenta de la gestión del distrito.
- La administración distrital no logra comunicar de manera eficiente y localizada sus acciones de gobierno.
</t>
  </si>
  <si>
    <t xml:space="preserve">- Procesos misionales y estratégicos misionales en el Sistema de Gestión de Calidad
</t>
  </si>
  <si>
    <t xml:space="preserve">- 7867 Generación de los lineamientos de comunicación del Distrito para construir ciudad y ciudadanía
</t>
  </si>
  <si>
    <t>El proceso estima que el riesgo se ubica en una zona alta, debido a que la frecuencia con la que se realizó la actividad clave asociada al riesgo se presentó 6 veces en el último año, sin embargo, ante su materialización, podrían presentarse efectos significativos, como Imagen institucional perjudicada en el orden nacional o regional por hechos que afectan a un grupo o comunidad de usuarios o ciudadanos e incumplimiento en las metas y objetivos institucionales afectando el cumplimiento en las  metas de gobierno.</t>
  </si>
  <si>
    <t xml:space="preserve">- 1 El procedimiento 4140000-PR-369 Comunicación hacia la Ciudadanía (Actividad 3), indica que el(la) profesional del equipo Agencia en Casa, autorizado(a) por el (la) Jefe Oficina Consejería de Comunicaciones, cada vez que se reciba la solicitud de campañas (Brief) 4140000-FT-1048 verifica que se encuentre diligenciado completamente y que la información permita crear los diseños para la campaña, utilizando el formato denominado “Verificación de Campañas 4140000-FT-1065”. La(s) fuente(s) de información utilizadas es(son) el contenido de la solicitud de la campaña a través del formato (Brief) diligenciado 4140000-FT-1048. En caso de evidenciar observaciones, desviaciones o diferencias, se requiere por correo electrónico o en reunión al solicitante para aclarar su solicitud. De lo contrario, envía correo electrónico de aceptación a la solicitud de campaña y gestiona visto bueno por parte del (la) Jefe de la Oficina Consejería de Comunicaciones en el formato No 4140000-FT-1065.
- 2 El procedimiento 4140000-PR-369 Comunicación hacia la Ciudadanía (Actividad 5), indica que el(la) profesional que lidera el equipo interno Agencia en Casa de la Oficina Consejería de Comunicaciones, autorizado(a) por el(la) Jefe Oficina Consejería de Comunicaciones, una vez recibida la propuesta de diseño de campaña verifica que la misma se ajuste a los requerimientos plasmados en el formato Brief, así como la aplicación de los parámetros establecidos en el Manual de Marca vigente, utilizando el formato de verificación de campañas 4140000-FT- 1065. La(s) fuente(s) de información utilizadas es(son) la solicitud de campañas Brief y el Manual de Marca vigente. En caso de evidenciar observaciones, desviaciones o diferencias, remite correo electrónico o registra en la evidencia de reunión las observaciones de la propuesta de diseño de campaña. De lo contrario, envía correo electrónico o registra en la evidencia de reunión la aprobación de la propuesta de diseño de campaña.
- 3 El procedimiento 4140000-PR-369 Comunicación hacia la Ciudadanía (Actividad 6),  indica que el (la) Jefe de la Oficina Consejería de Comunicaciones, autorizado(a) por el Manual de Funciones, una vez recibida la propuesta de campaña revisa que la misma cumpla con el objetivo de la campaña y en general con lo registrado en el formato Brief, así como la aplicación de los parámetros establecidos en el Manual de Marca vigente. La(s) fuente(s) de información utilizadas es(son) la(s) propuesta(s) de diseño de campaña y la solicitud de campañas Brief. En caso de evidenciar observaciones, desviaciones o diferencias, informa por correo electrónico o en reunión al (los) profesional(es) de agencia en casa, las observaciones y ajustes que se deben realizar. De lo contrario, envía correo electrónico o registra en evidencia de reunión la aprobación del diseño de campaña.
- 4 El procedimiento 4140000-PR-369 Comunicación hacia la Ciudadanía (Actividad 8), indica que el (la) Jefe de la Oficina Consejería de Comunicaciones, autorizado(a) por el Manual de Funciones, una vez recibidas las piezas producidas las revisa teniendo en cuenta la pertinencia y coherencia con el objetivo de la campaña y que las mismas respondan a la necesidad de comunicación registrada en el formato Brief, así como la aplicación de los parámetros establecidos en el Manual de Marca vigente. La(s) fuente(s) de información utilizadas es(son) las piezas comunicacionales producidas y la solicitud de campañas Brief. En caso de evidenciar observaciones, desviaciones o diferencias, se informa a los profesionales de los equipos de Agencia en Casa y Audiovisuales por correo electrónico o se registra en evidencia de reunión las observaciones para realizar los ajustes pertinentes. De lo contrario, se remite correo electrónico o se registra en evidencia de reunión la aprobación de las piezas producidas para divulgación.
- 5 El procedimiento 4140000-PR-369 Comunicación hacia la Ciudadanía (Actividad 10), indica que la (el) Jefe (a) de la Oficina Consejería de Comunicaciones y los profesionales del equipo administrativo de la Oficina Consejería de Comunicaciones, autorizado(a) por el Manual especifico de funciones y competencias laborales, durante el último trimestre de la vigencia verifican a través del reporte de la central de medios y/o de mediciones de opinión pública, que las acciones de comunicación priorizadas por la administración lleguen de manera localizada y de acuerdo a las necesidades y/o intereses del ciudadano, identificando el alcance de las mismas. La(s) fuente(s) de información utilizadas es(son) reporte de la central de medios y/o de mediciones de opinión pública. En caso de evidenciar observaciones, desviaciones o diferencias, se establecen las acciones que permitan fortalecer la identificación y comprensión de mensajes de interés para el ciudadano (Evidencia de reunión 2213100- FT-449 e informe de análisis). De lo contrario, se mantiene la misma estrategia de divulgación que ha evidenciado resultados positivos (Evidencia de reunión 2213100- FT-449 e informe de análisis).
</t>
  </si>
  <si>
    <t xml:space="preserve">- 1 El mapa de riesgos del proceso Gestión Estratégica de Comunicación e Información indica que el (la) Jefe de la Oficina Consejería de Comunicaciones, autorizado(a) por el Manual Específico de Funciones y Competencias Laborales y el líder de este proceso, cada vez que se identifique la materialización del riesgo, detecta y detiene la divulgación de la campaña o pieza comunicacional.
- 2 El mapa de riesgos del proceso Gestión Estratégica de Comunicación e Información indica que el (la) solicitante de la campaña o pieza comunicacional y los profesionales de la Oficina Consejería de Comunicaciones (Agencia en casa  y audiovisual), autorizado(a) por el líder de este proceso, cada vez que se identifique la materialización del riesgo, ajusta el contenido de la campaña o pieza comunicacional y presenta al equipo de agencia en casa para revisión.
- 3 El mapa de riesgos del proceso Gestión Estratégica de Comunicación e Información indica que el (la) Jefe de la Oficina Consejería de Comunicaciones y los profesionales de la Oficina Consejería de Comunicaciones , autorizado(a) por el Manual Específico de Funciones y Competencias Laborales y el líder de este proceso, cada vez que se identifique la materialización del riesgo, divulga la campaña o pieza comunicacional ajustada.
</t>
  </si>
  <si>
    <t>Adelantar las actividades necesarias para la publicación de información en los portales y micrositios web de la Secretaría General.</t>
  </si>
  <si>
    <t>EYADP-G102</t>
  </si>
  <si>
    <t xml:space="preserve">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t>
  </si>
  <si>
    <t xml:space="preserve">- Desconocimiento del esquema de publicación de información.
- No se publica adecuadamente la información en la plataforma
- El esquema de publicación de información se encuentra desactualizado.
- La plataforma que aloja la información presenta fallas técnicas.
- Desarticulación de las dependencias para la definición, aplicación y seguimiento al esquema de publicación.
</t>
  </si>
  <si>
    <t xml:space="preserve">- Modificaciones frecuentes a los requerimientos de publicación de información por parte de los entes gubernamentales.
- Las fuentes externas de información proveen información inoportuna o imprecisa.
</t>
  </si>
  <si>
    <t xml:space="preserve">- Inconformidad de la ciudadanía con la información que se presenta de la gestión del distrito.
- Hallazgos por parte de un ente de control
- Posible incumplimiento de la Ley de Transparencia 1712 de 2014
- Disminución de la interacción de la ciudadanía con el sitio web.
</t>
  </si>
  <si>
    <t>El proceso estima que el riesgo se ubica en una zona moderada, debido a que la frecuencia con la que se realizó la actividad clave asociada al riesgo se presentó 282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t>
  </si>
  <si>
    <t xml:space="preserve">- 1 El procedimiento Publicación de información en los portales y micrositios web de la secretaría general PR-359 indica que Jefes de dependencia, autorizado(a) por el Manual de Funciones, conforme a la solicitud Revisan que la información enviada para publicar, actualizar o desactivar, cumpla con los criterios del lineamiento Estándares de gestión de información en los portales y micrositios web de la Secretaría General 4204000-OT- 060 y corresponda con el esquema de publicación de información (si aplica). La(s) fuente(s) de información utilizadas es(son) correo electrónico con la propuesta de información a publicar, actualizar o desactivar y el formato de Publicación, actualización o desactivación en los portales web o micrositios de la Secretaria General 4204000-FT-1025. En caso de evidenciar observaciones, desviaciones o diferencias, se informa al servidor encargado de producir la información, para realizar los ajustes correspondientes. De lo contrario, Correo electrónico con la  Información a publicar, actualizar o desactivar con observaciones  y el Formato No 4204000-FT-1025.
- 2 El procedimiento Publicación de información en los portales y micrositios web de la secretaría general PR-359 indica que el servidor responsable de la información de la dependencia, autorizado(a) por Jefes de Dependencia, conforme a la solicitud Verifica en el portal o micrositio que la información publicada y/o actualizada se pueda visualizar correctamente y que los anexos se puedan descargar y/o abrir. Para el caso de desactivación de información se verifica que el contenido no se visualice. La(s) fuente(s) de información utilizadas es(son) el portal o micrositio y el correo informativo de notificación. En caso de evidenciar observaciones, desviaciones o diferencias, se informa al delegado de publicar para realizar los ajustes pertinentes. De lo contrario, el correo electrónico de aceptación u observaciones.
- 3 El procedimiento Publicación de información en los portales y micrositios web de la secretaría general PR-359 indica que equipo de monitoreo del botón de transparencia conformado por profesionales de las Oficinas de Planeación, de Tecnologías de la Información y las Comunicaciones y de la Consejería de Comunicaciones, autorizado(a) por Jefes de Dependencia, mensualmente verifican aleatoriamente que las publicaciones realizadas se encuentren según lo dispuesto en el esquema de publicación y que las evidencias alojadas en la carpeta compartida correspondan a lo publicado en los portales web o micrositios. La(s) fuente(s) de información utilizadas es(son) portales web o micrositios de la Secretaría General, el control de contenidos y el esquema de publicación. En caso de evidenciar observaciones, desviaciones o diferencias, se informa mediante correo a las dependencias responsables de divulgar la información. De lo contrario, cuadros de seguimiento a las publicaciones diligenciado con observaciones o cumplimiento y/o correo electrónico si aplica.
</t>
  </si>
  <si>
    <t xml:space="preserve">- 1 El mapa de riesgos del proceso Gestión Estratégica de Comunicación e Información indica que el(la) servidor responsable de la información de la dependencia, autorizado(a) por el líder de este proceso, cada vez que se identifique la materialización del riesgo, publica la información para consulta en los portales y micrositios web de la Secretaría General.
- 2 El mapa de riesgos del proceso Gestión Estratégica de Comunicación e Información indica que los profesionales de las oficinas de Planeación, de tecnologías de la información y las comunicaciones y de la Consejería de Comunicaciones, autorizado(a) por el líder de este proceso, cada vez que se identifique la materialización del riesgo, monitorean el esquema de publicación y generan alertas y recomendaciones para evitar que se presente nuevamente el incumplimiento de la publicación.
</t>
  </si>
  <si>
    <t>Diseñar y emitir lineamientos en materia de comunicación pública.
Fase (propósito): Descoordinación interinstitucional en la aplicación de los lineamientos dictados en materia de comunicación pública.</t>
  </si>
  <si>
    <t>EYADP-G103</t>
  </si>
  <si>
    <t xml:space="preserve">Posibilidad de afectación económica (o presupuestal) por incumplimiento en la generación de lineamientos distritales en materia de comunicación pública, debido a debilidades en la definición, alcance y formalización de los mismos hacia las entidades distritales. </t>
  </si>
  <si>
    <t xml:space="preserve">- Reproceso en las actividades de las distintas áreas y malgaste administrativo lo que perjudica los tiempos de entrega 
- Entrega de la información de una manera inadecuada a la ciudadanía
- Deficiencias en la información entregada a las distintas áreas, lo que generaría una mala comunicación.
</t>
  </si>
  <si>
    <t xml:space="preserve">- Falta de interés por la información entregada por parte de las entidades en relación a la comunicación publica
- Incremento de tramites administrativos por requerimientos por parte de la ciudadanía por aclaración de la información entregada 
</t>
  </si>
  <si>
    <t xml:space="preserve">- Inconformidad de la ciudadanía con la información que se presenta de la gestión del distrito.
- Reproceso de actividades por ajuste en las acciones de comunicación pública.
- Pluralidad de agendas y objetivos de comunicación pública en las entidades distritales
</t>
  </si>
  <si>
    <t>El proceso estima que el riesgo se ubica en una zona moderada, debido a que la frecuencia con la que se realizó la actividad clave asociada al riesgo se presentó 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t>
  </si>
  <si>
    <t xml:space="preserve">- 1 En la propuesta denominada “Guía: Pautas para la elaboración o actualización, divulgación y evaluación de lineamientos Distritales” indica que la (el) Jefe de la Oficina Consejería de Comunicaciones, autorizado(a) por el Manual especifico de funciones y competencias laborales, semestralmente valida la generación de documentos de obligatorio cumplimiento (Directivas, Circulares, Resoluciones, entre otros) por medio de las cuales las oficinas de comunicaciones del distrito deben adoptar los lineamientos en materia de comunicación pública definidos. La(s) fuente(s) de información utilizadas es(son) los documentos de obligatorio cumplimiento expedidos (Directivas, Circulares, Resoluciones, entre otros). En caso de evidenciar observaciones, desviaciones o diferencias, se solicita la oficialización de los lineamientos que requieran la expedición de un documento de obligatorio cumplimiento (Directivas, Circulares, Resoluciones, entre otros). De lo contrario, documentos de obligatorio cumplimiento expedidos (Directivas, Circulares, Resoluciones, entre otros) o la solicitud escrita de oficialización de los lineamientos definidos.
</t>
  </si>
  <si>
    <t xml:space="preserve">- Sin documentar
</t>
  </si>
  <si>
    <t xml:space="preserve">- Continua
</t>
  </si>
  <si>
    <t xml:space="preserve">- Con registro
</t>
  </si>
  <si>
    <t xml:space="preserve">- Preventivo
</t>
  </si>
  <si>
    <t xml:space="preserve">25%
</t>
  </si>
  <si>
    <t xml:space="preserve">- Manual
</t>
  </si>
  <si>
    <t xml:space="preserve">15%
</t>
  </si>
  <si>
    <t xml:space="preserve">40%
</t>
  </si>
  <si>
    <t xml:space="preserve">- 1 El mapa de riesgos del proceso Gestión Estratégica de Comunicación e Información indica que el(la) jefe de la Oficina Consejería de Comunicaciones, autorizado(a) por el Manual Específico de Funciones y Competencias Laborales y el líder de este proceso, cada vez que se identifique la materialización del riesgo, identifica los lineamientos en materia de comunicación pública definidos por la dependencia, que no están soportados con documentos de obligatorio cumplimiento.
- 2 El mapa de riesgos del proceso Gestión Estratégica de Comunicación e Información indica que el(la) jefe de la Oficina Consejería de Comunicaciones, autorizado(a) por el Manual Específico de Funciones y Competencias Laborales y el líder de este proceso, cada vez que se identifique la materialización del riesgo, genera y divulga el documento de obligatorio cumplimiento que socialice el (los) lineamiento(s) en materia de comunicación pública.
</t>
  </si>
  <si>
    <t>Diseñar y emitir lineamientos en materia de comunicación pública.
Fase (componente): Falta de adherencia de las entidades del Distrito que impidan la implementación de los lineamientos distritales en materia de comunicación pública.</t>
  </si>
  <si>
    <t>EYADP-G104</t>
  </si>
  <si>
    <t>Posibilidad de afectación reputacional por falta de adherencia de las entidades del Distrito para la aplicación de lineamientos de comunicación pública, debido a inadecuado acompañamiento y seguimiento a las campañas y/o acciones de comunicación que ellas desarrollan.</t>
  </si>
  <si>
    <t xml:space="preserve">- Desconocimiento de los lineamientos generados en materia de comunicación publica.
- Confusión en la manera de implementar los lineamientos de comunicación publica. 
</t>
  </si>
  <si>
    <t xml:space="preserve">- Débil divulgación de normativa externa que pueda dificultar la adecuada implementación, el cumplimiento y el conocimiento actual, respecto a los lineamientos distritales en materia de comunicación publica.
</t>
  </si>
  <si>
    <t xml:space="preserve">- Desconfianza en los productos desarrollados por la administración distrital.
- Reproceso de actividades por ajuste en las acciones de comunicación pública.
</t>
  </si>
  <si>
    <t>El proceso estima que el riesgo se ubica en una zona alta, debido a que la frecuencia con la que se realizó la actividad clave asociada al riesgo se presentó 12 veces en el último año, sin embargo, ante su materialización, podrían presentarse efectos significativos, como Imagen institucional perjudicada a nivel regional por hechos que afectan a algunos usuarios o ciudadanos.</t>
  </si>
  <si>
    <t xml:space="preserve">- 1 En la propuesta denominada “Guía: Pautas para la elaboración o actualización, divulgación y evaluación de lineamientos Distritales”,  indica que La (el) Jefe de la Oficina Consejería de Comunicaciones, autorizado(a) por  el Manual especifico de funciones y competencias laborales, a demanda de acuerdo con las solicitudes que llegan verifica que las acciones de comunicación generadas por las diferentes oficinas de comunicaciones del Distrito, apliquen los lineamientos distritales en materia de comunicación pública definidos y socializados con anterioridad por la Oficina Consejería de Comunicaciones de la Secretaría General de la Alcaldía Mayor de Bogotá, estas verificaciones se podrán generar por medio de las revisiones y aprobaciones de campañas y/o acciones de comunicación que apoya el profesional de Agencia en casa de la Consejería de Comunicaciones. La(s) fuente(s) de información utilizadas es(son) las solicitudes de revisión y/o aprobaciones remitidas por las diferentes oficinas de comunicaciones del Distrito. En caso de evidenciar observaciones, desviaciones o diferencias, se solicitan los ajustes correspondientes a cada entidad. De lo contrario, se envían correos electrónicos o evidencias de reuniones  con las  aprobaciones y se actualiza la matriz de revisiones y/o aprobaciones interna.
- 2 En la propuesta denominada “Guía: Pautas para la elaboración o actualización, divulgación y evaluación de lineamientos Distritales”,  indica que La (el) Jefe de la Oficina Consejería de Comunicaciones, autorizado(a) por  el Manual especifico de funciones y competencias laborales, trimestralmente verifica en las reuniones con los jefes de comunicaciones del Distrito, que las acciones de comunicación planeadas y generadas por estas entidades, apliquen los lineamientos distritales en materia de comunicación pública definidos y socializados por la Oficina Consejería de Comunicaciones de la Secretaría General de la Alcaldía Mayor de Bogotá. La(s) fuente(s) de información utilizadas es(son) plan de comunicaciones de las entidades distritales. En caso de evidenciar observaciones, desviaciones o diferencias, se solicitan los ajustes correspondientes a cada entidad dejando el registro en la evidencia de la reunión. De lo contrario, se registra en la evidencia de reunión la aprobación de las acciones de comunicación.
- 3 En la propuesta denominada “Guía: Pautas para la elaboración o actualización, divulgación y evaluación de lineamientos Distritales”,  indica que La (el) Jefe de la Oficina Consejería de Comunicaciones, autorizado(a) por  el Manual especifico de funciones y competencias laborales, trimestralmente verifica en las reuniones con los jefes de comunicaciones del Distrito, que las acciones de comunicación planeadas y generadas por estas entidades, apliquen los lineamientos distritales en materia de comunicación pública definidos y socializados por la Oficina Consejería de Comunicaciones de la Secretaría General de la Alcaldía Mayor de Bogotá. La(s) fuente(s) de información utilizadas es(son) plan de comunicaciones de las entidades distritales. En caso de evidenciar observaciones, desviaciones o diferencias, se solicitan los ajustes correspondientes a cada entidad dejando el registro en la evidencia de la reunión. De lo contrario, se registra en la evidencia de reunión la aprobación de las acciones de comunicación.
</t>
  </si>
  <si>
    <t xml:space="preserve">- Sin documentar
- Sin documentar
- Sin documentar
</t>
  </si>
  <si>
    <t xml:space="preserve">- 1 El mapa de riesgos del proceso Gestión Estratégica de Comunicación e Información indica que el (la) Jefe de la Oficina Consejería de Comunicaciones, autorizado(a) por el Manual Específico de Funciones y Competencias Laborales , cada vez que se identifique la materialización del riesgo, remite una comunicación dirigida a la dependencia o entidad solicitando los ajustes necesarios para cumplir con lo indicado en los lineamientos de comunicación pública establecidos.
- 2 El mapa de riesgos del proceso Gestión Estratégica de Comunicación e Información indica que el (la) profesional de la Oficina Consejería de Comunicaciones (agencia en casa), autorizado(a) por el líder de este proceso, cada vez que se identifique la materialización del riesgo, orienta a las entidades distritales en el ajuste de las observaciones realizadas y en la aplicabilidad de los lineamientos de comunicación publica.
- 3 El mapa de riesgos del proceso Gestión Estratégica de Comunicación e Información indica que el (la) Jefe de la Oficina Consejería de Comunicaciones, autorizado(a) por el Manual Específico de Funciones y Competencias Laborales , cada vez que se identifique la materialización del riesgo, identifica que los ajustes solicitados cumplan con lo establecido en los lineamientos de comunicación pública.
</t>
  </si>
  <si>
    <t>Gestión Financiera</t>
  </si>
  <si>
    <t>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t>
  </si>
  <si>
    <t>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t>
  </si>
  <si>
    <t>Subdirector(a) Financiero(a)</t>
  </si>
  <si>
    <t>Registrar la gestión contable</t>
  </si>
  <si>
    <t>EYADP-G105</t>
  </si>
  <si>
    <t xml:space="preserve">Posibilidad de afectación reputacional por hallazgos y sanciones impuestas por órganos de control, debido a errores (fallas o deficiencias) en el registro adecuado y oportuno de los hechos económicos de la entidad </t>
  </si>
  <si>
    <t xml:space="preserve">- Los funcionarios no son conscientes del la importancia de su revisión, análisis y registro adecuados de  la información.
- Entrega inoportuna de información de entrada para analizar y registrar adecuadamente los hechos económicos.
- La información de entrada que se requiere para el registro no es suficiente, clara, completa ni de calidad.
- Desconocimiento, falta de compromiso por parte de las personas responsables de suministrar la información.
</t>
  </si>
  <si>
    <t xml:space="preserve">- Cambio en los criterios impartidos por el órgano rector contable (Dirección Distrital de Contabilidad de la Secretaría Distrital de Hacienda).
</t>
  </si>
  <si>
    <t xml:space="preserve">- Pérdida de credibilidad en el reporte de estados financieros de la entidad.
- Incumplimiento normativo en el registro de información.
- Inoportunidad en la disponibilidad de información. 
- Sanciones por parte del ente de control u otro ente regulador.
- No fenecimiento de la cuenta fiscal por parte del ente de control.
</t>
  </si>
  <si>
    <t>7. Mejorar la oportunidad en la ejecución de los recursos, a través del fortalecimiento de una cultura financiera, para lograr una gestión pública efectiva.</t>
  </si>
  <si>
    <t>El proceso estima que el riesgo se ubica en una zona moderado,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t>
  </si>
  <si>
    <t>- 1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a la dependencia manifestando la conformidad de la información.
- 2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
- 3 El procedimiento de Gestión Contable 2211400-PR-025 indica que el Profesional de la Subdirección Financiera,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- 4 El procedimiento de Gestión Contable 2211400-PR-026 indica que el Profesional de la Subdirección Financiera, autorizado(a) por el Subdirector Financiero, mensualmente Valida la conciliación de los saldos contables de acuerdo con: a. La información de la Secretaría de Hacienda Distrital - Dirección Distrital de Tesorería b. Nómina y aportes patronales c. Almacén d. Facturación e. Cuentas de orden - Presupuesto f. Recursos Entregados en Administración Realiza seguimiento a los convenios, viáticos, procesos judiciales y cuentas por cobrar coactivas (SICO). La(s) fuente(s) de información utilizadas es(son) los saldos del estado financiero con corte al período que se informa, y la información suministrada por las dependencias. En caso de evidenciar observaciones, desviaciones o diferencias, se establecen las partidas conciliatorias para ser analizadas en el siguiente periodo por la dependencia que origina la información con el fin de normalizar la operación. De lo contrario, el Profesional de la Subdirección Financiera establece el formato validado de las cuentas conciliadas con saldo cero (0).</t>
  </si>
  <si>
    <t>- Documentado
- Documentado
- Documentado
- Documentado</t>
  </si>
  <si>
    <t>- Continua
- Continua
- Continua
- Continua</t>
  </si>
  <si>
    <t>- Con registro
- Con registro
- Con registro
- Con registro</t>
  </si>
  <si>
    <t>- Preventivo
- Detectivo
- Preventivo
- Detectivo</t>
  </si>
  <si>
    <t>25%
15%
25%
15%</t>
  </si>
  <si>
    <t>- Manual
- Manual
- Manual
- Manual</t>
  </si>
  <si>
    <t>15%
15%
15%
15%</t>
  </si>
  <si>
    <t>40%
30%
40%
30%</t>
  </si>
  <si>
    <t>- 1 El mapa de riesgos del proceso de Gestión Financiera indica que el profesional especializado, autorizado(a) por el líder de este proceso, cada vez que se identifique la materialización del riesgo realiza los ajustes en los sistemas de información correspondientes.
- 2 El mapa de riesgos del proceso de Gestión Financiera indica que el profesional especializado, autorizado(a) por el líder de este proceso, cada vez que se identifique la materialización del riesgo genera los reportes que reflejen los ajustes.
- 3 El mapa de riesgos del proceso de Gestión Financiera indica que el profesional especializado, autorizado(a) por el líder de este proceso, cada vez que se identifique la materialización del riesgo analiza el grado de impacto del error presentado y prepara informe al líder del proceso para toma de decisiones.</t>
  </si>
  <si>
    <t>EYADP-G106</t>
  </si>
  <si>
    <t xml:space="preserve">Posibilidad de afectación reputacional por  hallazgos y sanciones impuestas por órganos de control  y la secretaria distrital de hacienda, debido a incumplimiento parcial de compromisos en la presentación de Estados Financieros </t>
  </si>
  <si>
    <t xml:space="preserve">- Los funcionarios no son conscientes de la presentación de los estados financieros de la Entidad a la Secretaría Distrital de Hacienda.
- No socializar a  las dependencias la importancia de la entrega oportuna de la información financiera
- La entrega no oportuna de la información financiera por parte de las dependencias
- No verificar la oportunidad y la calidad de la entrega de la información financiera por parte de las dependencias
</t>
  </si>
  <si>
    <t xml:space="preserve">- Fallas en la disponibilidad de los aplicativos.
</t>
  </si>
  <si>
    <t xml:space="preserve">- Sanciones por parte del ente de control u otro ente regulador.
- Inoportunidad en la disponibilidad de información. 
- Imagen institucional perjudicada.
</t>
  </si>
  <si>
    <t>El proceso estima que el riesgo se ubica en Alto,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y sanción por parte del ente de control u otro ente regulador.</t>
  </si>
  <si>
    <t xml:space="preserve">- 1 El Procedimiento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manifestando la conformidad de la información entregada por las dependencias .
- 2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de aprobación de la información financiera recibida por parte de las dependencias.
- 3 El procedimiento de Gestión Contable 2211400-PR-026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contador da  Vo. Bo.  al  Balance prueba .
- 4 El procedimiento de Gestión Contable 2211400-PR-027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contador (a)entrega revisados y verificados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para realizar la  publicación  de  los estados financieros  en los portales web o micrositios de la Secretaria General a través del formato  4204000-FT-1025  .
- 5 El procedimiento de Gestión Contable 2211400-PR-025 indica que el Profesional Especializado de la Subdirección Financiera ,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especializado envía  correo electrónico manifestando la conformidad de la información entregada  por las dependencias.
- 6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contador (a)entrega revisados y verificados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para realizar la  publicación  de  los estados financieros  en los portales web o micrositios de la Secretaria General a través del formato  4204000-FT-1025.
</t>
  </si>
  <si>
    <t xml:space="preserve">- 1 El mapa de riesgos del proceso de Gestión Financiera indica que el profesional especializado - contador(a), autorizado(a) por el líder de este proceso, cada vez que se identifique la materialización del riesgo analiza la situación presentada y  busca alternativas con la Secretaría Distrital de Hacienda.
- 2 El mapa de riesgos del proceso de Gestión Financiera indica que el profesional especializado - contador(a), autorizado(a) por el líder de este proceso, cada vez que se identifique la materialización del riesgo presenta los estados financieros ante la Secretaría Distrital de Hacienda de manera extemporánea.
- 3 El mapa de riesgos del proceso de Gestión Financiera indica que el profesional especializado - contador(a), autorizado(a) por el líder de este proceso, cada vez que se identifique la materialización del riesgo establece un cronograma para controlar el cumplimiento de las etapas de consolidación, registro, suscripción y reporte a fin de evitar la ocurrencia del incumplimiento.
</t>
  </si>
  <si>
    <t>Expedir certificados de disponibilidad presupuestal (CDP)
Gestionar los certificados de registro presupuestal (CRP)</t>
  </si>
  <si>
    <t>EYADP-G107</t>
  </si>
  <si>
    <t>Posibilidad de afectación reputacional por  hallazgos y sanciones impuestas por órganos de control, debido a errores (fallas o deficiencias) al gestionar los Certificados de Disponibilidad Presupuestal y de Registro Presupuestal</t>
  </si>
  <si>
    <t xml:space="preserve">- Errores involuntarios al transcribir la información de la solicitud del CDP.
- La Información de entrada no es suficiente, clara, completa y de calidad.
- Entrega inoportuna de solicitudes para gestionar adecuadamente los Certificados de Disponibilidad Presupuestal y de Registro Presupuestal.
- Presiones o exigencias externas al proceso que afectan la gestión de Certificados de Disponibilidad Presupuestal y de Registro Presupuestal.
- Falta de articulación entre los Sistemas de Información internos de la Secretaría General lo que genera la doble digitación de información.
</t>
  </si>
  <si>
    <t>- Fallas en la disponibilidad de los aplicativos.</t>
  </si>
  <si>
    <t xml:space="preserve">- Incumplimiento normativo.
- Interrupción o atraso en las operaciones de la entidad.
- Intervención por parte de organismos de control.
- Imagen institucional afectada.
</t>
  </si>
  <si>
    <t>El proceso estima que el riesgo se ubica en Alto, debido a que la frecuencia con la que se realizó la actividad clave asociada al riesgo se presentó 6382 veces en el último año, sin embargo, ante su materialización, podrían presentarse efectos significativos, relacionados con el incumplimiento de metas y objetivos y la afectación de la imagen a nivel distrital y sanción por parte del ente de control u otro ente regulador.</t>
  </si>
  <si>
    <t>- 1 El procedimiento de Gestión de Certificados de Disponibilidad Presupuestal (CDP) 2211400-PR-332 indica que el Jefe de la Oficina Asesora de Planeación, autorizado(a) por el Manual Específico de Funciones y Competencias Laborales, cada vez que reciba una solicitud de disponibilidad verifica que en la solicitud de expedición de CDP se tenga coherencia entre el objeto registrado en el plan contractual, la actividad y la meta del respectivo proyecto de inversión. La(s) fuente(s) de información utilizadas es(son) la solicitud de disponibilidad aprobada - Sistema de Gestión Contractual. En caso de evidenciar observaciones, desviaciones o diferencias, informa a la dependencia solicitante para su corrección y trámite mediante correo electrónico. De lo contrario, el Jefe de la Oficina Asesora de Planeación envía la aprobación de la solicitud a través del Sistema de Gestión Contractual.
- 2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 CDP en el Sistema de información Hacendario SDH (Bogdata).
- 3 El procedimiento de Gestión de Certificados de Disponibilidad Presupuestal (CDP) 2211400-PR-332 indica que el responsable del Presupuesto, autorizado(a) por el Estatuto Orgánico de Presupuesto Distrital y el Manual Específico de Funciones y Competencias Laborales, cada vez que se informe la expedición del CDP Revisa que el CDP se encuentra ajustado a los requerimientos presupuestales vigentes: a) Objeto b) Valor c) Rubro d) Concepto de gasto a afectar e) Fuente de financiación. La(s) fuente(s) de información utilizadas es(son) el CDP expedido. En caso de evidenciar observaciones, desviaciones o diferencias, lo devuelve por el Sistema de Información del Presupuesto Distrital al Técnico de la Subdirección Financiera para su ajuste. De lo contrario, el responsable del Presupuesto envía el CDP firmado electrónicamente.
- 4 El procedimiento de Gestión de Certificados de Registro Presupuestal 2211400-PR-346 indica que el Profesional de la Subdirección Financiera, autorizado(a) por el Subdirector Financiero, cada vez que se reciba una solicitud de Certificado de Registro Presupuestal, verifica que la solicitud del Certificado de Registro Presupuestal cuente con los soportes pertinentes según sea el caso: 1. Para el caso de nómina y aportes patronales, anexa la Relación de Autorización (RA) junto con las liquidaciones que arroja el Sistema de Autoliquidación de Nómina –PERNO 2. En el caso de servicios públicos, el Ordenador del Gasto debe remitir el memorando de solicitud de expedición de Registro Presupuestal, junto con la certificación de facturación discriminada por centros de costo y la correspondiente factura a pagar o relación equivalente en caso de cuentas padre 3. En el caso de resoluciones, estas deben enviarse debidamente numeradas, firmadas y con todos los documentos de soporte 4. En el caso de contratos y convenios, debe entregarse copia de los mismos posterior a la numeración, fechado y firma de los intervinientes Adicionalmente, se revisa en la solicitud: 1. El valor 2. El rubro a afectar 3. El proyecto correspondiente al rubro 4. Coherencia con los soportes anexos 5. Si está ajustado a los requerimientos de la norma presupuestal vigente. La(s) fuente(s) de información utilizadas es(son) la solicitud de expedición del Certificado de Registro Presupuestal, la información dispuesta en el Sistema de Gestión Contractual, el soporte SECOP y las características presupuestales de la solicitud. En caso de evidenciar observaciones, desviaciones o diferencias, devuelve al solicitante para su corrección y trámite a través de correo electrónico. De lo contrario, el Profesional de la Subdirección Financiera envía el memorando 2211600-FT-011 con visto bueno al CRP.
- 5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del CDP en el Sistema de información Hacendario SDH (Bogdata).
- 6 El procedimiento de Gestión de Certificados de Registro Presupuestal 2211400-PR-346 indica que el responsable del Presupuesto -Subdirector Financiero-, autorizado(a) por el Manual Específico de Funciones y Competencias Laborales, cada vez que se tramita en el Sistema BOGDATA una solicitud de Certificado de Registro Presupuestal, revisa en el Certificado de Registro Presupuestal los siguientes elementos: 1. El valor corresponda, 2. El rubro a afectar, 3. El proyecto correspondiente al rubro, 4. El documento digital previo y 5. Si está ajustado a los requerimientos presupuestales vigentes. La(s) fuente(s) de información utilizadas es(son) el Certificado de Registro Presupuestal expedido a través del SISTEMA DE INFORMACION FINANCIERA DE LA SDH BOGDATA. En caso de evidenciar observaciones, desviaciones o diferencias, anula en el SISTEMA DE INFORMACIÓN FINANCIERA DE LA SDH BOGDATA si está repetido el documento o devuelve en el SISTEMA DE INFORMACIÓN FINANCIERA DE LA SDH BOGDATA e informa mediante correo electrónico al Profesional de la Subdirección Financiera para los ajustes necesarios. De lo contrario, el responsable del Presupuesto -Subdirector Financiero envía el Certificado de Registro Presupuestal expedido y firmado.</t>
  </si>
  <si>
    <t>- Documentado
- Documentado
- Documentado
- Documentado
- Documentado
- Documentado</t>
  </si>
  <si>
    <t>- Continua
- Continua
- Continua
- Continua
- Continua
- Continua</t>
  </si>
  <si>
    <t>- Con registro
- Con registro
- Con registro
- Con registro
- Con registro
- Con registro</t>
  </si>
  <si>
    <t>- Preventivo
- Preventivo
- Detectivo
- Preventivo
- Detectivo
- Detectivo</t>
  </si>
  <si>
    <t>25%
25%
15%
25%
15%
15%</t>
  </si>
  <si>
    <t>- Manual
- Manual
- Manual
- Manual
- Manual
- Manual</t>
  </si>
  <si>
    <t>15%
15%
15%
15%
15%
15%</t>
  </si>
  <si>
    <t>40%
40%
30%
40%
30%
30%</t>
  </si>
  <si>
    <t>- 1 El mapa de riesgos del proceso de Gestión Financiera indica que el profesional , autorizado(a) por el líder de este proceso, cada vez que se identifique la materialización del riesgo informa a la dependencia solicitante el error presentado en la expedición del CDP.
- 2 El mapa de riesgos del proceso de Gestión Financiera indica que el profesional , autorizado(a) por el líder de este proceso, cada vez que se identifique la materialización del riesgo, anula, sustituye, cancela el certificado de CDP.</t>
  </si>
  <si>
    <t>Desarrollar adecuada y oportunamente el trámite financiero para cumplir con las obligaciones que afectan el presupuesto de la entidad y que se originan en desarrollo de las actividades propias de la Secretaría General</t>
  </si>
  <si>
    <t>EYADP-G108</t>
  </si>
  <si>
    <t>Posibilidad de afectación económica (o presupuestal) por sanción moratoria o pago de  intereses, debido a errores (fallas o deficiencias) en el pago oportuno de las obligaciones adquiridas por la Secretaria General</t>
  </si>
  <si>
    <t xml:space="preserve">- Errores involuntarios en la liquidación de las cuentas.
- Entrega inoportuna de solicitudes de pago.
- La Información de entrada no es suficiente, clara, completa y de calidad.
- Presión por parte de personas externas al proceso que afectan el normal desarrollo de la gestión de pago.
</t>
  </si>
  <si>
    <t xml:space="preserve">- Congelamiento de recursos programados y no ejecutados.
- Sanciones por parte del ente de control u otro ente regulador.
- Incumplimiento de metas y objetivos institucionales afectando la ejecución presupuestal.
- Inconformismo, reclamaciones o quejas esporádicas por el no pago de la obligación.
</t>
  </si>
  <si>
    <t>El proceso estima que el riesgo se ubica en Alto, debido a que la frecuencia con la que se realizó la actividad clave asociada al riesgo se presentó 9600 veces en el último año, sin embargo, ante su materialización, podrían presentarse efectos significativos, relacionados con el incumplimiento de metas y objetivos y la afectación de la imagen a nivel distrital y sanción por parte del ente de control u otro ente regulador.</t>
  </si>
  <si>
    <t>- 1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 a. Nombre del contratista b. Número de documento de identificación c. Número de contrato d. Periodo de pago e. Registro presupuestal a afectar f. Concepto o rubro presupuestal g. Cuenta bancaria asociada al contrato h. Valor a pagar 2. En el caso de personas naturales (contratistas), alimenta la base mensual de pre - liquidación (servicio de alojamiento de archivos en la nube), con la información requerida para la liquidación de la cuenta por pagar. 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
- 2 El procedimiento de Gestión de Pagos 2211400-PR-333 indica que el Profesional de la Subdirección Financiera, autorizado(a) por el Subdirector Financiero, cada vez que reciba una solicitud de pago para liquidación verifica la conformidad de: a. Consecutivo de la certificación de cumplimiento b. Registro presupuestal 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
- 3 El procedimiento de Gestión de Pagos 2211400-PR-333 indica que el Profesional de la Subdirección Financiera, autorizado(a) por el Subdirector Financiero, cada vez que se reciba una cuenta por pagar liquidada y se reciba una causación contable, verifica los soportes de pago frente al plan de cuentas del Sistema de Información Financiera de la SDH (BOGDATA), las condiciones para pago conforme a la normatividad tributaria vigente y la afectación contable y tributaria, teniendo presente: a. Nombre del contratista b. Número de documento de identificación c. Número de contrato d. Periodo de pago e. Registro presupuestal a afectar f. Concepto o rubro presupuestal g. Cuenta bancaria asociada al contrato 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
- 4 El procedimiento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t>
  </si>
  <si>
    <t>- Preventivo
- Preventivo
- Detectivo
- Detectivo</t>
  </si>
  <si>
    <t>25%
25%
15%
15%</t>
  </si>
  <si>
    <t>40%
40%
30%
30%</t>
  </si>
  <si>
    <t>- 1 El mapa de riesgos del proceso de Gestión Financiera indica que el equipo operativo del proceso de Gestión Financiera, autorizado(a) por subdirector financiero, cada vez que se identifique la materialización del riesgo verifica la conformidad de los documentos soporte de pago y solicita a la dependencia los ajustes que se requieran. Una vez subsanado aplica el procedimiento de acuerdo con los lineamientos impartidos por la secretaria general y la secretaria de hacienda distrital. Tipo: Correctivo Implementación: Manual
- 2 El mapa de riesgos del proceso de Gestión Financiera indica que el equipo operativo del proceso de Gestión Financiera, autorizado(a) por subdirector financiero, cada vez que se identifique la materialización del riesgo informa a la dependencia cuando se generen intereses moratorios por cuentas por pagar radicadas. Tipo: Correctivo Implementación: Manual</t>
  </si>
  <si>
    <t>EYADP-C011</t>
  </si>
  <si>
    <t xml:space="preserve">Posibilidad de afectación reputacional por  hallazgos y sanciones impuestas por órganos de control, debido a realizar cobros indebidos en el pago de las cuentas de cobro, no realizar descuentos o pagar valores superiores en beneficio propio o de un tercero a que no hay lugar  </t>
  </si>
  <si>
    <t xml:space="preserve">- Conflicto de interés.
- Posibilidad que los controles de seguimiento no sean eficientes y permitan filtrar información sobre las características o el pago a realizar.
- Los funcionarios no son conscientes de los efectos legales y disciplinarios que podría tener la presentación de conductas dudosas.
- Información de entrada manipulada para efectuar los pagos.
- Interpretación inadecuada de la normatividad relacionada con las política tributarias, para favorecer intereses propios o particulares.
- Presiones indebidas para tramitar cuentas de cobro.
</t>
  </si>
  <si>
    <t xml:space="preserve">- Presiones o motivaciones individuales, sociales o colectivas que inciten a realizar conductas contrarias al deber ser.
</t>
  </si>
  <si>
    <t xml:space="preserve">- Perjuicio de la imagen institucional a nivel distrital.
- Sanciones legales y disciplinarias.
- Hallazgos por parte de órganos de control.
- Registro de hechos económicos no fidedigno.
- Reproceso de actividades para el pago de obligaciones y sus correspondientes registros.
- Estados financieros no razonables.
- Detrimento del presupuesto.
</t>
  </si>
  <si>
    <t xml:space="preserve">- Direccionamiento Estratégico
- Contratación
- Procesos de control en el Sistema de Gestión de Calidad
</t>
  </si>
  <si>
    <t>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t>
  </si>
  <si>
    <t>- 1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 a. Nombre del contratista b. Número de documento de identificación c. Número de contrato d. Periodo de pago e. Registro presupuestal a afectar f. Concepto o rubro presupuestal g. Cuenta bancaria asociada al contrato h. Valor a pagar 2. En el caso de personas naturales (contratistas), alimenta la base mensual de pre - liquidación (servicio de alojamiento de archivos en la nube), con la información requerida para la liquidación de la cuenta por pagar. 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
- 2 El procedimiento de Gestión de Pagos 2211400-PR-333 indica que el Profesional de la Subdirección Financiera, autorizado(a) por el Subdirector Financiero, cada vez que reciba una solicitud de pago para liquidación verifica la conformidad de: a. Consecutivo de la certificación de cumplimiento b. Registro presupuestal 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
- 3 El procedimiento de Gestión de Pagos 2211400-PR-333 indica que el Profesional de la Subdirección Financiera, autorizado(a) por el Subdirector Financiero, cada vez que se reciba una cuenta por pagar liquidada y se reciba una causación contable, verifica los soportes de pago frente al plan de cuentas del Sistema de Información Financiera de la SDH (BOGDATA), las condiciones para pago conforme a la normatividad tributaria vigente y la afectación contable y tributaria, teniendo presente: a. Nombre del contratista b. Número de documento de identificación c. Número de contrato d. Periodo de pago e. Registro presupuestal a afectar f. Concepto o rubro presupuestal g. Cuenta bancaria asociada al contrato 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
- 4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 a. Nombre del contratista b. Número de documento de identificación c. Número de contrato d. Periodo de pago e. Registro presupuestal a afectar f. Concepto o rubro presupuestal g. Cuenta bancaria asociada al contrato 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t>
  </si>
  <si>
    <t>- 1 El mapa de riesgos del proceso de Gestión Financiera indica que el equipo operativo del proceso de Gestión Financiera, autorizado(a) por subdirector financiero, cada vez que se identifique la materialización del riesgo Solicita ante la Tesorería Distrital la liquidación de los valores no descontados, intereses de mora y sanción (si hay lugar) correspondientes.
- 2 El mapa de riesgos del proceso de Gestión Financiera indica que el equipo operativo del proceso de Gestión Financiera, autorizado(a) por subdirector financiero, cada vez que se identifique la materialización del riesgo Expide el recibo de código de barras a través del aplicativo de Tesorera Distrital de conceptos varios, generando los valores a consignar.
- 3 El mapa de riesgos del proceso de Gestión Financiera indica que el equipo operativo del proceso de Gestión Financiera, autorizado(a) por subdirector financiero, cada vez que se identifique la materialización del riesgo Realizar la consignación de los valores pendientes y remitir al expediente de contratación.
- 4 El mapa de riesgos del proceso de Gestión Financiera indica que el equipo operativo del proceso de Gestión Financiera, autorizado(a) por subdirector financiero, cada vez que se identifique la materialización del riesgo Realizar el registro contable de los reintegros.</t>
  </si>
  <si>
    <t>EYADP-C012</t>
  </si>
  <si>
    <t xml:space="preserve">Posibilidad de afectación reputacional por  hallazgos y sanciones impuestas por órganos de control, debido a uso indebido de información privilegiada para el inadecuado registro de los hechos económicos, con el fin de obtener beneficios propios o de terceros  </t>
  </si>
  <si>
    <t xml:space="preserve">- Conflicto de interés.
- No se tienen establecidos controles adecuados para el tratamiento de la información sobre los hechos económicos.
- Los funcionarios no son conscientes de los efectos legales y disciplinarios que podría tener la presentación de conductas dudosas.
- Información de entrada manipulada para registrar los hechos económicos.
- Interpretación inadecuada de la normatividad relacionada con las política contables, para favorecer intereses propios o particulares.
</t>
  </si>
  <si>
    <t xml:space="preserve">- Perjuicio de la imagen institucional a nivel distrital.
- Sanciones legales y disciplinarias.
- Hallazgos por parte de órganos de control.
- No fenecimiento de la cuenta.
- Registro de hechos económicos no fidedigno.
- Reproceso de actividades para el registro de hechos económicos.
- Estados financieros no razonables.
</t>
  </si>
  <si>
    <t xml:space="preserve">- Direccionamiento Estratégico
- Gestión de Recursos Físicos
- Gestión Estratégica de Talento Humano
- Contratación
</t>
  </si>
  <si>
    <t>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</si>
  <si>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envía el correo electrónico manifestando la conformidad de la información entregada por las dependencias.
- 2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
- 3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- 4 El procedimiento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t>
  </si>
  <si>
    <t>- 1 El mapa de riesgos del proceso de Gestión Financiera indica que el equipo operativo del proceso de Gestión Financiera, autorizado(a) por subdirector financiero, cada vez que se identifique la materialización del riesgo realiza los ajustes correspondientes al registro contable indebido, o complementa la información que corresponda a los hechos reales.
- 2 El mapa de riesgos del proceso de Gestión Financiera indica que el equipo operativo del proceso de Gestión Financiera, autorizado(a) por subdirector financiero, cada vez que se identifique la materialización del riesgo reporta el registro contable para el siguiente periodo.</t>
  </si>
  <si>
    <t>Gestión Jurídica</t>
  </si>
  <si>
    <t>Asesorar y representar jurídicamente a la Secretaria General de la Alcaldía Mayor Bogotá D.C. mediante el análisis, trámite, defensa y solución de asuntos de carácter jurídico con el fin de solucionar los asuntos de carácter jurídico que surjan en el desarrollo de las funciones.</t>
  </si>
  <si>
    <t xml:space="preserve">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t>
  </si>
  <si>
    <t>Jefe de Oficina Jurídica</t>
  </si>
  <si>
    <t>Gestionar la defensa judicial y extrajudicial de la Secretaría General</t>
  </si>
  <si>
    <t>EYADP-G109</t>
  </si>
  <si>
    <t>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t>
  </si>
  <si>
    <t xml:space="preserve">- Disposición y consulta de la normatividad, falta un normograma integral con  la totalidad y clasificación de las normas.
- Confusión entre normas y directrices a nivel institucional como Secretaría General y directrices a nivel Distrital.
</t>
  </si>
  <si>
    <t xml:space="preserve">- Constante actualización de directrices Nacionales y Distritales que no surten suficientes procesos de socialización.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t>
  </si>
  <si>
    <t xml:space="preserve">- Eventos que afecten la situación jurídica de la organización debido al  incumplimiento o desacato de la normatividad legal que constituirían detrimento patrimonial por pago de condenas.
- Adelantar Planes de Acción en le marco de la Política de Prevención del Daño Antijurídico y análisis de impacto litigioso.
- Afectación reputacional por decisiones adversas que identificaron acciones u omisiones de funcionarios y/o colaboradores de la Entidad.
- Hallazgos por parte de los Entes de Control.
</t>
  </si>
  <si>
    <t>La probabilidad de riesgo se ubica en zona baja, teniendo en cuenta que la actividad clave asociada al riesgo se ejecuta de forma mensual (12 veces). El impacto es leve ya que los efectos de la materialización del riesgo no generan grandes consecuencias.</t>
  </si>
  <si>
    <t xml:space="preserve">- 1 El procedimiento 4203000-PR-355 "gestión jurídica para la defensa de los intereses de la secretaría general" (actividad No. 2) indica que el apoderado de la Entidad, autorizado(a) por el Decreto 1069 de 2015, cada vez que se requiera registrar en el  expediente físico y en el Sistema de Información de Procesos Judiciales "SIPROJ", elabora ficha de análisis e informa al área técnica la solicitud de conciliación, analiza si la solicitud de conciliación cumple con los requisitos.. La(s) fuente(s) de información utilizadas es(son) solicitud de conciliación. En caso de evidenciar observaciones, desviaciones o diferencias, requiere informe técnico al área en la cual se causaron los hechos que originan la solicitud de conciliación. De lo contrario, registra en expediente físico y en el sistema de información de procesos judiciales “SIPROJ”, elabora la ficha de análisis e informa al área técnica la solicitud de conciliación..
- 2 El procedimiento 4203000-PR-355 "gestión jurídica para la defensa de los intereses de la secretaría general" (actividad No.6) indica que el Comité de Conciliación, autorizado(a) por el Decreto 1069 de 2015, cada vez que se requiera estudiar y evaluar el análisis de procedencia de la conciliación. Estudia y evalúa  la causa generadora del conflicto; el índice de condenas en asuntos análogos; y las deficiencias en las actuaciones administrativas de las entidades, así como la proyección de la defensa realizada por el apoderado, con el objeto de proponer correctivos y determinar la procedencia o no de la conciliación y analiza la procedencia de interponer demanda, medio de control o acción judicial adecuada para restablecer el patrimonio público distrital o, si la fuente es un delito, la posibilidad de constituirse como víctima en el proceso penal para buscar reparación, verdad y justicia. (Decreto Distrital 556 de 2021, art. 14.2). . La(s) fuente(s) de información utilizadas es(son) Acta de Comité de Conciliación. . En caso de evidenciar observaciones, desviaciones o diferencias, se debe complementar el análisis y volver a exponer en una nueva sesión del comité de conciliación.. De lo contrario, continua con el procedimiento.
- 3 El procedimiento 4203000-PR-355 "gestión jurídica para la defensa de los intereses de la secretaría general" (actividad No. 36) indica que el Comité de Conciliación, autorizado(a) por el Decreto 1069 de 2015, cada vez que se requiera estudia y evalúa la procedencia de la acción de repetición, adicionalmente, la causa generadora de la condena; el índice de condenas en asuntos análogos; y las deficiencias en las actuaciones administrativas de la entidad y/o de la defensa judicial (Decreto Único de Justicia, art. 2.2.4.3.1.2.5, núm. 6°). . La(s) fuente(s) de información utilizadas es(son) el expediente físico o digital. En caso de evidenciar observaciones, desviaciones o diferencias, se debe complementar el análisis y volver a exponer en una nueva sesión del comité de conciliación. De lo contrario, continua con el procedimiento..
- 4 El procedimiento 4203000-PR-355 "Gestión jurídica para la defensa de los intereses de la secretaría general" actividad No. 39) indica que  la Secretaría Técnica del Comité del Conciliación, autorizado(a) por Decreto 1069 de 2015, cada seis meses   prepara el informe diligenciando semestralmente el AUTODIAGNÓSTICO DE GESTIÓN - POLÍTICA DEFENSA JURÍDICA, para la cual descarga el formulario actualizado de la página de la función pública, determina si se cumple con los términos en cada uno de los ítems (ver protocolo para la Gestión de los Comités de Conciliación), establece las actividades de mejoramiento continuo y tendrá en cuenta las decisiones adoptadas en el Comité, así mismo, en el informe se presenta análisis del seguimiento y evaluación de la Política de Prevención del Daño Antijurídico. . La(s) fuente(s) de información utilizadas es(son) acta de Comité de Conciliación. En caso de evidenciar observaciones, desviaciones o diferencias, se complementa conforme lo requieran los miembros del Comité y se vuelve a presentar. De lo contrario, remite el informe al Secretario(a) General de la Alcaldía.
.
</t>
  </si>
  <si>
    <t xml:space="preserve">- 1 El mapa de riesgos del proceso Gestión Jurídica indica que Secretaría Técnica del Comité de Conciliación, autorizado(a) por el Decreto 1069 de 2015, cada vez que se identifique la materialización del riesgo estudia, evalúa y analiza casos concretos, en esta instancia y evidencia si el apoderado requirió insumos necesarios para defender los intereses de la Secretaría General y si preparó adecuada defensa.
</t>
  </si>
  <si>
    <t>Elaborar y revisar los actos administrativos que deba suscribir la entidad</t>
  </si>
  <si>
    <t>EYADP-G110</t>
  </si>
  <si>
    <t>Posibilidad de afectación reputacional por interposición de demandas y emisión de decisiones contrarias a los intereses de la Secretaría General, debido a errores (fallas o deficiencias) en la emisión de actos administrativos de carácter general</t>
  </si>
  <si>
    <t xml:space="preserve">- Disposición y consulta de la normatividad, falta un normograma integral con  la totalidad y clasificación de las normas.
- Confusión entre normas y directrices a nivel institucional como Secretaría General y directrices a nivel Distrital.
- Falta de información allegada dentro de los antecedentes del acto administrativo que puede llegar a generar análisis incompleto.
</t>
  </si>
  <si>
    <t xml:space="preserve">- Eventos que afecten la situación jurídica de la organización debido al  incumplimiento o desacato de la normatividad legal.
- Afectación reputacional por decisiones adversas que identificaron falta de información en la emisión de los actos administrativos de carácter general.
- Hallazgos por parte de los Entes de Control.
</t>
  </si>
  <si>
    <t>La probabilidad de riesgo se ubica en zona baja, teniendo en cuenta que la actividad clave asociada al riesgo se ejecuta de forma diaria (1108 veces). El impacto es leve ya que los efectos de la materialización del riesgo no generan grandes consecuencias.</t>
  </si>
  <si>
    <t xml:space="preserve">- 1 El procedimiento 4203000-PR-357 "Elaboración o revisión de actos administrativos" (actividad No. 3) indica que el Jefe de la Oficina Jurídica, autorizado(a) por el Manual de Funciones, cada vez que se requiera revisa el proyecto de acto administrativo  e identifica los errores, fallas o deficiencias en el proyecto de acto administrativo y realiza las observaciones y comentarios a que haya lugar. La(s) fuente(s) de información utilizadas es(son) Decreto (Ext), Circular 2211600-FT-020, Directiva, 4203000-FT-998. En caso de evidenciar observaciones, desviaciones o diferencias, se devolverá a través de memorando SIGA a la dependencia solicitante.. De lo contrario, continua con el procedimiento de elaboración o revisión de actos administrativos.
- 2 El procedimiento 4203000-PR-357 "Elaboración o revisión de actos administrativos" (actividad No. 4) indica que Secretario General , autorizado(a) por Manual de Funciones, cada vez que se requiera verifica y firma el proyecto de acto administrativo y continúa con la actividad del ID 5 . La(s) fuente(s) de información utilizadas es(son) Decreto (Ext), Circular 2211600-FT-020, Directiva, 4203000-FT-998, Resolución 4203000-FT-997, Revocatoria Directa 4203000-FT-994. En caso de evidenciar observaciones, desviaciones o diferencias, se devuelve al ID 2. De lo contrario, continua con el procedimiento de elaboración o revisión de actos administrativos.
</t>
  </si>
  <si>
    <t xml:space="preserve">- Detectivo
- Preventivo
</t>
  </si>
  <si>
    <t xml:space="preserve">15%
25%
</t>
  </si>
  <si>
    <t xml:space="preserve">30%
40%
</t>
  </si>
  <si>
    <t xml:space="preserve">- 1 El mapa de riesgos del proceso Gestión Jurídica indica que Secretario(a) General, autorizado(a) por el Manual de Funciones, cada vez que se identifique la materialización del riesgo devuelve a la Oficina Asesora de Jurídica para que realice los ajustes correspondientes..
</t>
  </si>
  <si>
    <t>Emitir los conceptos jurídicos que sean competencia de la Secretaria General, o que surjan en desarrollo de sus funciones</t>
  </si>
  <si>
    <t>EYADP-G111</t>
  </si>
  <si>
    <t>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t>
  </si>
  <si>
    <t xml:space="preserve">- Disposición y consulta de la normatividad, falta un normograma integral con  la totalidad y clasificación de las normas.
- Confusión entre normas y directrices a nivel institucional como Secretaría General y directrices a nivel Distrital.
- Falta de información allegada dentro de los antecedentes del conceptos y/o consultas que puede llegar a generar análisis incompleto.
- Divergencias en lo resuelto por los operadores judiciales en casos análogos que generan inseguridad jurídica.
</t>
  </si>
  <si>
    <t xml:space="preserve">- Eventos que afecten la situación jurídica de la organización debido al  incumplimiento o desacato de la normatividad legal.
- Afectación reputacional por decisiones adversas que identificaron falta de información en la emisión de los conceptos y/o consultas.
- Hallazgos por parte de los Entes de Control.
- Necesidad de la emisión de concepto y/o consulta que unifique criterios.
</t>
  </si>
  <si>
    <t>La probabilidad de riesgo se ubica en zona baja, teniendo en cuenta que la actividad clave asociada al riesgo se ejecuta de forma mensual (18 veces). El impacto es leve ya que los efectos de la materialización del riesgo no generan grandes consecuencias.</t>
  </si>
  <si>
    <t xml:space="preserve">- 1 El procedimiento  4203000-PR-354 "Emisión de Conceptos Jurídicos" (actividad No. 6) indica que el Jefe de la Oficina Jurídica, autorizado(a) por el Manual de Funciones, cada vez que se  proyecte un concepto  los antecedentes, la normativa y jurisprudencia vigente en la materia. La(s) fuente(s) de información utilizadas es(son) Concepto Jurídico 4203000-FT-985. En caso de evidenciar observaciones, desviaciones o diferencias, lo devuelve al profesional de la Oficina Jurídica para que realice las correcciones correspondientes. De lo contrario, continua con el procedimiento de emisión de concepto o consulta.
- 2 El procedimiento  4203000-PR-354 "Emisión de Conceptos Jurídicos" (actividad No. 6) indica que el Jefe de la Oficina Jurídica, autorizado(a) por el Manual de Funciones, cada vez que se  proyecte un concepto  los antecedentes, la normativa y jurisprudencia vigente en la materia. La(s) fuente(s) de información utilizadas es(son) Concepto Jurídico 4203000-FT-985. En caso de evidenciar observaciones, desviaciones o diferencias, lo devuelve al profesional de la Oficina Jurídica para que realice las correcciones correspondientes. De lo contrario, continua con el procedimiento de emisión de concepto o consulta.
</t>
  </si>
  <si>
    <t xml:space="preserve">- 1 El mapa de riesgos del proceso Gestión Jurídica indica que el Jefe de la Oficina Asesora de Jurídica, autorizado(a) por el Manual de Funciones, cada vez que se proyecte un concepto jurídico o consulta devuelve al profesional de la Oficina Asesora Jurídica para que realice los ajustes correspondientes, lo cual se consigna en el proyecto de concepto o consulta.
</t>
  </si>
  <si>
    <t>FI-C026</t>
  </si>
  <si>
    <t>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t>
  </si>
  <si>
    <t xml:space="preserve">- Disposición y consulta de la normatividad, falta un normograma integral con  la totalidad y clasificación de las normas 
- Confusión entre normas y directrices a nivel institucional como Secretaría General y directrices a nivel Distrital
- Posible configuración de Conflicto de Interés entre el apoderado de la Secretaría General y los demandantes
</t>
  </si>
  <si>
    <t xml:space="preserve">- Eventos que afecten la situación jurídica de la organización debido al  incumplimiento o desacato de la normatividad legal que constituirían detrimento patrimonial por pago de condenas
- Adelantar Planes de Acción en le marco de la Política de Prevención del Daño Antijurídico y análisis de impacto litigioso
- Afectación reputacional por decisiones adversas que identificaron acciones u omisiones de funcionarios y/o colaboradores de la Entidad
- Hallazgos por parte de los Entes de Control
</t>
  </si>
  <si>
    <t>La probabilidad de riesgo se ubica en zona Muy baja, teniendo en cuenta que el riesgo no se materializó durante los últimos 4 años. El impacto es moderado de acuerdo al resultado obtenido de diligenciar la encuesta.</t>
  </si>
  <si>
    <t xml:space="preserve">- 1 El mapa de riesgos del proceso Gestión Jurídica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
- 2 El mapa de riesgos del proceso Gestión Jurídica indica que el Comité de Conciliación, autorizado(a) por el Decreto 1069 de 2015, cada vez que se identifique la materialización del riesgo estudia, evalúa y analiza el caso, realiza recomendaciones para prevenir la recurrencia de la causa que originó el proceso o la sentencia lo cual se consigna en el acta de Comité de Conciliación.
</t>
  </si>
  <si>
    <t>Gobierno Abierto y Relacionamiento con la Ciudadanía</t>
  </si>
  <si>
    <t>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t>
  </si>
  <si>
    <t>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t>
  </si>
  <si>
    <t>Estructurar canales de relacionamiento con la ciudadanía
Fase (propósito) Generar las condiciones necesarias para que la experiencia de la ciudadanía en la interacción con la Administración Distrital sea favorable.</t>
  </si>
  <si>
    <t>EYADP-G112</t>
  </si>
  <si>
    <t>Posibilidad de afectación reputacional por debilidades en la ejecución que afecten la puesta en operación de nuevos medios de relacionamiento con la ciudadanía, debido a errores (fallas o deficiencias) en el diseño y estructuración de estos</t>
  </si>
  <si>
    <t xml:space="preserve">- Dificultad en la articulación de actividades comunes a las dependencias.
</t>
  </si>
  <si>
    <t xml:space="preserve">- Dificultades en la coordinación entre las administraciones locales, distritales y nacionales para la prestación de servicios o ejecución de programas.
</t>
  </si>
  <si>
    <t xml:space="preserve">- Incumplimiento de metas en planes institucionales.
- Deterioro de la imagen institucional y pérdida de confianza de la ciudadanía por incumplimiento de expectativas.
- Reducción del nivel de satisfacción de la ciudadanía por el incumplimiento de la implementación de los medios de relacionamiento con la ciudadanía.
</t>
  </si>
  <si>
    <t>5. Fortalecer la prestación del servicio a la ciudadanía con oportunidad, eficiencia y transparencia, a través del uso de la tecnología y la cualificación de los servidores.</t>
  </si>
  <si>
    <t xml:space="preserve">- 7870 Servicio a la ciudadanía, moderno, eficiente y de calidad
</t>
  </si>
  <si>
    <t>El proceso estima que el riesgo se ubica en una zona baja, debido a que la frecuencia con la que se realizó la actividad clave asociada al riesgo durante el último año se presentó (1) vez, frente a su materialización podrían presentarse efectos menores para el proceso.</t>
  </si>
  <si>
    <t xml:space="preserve">- 1 El procedimiento "Estructuración de Canales de Relacionamiento con la Ciudadanía" 2212100-PR-041 indica que Subsecretario(a)de Servicio a la Ciudadanía y los Profesionales de la Subsecretaria de Servicio a la Ciudadanía designados, autorizado(a) por Subsecretario(a) de Servicio a la Ciudadanía, cada vez que se realice la estructuración de un medio de relacionamiento con la ciudadanía verifica la viabilidad técnica y la pertinencia en el diseño para la atención de las necesidades ciudadanas identificadas. La(s) fuente(s) de información utilizadas es(son) actividad 2 del Procedimiento Estructuración de Canales de Relacionamiento con la Ciudadanía. En caso de evidenciar observaciones, desviaciones o diferencias, realiza los ajustes necesarios, dejando como evidencia la Evidencia Reunión2213100-FT-449 de diseño del canal de relacionamiento. De lo contrario, se continúa con la siguiente actividad, dejando la misma evidencia.
- 2 El procedimiento "Estructuración de Canales de Relacionamiento con la Ciudadanía" 2212100-PR-041 indica que Subsecretario(a) de Servicio a la Ciudadanía, autorizado(a) por Subsecretario(a) de Servicio a la Ciudadanía, cada vez que se realice la estructuración de un medio de relacionamiento con la ciudadanía verifica que la implementación de todos los componentes de la estructuración del canal de relacionamiento con la ciudadanía corresponda al  diseño  planteado. La(s) fuente(s) de información utilizadas es(son) actividad 3 del Procedimiento Estructuración de Canales de Relacionamiento con la Ciudadanía. En caso de evidenciar observaciones, desviaciones o diferencias, realiza los ajustes necesarios para  que  lo  implementado  corresponda  al diseño dejando como evidencia la Evidencia Reunión2213100-FT-449 de ejecución de actividades, el  Acta subcomité de autocontrol 2210112-FT-281 y los Contratos o convenios suscritos. De lo contrario, se continúa con la siguiente actividad, dejando la misma evidencia.
- 3 El procedimiento "Estructuración de Canales de Relacionamiento con la Ciudadanía" 2212100-PR-041 indica que Subsecretario(a) de Servicio a la Ciudadanía, autorizado(a) por Subsecretario(a) de Servicio a la Ciudadanía, cada vez que se realice la estructuración de un medio de relacionamiento con la ciudadanía verifica que se legalicen las condiciones de participación en la operación del canal de relacionamiento con la ciudadanía; de acuerdo con la naturaleza de la entidad participante, se suscriben Convenios Interadministrativos, de Asociación, de Cooperación Institucional, Contratos de Arrendamiento o Contratos de Comodato, Acuerdos de Niveles de Servicio, de acuerdo con la necesidad del servicio y a la particularidad del mismo, conforme a los procedimientos del proceso de contratación. La(s) fuente(s) de información utilizadas es(son) actividad 3 del Procedimiento Estructuración de Canales de Relacionamiento con la Ciudadanía. En caso de evidenciar observaciones, desviaciones o diferencias, toma las acciones pertinentes para el logro del  perfeccionamiento  de  los  convenios  y contratos dejando como evidencia  la Evidencia Reunión2213100-FT-449 de ejecución de actividades, el  Acta subcomité de autocontrol2210112-FT-281 y los Contratos o convenios suscritos. De lo contrario, se continúa con la siguiente actividad, dejando la misma evidencia.
- 4 El procedimiento "Estructuración de Canales de Relacionamiento con la Ciudadanía" 2212100-PR-041 indica que Subsecretario(a) de Servicio a la Ciudadanía, autorizado(a) por Subsecretario(a) de Servicio a la Ciudadanía, cada vez que se realice la estructuración de un medio de relacionamiento con la ciudadanía realiza seguimiento al cumplimiento de lcronograma de acciones y metas, ejecución presupuestal y contractual. La(s) fuente(s) de información utilizadas es(son) actividad 4 del Procedimiento Estructuración de Canales de Relacionamiento con la Ciudadanía. En caso de evidenciar observaciones, desviaciones o diferencias, solicita   los ajustes  correspondientes  en  el  Subcomité de  Autocontrol  y  mesas  de  trabajo  con  el personal  interno  o  externo  asignado  para este  fin quedando como evidencia la Evidencia Reunión2213100-FT-449 de ejecución de actividades, el  Acta subcomité de autocontrol 2210112-FT-281 y los Contratos o convenios suscritos. De lo contrario, se continúa con la siguiente actividad, dejando la misma evidencia.
- 5 El procedimiento "Estructuración de Canales de Relacionamiento con la Ciudadanía" 2212100-PR-041 indica que Subsecretario(a) de Servicio a la Ciudadanía, autorizado(a) por Subsecretario(a) de Servicio a la Ciudadanía, cada vez que se realice la estructuración de un medio de relacionamiento con la ciudadanía Verifica una vez terminado el  montaje  e instalación,  la calidad y  el cumplimiento  delas  especificaciones técnicas de cada uno de los elementos  que  componen el canal de relacionamiento con la ciudadanía; realiza las  pruebas que  sean  pertinentes. La(s) fuente(s) de información utilizadas es(son) actividad 4 del Procedimiento Estructuración de Canales de Relacionamiento con la Ciudadanía. En caso de evidenciar observaciones, desviaciones o diferencias, solicita por escrito  los  ajustes  a  que  haya  lugar quedando como evidencia la Evidencia Reunión2213100-FT-449 de ejecución de actividades, el  Acta subcomité de autocontrol 2210112-FT-281 y los Contratos o convenios suscritos. De lo contrario, se continúa con la siguiente actividad, dejando la misma evidencia.
</t>
  </si>
  <si>
    <t xml:space="preserve">- 1 El mapa de riesgos del proceso Gobierno Abierto y Relacionamiento con la Ciudadanía indica que Subsecretario de Servicio a la Ciudadanía y Profesional (es) asignado (s) en el proyecto, autorizado(a) por el Manual Específico de Funciones y Competencias Laborales, cada vez que se identifique la materialización del riesgo evalúa la situación presentada de acuerdo a la etapa en la que se encuentra el proyecto.
- 2 El mapa de riesgos del proceso Gobierno Abierto y Relacionamiento con la Ciudadanía indica que Subsecretario de Servicio a la Ciudadanía y Profesional (es) asignado (s) en el proyecto, autorizado(a) por el Manual Específico de Funciones y Competencias Laborales, cada vez que se identifique la materialización del riesgo elabora el plan de trabajo (actividades, responsables, fechas).
- 3 El mapa de riesgos del proceso Gobierno Abierto y Relacionamiento con la Ciudadanía indica que Subsecretario de Servicio a la Ciudadanía y Profesional (es) asignado (s) en el proyecto, autorizado(a) por el Manual Específico de Funciones y Competencias Laborales, cada vez que se identifique la materialización del riesgo ejecuta del plan de trabajo.
</t>
  </si>
  <si>
    <t>Administrar el Sistema Unificado Distrital de Inspección, Vigilancia y Control - SUDIVC, a través de la coordinación y articulación de acciones conjuntas con las entidades que hacen parte del SUDIVC.
Capacitar o cualificar a los servidores públicos en temáticas de funcionalidad del Sistema Distrital para la Gestión de Peticiones Ciudadanas, servicio a la Ciudadanía, al igual que en competencias de Inspección, Vigilancia y Control.</t>
  </si>
  <si>
    <t>EYADP-G113</t>
  </si>
  <si>
    <t>Posibilidad de afectación reputacional por hallazgos de entes e instancias de control internos o externos, debido a incumplimiento de compromisos en la ejecución de la gestión de seguimiento y monitoreo de la función de Inspección, Vigilancia y Control</t>
  </si>
  <si>
    <t>- Desconocimiento por parte de algunos funcionarios acerca de las funciones de la entidad y elementos de la plataforma estratégica.
- Falta de mayor divulgación en todos los niveles de la Organización, frente al cumplimiento de las metas, programas y proyectos.
- Fallas de conectividad e interoperabilidad que dificultan el funcionamiento de plataformas tecnológicas que soportan los canales de relacionamiento con las partes interesadas.
- Desarticulación en espacios de relacionamiento con poca comunicación con los procesos de planeación e instancias de decisión.</t>
  </si>
  <si>
    <t>- Fallas de interoperabilidad en las plataformas tecnológicas de instancias externas.
- La información necesaria en relación con la normatividad nacional y distrital, para el seguimiento a la gestión de las entidades participantes en las estrategias para el relacionamiento con la Ciudadanía, no es suficiente, clara, completa o de calidad.
- Pérdida de credibilidad y de confianza que dificulte la ejecución de las políticas, programas y proyectos de la Secretaría General.
- Dificultades en la coordinación entre las administraciones locales, distritales y nacionales para la prestación de servicios o ejecución de programas.</t>
  </si>
  <si>
    <t>- Hallazgos por parte de los Entes de Control.
- Incumplimiento de objetivos y metas institucionales.
Percepción negativa de los grupos de valor frente a la entidad.
- Perdida de información o información no veraz.</t>
  </si>
  <si>
    <t>El proceso estima que el riesgo se ubica en una zona moderada, debido a que la frecuencia con la que se realizó la actividad clave asociada al riesgo se presentó 40 veces en el último año y el principal efecto radica en la ocurrencia de hallazgos de control interno y externo.</t>
  </si>
  <si>
    <t>- 1 El procedimiento "Gestión, seguimiento y coordinación del Sistema Unificado Distrital de Inspección, Vigilancia y Control" 2212500-PR-310 indica que el profesional asignado, autorizado(a) por el Subdirector de Seguimiento a la Gestión de Inspección, Vigilancia y Control, semestralmente socializa y retroalimenta con las entidades que conforman el SUDIVC la herramienta de reporte del seguimiento y monitoreo de la gestión de las entidades con funciones de IVC. La(s) fuente(s) de información utilizadas es(son) la herramienta existente de reporte del seguimiento y monitoreo de la gestión y datos reportados por las entidades con funciones de IVC. En caso de evidenciar observaciones, desviaciones o diferencias, se realizan los ajustes a la herramienta y se reportan al subdirector de Seguimiento a la Gestión de IVC. De lo contrario, quedará como registro Correo electrónico de socialización de la herramienta de reporte a la gestión o Evidencia Reunión 2213100-FT-449 de socialización de la herramienta de reporte a la gestión.
- 2 El procedimiento "Gestión, seguimiento y coordinación del Sistema Unificado Distrital de Inspección, Vigilancia y Control" 2212500-PR-310 indica que el profesional de la Subdirección de Seguimiento a la Gestión de Inspección, Vigilancia y Control, autorizado(a) por el Subdirector de Seguimiento a la Gestión de Inspección, Vigilancia y Control, bimestralmente (cuando existe interoperabilidad) y semestralmente (cuando no existe interoperabilidad) revisa por base de datos, si se presentaron rechazos en las visitas transmitidas por las entidades a través del Web Service dispuesto (cuando existe interoperabilidad) o verifica que la información de las visitas entregada por las entidades que pertenecen al SUDIVC, esté acorde con los lineamientos establecidos en la herramienta de reporte del seguimiento y monitoreo de la gestión de las entidades con funciones de IVC (cuando no existe interoperabilidad). La(s) fuente(s) de información utilizadas es(son) la base de datos de interoperabilidad del sistema de información de IVC, resultado de las visitas remitidas por las entidades (cuando existe interoperabilidad) o la herramienta de reporte del seguimiento y monitoreo de la gestión diligenciada por cada entidad del SUDIVC o el reporte de cada entidad (cuando no existe interoperabilidad). En caso de evidenciar observaciones, desviaciones o diferencias, Solicita mediante correo electrónico a la entidad, la corrección y reenvío de los datos con copia al subdirector de Seguimiento a la Gestión de IVC. De lo contrario, reporta por correo electrónico al subdirector la conformidad de la información recibida y socializa semestralmente a la entidades el informe de actividades de Seguimiento y Monitoreo a la gestión de Inspección, Vigilancia y Control (Acta 2211600-FT-008).
- 3 El procedimiento "Gestión, seguimiento y coordinación del Sistema Unificado Distrital de Inspección, Vigilancia y Control" 2212500-PR-310 indica que el profesional o técnico operativo de la Subdirección de Seguimiento a la Gestión de Inspección, Vigilancia y Control, autorizado(a) por el Subdirector de Seguimiento a la Gestión de Inspección, Vigilancia y Control, mensualmente verifica y valida el cumplimiento de las actividades establecidas en el plan operativo de la Subdirección de Seguimiento a la Gestión de Inspección, Vigilancia y Control. La(s) fuente(s) de información utilizadas es(son) los informes de acciones de cualificación, sensibilización, seguimiento a visitas multidisciplinarias, seguimiento a la gestión de las entidades, actualización de matrices, implementación de contenidos virtuales, actualización normativa y de implementación del sistema de información de IVC, el plan operativo y el instrumento de seguimiento del plan operativo de la Subdirección de Seguimiento a la Gestión de Inspección, Vigilancia y Control. En caso de evidenciar observaciones, desviaciones o diferencias, envía reporte por correo electrónico al subdirector y responsable para ajustar las actividades del plan operativo a realizar en el siguiente periodo. De lo contrario, informa en el subcomité de autocontrol de la Subdirección de Seguimiento a la Gestión de Inspección, Vigilancia y Control la conformidad con las actividades realizadas (Acta 4201000-FT-281).
- 4 El procedimiento "Gestión, seguimiento y coordinación del Sistema Unificado Distrital de Inspección, Vigilancia y Control" 2212500-PR-310 indica que el profesional o técnico operativo de la Subdirección de Seguimiento a la Gestión de Inspección, Vigilancia y Control, autorizado(a) por el Subdirector de Seguimiento a la Gestión de Inspección, Vigilancia y Control, mensualmente revisa que el informe de seguimiento a la gestión de las entidades del SUDIVC este acorde con lo establecido en el instrumento de seguimiento del plan operativo de la Subdirección de Seguimiento a la Gestión de Inspección, Vigilancia y Control. La(s) fuente(s) de información utilizadas es(son) el informe mensual de seguimiento a la gestión de las entidades con funciones de inspección, vigilancia y control y el instrumento de seguimiento del plan operativo de la Subdirección de Seguimiento a la Gestión de Inspección, Vigilancia y Control. En caso de evidenciar observaciones, desviaciones o diferencias, se reportan al subdirector por correo electrónico para que solicite el ajuste al informe mensual de seguimiento a entidades con funciones de inspección, vigilancia y control. De lo contrario, se consolidan los resultados del seguimiento, en el informe de seguimiento a las entidades con funciones de inspección, vigilancia y control.</t>
  </si>
  <si>
    <t>- 1 El mapa de riesgos del proceso de Gobierno abierto y relacionamiento con la ciudadanía indica que el subdirector de seguimiento a la gestión de inspección, vigilancia y control, autorizado(a) por el manual específico de funciones y competencias laborales, cada vez que se identifique la materialización del riesgo convocará a la(s) entidad(s) que presentaron errores fallas o deficiencias en el reporte de la información, a una reunión extraordinaria de seguimiento a compromisos.
- 2 El mapa de riesgos del proceso de Gobierno abierto y relacionamiento con la Ciudadanía indica que el Profesional Universitario o técnico operativo, autorizado(a) por el subdirector de seguimiento a la gestión de inspección, vigilancia y control, cada vez que se identifique la materialización del riesgo informa y reprograma sesión de cualificación, sensibilización o Visita multidisciplinaria.
- 3 El mapa de riesgos del proceso de Gobierno abierto y relacionamiento con la Ciudadanía indica que el Profesional Universitario o técnico operativo, autorizado(a) por el subdirector de seguimiento a la gestión de inspección, vigilancia y control, cada vez que se identifique la materialización del riesgo realiza la jornada de cualificación, sensibilización o visita multidisciplinaria de acuerdo con la reprogramación.</t>
  </si>
  <si>
    <t>Administrar canales de relacionamiento con la ciudadanía
Fase (actividades): Fortalecer e implementar en los canales de atención disponibles en la Red CADE, estrategias de atención de servicio a la ciudadanía acorde a sus características poblacionales y particulares.</t>
  </si>
  <si>
    <t>DAAFEE-G002</t>
  </si>
  <si>
    <t>Posibilidad de afectación reputacional por no prestación del servicio, debido a interrupciones en el modelo multicanal que impidan a la ciudadanía acceder a la oferta institucional de trámites y servicios de las entidades que hacen parte de la Red CADE</t>
  </si>
  <si>
    <t>Daños a activos fijos/ eventos externos</t>
  </si>
  <si>
    <t xml:space="preserve">- Fallas de conectividad e interoperabilidad que dificultan el funcionamiento de plataformas tecnológicas que soportan los canales de relacionamiento con las partes interesadas
</t>
  </si>
  <si>
    <t xml:space="preserve">- Manifestaciones que generan alteraciones en el orden público, en las cuales se vean afectada la gestión propia de la Secretaría General.
</t>
  </si>
  <si>
    <t xml:space="preserve">- Pérdida de credibilidad y de confianza que dificulte la ejecución de las políticas, programas y proyectos de la Secretaría General. 
- Incremento en las peticiones de la ciudadanía en relación con el servicio prestado por las entidades en la Red CADE.
- Insatisfacción de la ciudadanía respecto a la prestación del servicio.
- Incumplimiento de las obligaciones con las entidades participes en los canales de la Red CADE.
- Falta de disponibilidad y oportunidad en la información a entregar en la prestación del servicio
- Incumplimiento de objetivos y metas institucionales.
</t>
  </si>
  <si>
    <t xml:space="preserve">El proceso estima que el riesgo se ubica en zona moderado, debido a que la frecuencia con la que se realizó la actividad clave asociada fue diariamente en los tiempos de atención de los puntos durante el último año, sin embargo, ante su materialización podrían presentarse afectaciones menores para el proceso. </t>
  </si>
  <si>
    <t xml:space="preserve">- 1 El Procedimiento "Administración del Modelo Multicanal de Relacionamiento con la Ciudadanía" 2213300-PR-036 indica que el técnico operativo de soporte tecnológico, autorizado(a) por el/la profesional responsable del medio de interacción (Canal presencial CADE y SuperCADE) , diariamente verifica en los CADE y SUPERCADE el funcionamiento de los equipos activos de la Secretaría General acorde con lo establecido en el instructivo. La(s) fuente(s) de información utilizadas es(son) condiciones generales definidas para la prestación del servicio. En caso de evidenciar observaciones, desviaciones o diferencias, realiza el soporte técnico y en caso de no contar con solución inmediata se escala a soporte@alcaldiabogota.gov.co el  reporte de incidencias de GLPI queda como evidencia. De lo contrario, se reporta en el formulario de verificación de condiciones de apertura.
- 2 El Procedimiento "Administración del Modelo Multicanal de Relacionamiento con la Ciudadanía" 2213300-PR-036 indica que el soporte técnico del operador de la Línea 195, autorizado(a) por el Director (a) del Sistema Distrital de Servicio a la Ciudadanía, diariamente  verifica la disposición de los canales telefónicos, funcionamiento de internet y de aplicativos de operación, acorde al anexo técnico funcional del contrato interadministrativo celebrado para la operación de la Línea 195. La(s) fuente(s) de información utilizadas es(son) los aplicativos, los canales telefónicos  y virtual. En caso de evidenciar observaciones, desviaciones o diferencias, se genera una incidencia, se reporta al operador y al profesional responsable de la Línea 195, dejando como evidencia los correos electrónicos. De lo contrario, la bitácora de validación de funcionamiento Línea 195 da cuenta de la disposición de los canales antes descritos.
- 3 El Procedimiento "Administración del Modelo Multicanal de Relacionamiento con la Ciudadanía" 2213300-PR-036 indica que el/la profesional responsable del medio de relacionamiento (Canal presencial CADE y SuperCADE) , autorizado(a) por  el Director (a) del Sistema Distrital de Servicio a la Ciudadanía, diariamente  verifica las condiciones para la normal prestación del servicio relacionadas con aspectos de seguridad y orden público acorde con lo establecido en el instructivo "Canal Presencial". La(s) fuente(s) de información utilizadas es(son) el entorno externo inmediato y los reportes de las condiciones de seguridad y orden público. En caso de evidenciar observaciones, desviaciones o diferencias, se reporta y define tratamiento ante el/la Director(a) del Sistema Distrital de Servicio a la Ciudadanía o la instancia correspondiente, dejando como evidencia el formulario de verificación de condiciones de apertura. De lo contrario, el mismo formulario de verificación de condiciones de apertura, evidencia las condiciones necesarias para la prestación del servicio.
- 4 El Procedimiento "Administración del Modelo Multicanal de Relacionamiento con la Ciudadanía" 2213300-PR-036 indica que el/la profesional responsable del medio de relacionamiento (Canal presencial CADE y SuperCADE) , autorizado(a) por  el Director (a) del Sistema Distrital de Servicio a la Ciudadanía	, mensualmente valida la interrupción de la prestación del servicio en el punto de atención relacionadas con aspectos de seguridad y orden público. La(s) fuente(s) de información utilizadas es(son) el formulario de verificación condiciones de apertura. En caso de evidenciar observaciones, desviaciones o diferencias, registra las interrupciones presentadas en el informe administrativo Red CADE 2212300-FT-339. De lo contrario, el mismo Informe administrativo, da cuenta de la validación de las condiciones adecuadas para la prestación del servicio.
- 5 El Procedimiento "Administración del Modelo Multicanal de Relacionamiento con la Ciudadanía" 2213300-PR-036 indica que el/la profesional responsable del medio de relacionamiento (Canal presencial CADE y SuperCADE), autorizado(a) por  Director (a) del Sistema Distrital de Servicio a la Ciudadanía	, mensualmente valida la interrupción de la prestación del servicio en el punto de atención por fallas en la continuidad en el funcionamiento de los equipos activos de la Secretaría General. La(s) fuente(s) de información utilizadas es(son) reporte de incidencias GLPI. En caso de evidenciar observaciones, desviaciones o diferencias, registra las interrupciones presentadas en el informe administrativo Red CADE 2212300-FT-339. De lo contrario, el mismo Informe administrativo, da cuenta de la validación de las condiciones adecuadas para la prestación del servicio.
</t>
  </si>
  <si>
    <t xml:space="preserve">- Continua
- Continua
- Continua
- Aleatoria
- Aleatoria
</t>
  </si>
  <si>
    <t xml:space="preserve">- 1 El mapa de riesgos del proceso de Gobierno Abierto y Relacionamiento con la Ciudadanía indica que Profesional responsable del medio de relacionamiento (CADE y SuperCADE), autorizado(a) por el Director (a) del Sistema Distrital de Servicio a la Ciudadanía, cada vez que se identifique la materialización del riesgo implementa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
- 2 El mapa de riesgos del proceso de Gobierno Abierto y Relacionamiento con la Ciudadanía indica que Profesional responsable del medio de relacionamiento (CADE y SuperCADE), autorizado(a) por el Director (a) del Sistema Distrital de Servicio a la Ciudadanía, cada vez que se identifique la materialización del riesgo solicita apoyo de la Policía Nacional para las sedes afectadas, gestionando unidades adicionales de vigilancia e implementos o estrategias de mitigación de daños o pérdidas de bienes de la Secretaría General y de las entidades.
</t>
  </si>
  <si>
    <t>Administrar canales de relacionamiento con la ciudadanía
Fase (componente): Documentos de lineamientos técnicos</t>
  </si>
  <si>
    <t>EYADP-G114</t>
  </si>
  <si>
    <t>Posibilidad de afectación reputacional por información inconsistente, debido a errores (fallas o deficiencias) en el seguimiento a la gestión de las entidades participantes en los medios de interacción de la Red CADE</t>
  </si>
  <si>
    <t xml:space="preserve">- Dificultad en la articulación de actividades comunes a las dependencias.
- Alta rotación de personal generando retrasos en la curva de aprendizaje.
</t>
  </si>
  <si>
    <t xml:space="preserve">- La información necesaria en relación con la normatividad nacional y distrital, para el seguimiento a la gestión de las entidades participantes en las estrategias para el relacionamiento con la Ciudadanía, no es suficiente, clara, completa o de calidad.
</t>
  </si>
  <si>
    <t xml:space="preserve">- Pérdida de credibilidad y de confianza que dificulte la ejecución de las políticas, programas y proyectos de la Secretaría General. 
- Incremento en las peticiones de la ciudadanía en relación con el servicio prestado por las entidades en la Red CADE.
- Insatisfacción de la ciudadanía respecto a la prestación del servicio.
- Intervenciones o hallazgos por partes de entes de control u otro ente regulador, interno o externo.
- Incumplimiento de objetivos y metas institucionales.
</t>
  </si>
  <si>
    <t>El proceso estima que el riesgo se ubica en zona moderado, debido a que la frecuencia con la que se realizó la actividad clave asociada fue mensual o trimestralmente dependiendo los tiempos establecidos ya sea contrato o convenio, ante su materialización, podrían presentarse afectaciones menores para el proceso.</t>
  </si>
  <si>
    <t xml:space="preserve">- 1 El Procedimiento "Administración del Modelo Multicanal de Relacionamiento con la Ciudadanía" 2213300-PR-036 indica que el Profesional apoyo a la supervisión, autorizado(a) por Director (a) Distrital de Servicio a la Ciudadanía, mensual o trimestralmente verifica el cumplimiento de las obligaciones de los convenios y contratos suscritos con las entidades que hacen parte de la Red CADE. La(s) fuente(s) de información utilizadas es(son) convenios, contratos e informes administrativos. En caso de evidenciar observaciones, desviaciones o diferencias, registra las interrupciones presentadas en el Informe final/parcial de supervisión contrato y/o convenio 4231000-FT-964. De lo contrario, el mismo Informe, da cuenta de la validación del seguimiento al cumplimiento de obligaciones.
- 2 El Procedimiento "Administración del Modelo Multicanal de Relacionamiento con la Ciudadanía" 2213300-PR-036 indica que Director (a) Distrital de Servicio a la Ciudadanía, autorizado(a) por Director (a) Distrital de Servicio a la Ciudadanía, cuatrimestralmente valida el cumplimiento de las obligaciones de los convenios y contratos suscritos con las entidades que hacen parte de la Red CADE mediante reunión de seguimiento con el profesional jurídico líder y los profesionales apoyo a la supervisión. La(s) fuente(s) de información utilizadas es(son) convenios, contratos e informes administrativos e informes parciales de supervisión. En caso de evidenciar observaciones, desviaciones o diferencias, queda evidenciado en el formato de evidencia de Reunión 2213100-FT-449, de seguimiento contractual, . De lo contrario, en el mismo formato se da cuenta del cumplimiento por parte de las entidades participantes en al Red CADE.
</t>
  </si>
  <si>
    <t xml:space="preserve">- 1 El mapa de riesgos del proceso de Gobierno Abierto y Relacionamiento con la Ciudadanía indica que Servidor(a) asignado(a), autorizado(a) por el Director (a) del Sistema Distrital de Servicio a la Ciudadanía, cada vez que se identifique la materialización del riesgo realiza reinducción en el protocolo establecido para el apoyo a la supervisión de convenios y contratos.
</t>
  </si>
  <si>
    <t>Administrar canales de relacionamiento con la ciudadanía
Capacitar o cualificar a los servidores públicos en temáticas de funcionalidad del Sistema Distrital para la Gestión de Peticiones Ciudadanas, servicio a la Ciudadanía, al igual que en competencias de Inspección, Vigilancia y Control.
Sensibilizar a la ciudadanía y otros en temas de servicio a la ciudadanía, el funcionamiento del sistema distrital para la gestión de peticiones ciudadanas y en temas de Inspección, Vigilancia y Control- IVC.</t>
  </si>
  <si>
    <t>UPYP-G009</t>
  </si>
  <si>
    <t>Posibilidad de afectación reputacional por inconformidad de los usuarios (entidades) del sistema distrital para la gestión de peticiones, debido a incumplimiento parcial de compromisos en la atención de soporte funcional en los tiempos promedio definidos</t>
  </si>
  <si>
    <t xml:space="preserve">- Fallas de conectividad e interoperabilidad que dificultan el funcionamiento de plataformas tecnológicas que soportan los canales de relacionamiento con las partes interesadas.
- Alta rotación de personal generando retrasos en la curva de aprendizaje.
</t>
  </si>
  <si>
    <t xml:space="preserve">- Conocimiento parcial del propósito, funcionamiento y productos y servicios del proceso por parte del usuario final
</t>
  </si>
  <si>
    <t xml:space="preserve">- Demora en la gestión de peticiones por parte de las entidades distritales.
- Pérdida de credibilidad y de confianza que dificulte la ejecución de las políticas, programas y proyectos de la Secretaría General. 
- Incumplimiento de objetivos y metas institucionales.
</t>
  </si>
  <si>
    <t>El proceso estima que el riesgo se ubica en una zona moderada, debido a que la frecuencia con la que se realizó la actividad clave asociada al riesgo se presentó 246 veces en el último año, sin embargo, ante su materialización podrían presentarse efectos significativos para el proceso.</t>
  </si>
  <si>
    <t xml:space="preserve">- 1 El Procedimiento "Administración del Modelo Multicanal de Relacionamiento con la Ciudadanía" 2213300-PR-036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diariamente identifica y clasifica las incidencias de soporte funcional, verificando que estas cuenten con la información completa para su atención. La(s) fuente(s) de información utilizadas es(son) los tiempos de solución establecidos en la Guía para la Administración Funcional del Sistema Distrital para la Gestión de Peticiones Ciudadanas. En caso de evidenciar observaciones, desviaciones o diferencias, se solicita ampliación de la información por medio del aplicativo mesa de ayuda, quedando como evidencia el registro en este. De lo contrario, se continua con la clasificación, quedando como evidencia el registro en el aplicativo mesa de ayuda.
- 2 El Procedimiento "Administración del Modelo Multicanal de Relacionamiento con la Ciudadanía" 2213300-PR-036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dos veces por semana verifica que las incidencias pendientes en la mesa de ayuda se encuentren dentro los tiempos establecidos. La(s) fuente(s) de información utilizadas es(son) los tiempos de solución establecidos en la Guía para la Administración Funcional del Sistema Distrital para la Gestión de Peticiones Ciudadanas y el reporte generado en el aplicativo mesa de ayuda. En caso de evidenciar observaciones, desviaciones o diferencias, remite un correo electrónico a los servidores de la mesa de ayuda para revisar las actuaciones a realizar de conformidad con el procedimiento, quedando como evidencia este correo. De lo contrario, se continua con la gestión respectiva, quedando como evidencia el mismo correo.
- 3 El Procedimiento "Administración del Modelo Multicanal de Relacionamiento con la Ciudadanía" 2213300-PR-036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anualmente identifica posibles acciones correctivas o de mejora (cuando aplique) y valida que no existan incidencias a ser escaladas a la Oficina de Tecnologías de la Información y las Comunicaciones - OTIC. La(s) fuente(s) de información utilizadas es(son) reporte anual de incidencias de la mesa de ayuda. En caso de evidenciar observaciones, desviaciones o diferencias, se socializa al Director(a) del Sistema Distrital de Servicio a la Ciudadanía, quedando como evidencia el correo electrónico con socialización de retroalimentación o  evidencia Reunión de socialización. De lo contrario, también se socializa con el Director(a) del Sistema Distrital de Servicio a la Ciudadanía, quedando como evidencia el mismo soporte.
</t>
  </si>
  <si>
    <t xml:space="preserve">- 1 El mapa de riesgos del proceso de Gobierno Abierto y Relacionamiento con la Ciudadanía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cada vez que se identifique la materialización del riesgo realiza reinducción en las actividades relacionadas al Soporte Funcional del Sistema Distrital para la Gestión de Peticiones Ciudadanas.
</t>
  </si>
  <si>
    <t>Medir y analizar la calidad en la prestación del servicio en los canales de relacionamiento con la Ciudadanía de la administración distrital.
Evaluar los criterios de calidad en las respuestas emitidas a las peticiones ciudadanas.</t>
  </si>
  <si>
    <t>UPYP-G010</t>
  </si>
  <si>
    <t>Posibilidad de afectación reputacional por inconformidad de las partes interesadas objeto de medición, debido a errores (fallas o deficiencias) en la medición y análisis de la calidad en la prestación de los servicios en los diferentes canales de servicio a la Ciudadanía</t>
  </si>
  <si>
    <t xml:space="preserve">- Desconocimiento por parte de algunos funcionarios acerca de las funciones de la entidad y elementos de la plataforma estratégica.
</t>
  </si>
  <si>
    <t xml:space="preserve">- Presiones o motivaciones de los ciudadanos que incitan al servidor público a realizar conductas contrarias al deber ser.
</t>
  </si>
  <si>
    <t xml:space="preserve">- Baja confiabilidad de la información recopilada.
- Errores en la emisión de notificaciones y oficios dirigidos a entidades distritales por incumplimiento en criterios de calidad.
- Pérdida de liderazgo de la Secretaría General y deterioro de la imagen Institucional.
- Incumplimiento de compromisos con entidades frente a la retroalimentación de la calidad del servicio.
- Incumplimiento de objetivos y metas institucionales.
- Hallazgos por parte de entes de control.
</t>
  </si>
  <si>
    <t>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t>
  </si>
  <si>
    <t xml:space="preserve">- 1 El procedimiento Seguimiento y Medición del Servicio a la Ciudadanía (4221000-PR-044), indica que el(la) Director(a) de la Dirección Distrital de Calidad del Servicio, autorizado(a) por el(la) Subsecretario(a) de Servicio a la Ciudadanía, mensualmente valida que las comunicaciones oficiales relacionadas con los informes mensuales de calidad cumplan con los parámetros establecidos en la Guía para la evaluación de calidad de las respuestas emitidas a las peticiones ciudadanas y manejo del sistema distrital para la gestión de peticiones ciudadanas (4221000-GS-021). La(s) fuente(s) de información utilizadas es(son) la comunicación proyectada. En caso de evidenciar observaciones, desviaciones o diferencias, se devuelve la comunicación para realizar los respectivos ajustes a través del aplicativo SIGA. De lo contrario, la comunicación se envía a través del mismo aplicativo.
- 2 El procedimiento Seguimiento y medición del servicio a la Ciudadanía 4221000-PR-044, indica que el(la) director(a) de la Dirección Distrital de Calidad del Servicio, autorizado(a) por el(la) Subsecretario(a) de Servicio a la Ciudadanía, mensualmente revisa que los reportes de los monitoreos de calidad cumplan y sean coherentes con los criterios establecidos en las herramientas de monitoreo del Modelo de seguimiento, acompañamiento y evaluación del servicio. La(s) fuente(s) de información utilizadas es(son) el informe de monitoreo a los puntos de atención ciudadana. En caso de evidenciar observaciones, desviaciones o diferencias, se devuelve el informe de monitoreo a los puntos de atención ciudadana para realizar los respectivos ajustes a través del aplicativo SIGA. De lo contrario, el informe se aprueba y envía a los puntos de atención ciudadana a través del mismo aplicativo.
- 3 El procedimiento Seguimiento y medición del servicio a la Ciudadanía (4221000-PR-044), indica que el(la) Director(a) de la Dirección Distrital de Calidad del Servicio, autorizado(a) por el(la) Subsecretario(a) de Servicio a la Ciudadanía, anualmente (una vez emitido el informe de encuesta de satisfacción ciudadana) revisa el informe de encuesta de satisfacción ciudadana de acuerdo con datos de la Encuesta de Satisfacción Normalizada. La(s) fuente(s) de información utilizadas es(son) el informe e infografía de la encuesta de satisfacción ciudadana. En caso de evidenciar observaciones, desviaciones o diferencias, el informe e infografía se devuelve a través de correo electrónico, para realizar los respectivos ajustes. De lo contrario, tanto el informe e infografía de la encuesta de satisfacción ciudadana, se aprueban.
- 4 El procedimiento Seguimiento y medición del servicio a la Ciudadanía (4221000-PR-044), indica que el Profesional de la Dirección Distrital de Calidad del Servicio, autorizado(a) por el(la) Director(a) de la Dirección Distrital de Calidad del Servicio, bimestralmente realiza una reunión para la revisión y análisis de los resultados obtenidos y la metodología utilizada para la ejecución de los monitoreos realizados a la prestación de los servicios en los diferentes canales de interacción con la Ciudadanía establecidos como objeto de monitoreo. La(s) fuente(s) de información utilizadas es(son) los informes de resultados del monitoreo de la prestación de los servicios en los diferentes canales de interacción con la Ciudadanía. En caso de evidenciar observaciones, desviaciones o diferencias, se plantea en la reunión los ajustes necesarios a la operación y/o a las herramientas de seguimiento y evaluación, además de las acciones pertinentes, según sea el caso, todo esto con el acompañamiento y aprobación del el/la directora (a), quedando plasmado en la evidencia de reunión (4211000-FT-449). De lo contrario, se indica, en el mismo formato de evidencia de reunión, la conformidad a la operación y/o a las herramientas de seguimiento y evaluación.
</t>
  </si>
  <si>
    <t xml:space="preserve">- 1 El mapa de riesgos del proceso de Gobierno abierto y relacionamiento con la Ciudadanía indica que Profesional asignado, autorizado(a) por el / la Director(a) Distrital de Calidad del Servicio, cada vez que se identifique la materialización del riesgo realiza cualificaciones al equipo de trabajo de Seguimiento y Medición, respecto al uso y manejo de los instrumentos que se diseñan para realizar la medición de la calidad en la prestación de los servicios.
</t>
  </si>
  <si>
    <t>Capacitar o cualificar a los servidores públicos en temáticas de funcionalidad del Sistema Distrital para la Gestión de Peticiones Ciudadanas, servicio a la Ciudadanía, al igual que en competencias de Inspección, Vigilancia y Control</t>
  </si>
  <si>
    <t>UPYP-G011</t>
  </si>
  <si>
    <t>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t>
  </si>
  <si>
    <t xml:space="preserve">- Insatisfacción de la Ciudadanía respecto a la prestación de los servicios por parte de las entidades del Sistema Distrital de Servicio a la Ciudadanía.
- Incumplimiento de objetivos y metas institucionales.
- Pérdida de liderazgo de la Secretaría General y deterioro de la imagen Institucional.
</t>
  </si>
  <si>
    <t xml:space="preserve">- 1 El Procedimiento "Cualificación en Servicio a la Ciudadanía a Servidores y Otros" 2212200-PR-043 indica que el / la profesional universitario asignado, autorizado(a) por el / la Directora(a) Distrital de Calidad del Servicio, anualmente valida la conformidad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el plan anual de cualificación. De lo contrario, registra el visto bueno en el informe de gestión del Plan anual de cualificación, queda como evidencia el Plan anual de cualificación.
- 2 El Procedimiento "Cualificación en Servicio a la Ciudadanía a Servidores y Otros" 2212200-PR-043 indica que el / la profesional universitario asignado, autorizado(a) por el / la Directora(a) Distrital de Calidad del Servicio, por demanda ratifica la cantidad de servidores a cualificar, mediante agendamiento electrónico a la persona enlace en las entidades distritales. La(s) fuente(s) de información utilizadas es(son) Actividad 4 del Procedimiento Cualificación en Servicio a la Ciudadanía a Servidores y Otros 2212200-PR-043. En caso de evidenciar observaciones, desviaciones o diferencias, se crea un nuevo agendamiento en el calendario electrónico y se modifica el inicial, indicando que se reprograma a solicitud de la entidad, así como la fecha de la nueva jornada, queda como evidencia la agenda del correo electrónico institucional. De lo contrario, se continua con la actividad, queda como evidencia Agenda correo electrónico institucional.
- 3 El Procedimiento "Cualificación en Servicio a la Ciudadanía a Servidores y Otros" 2212200-PR-043 indica que el / la profesional universitario asignado, autorizado(a) por el / la Directora(a) Distrital de Calidad del Servicio, cada vez que se realice el subcomité de autocontrol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el acta de subcomité de autocontrol. De lo contrario, se continua con la verificación, queda como evidencia Acta de subcomité de autocontrol.
- 4 El Procedimiento "Cualificación en Servicio a la Ciudadanía a Servidores y Otros" 2212200-PR-043 indica que el / la profesional universitario asignado, autorizado(a) por el / la Directora(a) Distrital de Calidad del Servicio, anualmente valida el cumplimiento de la gestión anual de cualificación. La(s) fuente(s) de información utilizadas es(son) Actividad 7 del Procedimiento Cualificación en servicio a la ciudadanía a servidores y otros 2212200-PR-043				. En caso de evidenciar observaciones, desviaciones o diferencias, se toma como insumo en la elaboración del plan anual de cualificación de la siguiente vigencia, queda como evidencia el informe de gestión anual de cualificación. De lo contrario, se continua con la estructuración del informe de gestión anual de cualificación, queda como evidencia Informe de gestión anual de cualificación.
</t>
  </si>
  <si>
    <t xml:space="preserve">- Preventivo
- Preventivo
- Detectivo
- Detectivo
</t>
  </si>
  <si>
    <t xml:space="preserve">25%
25%
15%
15%
</t>
  </si>
  <si>
    <t xml:space="preserve">40%
40%
30%
30%
</t>
  </si>
  <si>
    <t xml:space="preserve">- 1 El mapa de riesgos del proceso de Gobierno abierto y relacionamiento con la Ciudadanía indica que profesional universitario asignado de la Dirección Distrital de Calidad del Servicio, autorizado(a) por el / la Director(a) Distrital de Calidad del Servicio, cada vez que se identifique la materialización del riesgo ajusta la programación definida en el plan anual de cualificación.
</t>
  </si>
  <si>
    <t>Realizar el traslado de las peticiones ciudadanas registradas en el Sistema Distrital para la Gestión de Peticiones Ciudadanas</t>
  </si>
  <si>
    <t>UPYP-G012</t>
  </si>
  <si>
    <t>Posibilidad de afectación reputacional por inconformidad de los usuarios del sistema, debido a errores (fallas o deficiencias) en el análisis y direccionamiento a las peticiones ciudadanas</t>
  </si>
  <si>
    <t xml:space="preserve">- Insatisfacción de la ciudadanía por las demoras en la recepción de respuestas por parte de las entidades distritales.
- Reprocesos por mal direccionamiento de peticiones ciudadanas.
- Pérdida de liderazgo y deterioro de la imagen Institucional.
</t>
  </si>
  <si>
    <t>El proceso estima que el riesgo se ubica en una zona moderada, debido a que la frecuencia con la que se realizó la actividad clave asociada al riesgo se presentó 246 veces en el último año, sin embargo, ante su materialización, podrían presentarse incumplimiento en la gestión de peticiones ciudadanas bajo los parámetros establecidos por la ley.</t>
  </si>
  <si>
    <t xml:space="preserve">- 1 El Procedimiento "Direccionamiento de Peticiones Ciudadanas" 2212200-PR-291 y la "Guía para la elaboración de reportes de peticiones pendientes e informes de gestión de peticiones" 4220000-GS-083  indica que el/la Director(a) Distrital de Calidad del Servicio, autorizado(a) por el/la Subsecretario(a) de Servicio a la Ciudadanía , por demanda analiza las peticiones ciudadanas y valida las competencias relacionadas. La(s) fuente(s) de información utilizadas es(son) actividad 7 del Procedimiento Direccionamiento de Peticiones Ciudadanas 2212200-PR-291. En caso de evidenciar observaciones, desviaciones o diferencias, se analiza y evalúa la petición y se corrigen las competencias y/o se realiza validación con la Oficina Asesora de Jurídica, queda como evidencia correo electrónico de validación de competencias. De lo contrario, se continua con la gestión de la petición ciudadana, queda como evidencia correo electrónico de solicitud de validación de competencias.
- 2 El Procedimiento "Direccionamiento de Peticiones Ciudadanas" 2212200-PR-291 y la "Guía para la elaboración de reportes de peticiones pendientes e informes de gestión de peticiones" 4220000-GS-083  indica que el/la Director(a) Distrital de Calidad del Servicio, autorizado(a) por el/la Subsecretario(a) de Servicio a la Ciudadanía , por demanda revisa las comunicaciones proyectadas. La(s) fuente(s) de información utilizadas es(son) actividad 12 del Procedimiento Direccionamiento de Peticiones Ciudadanas 2212200-PR-291. En caso de evidenciar observaciones, desviaciones o diferencias, se realizan los ajustes y/o correcciones correspondientes, quedan como evidencia el correo electrónico de solicitud de ajustes a la comunicación y/o Sistema de Gestión de Correspondencia. De lo contrario, se continua con la gestión de comunicaciones, queda como evidencia el oficio de respuesta a la petición  o trazabilidad a la petición.
</t>
  </si>
  <si>
    <t xml:space="preserve">- 1 El mapa de riesgos del proceso de Gobierno abierto y relacionamiento con la Ciudadanía indica que el / la profesional, técnico operativo o auxiliar administrativo encargado del Direccionamiento de Peticiones Ciudadanas, autorizado(a) por el / la Director(a) Distrital de Calidad del Servicio, cada vez que se identifique la materialización del riesgo destina un espacio en el Subcomité de Autocontrol de la DDCS para compartir experiencias en el direccionamiento de peticiones ciudadanas por parte de la Central de Gestión de Peticiones Ciudadanas de la Dirección Distrital de Calidad del Servicio, de tal manera que el direccionamiento y respuesta de las mismas sirva para instruir a los demás servidores de la Central que realizan la labor, con el fin de poder aplicar dichos conocimientos en casos futuros.
</t>
  </si>
  <si>
    <t>Administrar canales de relacionamiento con la ciudadanía</t>
  </si>
  <si>
    <t>FI-C027</t>
  </si>
  <si>
    <t>Posibilidad de afectación reputacional por pérdida de credibilidad y confianza en la Secretaría General, debido a realización de cobros indebidos durante la prestación del servicio en el canal presencial de la Red CADE dispuesto para el servicio a la ciudadanía</t>
  </si>
  <si>
    <t xml:space="preserve">- Alta rotación de personal generando retrasos en la curva de aprendizaje.
- Debilidades en la comunicación clara y unificada en diferentes niveles de la entidad.
</t>
  </si>
  <si>
    <t xml:space="preserve">- Pérdida de credibilidad y de confianza que dificulte la ejecución de las políticas, programas y proyectos de la Secretaría General.  
- Intervenciones o hallazgos por partes de entes de control u otro ente regulador, interno o externo.
- Incumplimiento de objetivos y metas institucionales.
</t>
  </si>
  <si>
    <t xml:space="preserve">- Procesos de control en el Sistema de Gestión de Calidad
</t>
  </si>
  <si>
    <t>El proceso estima que el riesgo se ubica en una zona alta, debido a que el riesgo se presentó al menos una vez en los últimos cuatro años, sin embargo, ante su materialización, podrían presentarse los efectos significativos, señalados en la encuesta del Departamento Administrativo de la Función Pública.</t>
  </si>
  <si>
    <t xml:space="preserve">- 1 El Procedimiento "Administración del Modelo Multicanal de Relacionamiento con la Ciudadanía" 2213300-PR-036 indica que el profesional responsable del medio de relacionamiento (Canal presencial CADE y SuperCADE), autorizado(a) por Director(a) del Sistema Distrital de Servicio a la Ciudadanía, diariamente verifica el comportamiento de los servidores que interactúan con la ciudadanía . La(s) fuente(s) de información utilizadas es(son) las peticiones ciudadanas y por observación directa. En caso de evidenciar observaciones, desviaciones o diferencias, se registra en el formulario de verificación de condiciones de apertura y se reporta al Director(a) del Sistema Distrital de Servicio a la Ciudadanía. De lo contrario, el mismo formulario de verificación de condiciones de apertura, da cuenta de la verificación del comportamiento de los servidores.
- 2 El Procedimiento "Administración del Modelo Multicanal de Relacionamiento con la Ciudadanía" 2213300-PR-036 indica que el profesional responsable del medio de relacionamiento (Canal presencial CADE y SuperCADE), autorizado(a) por Director(a) del Sistema Distrital de Servicio a la Ciudadanía, mensualmente verifica el comportamiento de los servidores que interactúan con la ciudadanía . La(s) fuente(s) de información utilizadas es(son) peticiones ciudadanas y el formulario de verificación de condiciones de apertura. En caso de evidenciar observaciones, desviaciones o diferencias, las registra en el informe administrativo Red CADE 2212300-FT-339. De lo contrario, el mismo Informe administrativo, da cuenta de la verificación del comportamiento de los servidores.
- 3 El Procedimiento "Administración del Modelo Multicanal de Relacionamiento con la Ciudadanía" 2213300-PR-036 indica que el profesional responsable del medio de relacionamiento (Canal presencial CADE y SuperCADE), autorizado(a) por Director(a) del Sistema Distrital de Servicio a la Ciudadanía, bimestralmente coteja en el Subcomité de Autocontrol si en el periodo se han materializado posibles actos de corrupción. La(s) fuente(s) de información utilizadas es(son) peticiones ciudadanas y los informes administrativos de los puntos de atención. En caso de evidenciar observaciones, desviaciones o diferencias, reporta a la Oficina de Control Interno Disciplinario mediante memorando electrónico. De lo contrario, se realiza seguimiento en el subcomité de autocontrol evidenciándose en el Acta subcomité de autocontrol 2210112-FT-281.
</t>
  </si>
  <si>
    <t xml:space="preserve">- 1 El mapa de riesgos del proceso Gobierno Abierto y Relacionamiento con la Ciudadanía indica que el (la) Director (a) del Sistema Distrital de Servicio a la Ciudadanía, autorizado(a) por el(la) Subsecretario(a) del Sistema Distrital de Servicio a la Ciudadanía, cada vez que se identifique la materialización del riesgo reporta a la Oficina de Control Interno Disciplinario el presunto hecho de realización de cobros indebidos durante la prestación del servicio en el canal presencial de la Red CADE..
</t>
  </si>
  <si>
    <t>Medir y analizar la calidad en la prestación del servicio en los canales de relacionamiento con la Ciudadanía de la administración distrital</t>
  </si>
  <si>
    <t>UPYP-C002</t>
  </si>
  <si>
    <t>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t>
  </si>
  <si>
    <t xml:space="preserve">- Generación de reprocesos y desgaste administrativo.
- Investigaciones disciplinarias, fiscales y/o penales.
- Percepción negativa de la Ciudadanía frente a la entidad.
</t>
  </si>
  <si>
    <t>El proceso estima que el riesgo se ubica en una zona moderada, debido a que el riesgo no se ha presentado durante los últimos cuatro años, sin embargo, ante su materialización, podrían presentarse los efectos significativos, señalados en la encuesta del Departamento Administrativo de la Función Pública.</t>
  </si>
  <si>
    <t xml:space="preserve">- 1 El procedimiento Seguimiento y medición del servicio a la Ciudadanía (4221000-PR-044), indica que el Profesional de la Dirección Distrital de Calidad del Servicio, autorizado(a) por el(la) Director(a) de la Dirección Distrital de Calidad del Servicio, bimestralmente realiza una reunión para la revisión y análisis de los resultados obtenidos y la metodología utilizada para la ejecución de los monitoreos realizados a la prestación de los servicios en los diferentes canales de interacción con la ciudadanía establecidos como objeto de monitoreo. La(s) fuente(s) de información utilizadas es(son) los informes de resultados del monitoreo de la prestación de los servicios en los diferentes canales de interacción con la ciudadanía. En caso de evidenciar observaciones, desviaciones o diferencias, se plantea en la reunión los ajustes necesarios a la operación y/o a las herramientas de seguimiento y evaluación, además de las acciones pertinentes, según sea el caso, todo esto con el acompañamiento y aprobación del el/la directora (a), quedando plasmado en la evidencia de reunión (4211000-FT-449). De lo contrario, se indica, en el mismo formato de evidencia de reunión, la conformidad a la operación y/o a las herramientas de seguimiento y evaluación.
- 2 El procedimiento Seguimiento y medición del servicio a la Ciudadanía (4221000-PR-044), indica que el Profesional de la Dirección Distrital de Calidad del Servicio, autorizado(a) por el(la) Director(a) de la Dirección Distrital de Calidad del Servicio, bimestralmente realiza una reunión para la revisión y análisis de los resultados obtenidos y la metodología utilizada para la ejecución de los monitoreos realizados a la prestación de los servicios en los diferentes canales de interacción con la ciudadanía establecidos como objeto de monitoreo. La(s) fuente(s) de información utilizadas es(son) los informes de resultados del monitoreo de la prestación de los servicios en los diferentes canales de interacción con la ciudadanía. En caso de evidenciar observaciones, desviaciones o diferencias, se plantea en la reunión los ajustes necesarios a la operación y/o a las herramientas de seguimiento y evaluación, además de las acciones pertinentes, según sea el caso, todo esto con el acompañamiento y aprobación del el/la directora (a), quedando plasmado en la evidencia de reunión (4211000-FT-449). De lo contrario, De lo contrario, se indica, en la misma evidencia de reunión, la conformidad a la operación y/o a las herramientas de seguimiento y evaluación.
</t>
  </si>
  <si>
    <t xml:space="preserve">- 1 El mapa de riesgos del proceso de Gobierno abierto y relacionamiento con la Ciudadanía indica que el / la directora(a) Distrital de Calidad del Servicio, autorizado(a) por el / la Subsecretario(a) de Servicio a la Ciudadanía, cada vez que se identifique la materialización del riesgo repite el monitoreo y lo compara con el anterior.
- 2 El mapa de riesgos del proceso de Gobierno abierto y relacionamiento con la Ciudadanía indica que el / la directora(a) Distrital de Calidad del Servicio, autorizado(a) por el / la Subsecretario(a) de Servicio a la Ciudadanía, cada vez que se identifique la materialización del riesgo informa al Operador Disciplinario.
</t>
  </si>
  <si>
    <t>EYADP-G116</t>
  </si>
  <si>
    <t>Posibilidad de afectación económica (o presupuestal) por información inconsistente en los cobros a las entidades, debido a errores (fallas o deficiencias) en la elaboración de facturas por el uso de los espacios de los CADE y SuperCADE</t>
  </si>
  <si>
    <t xml:space="preserve">- Dificultad en la articulación de actividades comunes a las dependencias.
- Alta rotación de personal generando retrasos en la curva de aprendizaje.
- Fallas de conectividad e interoperabilidad que dificultan el funcionamiento de plataformas tecnológicas que soportan los canales de relacionamiento con las partes interesadas
</t>
  </si>
  <si>
    <t xml:space="preserve">- Pérdida de credibilidad y de confianza que dificulte la ejecución de las políticas, programas y proyectos de la Secretaría General. 
- Intervenciones o hallazgos por partes de entes de control u otro ente regulador, interno o externo.
- Recursos que no ingresan, ingresan por menor o mayor valor a la Tesorería Distrital.
- Incumplimiento de objetivos y metas institucionales.
</t>
  </si>
  <si>
    <t xml:space="preserve">El proceso estima que el riesgo se ubica en zona moderado, debido a que la frecuencia con la que se realizó la actividad clave asociada fue mensualmente durante el último año, y ante su materialización, podrían presentarse afectaciones menores financieramente y en imagen, así como leves en las demás categorías definidas. </t>
  </si>
  <si>
    <t xml:space="preserve">- 1 El procedimiento "Facturación y cobro por concepto de uso de espacios en los SUPERCADE y CADE" 422000-PR-377 indica que el profesional de facturación asignado, autorizado(a) por el Director(a) del Sistema Distrital de Servicio a la Ciudadanía, mensualmente valida el reporte de ocupación de espacios en la RED CADE y las novedades en los convenios y contratos. La(s) fuente(s) de información utilizadas es(son) el correo de reporte de novedades en los convenios y contratos y el reporte mensual de ocupación de espacios. En caso de evidenciar observaciones, desviaciones o diferencias,  solicita al profesional responsable de punto y al profesional jurídico asignado la corrección de la información suministrada, dejando como evidencia correo electrónico solicitando validación de las inconsistencias detectadas si existen . De lo contrario, se generan las facturas correspondientes.
- 2 El procedimiento "Facturación y cobro por concepto de uso de espacios en los SUPERCADE y CADE" 422000-PR-377 indica que el profesional de facturación asignado, autorizado(a) por el Director(a) del Sistema Distrital de Servicio a la Ciudadanía, mensualmente realiza seguimiento a la cartera respectiva en cuanto a la facturación realizada, determinando si existe o no mora en los pagos. La(s) fuente(s) de información utilizadas es(son) el reporte de facturación del sistema definido por la Secretaría Distrital de Hacienda. En caso de evidenciar observaciones, desviaciones o diferencias, lo relaciona en el Informe de Cartera y en el Informe Parcial de Supervisión desde el componente financiero, proyectando oficios dirigidos a la persona jurídica deudora, realizando o reiterando el cobro de las facturas pendientes de pago.. De lo contrario, el mismo informe de cartera da cuenta del cumplimiento.
</t>
  </si>
  <si>
    <t xml:space="preserve">- 1 El mapa de riesgos del proceso Gobierno Abierto y Relacionamiento con la Ciudadanía indica que Servidor(a) asignado , autorizado(a) por el (la) Director (a) del Sistema Distrital de Servicio a la Ciudadanía, cada vez que se identifique la materialización del riesgo realiza reinducción en el procedimiento de "Facturación y cobro por concepto de uso de espacio en los SuperCADE y CADE".
</t>
  </si>
  <si>
    <t>Gestionar asesorías y formular e implementar proyectos en materia de transformación digital
Fase:(propósito): Generar valor público para la ciudadanía, la Secretaria General y sus grupos de interés, mediante el uso y aprovechamiento estratégico de TIC)</t>
  </si>
  <si>
    <t>UPYP-G013</t>
  </si>
  <si>
    <t>Posibilidad de afectación reputacional por perdida de credibilidad y confianza de las entidades, debido a decisiones erróneas o no acertadas por falta de conocimiento técnico del servidor que gestiona la asesoría y/o formula e implementar los proyectos en materia de transformación digital</t>
  </si>
  <si>
    <t>Oficina Alta Consejería Distrital de Tecnologías de la Información y las Comunicaciones</t>
  </si>
  <si>
    <t xml:space="preserve">- Dificultad en la articulación de actividades comunes a las dependencias.
- Alta rotación de personal generando retrasos en la curva de aprendizaje.
- Desarticulación en espacios de relacionamiento con poca comunicación con los procesos de planeación e instancias de decisión.
- Desconocimiento por parte de algunos funcionarios acerca de las funciones de la entidad y elementos de la plataforma estratégica.
</t>
  </si>
  <si>
    <t xml:space="preserve">- La información necesaria en relación con la normatividad nacional y distrital, para el seguimiento a la gestión de las entidades participantes en las estrategias para el relacionamiento con la Ciudadanía, no es suficiente, clara, completa o de calidad.
- Conocimiento parcial del propósito, funcionamiento y productos y servicios del proceso por parte del usuario final
- Manifestaciones que generan alteraciones en el orden público, en las cuales se vean afectada la gestión propia de la Secretaría General.
- Presiones o motivaciones de los ciudadanos que incitan al servidor público a realizar conductas contrarias al deber ser.
</t>
  </si>
  <si>
    <t xml:space="preserve">- Perdida de credibilidad entidades y usuarios
- Reprocesos en el desarrollo de los proyectos y/o asesorías
- Incumplimiento metas (Plan de desarrollo, proyecto de inversión) y objetivos institucionales
</t>
  </si>
  <si>
    <t>Se determina que la probabilidad del riesgo se encuentra en baja (2) debido a que las evidencias que soportan la elección no registran materialización del riesgos en  datos históricos. El impacto quedo en zona moderado (3) dado que existe el riesgo de afectar la operación interna y hacia los grupos de interés en caso de materializarse el riesgo. En consecuencia la zona resultante del riesgo se ubica en 2.2 Moderado.</t>
  </si>
  <si>
    <t xml:space="preserve">- 1 El procedimiento 1210200-PR-306 "Asesoría Técnica o Formulación y Ejecución de Proyectos en el Distrito Capital (PC #1): indica que el Profesional asignado, autorizado(a) por el  Jefe de Oficina Alta Consejería Distrital de TIC, cada vez que identifica la necesidad de realizar una asesoría técnica o proyecto en materia TIC verifica que este enmarcado en los siguientes aspectos:
1.Políticas Públicas
2. Normatividad Nacional.
 3.Directrices y lineamientos.
4.Funciones de la Alta Consejería Distrital de TIC. La(s) fuente(s) de información utilizadas es(son) el procedimiento y la Identificación Asesoría Técnica/Proyecto 4130000-FT- 1160. En caso de evidenciar observaciones, desviaciones o diferencias, en la identificación de la necesidad de una asesoría técnica y/o Proyecto en materia TIC, se remitirá memorando o correo electrónico con respuesta negativa . De lo contrario, se gestiona la asesoría técnica o se formula el perfil del proyecto, queda como evidencia identificación de la necesidad 4130000-FT-1160.
- 2 El procedimiento 1210200-PR-306 "Asesoría Técnica o Formulación y Ejecución de Proyectos en el Distrito Capital (PC # 3): indica que Asesor de Despacho, autorizado(a) por el jefe de la oficina Alta Consejería Distrital de TIC, cada vez que se identifique la gestión de una asesoría a través del formato 4130000-FT-1016 verifica el alcance, las actividades desarrolladas durante la asesoría Técnica. La(s) fuente(s) de información utilizadas es(son) el procedimiento y Asesoría Técnica 4130000-FT-1016. En caso de evidenciar observaciones, desviaciones o diferencias, el asesor hará las recomendaciones de mejora para tener en cuenta en las próximas prestaciones de asesorías técnicas. De lo contrario,  queda a conformidad la ejecución de la Asesoría y queda como evidencia el formato 4130000-FT-1016.
- 3 El procedimiento 1210200-PR-306 "Asesoría Técnica o Formulación y Ejecución de Proyectos en el Distrito Capital (PC #5): indica que  el Asesor de Despacho, autorizado(a) por el  Jefe de Oficina Alta Consejería TIC y El Jefe de Oficina Alta Consejería Distrital de TIC autorizado por el manual de funciones, cada vez que se elabore el perfil del Proyecto revisan el formato 4130000- FT-1017 verificando que se cumpla con lo establecido en las condiciones generales del procedimiento. La(s) fuente(s) de información utilizadas es(son) el procedimiento y el perfil del proyecto 4130000-FT-1017. En caso de evidenciar observaciones, desviaciones o diferencias, el Asesor de Despacho registra en el control de revisión del documento, para que se hagan los respectivos ajustes. De lo contrario, el jefe de la Oficina Alta Consejería Distrital de TIC firma en señal de aprobación y queda como evidencia el perfil del proyecto.
- 4 El procedimiento 1210200-PR-306 "Asesoría Técnica o Formulación y Ejecución de Proyectos en el Distrito Capital (PC #7): indica que el Asesor de Despacho, autorizado(a) por el jefe de la oficina Alta Consejería Distrital de TIC, cada vez que se formule o actualice el proyecto  revisa el formato 4130000-FT-1161 verificando que cumpla con lo establecido en las condiciones generales de este procedimiento. La(s) fuente(s) de información utilizadas es(son) el procedimiento y Formulación Proyecto 4130000-FT-1161. En caso de evidenciar observaciones, desviaciones o diferencias, se realizará la devolución del documento a través de correo electrónico para que se hagan los respectivos ajustes. De lo contrario, El jefe de la Alta Consejería Distrital TIC firma en señal de aprobación y queda como evidencia el formato 4130000-FT-1161..
</t>
  </si>
  <si>
    <t xml:space="preserve">- Preventivo
- Detectivo
- Detectivo
- Preventivo
</t>
  </si>
  <si>
    <t xml:space="preserve">25%
15%
15%
25%
</t>
  </si>
  <si>
    <t xml:space="preserve">40%
30%
30%
40%
</t>
  </si>
  <si>
    <t xml:space="preserve">- 1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analiza los errores que se evidenciaron en la definición de la asesoría y la formulación del proyecto.
- 2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se reformula el proyecto y se pasa para su revisión y aprobación.
</t>
  </si>
  <si>
    <t xml:space="preserve">Gestionar asesorías y formular e implementar proyectos en materia de transformación digital
Fase: (actividad): Incorporar los principios de diseño de servicios de la política de gobierno digital priorizados por la Alta Consejería Distrital de TIC 
-Implementar el ciclo de la formulación para una política pública de Bogotá territorio Inteligente; bajo los lineamientos del CONPES
-Acompañar el diseño de las agendas de transformación digital 
-Hacer seguimiento a las agendas de transformación Digital)
</t>
  </si>
  <si>
    <t>UPYP-G014</t>
  </si>
  <si>
    <t>Posibilidad de afectación reputacional por perdida de credibilidad y confianza de las entidades y la ciudadanía, debido a incumplimiento de compromisos en la gestión de asesorías y formulación e implementación de proyectos en materia de transformación digital</t>
  </si>
  <si>
    <t xml:space="preserve">- Dificultad en la articulación de actividades comunes a las dependencias.
- Alta rotación de personal generando retrasos en la curva de aprendizaje.
- Desconocimiento por parte de algunos funcionarios acerca de las funciones de la entidad y elementos de la plataforma estratégica.
- Desarticulación en espacios de relacionamiento con poca comunicación con los procesos de planeación e instancias de decisión.
</t>
  </si>
  <si>
    <t>El proceso estima que el riesgo se ubica en una zona moderado, debido a que la frecuencia con la que se realizó la actividad clave asociada al riesgo se presentó 12 veces al año, sin embargo, ante su materialización, podrían presentarse efectos significativos, en la imagen de la Entidad a nivel local.</t>
  </si>
  <si>
    <t xml:space="preserve">- 1 El procedimiento 1210200-PR-306 "Asesoría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
Queda como evidencia Registro de Asistencia 2211300-FT211 y Acta 2211600-FT-008, - Mesas Técnicas Seguimiento Proyectos.
.
- 2 El procedimiento 1210200-PR-306 "Asesoría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
Queda como evidencia Registro de Asistencia 2211300-FT211 y Acta 2211600-FT-008, - Mesas Técnicas Seguimiento Proyectos.
.
- 3 El procedimiento 1210200-PR-306 "Asesoría Técnica o Formulación y Ejecución de Proyectos en el Distrito Capital (PC #10): indica que El asesor de despacho, autorizado(a) por el jefe de la oficina Alta Consejería Distrital de TIC, anualmente o al finalizar el proyecto revisa que el informe parcial/Final del proyecto, tengan en cuenta los aspectos relevantes, el cumplimiento de objetivos, evaluación del cronograma de trabajo y presupuesto entre otros. La(s) fuente(s) de información utilizadas es(son) el procedimiento y el Informe Parcial/Final del proyecto 4130000-FT-1159. En caso de evidenciar observaciones, desviaciones o diferencias, se devuelve al profesional asignado por correo electrónico, con el fin de que realice los ajustes pertinentes . De lo contrario, el asesor remite por correo electrónico al jefe de oficina de la Alta Consejería Distrital de TIC quien en señal de aprobación firma el formato de Informe parcial/Final del proyecto 4130000-FT-1159
Queda como evidencia Informe parcial/Final del proyecto 4130000-FT-1159, Correo electrónico/solicitud aprobación del informe, Correo electrónico/ajustes informe parcial o final del proyecto.
</t>
  </si>
  <si>
    <t xml:space="preserve">- Detectivo
- Preventivo
- Detectivo
</t>
  </si>
  <si>
    <t xml:space="preserve">15%
25%
15%
</t>
  </si>
  <si>
    <t xml:space="preserve">30%
40%
30%
</t>
  </si>
  <si>
    <t xml:space="preserve">- 1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identifica las causas de incumplimiento en la ejecución de un proyecto.
- 2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ajusta el plan de trabajo con los tiempos en que se cumplirá el proyecto.
</t>
  </si>
  <si>
    <t>Gestionar asesorías y formular e implementar proyectos en materia de transformación digital</t>
  </si>
  <si>
    <t>FI-C028</t>
  </si>
  <si>
    <t>Posibilidad de afectación económica (o presupuestal) por sanción de un ente de control o ente regulador, debido a decisiones ajustadas a intereses propios o de terceros en la ejecución de Proyectos en materia TIC y Transformación digital, para obtener dádivas o beneficios</t>
  </si>
  <si>
    <t xml:space="preserve">- Pérdidas financieras por mala utilización de recursos en los Proyectos
- Investigaciones disciplinarias.
- Pérdida credibilidad por parte de la entidades interesadas.
- Desviaciones en los Objetivos, el Alcance y el Cronograma del Proyecto.
</t>
  </si>
  <si>
    <t>El proceso estima que el riesgo se ubica en una zona extrema, aunque el riesgo no se ha materializado en los últimos cuatro años, sin embargo, ante su materialización, podrían presentarse efectos significativos, señalados en la encuesta del Departamento Administrativo de la Función Pública.</t>
  </si>
  <si>
    <t xml:space="preserve">- 1 El procedimiento 1210200-PR-306 "Asesoría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
Queda como evidencia Registro de Asistencia 2211300-FT211 y Acta 2211600-FT-008, - Mesas Técnicas Seguimiento Proyectos.
- 2 El procedimiento 1210200-PR-306 "Asesoría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
Queda como evidencia Registro de Asistencia 2211300-FT211 y Acta 2211600-FT-008, - Mesas Técnicas Seguimiento Proyectos.
- 3 El procedimiento 1210200-PR-306 "Asesoría Técnica o Formulación y Ejecución de Proyectos en el Distrito Capital (PC #10): indica que el asesor de despacho, autorizado(a) por el jefe de la oficina Alta Consejería Distrital de TIC, anualmente o al finalizar el proyecto revisa que el informe parcial/Final del proyecto, tengan en cuenta los aspectos relevantes, el cumplimiento de objetivos, evaluación del cronograma de trabajo y presupuesto entre otros. La(s) fuente(s) de información utilizadas es(son) el procedimiento y el Informe Parcial/Final del proyecto 4130000-FT-1159. En caso de evidenciar observaciones, desviaciones o diferencias, se devuelve al profesional asignado por correo electrónico, con el fin de que realice los ajustes pertinentes, En caso contrario, el asesor remite por correo electrónico al jefe de oficina de la Alta Consejería Distrital de TIC quien en señal de aprobación firma el formato de Informe parcial/Final del proyecto 4130000-FT-1159. De lo contrario, formato 4130000-FT-1159 "Informe parcial/final del proyecto" y el correo electrónico
Queda como evidencia Informe parcial/Final del proyecto 4130000-FT-1159 Correo electrónico/solicitud aprobación del informe, Correo electrónico/ajustes informe parcial o final del proyecto.
</t>
  </si>
  <si>
    <t xml:space="preserve">- Detectivo
- Preventivo
- Preventivo
</t>
  </si>
  <si>
    <t xml:space="preserve">15%
25%
25%
</t>
  </si>
  <si>
    <t xml:space="preserve">30%
40%
40%
</t>
  </si>
  <si>
    <t xml:space="preserve">- 1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realiza informe del hecho identificado y remite mediante memorando a las oficinas competentes.
</t>
  </si>
  <si>
    <t>(Fase: Actividad) Desarrollar el modelo de Gobierno Abierto con articulación y coordinación interinstitucional.
- Formular, implementar y realizar seguimiento a las estrategias, lineamientos y proyectos en materia gobierno abierto y la transformación digital</t>
  </si>
  <si>
    <t>EYADP-G117</t>
  </si>
  <si>
    <t>Posibilidad de afectación reputacional por  la ausencia de un modelo que agrupe los avances y estrategias de los diferentes sectores y entidades del Distrito, debido a desarticulación institucional para desarrollar el modelo de Gobierno Abierto</t>
  </si>
  <si>
    <t xml:space="preserve">- Insuficiencia de estrategias institucionales para ejercer la democracia digital, el control social y el aprovechamiento de información pública, en el marco de la transparencia, la colaboración y la participación.
- Desarticulación en espacios de relacionamiento con poca comunicación con los procesos de planeación e instancias de decisión.
</t>
  </si>
  <si>
    <t xml:space="preserve">- Pérdida de credibilidad y de confianza que dificulte la ejecución de las políticas, programas y proyectos de la Secretaría General. 
- Dificultades en la coordinación entre las administraciones locales, distritales y nacionales para la prestación de servicios o ejecución de programas.
- Insuficiencia de recursos para el logro de las metas u objetivos propuestos.
</t>
  </si>
  <si>
    <t xml:space="preserve">- Incumplimiento en las metas y objetivos institucionales en la implementación del modelo de gobierno abierto.
- Detrimento patrimonial por incumplimiento en la ejecución presupuestal.
- Pérdida de imagen institucional en el orden nacional o distrital
- Hallazgos o sanciones disciplinaria, legales y administrativas.
- Perdida de la confianza ciudadana en la administración distrital.
</t>
  </si>
  <si>
    <t>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t>
  </si>
  <si>
    <t xml:space="preserve">- 7869 Implementación del modelo de gobierno abierto, accesible e incluyente de Bogotá
</t>
  </si>
  <si>
    <t xml:space="preserve">Una vez analizado el riesgo antes de controles la probabilidad se calificó por exposición generando como resultado 1. Muy baja. La calificación del impacto quedó en  2. Menor. En consecuencia, el riesgo quedó ubicado en zona resultante bajo (1,2). </t>
  </si>
  <si>
    <t xml:space="preserve">- 1 El acta de reunión de coordinación indica que servidor asignado, autorizado(a) por la Resolución 200 de16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De lo contrario, se reportan como ejecutadas las actividades en las actas de reunión de la Coordinación General GAB.
- 2 La Resolución 200 de 16 de  junio de 2020 indica que servidor asignado,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De lo contrario, se aprueba el informe semestral. A través de correo electrónico se enviarán las observaciones o aprobación  y el informe.
</t>
  </si>
  <si>
    <t xml:space="preserve">- Detectivo
- Detectivo
</t>
  </si>
  <si>
    <t xml:space="preserve">30%
30%
</t>
  </si>
  <si>
    <t xml:space="preserve">- 1 El mapa de riesgos del proceso de Gobierno abierto y relacionamiento con la Ciudadanía indica que Gerente del Proyecto   , autorizado(a) por Resolución 200 de 16 de junio de  2020, trimestralmente Verificará el cumplimiento de las acciones en materia de Gobierno Abierto, haciendo uso de fuentes de información tales como el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- 2 El mapa de riesgos del proceso de Gobierno abierto y relacionamiento con la Ciudadanía indica que Gerente del Proyecto   , autorizado(a) por Secretaria General de la Alcaldía Mayor de Bogotá, semestralmente realizará seguimiento a las acciones y avances del modelo de Gobierno Abierto haciendo uso de fuentes de información, tales como, el Informe semestral de avances. En caso de evidenciar observaciones, desviaciones o diferencias, se realiza una retroalimentación y se solicitan los ajustes pertinentes. De lo contrario, se aprueba el informe semestral.
- 3 El mapa de riesgos del proceso de Gobierno abierto y relacionamiento con la Ciudadanía indica que Gerente del Proyecto   , autorizado(a) por Resolución 200 de 16 de junio de  2020, mensualmente reportará el seguimiento al proyecto de inversión haciendo uso de fuentes de información, tales como, la programación y seguimiento de metas indicadores del plan de desarrollo vigente.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
</t>
  </si>
  <si>
    <t>(Propósito): Implementar un modelo de Gobierno Abierto de Bogotá que promueva una relación democrática, incluyente, accesible y transparente con la ciudadanía.
- Formular, implementar y realizar seguimiento a las estrategias, lineamientos y proyectos en materia gobierno abierto y la transformación digital</t>
  </si>
  <si>
    <t>EYADP-G118</t>
  </si>
  <si>
    <t>Posibilidad de afectación reputacional por falta de coordinación entre las entidades que lideran el modelo, debido a decisiones inadecuadas para la implementación del modelo de Gobierno Abierto de Bogotá</t>
  </si>
  <si>
    <t xml:space="preserve">- Insuficiencia de estrategias institucionales para ejercer la democracia digital, el control social y el aprovechamiento de información pública, en el marco de la transparencia, la colaboración y la participación.
- Descentralización de la información distrital relacionada con los pilares de gobierno abierto.
</t>
  </si>
  <si>
    <t xml:space="preserve">Una vez analizado el riesgo antes de controles la probabilidad se calificó por exposición generando como resultado 1. Muy baja. La calificación del impacto quedó en 3. Moderado. En consecuencia, el riesgo quedó ubicado en zona resultante Moderado (1,3).           </t>
  </si>
  <si>
    <t xml:space="preserve">- 1 El acta de reunión de coordinación indica que el Gerente del Proyecto, autorizado(a) por  la Resolución 200 de16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De lo contrario,   se reportan como ejecutadas las actividades. Quedan como evidencia las actas de reunión de la Coordinación General GAB.
- 2 La Resolución 200 de 16 de  junio de 2020 y Ficha de indicador PD69: indica que el Gerente del Proyecto ,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 De lo contrario, se aprueba el informe semestral. Queda como evidencia el correo electrónico con las observaciones o aprobación  y el informe.
</t>
  </si>
  <si>
    <t xml:space="preserve">- 1 El mapa de riesgos del proceso de Gobierno abierto y relacionamiento con la Ciudadanía indica que el Gerente del Proyecto, autorizado(a) por  la Resolución 200 de 16 de junio de 2020, trimestralmente Verificará el cumplimiento de las acciones en materia de Gobierno Abierto, haciendo uso de fuentes de información tales como el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- 2 El mapa de riesgos del proceso de Gobierno abierto y relacionamiento con la Ciudadanía indica que el Gerente del Proyecto, autorizado(a) por Secretaria General de la Alcaldía Mayor de Bogotá    , semestralmente realizará seguimiento a las acciones y avances del modelo de Gobierno Abierto haciendo uso de fuentes de información, tales como, el Informe semestral de avances. En caso de evidenciar observaciones, desviaciones o diferencias, se realiza una retroalimentación y se solicitan los ajustes pertinentes. De lo contrario, se aprueba el informe semestral..
- 3 El mapa de riesgos del proceso de Gobierno abierto y relacionamiento con la Ciudadanía indica que el Gerente del Proyecto, autorizado(a) por Resolución 200 de 16 de junio de  2020    , mensualmente reportará el seguimiento al proyecto de inversión haciendo uso de fuentes de información, tales como, la programación y seguimiento de metas indicadores del plan de desarrollo 4202000-FT-1006 –Hoja programación y seguimiento,  ficha ID, visor gerente y perfil del proyecto de inversión. .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
</t>
  </si>
  <si>
    <t>(Producto): Documentos de lineamientos técnicos elaborados
- Formular, implementar y realizar seguimiento a las estrategias, lineamientos y proyectos en materia gobierno abierto y la transformación digital</t>
  </si>
  <si>
    <t>EYADP-G119</t>
  </si>
  <si>
    <t>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t>
  </si>
  <si>
    <t xml:space="preserve">Una vez analizado el riesgo antes de controles la probabilidad se calificó por exposición generando como resultado 1. Muy baja. La calificación del impacto quedó en 3. Moderado. En consecuencia, el riesgo quedó ubicado en zona resultante moderada (1,3).           </t>
  </si>
  <si>
    <t xml:space="preserve">- 1 El acta de reunión de coordinación indica que el Gerente del Proyecto, autorizado(a) por  la Resolución 200 de 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De lo contrario, se reportan como ejecutadas las actividades. Quedan como evidencia las actas de reunión de la Coordinación General GAB.
</t>
  </si>
  <si>
    <t xml:space="preserve">- Documentado
</t>
  </si>
  <si>
    <t xml:space="preserve">- 1 El mapa de riesgos del proceso de Gobierno abierto y relacionamiento con la Ciudadanía indica que el Gerente del Proyecto   , autorizado(a) por  la Resolución 200 de 16 de junio de 2020,, trimestralmente verificará el cumplimiento de las acciones en materia de Gobierno Abierto haciendo uso de fuentes de información, tales como, el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
- 2 El mapa de riesgos del proceso de Gobierno abierto y relacionamiento con la Ciudadanía indica que el Gerente del Proyecto   , autorizado(a) por Resolución 200 de 16 de junio de  2020, mensualmente reportará el seguimiento al proyecto de inversión haciendo uso de fuentes de información. tales como, las  programación y seguimiento de metas indicadores del plan de desarrollo 4202000-FT-1006 –Hoja programación y seguimiento,  ficha ID, visor gerente y perfil del proyecto de inversión.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    .
- 3 El mapa de riesgos del proceso de Gobierno abierto y relacionamiento con la Ciudadanía indica que el Gerente del Proyecto   , autorizado(a) por Directiva 005 de 2020, trimestralmente solicitará a las entidades distritales el reporte de seguimiento al Plan de Acción General de Gobierno Abierto que es cuidadosamente revisado por el equipo para proceder a su consolidación y medición de los avances en las acciones de gobierno abierto, que incluyen la generación de lineamientos en los pilares de transparencia, participación y colaboración. .
- 4 El mapa de riesgos del proceso de Gobierno abierto y relacionamiento con la Ciudadanía indica que el Gerente del Proyecto   , autorizado(a) por Directiva 005 de 2020, cuando se requiera llevará a las sesiones de la coordinación de gobierno abierto las alertas del incumplimiento de plazos para la difusión e implementación de los documentos de lineamientos técnicos elaborados.
</t>
  </si>
  <si>
    <t>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t>
  </si>
  <si>
    <t>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t>
  </si>
  <si>
    <t>Jefe de Oficina Alta Consejería de Paz, Víctimas y Reconciliación</t>
  </si>
  <si>
    <t>Otorgar medidas de ayuda o atención humanitaria inmediata para atender las necesidades básicas de la población victima que llega a la ciudad de Bogotá en condiciones de vulnerabilidad acentuada derivada de los hechos victimizantes ocurridos.
Fase (componente): Otorgar el 100% de medidas de ayuda humanitaria inmediata en el distrito capital, conforme a los requisitos establecidos  por la legislación vigente.</t>
  </si>
  <si>
    <t>EYADP-G120</t>
  </si>
  <si>
    <t>Posibilidad de afectación económica (o presupuestal) por sanción de un ente de control, debido a fallas o deficiencias en el otorgamiento de la Atención o Ayuda Humanitaria Inmediata</t>
  </si>
  <si>
    <t>Oficina Alta Consejería de Paz, Víctimas y Reconciliación</t>
  </si>
  <si>
    <t xml:space="preserve">- Deficiencia en los conocimientos del profesional que realiza la valoración para el otorgamiento de atención o ayuda humanitaria inmediata.
- Inadecuada aplicación del procedimiento y los documentos técnicos asociados
- Inexistencia de restricciones en la evaluación de criterios de otorgamiento de ayuda o asistencia humanitaria en el sistema de información.
</t>
  </si>
  <si>
    <t xml:space="preserve">- La población que solicita el otorgamiento de atención o ayuda humanitaria omite información o brinda información imprecisa
- Influencia por parte de terceros para suministrar información inadecuada en la solicitud de otorgamiento de atención o ayuda humanitaria
- Información desactualizada en los sistemas de información del distrito y la nación
- Debido a la situación de inmediatez que dicta la ley 1448 de 2011, no es posible realizar un análisis detallado de la solicitud. 
- Debido a la prohibición expresa de la Corte Constitucional frente a la negación en el otorgamiento de atención o ayuda humanitaria inmediata basada en fuentes de información externa, debido a la desactualización de los sistemas de información del distrito y la nación (Auto 099 de 2013 - Seguimiento sentencia T-025 de 2004)
</t>
  </si>
  <si>
    <t xml:space="preserve">- Vulneración de los derechos a la población víctima del conflicto armado.
- Investigaciones disciplinarias por parte de los organismos de control.
- Afectación en la imagen institucional.
- Sanciones económicas a la Secretaria General.
- Indebida ejecución de los recursos asociados al otorgamiento de atención o ayuda humanitaria inmediata.
</t>
  </si>
  <si>
    <t>1. Implementar estrategias y acciones que aporten a la construcción de la paz, la reparación, la memoria y la reconciliación en Bogotá región.</t>
  </si>
  <si>
    <t xml:space="preserve">- 7871 Construcción de Bogotá-región como territorio de paz para las víctimas y la reconciliación
</t>
  </si>
  <si>
    <t>El proceso estima que el riesgo inherente se ubica en la zona alta, debido a que la frecuencia con la que se realiza la actividad clave asociada al riesgo se presenta 15620 veces al año, sin embargo, ante su materialización, podría presentarse afectaciones económicas clasificadas en la categoría menor en la entrega de medidas de ayuda humanitaria.</t>
  </si>
  <si>
    <t xml:space="preserve">- 1 El procedimiento 4130000-PR-315 "Otorgar ayuda y atención humanitaria inmediata" (Act 9) indica que el Profesional Psicosocial / Jurídica de la Dirección de Reparación Integral, autorizado(a) por el Director de Reparación Integral, finalizadas las validaciones de los criterios de: competencia, temporalidad, territorialidad y buena fe analiza la información obtenida de las validaciones de los criterios para el otorgamiento de ayuda o atención humanitaria inmediata y revisa la tasación generada. La(s) fuente(s) de información utilizadas es(son) Sistema de Información para las Víctimas - SIVIC. En caso de evidenciar observaciones, desviaciones o diferencias, en la tasación frente a la cantidad de personas y sus necesidades especiales , se analiza nuevamente la información de la caracterización inicial. De lo contrario,  elabora el concepto de la evaluación de vulnerabilidad.
- 2 El procedimiento 4130000-PR-315 "Otorgar ayuda y atención humanitaria inmediata" (Act 11) indica que el Profesional Jurídico de la Dirección de Reparación Integral, autorizado(a) por el Director de Reparación Integral, una vez finalizadas las validaciones de los criterios y verificada la información para el otorgamiento de ayuda o atención humanitaria inmediata revisa el proyecto de acta de evaluación a fin de identificar el cumplimiento de los mínimos legales para el otorgamiento o no de las medidas de ayuda o atención humanitaria. La(s) fuente(s) de información utilizadas es(son) Sistema de Información para las Víctimas - SIVIC. En caso de evidenciar observaciones, desviaciones o diferencias, se devuelve a través del sistema de información la evaluación al profesional psicosocial con las observaciones para realizar los respectivos ajustes. De lo contrario, da visto bueno a través de SIVIC, registra el concepto jurídico que soporta la decisión de otorgar o no atención o ayuda humanitaria inmediata y asigna el caso por medio del sistema de información al profesional que lidera el Centro de Encuentro para la validación y aprobación.
- 3 El procedimiento 4130000-PR-315 "Otorgar ayuda y atención humanitaria inmediata" (Act 12) indica que el Profesional del Centro de Encuentro de la Dirección de Reparación Integral (Coordinador), autorizado(a) por el Director de Reparación Integral, una vez el profesional jurídico da visto bueno al acta de evaluación para el otorgamiento de medidas de ayuda o atención humanitaria valida que la decisión de otorgar o no medidas de ayuda o atención humanitaria sea coherente con los criterios de otorgamiento, teniendo en cuenta los criterios establecidos. La(s) fuente(s) de información utilizadas es(son) Sistema de Información para las Víctimas - SIVIC. En caso de evidenciar observaciones, desviaciones o diferencias, se devuelve a través del sistema de información la evaluación al profesional jurídico con las observaciones para realizar los respectivos ajustes. De lo contrario, aprueba mediante el sistema de información la evaluación realizada, para la realización del cargue de la medida en el sistema de información SIVIC.
- 4 El procedimiento 4130000-PR-315 "Otorgar ayuda y atención humanitaria inmediata" (Act 17) indica que el Profesional del Centro de Encuentro de la Dirección de Reparación Integral (Coordinador), autorizado(a) por el Director de Reparación Integral, cada vez que se elabora acta que resuelve recurso de reposición revisa el proyecto de resolución que resuelve recurso de apelación, de acuerdo con el caso, la ley y jurisprudencia aplicable. La(s) fuente(s) de información utilizadas es(son) Sistema de Información para las Víctimas - SIVIC. En caso de evidenciar observaciones, desviaciones o diferencias, remite mediante correo electrónico al profesional jurídico para que realice los ajustes correspondientes. De lo contrario, firman el acta de revisión y se envía mediante correo electrónico al profesional Jurídico de la Dirección de Reparación Integral para su respectiva firma.
- 5 El procedimiento 4130000-PR-315 "Otorgar ayuda y atención humanitaria inmediata" (Act 20) indica que el Profesional Jurídico de la ACPVR, autorizado(a) por el Alto Consejero de Paz, Víctimas y Reconciliación, cada vez que se elabora proyecto de resolución que resuelve recurso de apelación revisa el proyecto de resolución que resuelve recurso de apelación, de acuerdo con el caso, la ley y jurisprudencia aplicable. La(s) fuente(s) de información utilizadas es(son) Sistema de Información para las Víctimas - SIVIC.. En caso de evidenciar observaciones, desviaciones o diferencias, remite mediante correo electrónico al profesional que proyectó de la Alta Consejería de Paz, Víctimas y Reconciliación para que realice los ajustes correspondientes. De lo contrario, firman visto bueno en el formato de recurso y se remite para firma del Alto Consejero de Paz, Víctimas y Reconciliación.
</t>
  </si>
  <si>
    <t xml:space="preserve">- 1 El mapa de riesgos del proceso Paz, Víctimas y Reconciliación indica que el Profesional Universitario y/o especializado, autorizado(a) por el Jefe de Oficina Alta Consejería de Paz, Victimas y Reconciliación,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
- 2 El mapa de riesgos del proceso Paz, Víctimas y Reconciliación indica que el Profesional Universitario y/o especializado, autorizado(a) por el Jefe de Oficina Alta Consejería de Paz, Victimas y Reconciliación, cada vez que se identifique la materialización del riesgo solicita información sobre lo ocurrido al profesional que otorga, al que revisa y al que aprueba la medida sobre lo sucedido y activa ruta con el equipo jurídico de la Dirección, con el fin de realizar el análisis del caso y gestionar las acciones según concepto jurídico.
- 3 El mapa de riesgos del proceso Paz, Víctimas y Reconciliación indica que el Profesional Universitario y/o especializado, autorizado(a) por el Jefe de Oficina Alta Consejería de Paz, Victimas y Reconciliación, cada vez que se identifique la materialización del riesgo  solicita al equipo jurídico de la Alta Consejería de Paz, Víctimas y Reconciliación para que realice un segundo análisis del caso e informe las acciones o el conducto regular a seguir.
</t>
  </si>
  <si>
    <t>Coordinar la formulación, seguimiento, y actualización del Plan de Acción Distrital y sus planes conexos en el marco de la política pública de víctimas en Bogotá.
Fase (propósito): Mejorar la integración de las acciones, servicios y escenarios que dan respuesta a las obligaciones derivadas de ley para las víctimas, el Acuerdo de Paz, y los demás compromisos distritales en materia de memoria, reparación, paz y reconciliación.</t>
  </si>
  <si>
    <t>EYADP-G121</t>
  </si>
  <si>
    <t>Posibilidad de afectación reputacional por bajo nivel de implementación de la Política Publica de Víctimas en el Distrito Capital , debido a deficiencias en el seguimiento a la implementación del Plan de Acción Distrital a través del SDARIV</t>
  </si>
  <si>
    <t xml:space="preserve">- No contar con un procedimiento claro que establezca los parámetros para realiza el seguimiento a la implementación de la Política Pública de Víctimas en el distrito.
</t>
  </si>
  <si>
    <t xml:space="preserve">- Entrega de información incompleta, insuficiente por parte de las entidades que conforman el SDARIV.
- Deficiente oferta institucional y presupuesto por parte de las entidades para la implementación de la Política Pública de Víctimas.
- Ausencia de regulación a nivel nacional que oriente a las entidades territoriales sobre el proceso de seguimiento a la implementación de la política publica de víctimas 
</t>
  </si>
  <si>
    <t xml:space="preserve">- Ausencia de información sobre la implementación de la Política Pública de Víctimas en el Distrito que dificulta la toma de decisiones acertadas.
- Que la política pública de víctimas no contribuya al goce efectivo de derechos de la población.
- Incumplimiento por parte de las entidades en relación a los compromisos adquiridos en el Plan Distrital de Desarrollo y el Plan de Acción Distrital.
- Contribución insuficiente por parte Distrito Capital en los procesos de seguimiento y evaluación que realiza el orden nacional frente al cumplimiento de la Política Pública de Víctimas  
</t>
  </si>
  <si>
    <t xml:space="preserve">El proceso estima que el riesgo inherente se ubica en la zona moderada, debido a que la frecuencia con la que se realiza la actividad clave asociada al riesgo es trimestral, sin embargo, ante su materialización, podría presentarse afectaciones en la imagen  </t>
  </si>
  <si>
    <t xml:space="preserve">- 1 El procedimiento de Coordinación del Sistema Distrital de Asistencia, Atención y Reparación Integral a Víctimas 1210100-PR-324 actividad 10 indica que el profesional de la Dirección de Reparación Integral, autorizado(a) por el Jefe de Oficina Alta Consejería de Paz, Victimas y Reconciliación, trimestralmente revisa y analiza la información recibida por parte de las entidades, teniendo en cuenta que la información reportada tenga coherencia en lo concerniente a: (i) unidad de medida del indicador; (ii) presupuesto inicial, definitivo y ejecutado; (ii) avance físico y el presupuestal; (iv) reporte trimestral y el reporte acumulado por vigencia fiscal. Contrasta la información de corte presupuestal reportada por las entidades en el seguimiento al PAD con el reporte al Formulario Único Territorial (FUT). La(s) fuente(s) de información utilizadas es(son) matriz comparativo PAD –FUT. En caso de evidenciar observaciones, desviaciones o diferencias, se solicita por correo los ajustes correspondientes a las observaciones realizadas. De lo contrario, consolida la información reportada e informa conformidad mediante correo electrónico.
- 2 El procedimiento de Coordinación del Sistema Distrital de Asistencia, Atención y Reparación Integral a Víctimas 1210100-PR-324 actividad 10 indica que el profesional de la Dirección de Reparación Integral, autorizado(a) por el Jefe de Oficina Alta Consejería de Paz, Victimas y Reconciliación, trimestralmente revisa y analiza la información recibida por parte de las entidades, teniendo en cuenta que la información reportada tenga coherencia en lo concerniente a: (i) unidad de medida del indicador; (ii) presupuesto inicial, definitivo y ejecutado; (ii) avance físico y el presupuestal; (iv) reporte trimestral y el reporte acumulado por vigencia fiscal. Contrasta la información de corte presupuestal reportada por las entidades en el seguimiento al PAD con el reporte al Formulario Único Territorial (FUT). La(s) fuente(s) de información utilizadas es(son) matriz comparativo PAD –FUT. En caso de evidenciar observaciones, desviaciones o diferencias, se solicita por correo los ajustes correspondientes a las observaciones realizadas. De lo contrario, consolida la información reportada e informa conformidad mediante correo electrónico.
</t>
  </si>
  <si>
    <t xml:space="preserve">- 1 El mapa de riesgos del proceso Paz, Víctimas y Reconciliación indica que el Profesional Universitario y/o especializado , autorizado(a) por el Jefe de Oficina Alta Consejería de Paz, Victimas y Reconciliación, cada vez que se identifique la materialización del riesgo cita un Comité de Justicia Transicional o subcomité extraordinario de seguimiento, según sea el caso para evaluar el impacto de las decisiones tomadas en instancias anteriores.
- 2 El mapa de riesgos del proceso Paz, Víctimas y Reconciliación indica que el Profesional Universitario y/o especializado , autorizado(a) por el Jefe de Oficina Alta Consejería de Paz, Victimas y Reconciliación, cada vez que se identifique la materialización del riesgo Identifica las entidades y metas que tienen un bajo nivel de ejecución física y presupuestal con el objetivo de generar alertas y realizar acompañamiento técnico que promueva la adecuada implementación de la oferta dispuesta en el Plan de Acción Distrital.
- 3 El mapa de riesgos del proceso Paz, Víctimas y Reconciliación indica que el Profesional Universitario y/o especializado , autorizado(a) por el Jefe de Oficina Alta Consejería de Paz, Victimas y Reconciliación, cada vez que se identifique la materialización del riesgo Genera trimestralmente un informe de implementación que de cuenta del porcentaje de avance físico y presupuestal del Plan de Acción Distrital, por cada una de las entidades del SDARIV y de los componentes de la política pública de víctimas.
</t>
  </si>
  <si>
    <t>Otorgar medidas de ayuda o atención humanitaria inmediata para atender las necesidades básicas de la población victima que llega a la ciudad de Bogotá en condiciones de vulnerabilidad acentuada derivada de los hechos victimizantes ocurridos.
Fase (actividad): Gestionar el funcionamiento administrativo y operativo para el otorgamiento de la ayuda humanitaria.</t>
  </si>
  <si>
    <t>FI-C029</t>
  </si>
  <si>
    <t>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t>
  </si>
  <si>
    <t xml:space="preserve">- Falta de integridad del funcionario.
- Existencia de intereses personales del funcionario.
- Abuso de la condición de servidor público a través de la solicitud y/o aceptación de dádivas.
- Uso indebido de usuarios asignados en el sistema de información.
- Conflicto de intereses.
</t>
  </si>
  <si>
    <t xml:space="preserve">- Intereses particulares de las personas que requieren la ayuda humanitaria.
- Las exigencias de los clientes se basan en aspectos subjetivos, fuera del contexto del proceso y de la Entidad.
- Presiones o motivaciones individuales, sociales o colectivas, que inciten a realizar conductas contrarias al deber ser.
</t>
  </si>
  <si>
    <t xml:space="preserve">- Favorabilidad para sí mismo o para un tercero en la entrega y/o prestación de un bien, trámite y/o servicio.
- Pérdida de legitimidad de la  Administración Distrital.
- Percepción negativa de la ciudadanía frente a la entidad.
- Generación de reprocesos y desgaste administrativo.
- Investigaciones disciplinarias, fiscales y/o penales.
- Afectación de la igualdad de los ciudadanos para hacer uso de sus derechos.
- Afectación del presupuesto asignado para el otorgamiento de atención o ayuda humanitaria inmediata
</t>
  </si>
  <si>
    <t xml:space="preserve">- 1 El procedimiento 4130000-PR-315 "Otorgar ayuda y atención humanitaria inmediata" (Act 9) indica que el Profesional Psicosocial / Jurídica de la Dirección de Reparación Integral, autorizado(a) por el Director de Reparación Integral, finalizadas las validaciones de los criterios de: competencia, temporalidad, territorialidad y buena fe analiza la información obtenida de las validaciones de los criterios para el otorgamiento de ayuda o atención humanitaria inmediata y revisa la tasación generada. La(s) fuente(s) de información utilizadas es(son) Sistema de Información para las Víctimas - SIVIC. En caso de evidenciar observaciones, desviaciones o diferencias, en la tasación frente a la cantidad de personas y sus necesidades especiales , se analiza nuevamente la información de la caracterización inicial. De lo contrario,  elabora el concepto de la evaluación de vulnerabilidad.
- 2 El procedimiento 4130000-PR-315 "Otorgar ayuda y atención humanitaria inmediata" (Act 11) indica que el Profesional Jurídico de la Dirección de Reparación Integral, autorizado(a) por El Director de Reparación Integral, una vez finalizadas las validaciones de los criterios y verificada la información para el otorgamiento de ayuda o atención humanitaria inmediata revisa el proyecto de acta de evaluación a fin de identificar el cumplimiento de los mínimos legales para el otorgamiento o no de las medidas de ayuda o atención humanitaria. La(s) fuente(s) de información utilizadas es(son) Sistema de Información para las Víctimas - SIVIC. En caso de evidenciar observaciones, desviaciones o diferencias, se devuelve a través del sistema de información la evaluación al profesional psicosocial con las observaciones para realizar los respectivos ajustes. De lo contrario, da visto bueno a través de SIVIC, registra el concepto jurídico que soporta la decisión de otorgar o no atención o ayuda humanitaria inmediata y asigna el caso por medio del sistema de información al profesional que lidera el Centro de Encuentro para la validación y aprobación.
- 3 El procedimiento 4130000-PR-315 "Otorgar ayuda y atención humanitaria inmediata" (Act 12) indica que el Profesional del Centro de Encuentro de la Dirección de Reparación Integral (Coordinador), autorizado(a) por el Director de Reparación Integral, una vez el profesional jurídico da visto bueno al acta de evaluación para el otorgamiento de medidas de ayuda o atención humanitaria Valida que la decisión de otorgar o no medidas de ayuda o atención humanitaria sea coherente con los criterios de otorgamiento, teniendo en cuenta los criterios establecidos. La(s) fuente(s) de información utilizadas es(son) Sistema de Información para las Víctimas - SIVIC. En caso de evidenciar observaciones, desviaciones o diferencias, se devuelve a través del sistema de información la evaluación al profesional jurídico con las observaciones para realizar los respectivos ajustes. De lo contrario, aprueba mediante el sistema de información la evaluación realizada, para la realización del cargue de la medida en el sistema de información SIVIC.
- 4 El procedimiento 4130000-PR-315 "Otorgar ayuda y atención humanitaria inmediata" (Act 17) indica que el Profesional del Centro de Encuentro de la Dirección de Reparación Integral (Coordinador), autorizado(a) por el Director de Reparación Integral, cada vez que se elabora acta que resuelve recurso de reposición revisa el proyecto de resolución que resuelve recurso de apelación, de acuerdo con el caso, la ley y jurisprudencia aplicable. La(s) fuente(s) de información utilizadas es(son) Sistema de Información para las Víctimas - SIVIC. En caso de evidenciar observaciones, desviaciones o diferencias, remite mediante correo electrónico al profesional jurídico para que realice los ajustes correspondientes. De lo contrario, firman el acta de revisión y se envía mediante correo electrónico al profesional Jurídico de la Dirección de Reparación Integral para su respectiva firma.
- 5 El procedimiento 4130000-PR-315 "Otorgar ayuda y atención humanitaria inmediata" (Act 20) indica que el Profesional Jurídico de la ACPVR, autorizado(a) por el Alto Consejero de Paz, Víctimas y Reconciliación, cada vez que se elabora proyecto de resolución que resuelve recurso de apelación revisa el proyecto de resolución que resuelve recurso de apelación, de acuerdo con el caso, la ley y jurisprudencia aplicable. La(s) fuente(s) de información utilizadas es(son) Sistema de Información para las Víctimas - SIVIC.. En caso de evidenciar observaciones, desviaciones o diferencias, remite mediante correo electrónico al profesional que proyectó de la Alta Consejería de Paz, Víctimas y Reconciliación para que realice los ajustes correspondientes. De lo contrario, firman visto bueno en el formato de recurso y se remite para firma del Alto Consejero de Paz, Víctimas y Reconciliación.
</t>
  </si>
  <si>
    <t xml:space="preserve">- 1 El mapa de riesgos del proceso Paz, Víctimas y Reconciliación indica que Profesional Universitario y/o especializado, autorizado(a) por el Jefe de Oficina Alta Consejería de Paz, Victimas y Reconciliación ,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
- 2 El mapa de riesgos del proceso Paz, Víctimas y Reconciliación indica que Profesional Universitario y/o especializado, autorizado(a) por el Jefe de Oficina Alta Consejería de Paz, Victimas y Reconciliación , cada vez que se identifique la materialización del riesgo  solicita información sobre lo ocurrido al profesional que otorga, al que revisa y al que aprueba la medida sobre lo sucedido y activa ruta con el equipo jurídico de la OACPVR, con el fin de realizar el análisis del caso y gestionar las acciones según concepto jurídico.
</t>
  </si>
  <si>
    <t>7868 Desarrollo Institucional para una Gestión Pública Eficiente</t>
  </si>
  <si>
    <t>Fortalecer las capacidades institucionales para una Gestión pública efectiva y articulada, orientada a la generación de valor público para los grupos de interés.</t>
  </si>
  <si>
    <t>1. Fortalecer el Sistema de coordinación y articulación institucional interna y externa.
2. Posicionar la gestión pública distrital a través de la gestión del conocimiento y la innovación.
3. Fortalecer la gestión y desempeño para generar valor púbico en nuestros grupos de interés.
4. Afianzar la transparencia para mayor efectividad en la gestión pública distrital.</t>
  </si>
  <si>
    <t>Desarrollo y fortalecimiento institucional</t>
  </si>
  <si>
    <t>Fase (actividad): Implementar 100% de la estrategia para el fortalecimiento del Sistema de Coordinación Distrital</t>
  </si>
  <si>
    <t>O-P005</t>
  </si>
  <si>
    <t>Posibilidad de afectación reputacional por pérdida de la credibilidad ante las entidades y organismos distritales, debido a  fallas al estructurar, articular y orientar la implementación de estrategias</t>
  </si>
  <si>
    <t>Operacionales</t>
  </si>
  <si>
    <t xml:space="preserve">- --  Capacidad (Talento humano/conocimiento/valores)
- Dificultades en la transferencia de conocimiento entre los servidores que se vinculan y retiran de la entidad.
- Elementos de actividades actuales no contemplados en el modelo de operación.
- Debilidades en la comunicación clara y unificada en diferentes niveles de la entidad.
- Alta rotación de personal generando retrasos en la curva de aprendizaje.
- Falta articulación entre las diferentes herramientas en las que están contenidos los productos y servicios.
</t>
  </si>
  <si>
    <t xml:space="preserve">- Recorte de recursos financieros que impiden las ejecución de metas establecidas en el cuatrienio.
- Cambios de administración, no continuidad en los procesos. 
- Constante actualización de directrices Nacionales y Distritales que no surten suficientes procesos de socialización. 
- Dificultades en la coordinación de las diferentes secretarias para la prestación de servicios públicos o ejecución de programas, así como la articulación con Entidades del orden nacional
- Dificultades en la coordinación de las diferentes secretarias para la prestación de servicios públicos o ejecución de programas, así como la articulación con Entidades del orden nacional
</t>
  </si>
  <si>
    <t xml:space="preserve">- Perjuicio de la imagen institucional frente a parámetros en la calidad de los servicios prestados, su oportunidad y eficacia de cara a los grupos de valor e interés.
- Menores asignaciones presupuestales por la no ejecución del presupuesto asignado al proyecto
</t>
  </si>
  <si>
    <t>6. Conocer los referentes internacionales de gestión pública, a través de estrategias de cooperación y articulación, para lograr que la administración distrital mejore su gestión pública y posicione las buenas prácticas que realiza.
3. Consolidar una gestión pública eficiente, a través del desarrollo de capacidades institucionales, para contribuir a la generación de valor público.</t>
  </si>
  <si>
    <t>16. Paz, justicia e instituciones sólidas
17. Alianzas para Lograr los Objetivos</t>
  </si>
  <si>
    <t xml:space="preserve">- 7868 Desarrollo institucional para una gestión pública eficiente
</t>
  </si>
  <si>
    <t>Se determina un nivel de posibilidad (3) media de riesgo inherente  pues del propósito depende el enfoque de las estrategias del proyecto.  El impacto (3) moderado obedece a que de presentarse generaría incumplimiento en las metas establecidas.</t>
  </si>
  <si>
    <t xml:space="preserve">- 1 El perfil del proyecto en el componente de riesgos  indica que los Equipos de la Subsecretaría Distrital de Fortalecimiento Institucional, autorizado(a) por el Subsecretario Distrital de Fortalecimiento Institucional y/o Directores, anualmente verifican los cambios en los grupos de valor . La(s) fuente(s) de información utilizadas es(son) caracterizaciones previas de los grupos de valor de la Subsecretaría Distrital de Fortalecimiento Institucional, resultados de rendición de cuentas y participación ciudadana, y bases de datos. En caso de evidenciar observaciones, desviaciones o diferencias, se revisa y/o redireccionan las estrategias dirigidas a los grupos de valor. De lo contrario, Realizan actas de reunión .
- 2 El procedimiento 4202000-PR-348 formulación, programación y seguimiento a los proyectos de inversión  indica que el Gerente del Proyecto de Inversión o quien se designe, autorizado(a) por Subsecretario Distrital de Fortalecimiento Institucional, Directores y/o Subdirectores, anualmente revisa que la programación anual permita el cumplimiento de los indicadores y metas propuestos. La(s) fuente(s) de información utilizadas es(son) programación de indicadores y metas de cada dependencia. En caso de evidenciar observaciones, desviaciones o diferencias, se solicitan ajustes a los profesionales designados. De lo contrario, envían memorando remisión de la programación de indicadores y metas.
- 3 El perfil del proyecto en el componente de riesgos  indica que los Equipos de la Subsecretaría Distrital de Fortalecimiento Institucional, autorizado(a) por el Subsecretario Distrital de Fortalecimiento Institucional y/o Directores, semestralmente revisan la estructura, contenido e impacto de las estrategias. La(s) fuente(s) de información utilizadas es(son) Encuestas, reuniones de Subcomité de autocontrol de la Subsecretaría y sus dependencias u otras reuniones de seguimiento. En caso de evidenciar observaciones, desviaciones o diferencias, se revisan y/o redireccionan las estrategias. De lo contrario, realizan  actas de reunión y documentos con la(s) estrategia(s) actualizada(s) o reevaluada(s).
</t>
  </si>
  <si>
    <t xml:space="preserve">- 1 El mapa de riesgos  del proyecto de inversión 7868 "Desarrollo institucional para una gestión pública eficiente" indica que los Directores o Subdirectores responsables de las metas proyecto de inversión, autorizado(a) por el Gerente de Proyecto (Subsecretario), cada vez que se identifique la  materialización del riesgo deberá revisar y/o establecer cambios en las estrategias con  el fin de subsanar las desviaciones encontradas, en el marco del procedimiento 4202000-PR-348 Formulación, programación y seguimiento a los proyectos de inversión.
- 2 El mapa de riesgos  del proyecto de inversión 7868 "Desarrollo institucional para una gestión pública eficiente"  indica que los Directores o Subdirectores responsables de las metas proyecto de inversión, autorizado(a) por el Gerente de Proyecto (Subsecretario), cada vez que se identifique la  materialización del riesgo verifican el avance físico en magnitud y presupuesto de las metas del proyectos de inversión y procederán a actualizar los planes, alcances o estrategias que correspondan para garantizar el cumplimiento de las metas,  enmarcados en la funciones de los Subcomités de autocontrol.
</t>
  </si>
  <si>
    <t>Fase (componente): Lineamientos técnicos</t>
  </si>
  <si>
    <t>O-P006</t>
  </si>
  <si>
    <t xml:space="preserve">Posibilidad de afectación reputacional por perdida de  confianza de las entidades distritales, debido a que los productos y servicios  del proyecto  generen impactos  adversos en la gestión  para  las entidades </t>
  </si>
  <si>
    <t xml:space="preserve">- --  Capacidad (Talento humano/conocimiento/valores)
- Falta articulación entre las diferentes herramientas en las que están contenidos los productos y servicios.
- Debilidades en la comunicación clara y unificada en diferentes niveles de la entidad.
- Debilidades en la comunicación clara y unificada en diferentes niveles de la entidad.
</t>
  </si>
  <si>
    <t xml:space="preserve">- Recorte de recursos financieros que impiden las ejecución de metas establecidas en el cuatrienio.
- Pérdida de credibilidad y de confianza que dificulte el ejercicio de las funciones de la Secretaría General. 
- La no articulación institucional puede llegar ha afectar el desarrollo de una adecuada orientación para que la población victima del conflicto armado y excombatientes conozcan y hagan uso de la oferta institucional 
</t>
  </si>
  <si>
    <t xml:space="preserve">- Incumplimiento en las metas propuestas en el proyecto de inversión
- Perjuicio de la imagen institucional frente a parámetros en la calidad de los servicios prestados, su oportunidad y eficacia de cara a los grupos de valor e interés.
- Menores asignaciones presupuestales por la no ejecución del presupuesto asignado al proyecto
</t>
  </si>
  <si>
    <t>Se determina un nivel de posibilidad (3) media de riesgo inherente  debido a que la planeación  y productos son el resultado de análisis y viabilidad de las estrategias a implementar que surten varias etapas de revisión y validación.  El impacto Moderado (3) obedece a que de presentarse generaría incumplimiento en las metas establecidas.</t>
  </si>
  <si>
    <t xml:space="preserve">- 1 El perfil del proyecto en el componente de riesgos  indica que el Subsecretario Distrital de Fortalecimiento Institucional, Directores y Subdirectores, autorizado(a) por la Resolución 130 de 2019 o aquella que la modifique en lo relacionado con los subcomités de autocontrol, cuatrimestralmente (Subsecretaría), bimestralmente (Direcciones) y mensualmente (Subdirecciones) verifican el avance físico en magnitud y presupuesto de las metas del proyectos de inversión. La(s) fuente(s) de información utilizadas es(son) Libro de PDD a cargo de la OAP, Ejecución presupuestal, Plan de adquisiciones, Tablero de control de ejecución financiera, Tablero de Control de la Subsecretaría y el Perfil del proyecto. En caso de evidenciar observaciones, desviaciones o diferencias, se generan alternativas para mitigar la desviación o se realizan solicitudes de modificaciones en  la programación del proyecto. De lo contrario, proyectan actas de sesiones, versiones del perfil del proyecto.
- 2 El perfil del proyecto en el componente de riesgos  indica que el Subsecretario Distrital de Fortalecimiento Institucional, Directores y Subdirectores, autorizado(a) por los Actos administrativos de conformación y funcionamiento de los Comités Sectoriales o Comisiones Intersectoriales de gestión y Desempeño, trimestralmente verifican el avance en magnitud y presupuesto de las metas trazadoras asociadas en los proyectos de inversión. La(s) fuente(s) de información utilizadas es(son) Reportes de avance de metas de plan de desarrollo e informes de gestión presupuestal. En caso de evidenciar observaciones, desviaciones o diferencias, se establecen compromisos en las sesiones de los Comités o Comisiones para mitigar las desviaciones identificadas. De lo contrario, proyectan actas e informes de Comités o Comisiones.
- 3 El perfil del proyecto en el componente de riesgos  indica que el Gerente del Proyecto de Inversión o quien se designe, autorizado(a) por el Subsecretario Distrital de Fortalecimiento Institucional, Directores y/o Subdirectores, mensualmente realiza revisión y retroalimentación de los reportes cualitativos, cuantitativos y las correspondientes evidencias soportes del proyecto de inversión. La(s) fuente(s) de información utilizadas es(son) los reportes cualitativos, cuantitativos, las correspondientes evidencias soportes del proyecto de inversión y libro plan de desarrollo proyecto de inversión. En caso de evidenciar observaciones, desviaciones o diferencias, se solicita realizar los ajustes o justificación de la información reportada. De lo contrario, envían correo electrónico de retroalimentación de los resultados de la revisión.
- 4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presupuesto de las metas del proyectos de inversión.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De lo contrario, realizan actas de sesiones, versiones del perfil del proyecto.
</t>
  </si>
  <si>
    <t xml:space="preserve">- 1 El mapa de riesgos  del proyecto de inversión 7868 "Desarrollo institucional para una gestión pública eficiente"  indica que los Directores o Subdirectores responsables de las metas proyecto de inversión, autorizado(a) por el Gerente de Proyecto (Subsecretario), cada vez que se identifique la  materialización del riesgo deberá revisar y/o establecer ajustes en los productos de cada una de  las metas, en el marco del procedimiento 4202000-PR-348 Formulación, programación y seguimiento a los proyectos de inversión.
- 2 El mapa de riesgos  del proyecto de inversión 7868 "Desarrollo institucional para una gestión pública eficiente"  indica que los Directores o Subdirectores responsables de las metas proyecto de inversión, autorizado(a) por Gerente del Proyecto, cada vez que se identifique la  materialización del riesgo verifican el avance físico en magnitud  de las metas del proyecto  de inversión y procederán a actualizar los  alcances de productos definidos en cada una de las  metas,  enmarcados en la funciones de los Subcomités de autocontrol.
</t>
  </si>
  <si>
    <t>Fase (propósito): Fortalecer las capacidades institucionales para una Gestión pública efectiva y articulada, orientada a la generación de valor público para los grupos de interés</t>
  </si>
  <si>
    <t>O-P007</t>
  </si>
  <si>
    <t>Posibilidad de afectación reputacional por incumplimiento en la ejecución de las actividades del proyecto , debido a una deficiente gestión en la planeación y seguimiento de las metas del proyecto</t>
  </si>
  <si>
    <t xml:space="preserve">- Dificultades en la transferencia de conocimiento entre los servidores que se vinculan y retiran de la entidad.
- Falta articulación entre las diferentes herramientas en las que están contenidos los productos y servicios.
- Debilidades en la comunicación clara y unificada en diferentes niveles de la entidad.
- Alta rotación de personal generando retrasos en la curva de aprendizaje.
</t>
  </si>
  <si>
    <t xml:space="preserve">- La no articulación institucional puede llegar ha afectar el desarrollo de una adecuada orientación para que la población victima del conflicto armado y excombatientes conozcan y hagan uso de la oferta institucional 
</t>
  </si>
  <si>
    <t xml:space="preserve">- Incumplimiento en las metas propuestas en el proyecto de inversión
</t>
  </si>
  <si>
    <t>Se determina un nivel de posibilidad (2) baja de riesgo inherente  debido a que se realiza seguimiento mensual a  la ejecución de actividades y de ser necesario se presentan modificaciones.  El impacto Moderado (3) obedece a que de presentarse generaría incumplimiento en las metas establecidas.</t>
  </si>
  <si>
    <t xml:space="preserve">- 1 El procedimiento 4202000-PR-348 formulación, programación y seguimiento a los proyectos de inversión  indica que el Gerente del Proyecto de Inversión o quien se designe, autorizado(a) por el Subsecretario Distrital de Fortalecimiento Institucional, Directores y/o Subdirectores, cuando se requiera  revisa que lo formulado en las hojas de vida de metas e indicadores esté acorde con lo registrado en: fichas de proyecto de inversión y plan distrital de desarrollo. La(s) fuente(s) de información utilizadas es(son) hojas de vida de metas e indicadores, fichas de proyecto de inversión y plan distrital de desarrollo. En caso de evidenciar observaciones, desviaciones o diferencias, solicita los ajustes designados. De lo contrario,  envían memorando 2211600-FT-011 Remisión hoja de vida de metas o indicadores del proyecto de inversión .
- 2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presupuestal de las metas del proyectos de inversión y cronogramas derivados .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De lo contrario, realizan actas de sesiones, versiones del perfil del proyecto.
</t>
  </si>
  <si>
    <t xml:space="preserve">- 1 El mapa de riesgos  del proyecto de inversión 7868 "Desarrollo institucional para una gestión pública eficiente"  indica que los Directores o Subdirectores responsables de las metas proyecto de inversión, autorizado(a) por el Gerente de Proyecto (Subsecretario), cada vez que se identifique la  materialización del riesgo deberá revisar y/o establecer ajustes en los planes de trabajo de cada una de las metas proyecto de inversión en el marco del procedimiento 4202000-PR-348 Formulación, programación y seguimiento a los proyectos de inversión.
- 2 El mapa de riesgos  del proyecto de inversión 7868 "Desarrollo institucional para una gestión pública eficiente"  indica que los Directores o Subdirectores responsables de las metas proyecto de inversión, autorizado(a) por el Gerente de Proyecto (Subsecretario), cada vez que se identifique la  materialización del riesgo verifican el avance físico en magnitud y presupuesto de las metas del proyectos de inversión y procederán a actualizar los planes de cada de una de las metas..
</t>
  </si>
  <si>
    <t>Control de Cambios</t>
  </si>
  <si>
    <t>Indice</t>
  </si>
  <si>
    <t xml:space="preserve">A continuación se relacionan las modificaciones de programación de metas, indicadores o actividades, las cuales han sido debidamente tramitadas ante la oficina Asesora de Planeación de la Secretaría General : </t>
  </si>
  <si>
    <t>Control de cambios programación</t>
  </si>
  <si>
    <t>Componente</t>
  </si>
  <si>
    <t>Meta / Indicador / Actividad / Riesgo</t>
  </si>
  <si>
    <t>Cambio Realizado</t>
  </si>
  <si>
    <t>Justificación del cambio</t>
  </si>
  <si>
    <t>31 de marzo de 2023</t>
  </si>
  <si>
    <t>Plan de acción integrado</t>
  </si>
  <si>
    <t>ID_20: Formular el Plan institucional de Participación Ciudadana de la Secretaría General y realizar monitoreo trimestral (trimestre vencido).</t>
  </si>
  <si>
    <t>Ajuste en la actividad, en la programación y en los entregables.</t>
  </si>
  <si>
    <t>Solicitud de cambio realizada por la Oficina Asesora de Planeación a través del memorando 3-2023-8953.</t>
  </si>
  <si>
    <t>ID_27: Implementar el Plan de Conservación Documental.</t>
  </si>
  <si>
    <t>Ajuste en la programación de la actividad.</t>
  </si>
  <si>
    <t>Solicitud de cambio realizada por la Subdirección de Gestión Documental a través del memorando 3-2023-9305.</t>
  </si>
  <si>
    <t>ID_17: Planear, Implementar, Verificar y Rectificar las actividades correspondientes a la implementación del Modelo de Seguridad y Privacidad de la Información - MSPI (Sistema de Gestión de Seguridad de la Información - SGSI) en la Entidad.
ID_18: Planear y verificar las actividades correspondientes a los planes de tratamiento de riesgos asociados a los activos de información en el marco del seguimiento y mejora continua del Modelo de Seguridad y Privacidad de la Información - MSPI (Sistema de Gestión de Seguridad de la Información - SGSI) en la Entidad.</t>
  </si>
  <si>
    <t>Ajuste en entregables.</t>
  </si>
  <si>
    <t>Solicitud de cambio realizada por la Oficina de Tecnologías de la Información y las Comunicaciones a través del memorando 3-2023-8996.</t>
  </si>
  <si>
    <t>Solicitud de cambio realizada por la Oficina de Tecnologías de la Información y las Comunicaciones a través del memorando 3-2023-9682.</t>
  </si>
  <si>
    <t>Indicadores de gestión</t>
  </si>
  <si>
    <t>Creación del indicador en el proceso Fortalecimiento institucional</t>
  </si>
  <si>
    <t>Solicitud de cambio realizada por la Dirección Administrativa y Financiera a través del memorando 3-2023-5214.</t>
  </si>
  <si>
    <t>Creación del indicador en el proceso Gestión de servicios administrativos y tecnológicos</t>
  </si>
  <si>
    <t>GES_21 Porcentaje de cumplimiento en la prestación de los mantenimiento de las edificaciones y mantenimiento de equipos solicitados.</t>
  </si>
  <si>
    <t>Actualización de la hoja de vida del indicador del proceso Gestión de recursos físicos</t>
  </si>
  <si>
    <t>Solicitud de cambio realizada por la Subdirección de Servicios Administrativos a través del memorando 3-2023-6771.</t>
  </si>
  <si>
    <t>GES_11 Atención oportuna a las solicitudes de actualización de información de los procesos institucionales y dependencias de la entidad en el Aplicativo DARUMA</t>
  </si>
  <si>
    <t>Actualización de la hoja de vida del indicador del proceso Fortalecimiento institucional</t>
  </si>
  <si>
    <t>Solicitud de cambio realizada por la Oficina Asesora de Planeación a través del memorando 3-2023-6791.</t>
  </si>
  <si>
    <t>GES_30 Gestión de pagos</t>
  </si>
  <si>
    <t>Actualización de la hoja de vida del indicador del proceso Gestión financiera</t>
  </si>
  <si>
    <t>Solicitud de cambio realizada por la Subdirección Financiera a través del memorando 3-2023-7905.</t>
  </si>
  <si>
    <t>GES_33 Porcentaje de presupuesto comprometido de la Secretaría General</t>
  </si>
  <si>
    <t xml:space="preserve">GES_13 Número de acciones de relacionamiento internacional facilitadas para el Distrito </t>
  </si>
  <si>
    <t>Actualización de la hoja de vida del indicador del proceso Gestión de alianzas e internacionalización de Bogotá</t>
  </si>
  <si>
    <t>Solicitud de cambio realizada por la Dirección Distrital de Relaciones Internacionales a través del memorando 3-2023-9760.</t>
  </si>
  <si>
    <t>Riesgos</t>
  </si>
  <si>
    <t>ID_117: Posibilidad de afectación económica (o presupuestal) por decisión (sanción) de un organismo de control u otra entidad, debido a incumplimiento parcial de compromisos en la  ejecución de la planeación institucional y la ejecución presupuestal</t>
  </si>
  <si>
    <t>Ajuste en establecimiento de controles en el Mapa de riesgos de Direccionamiento Estratégico</t>
  </si>
  <si>
    <t>Solicitud de cambio realizada y aprobada por la Oficina Asesora de Planeación a través del Aplicativo DARUMA</t>
  </si>
  <si>
    <t>ID_118: Posibilidad de afectación reputacional por Pérdida de credibilidad de los grupos de valor y partes interesadas, debido a errores fallas o deficiencias  en  la formulación y actualización de la planeación institucional</t>
  </si>
  <si>
    <t>ID_128: Posibilidad de afectación reputacional por no lograr fortalecer la administración y la gestión pública distrital, debido a deficiencias al planificar, diseñar y/o ejecutar los cursos y/o diplomados de formación</t>
  </si>
  <si>
    <t>Ajuste en identificación del riesgo en el Mapa de riesgos de Fortalecimiento de la Gestión Pública</t>
  </si>
  <si>
    <t>Solicitud de cambio realizada y aprobada por la Dirección Distrital de Desarrollo Institucional a través del Aplicativo DARUMA</t>
  </si>
  <si>
    <t>ID_129: Posibilidad de afectación reputacional por no lograr fortalecer la administración y la gestión pública distrital, debido a deficiencias al planificar, diseñar y/o orientar las estrategias para el fortalecimiento de la administración y la gestión pública distrital</t>
  </si>
  <si>
    <t>ID_132: Posibilidad de afectación reputacional por información inoportuna, deficiente o insuficiente , debido a errores (fallas o deficiencias) en asistencia técnica a los sectores y/o entidades en relacionamiento, cooperación y posicionamiento internacional</t>
  </si>
  <si>
    <t>Ajuste en identificación del riesgo en el Mapa de riesgos de Gestión de Alianzas e Internacionalización de Bogotá</t>
  </si>
  <si>
    <t>Solicitud de cambio realizada y aprobada por la Dirección Distrital de Relaciones Internacionales a través del Aplicativo DARUMA</t>
  </si>
  <si>
    <t>ID_133: Posibilidad de afectación reputacional por aplicación errónea de criterios o instrucciones para la realización de las actividades, debido a errores (fallas o deficiencias) en el desarrollo de las acciones de cooperación, relacionamiento y posicionamiento internacional.</t>
  </si>
  <si>
    <t>ID_136: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t>
  </si>
  <si>
    <t>Ajuste en identificación del riesgo en el Mapa de riesgos de Gestión de Contratación</t>
  </si>
  <si>
    <t>Solicitud de cambio realizada y aprobada por la Dirección de Contratación a través del Aplicativo DARUMA</t>
  </si>
  <si>
    <t>ID_137: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t>
  </si>
  <si>
    <t>Ajuste en dentificación del riesgo en el Mapa de riesgos de Gestión de Contratación</t>
  </si>
  <si>
    <t>ID_134: Posibilidad de afectación reputacional por pérdida de la confianza ciudadana en la gestión contractual de la Entidad, debido a decisiones ajustadas a intereses propios o de terceros durante la etapa precontractual con el fin de celebrar un contrato</t>
  </si>
  <si>
    <t>ID_135: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t>
  </si>
  <si>
    <t>Ajuste en establecimiento de controles en el Mapa de riesgos de Gestión de Contratación</t>
  </si>
  <si>
    <t>ID_139: Posibilidad de afectación reputacional por sanción disciplinaria por parte de entes de Control, debido a  la supervisión inadecuada para adelantar el proceso de liquidación de los contratos o convenios que así lo requieran</t>
  </si>
  <si>
    <t>ID_140: Posibilidad de afectación económica (o presupuestal) por fallos judiciales y/o sanciones de entes de control, debido a incumplimiento legal en la aprobación del perfeccionamiento y ejecución contractual</t>
  </si>
  <si>
    <t>ID_146: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t>
  </si>
  <si>
    <t>Ajuste en establecimiento de controles en el Mapa de riesgos de Gestión de Servicios Administrativos y Tecnológicos</t>
  </si>
  <si>
    <t>Solicitud de cambio realizada y aprobada por la Subdirección de Servicios Administrativos a través del Aplicativo DARUMA</t>
  </si>
  <si>
    <t>ID_148: Posibilidad de afectación reputacional por baja disponibilidad de los servicios tecnológicos, debido a errores (Fallas o Deficiencias)  en la administración y gestión de los recursos de infraestructura tecnológica</t>
  </si>
  <si>
    <t>Ajuste en identificación del riesgo en el Mapa de riesgos de Gestión de Servicios Administrativos y Tecnológicos</t>
  </si>
  <si>
    <t>Solicitud de cambio realizada y aprobada por la Oficina de Tecnologías de la Información y las Comunicaciones a través del Aplicativo DARUMA</t>
  </si>
  <si>
    <t>ID_150: Posibilidad de afectación reputacional por incumplimiento en la entrega de comunicaciones oficiales y tramite de actos administrativos, debido a errores (fallas o deficiencias) en la gestión, trámite y/o expedición de los mismos</t>
  </si>
  <si>
    <t>Solicitud de cambio realizada y aprobada por la Subdirección de Gestión Documental a través del Aplicativo DARUMA</t>
  </si>
  <si>
    <t xml:space="preserve">ID_151: Posibilidad de afectación reputacional por inconsistencias en los planes o instrumentos archivísticos, debido a errores (fallas o deficiencias) en la aplicación de los lineamientos  para su implementación o actualización </t>
  </si>
  <si>
    <t>ID_147: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t>
  </si>
  <si>
    <t>ID_159: Posibilidad de afectación reputacional por quejas interpuestas por los/as servidores/as públicos/as de la entidad, debido a incumplimiento parcial de compromisos  en la ejecución de las actividades establecidas en el Plan Estratégico de Talento Humano</t>
  </si>
  <si>
    <t>Ajuste en establecimiento de controles y evaluación de controles en el Mapa de riesgos de Gestión del Talento Humano</t>
  </si>
  <si>
    <t>Solicitud de cambio realizada y aprobada por la Dirección de Talento Humano a través del Aplicativo DARUMA</t>
  </si>
  <si>
    <t>ID_160: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t>
  </si>
  <si>
    <t>ID_156: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t>
  </si>
  <si>
    <t xml:space="preserve">ID_171: Posibilidad de afectación reputacional por hallazgos y sanciones impuestas por órganos de control, debido a errores (fallas o deficiencias) en el registro adecuado y oportuno de los hechos económicos de la entidad </t>
  </si>
  <si>
    <t>Ajuste en establecimiento de controles, evaluación de controles y tratamiento del riesgo en el Mapa de riesgos de Gestión Financiera</t>
  </si>
  <si>
    <t>Solicitud de cambio realizada y aprobada por la Subdirección Financiera a través del Aplicativo DARUMA</t>
  </si>
  <si>
    <t>ID_173: Posibilidad de afectación reputacional por  hallazgos y sanciones impuestas por órganos de control, debido a errores (fallas o deficiencias) al gestionar los Certificados de Disponibilidad Presupuestal y de Registro Presupuestal</t>
  </si>
  <si>
    <t>ID_174: Posibilidad de afectación económica (o presupuestal) por sanción moratoria o pago de  intereses, debido a errores (fallas o deficiencias) en el pago oportuno de las obligaciones adquiridas por la Secretaria General</t>
  </si>
  <si>
    <t xml:space="preserve">ID_169: Posibilidad de afectación reputacional por  hallazgos y sanciones impuestas por órganos de control, debido a realizar cobros indebidos en el pago de las cuentas de cobro, no realizar descuentos o pagar valores superiores en beneficio propio o de un tercero a que no hay lugar  </t>
  </si>
  <si>
    <t xml:space="preserve">ID_170: Posibilidad de afectación reputacional por  hallazgos y sanciones impuestas por órganos de control, debido a uso indebido de información privilegiada para el inadecuado registro de los hechos económicos, con el fin de obtener beneficios propios o de terceros  </t>
  </si>
  <si>
    <t>ID_176: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t>
  </si>
  <si>
    <t>Ajuste en establecimiento de controles y evaluación de controles en el Mapa de riesgos de Gestión Jurídica</t>
  </si>
  <si>
    <t>Solicitud de cambio realizada y aprobada por la Oficina Jurídica a través del Aplicativo DARUMA</t>
  </si>
  <si>
    <t>ID_177: Posibilidad de afectación reputacional por interposición de demandas y emisión de decisiones contrarias a los intereses de la Secretaría General, debido a errores (fallas o deficiencias) en la emisión de actos administrativos de carácter general</t>
  </si>
  <si>
    <t>ID_178: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t>
  </si>
  <si>
    <t>ID_175: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t>
  </si>
  <si>
    <t>ID_183: Posibilidad de afectación reputacional por hallazgos de entes e instancias de control internos o externos, debido a incumplimiento de compromisos en la ejecución de la gestión de seguimiento y monitoreo de la función de Inspección, Vigilancia y Control</t>
  </si>
  <si>
    <t>Ajuste en identificación del riesgo, análisis antes de controles, establecimiento de controles, evaluación de controles y tratamiento del riesgo en el Mapa de riesgos de Gobierno Abierto y Relacionamiento con la Ciudadanía</t>
  </si>
  <si>
    <t>Solicitud de cambio realizada y aprobada por la Subsecretaría de Servicio a la Ciudadanía a través del Aplicativo DARUMA</t>
  </si>
  <si>
    <t>ID_187: Posibilidad de afectación reputacional por inconformidad de las partes interesadas objeto de medición, debido a errores (fallas o deficiencias) en la medición y análisis de la calidad en la prestación de los servicios en los diferentes canales de servicio a la Ciudadanía</t>
  </si>
  <si>
    <t>Ajuste en establecimiento de controles en el Mapa de riesgos de Gobierno Abierto y Relacionamiento con la Ciudadanía</t>
  </si>
  <si>
    <t>ID_180: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t>
  </si>
  <si>
    <t>ID_190: Posibilidad de afectación reputacional por hallazgos de entes de control internos o externos, debido a incumplimiento de compromisos en la ejecución de las jornadas de cualificación a los servidores públicos</t>
  </si>
  <si>
    <t>Eliminación del riesgo en el Mapa de riesgos de Gobierno Abierto y Relacionamiento con la Ciudadanía</t>
  </si>
  <si>
    <t>30 de junio de 2023</t>
  </si>
  <si>
    <t>ID_3: Ejecutar las actividades programadas en el cronograma del Plan Institucional de Bienestar Social e Incentivos PIB 2023.</t>
  </si>
  <si>
    <t>Ajuste en programación</t>
  </si>
  <si>
    <t>Solicitud de cambio realizada por la Dirección de Talento humano a través del memorando 3-2023-12484</t>
  </si>
  <si>
    <t>Solicitud de cambio realizada por la Dirección de Talento humano a través del memorando 3-2023-12638</t>
  </si>
  <si>
    <t>ID_11: Determinar la necesidad de creación de grupos internos de trabajo para solicitar aprobación técnica al DASCD y disponibilidad presupuestal a la Secretaria Distrital de Hacienda.</t>
  </si>
  <si>
    <t>Solicitud de cambio realizada por la Dirección de Talento humano a través del memorando 3-2023-18406</t>
  </si>
  <si>
    <t>GES_24 Porcentaje de cumplimiento de la Política de Gestión Documental</t>
  </si>
  <si>
    <t>Solicitud de cambio realizada por la Subdirección de Gestión Documental  a través del memorando 3-2023-14174.</t>
  </si>
  <si>
    <t>GES_25 Porcentaje de implementación de los instrumentos archivísticos</t>
  </si>
  <si>
    <t>GES_26 Porcentaje de cumplimiento del Plan de Trabajo Archivístico</t>
  </si>
  <si>
    <t>GES_08 Nivel de cobertura en asistencia técnica prestada</t>
  </si>
  <si>
    <t>Solicitud de cambio realizada por la Dirección Distrital de Desarrollo Institucional a través del memorando 3-2023-16167.</t>
  </si>
  <si>
    <t>GES_46 Unidades documentales descritas del patrimonio documental del Distrito Capital en el período</t>
  </si>
  <si>
    <t>Creación del indicador</t>
  </si>
  <si>
    <t>GES_47 Avance en la implementación del proceso de gestión documental en las entidades del distrito</t>
  </si>
  <si>
    <t>A corte de 30 de junio  de 2023 se programó atender 12 sedes mantenidas y se atendieron  26, es decir, presenta una sobre ejecución de 14 (116,67%) debido a que el mantenimiento de las sedes debía finalizar en el mes de diciembre, pero se realizó de manera anticipada en el mes de junio.</t>
  </si>
  <si>
    <t>Al corte del 30/06/2023 el indicador sectorial tenía una programación de 2.743.434 orientaciones y solicitudes atendidas a través de la línea 195 y en lo corrido de la vigencia ha atendido 1.474.056 (53.73%), es decir, presenta un rezago de 1.269.378 (46.27%) debido entre otros aspectos a la preferencia de la ciudadanía en hacer uso de otros canales, como Chatico. De otra parte, la Secretaría de Hacienda en enero de 2023 informó que las facturas de los impuestos predial y vehicular llegarán a las casa, lo que redujo las interacciones. Así mismo, cuenta con canales virtuales propios, esto impacta resultados, dado que representa aproximadamente entre el 35% al 45% del tráfico de llamadas del centro de contacto Línea 195. Por lo anterior, se incentivará el uso del canal telefónico por medio de estrategias de comunicación y divulgación; y el uso de la atención a través del paso a asesor de Chatico Bogotá.</t>
  </si>
  <si>
    <t xml:space="preserve">En lo corrido de la vigencia 2023, el indicador sectorial tenía una programación de 104.220 orientaciones y solicitudes registradas a través de otros canales y se registraron 150.618, es decir, presenta una sobre ejecución de 46.398 (44,51%). El resultado de este indicador está condicionado a la presentación de PQRS por parte de la ciudadanía en los diferentes temas de las entidades distritales, por lo cual, se recomienda realizar monitoreo constante hasta el mes de junio para identificar el comportamiento de la atención y de esta manera poder identificar la pertinencia de reprogramación. </t>
  </si>
  <si>
    <t>Para el periodo de reporte la meta proyecto presentó un retraso en su ejecución de 6,67% debido a que para el mes de junio  no se realizaron acciones de asistencia técnica y articulación intersectorial y local para el desarrollo de procesos de Paz y la Reconciliación, por cuanto el Convenio 762  de 2022 culminó su ejecución y se encuentra en proceso de liquidación. Dicha actividad será adelantada en el segundo semestre de 2023 a través del  nuevo Convenio celebrado con la Organización Internacional para las Migraciones – OIM. </t>
  </si>
  <si>
    <t>Compromisos Acumulados a 30 de junio de 2023</t>
  </si>
  <si>
    <t>Giros Acumulados a 30 de junio de 2023</t>
  </si>
  <si>
    <t>% de avance  de la meta proyecto frente a la vigencia 2023
 (Acumulado total)</t>
  </si>
  <si>
    <t>Nro. Actividad</t>
  </si>
  <si>
    <t xml:space="preserve">A corte de 30 junio de 2023, el indicador de gestión MGA tenía programado la atención del 100% (31.656) de peticiones, quejas, reclamos, y ejecutó el 99,88% (31,618), es decir, presenta un rezago del 0,12% (38) debido al no cumplimiento de los términos legales por parte de algunas dependencias de la Secretaría General. 
Es importante continuar trabajando con las dependencias en relación con las fechas de vencimiento de los términos para dar respuesta a las peticiones ciudadanas.
</t>
  </si>
  <si>
    <t>En cumplimiento</t>
  </si>
  <si>
    <t>Para el periodo de reporte el indicador sectorial  presentó un retraso en su ejecución debido a que, en el mes de junio de 2023 no se realizaron acciones de asistencia técnica y articulación intersectorial y local para el desarrollo de procesos de Paz y la Reconciliación por la finalización del convenio Nro. 762 de 2022. Dicha actividad será adelantada en el segundo semestre de 2023 a través del  nuevo Convenio celebrado (cuando) con la Organización Internacional para las Migraciones – OIM. </t>
  </si>
  <si>
    <t xml:space="preserve">Al corte 30 de junio de 2022, se presenta un rezago debido a:  (¡) No entrega del Informe de supervisión de la ejecución del contrato de obra 4233000-995-2022 de la Red contra incendio del Archivo Distrital; y del contrato de interventoría 4233000-996-2022, debido a que el acta de inicio del contrato de obra se suscribió hasta el 20 de junio de 2023, se espera subsanar esta situación en el tercer trimestre de 2023; y (ii) no se logró en el mes de junio de 2023 la adjudicación del proceso de contratación de la obra y adecuaciones necesarias en las oficinas de la Manzana Liévano, el CMPR, Archivo Distrital, SuperCADE Américas y demás, se espera realizar la adjudicación en la primera semana de julio de 2023.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</si>
</sst>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quot;$&quot;* #,##0_-;\-&quot;$&quot;* #,##0_-;_-&quot;$&quot;* &quot;-&quot;_-;_-@_-"/>
    <numFmt numFmtId="165" formatCode="0.0%"/>
    <numFmt numFmtId="166" formatCode="&quot;$&quot;#,##0"/>
    <numFmt numFmtId="167" formatCode="_-* #,##0_-;\-* #,##0_-;_-* &quot;-&quot;??_-;_-@_-"/>
    <numFmt numFmtId="168" formatCode="0.0"/>
    <numFmt numFmtId="169" formatCode="[$-240A]d&quot; de &quot;mmmm&quot; de &quot;yyyy;@"/>
    <numFmt numFmtId="170" formatCode="dd/mm/yyyy;@"/>
  </numFmts>
  <fonts count="45" x14ac:knownFonts="1">
    <font>
      <sz val="11"/>
      <color theme="1"/>
      <name val="Calibri"/>
      <family val="2"/>
      <scheme val="minor"/>
    </font>
    <font>
      <sz val="11"/>
      <color theme="1"/>
      <name val="Calibri"/>
      <family val="2"/>
      <scheme val="minor"/>
    </font>
    <font>
      <sz val="12"/>
      <name val="Book Antiqua"/>
      <family val="1"/>
    </font>
    <font>
      <sz val="10"/>
      <name val="Arial"/>
      <family val="2"/>
    </font>
    <font>
      <sz val="10"/>
      <color theme="1"/>
      <name val="Arial"/>
      <family val="2"/>
    </font>
    <font>
      <sz val="11"/>
      <color indexed="8"/>
      <name val="Calibri"/>
      <family val="2"/>
    </font>
    <font>
      <b/>
      <sz val="16"/>
      <color theme="0"/>
      <name val="Arial"/>
      <family val="2"/>
    </font>
    <font>
      <b/>
      <sz val="10"/>
      <color theme="0"/>
      <name val="Arial"/>
      <family val="2"/>
    </font>
    <font>
      <b/>
      <sz val="10"/>
      <name val="Arial"/>
      <family val="2"/>
    </font>
    <font>
      <u/>
      <sz val="11"/>
      <color theme="10"/>
      <name val="Calibri"/>
      <family val="2"/>
      <scheme val="minor"/>
    </font>
    <font>
      <sz val="11"/>
      <color theme="1"/>
      <name val="Arial"/>
      <family val="2"/>
    </font>
    <font>
      <b/>
      <sz val="11"/>
      <color theme="0"/>
      <name val="Arial"/>
      <family val="2"/>
    </font>
    <font>
      <b/>
      <sz val="12"/>
      <color theme="0"/>
      <name val="Arial"/>
      <family val="2"/>
    </font>
    <font>
      <b/>
      <sz val="20"/>
      <color indexed="9"/>
      <name val="Arial"/>
      <family val="2"/>
    </font>
    <font>
      <b/>
      <sz val="18"/>
      <color indexed="9"/>
      <name val="Arial"/>
      <family val="2"/>
    </font>
    <font>
      <sz val="12"/>
      <color theme="1"/>
      <name val="Arial"/>
      <family val="2"/>
    </font>
    <font>
      <b/>
      <sz val="18"/>
      <color theme="1"/>
      <name val="Arial"/>
      <family val="2"/>
    </font>
    <font>
      <b/>
      <u/>
      <sz val="26"/>
      <color theme="1"/>
      <name val="Calibri"/>
      <family val="2"/>
      <scheme val="minor"/>
    </font>
    <font>
      <sz val="11"/>
      <color rgb="FFC00000"/>
      <name val="Arial"/>
      <family val="2"/>
    </font>
    <font>
      <sz val="9"/>
      <color theme="1"/>
      <name val="Arial"/>
      <family val="2"/>
    </font>
    <font>
      <b/>
      <sz val="12"/>
      <color indexed="9"/>
      <name val="Arial"/>
      <family val="2"/>
    </font>
    <font>
      <sz val="11"/>
      <name val="Arial"/>
      <family val="2"/>
    </font>
    <font>
      <sz val="10"/>
      <color theme="1"/>
      <name val="Arial Narrow"/>
      <family val="2"/>
    </font>
    <font>
      <sz val="14"/>
      <color theme="1"/>
      <name val="Calibri"/>
      <family val="2"/>
      <scheme val="minor"/>
    </font>
    <font>
      <sz val="8"/>
      <name val="Calibri"/>
      <family val="2"/>
      <scheme val="minor"/>
    </font>
    <font>
      <b/>
      <sz val="11"/>
      <color theme="4" tint="-0.249977111117893"/>
      <name val="Arial Narrow"/>
      <family val="2"/>
    </font>
    <font>
      <b/>
      <sz val="10"/>
      <color theme="0"/>
      <name val="Arial Narrow"/>
      <family val="2"/>
    </font>
    <font>
      <sz val="10"/>
      <color theme="0"/>
      <name val="Arial Narrow"/>
      <family val="2"/>
    </font>
    <font>
      <b/>
      <sz val="14"/>
      <name val="Arial"/>
      <family val="2"/>
    </font>
    <font>
      <sz val="16"/>
      <color theme="0"/>
      <name val="Arial"/>
      <family val="2"/>
    </font>
    <font>
      <sz val="9"/>
      <name val="Arial"/>
      <family val="2"/>
    </font>
    <font>
      <sz val="9"/>
      <color theme="0"/>
      <name val="Arial"/>
      <family val="2"/>
    </font>
    <font>
      <b/>
      <sz val="11"/>
      <color indexed="9"/>
      <name val="Arial"/>
      <family val="2"/>
    </font>
    <font>
      <sz val="12"/>
      <name val="Arial"/>
      <family val="2"/>
    </font>
    <font>
      <b/>
      <sz val="18"/>
      <color theme="0"/>
      <name val="Arial"/>
      <family val="2"/>
    </font>
    <font>
      <sz val="11"/>
      <color theme="0"/>
      <name val="Calibri"/>
      <family val="2"/>
      <scheme val="minor"/>
    </font>
    <font>
      <sz val="12"/>
      <color rgb="FF000000"/>
      <name val="Arial"/>
      <family val="2"/>
    </font>
    <font>
      <b/>
      <sz val="12"/>
      <color theme="1"/>
      <name val="Arial"/>
      <family val="2"/>
    </font>
    <font>
      <sz val="12"/>
      <color rgb="FFC00000"/>
      <name val="Arial"/>
      <family val="2"/>
    </font>
    <font>
      <b/>
      <sz val="11"/>
      <color theme="0"/>
      <name val="Arial"/>
      <family val="2"/>
    </font>
    <font>
      <sz val="11"/>
      <color theme="1"/>
      <name val="Arial"/>
      <family val="2"/>
    </font>
    <font>
      <sz val="12"/>
      <color theme="1"/>
      <name val="Arial"/>
      <family val="2"/>
    </font>
    <font>
      <b/>
      <sz val="12"/>
      <color theme="0"/>
      <name val="Arial"/>
      <family val="2"/>
    </font>
    <font>
      <b/>
      <sz val="14"/>
      <color theme="5"/>
      <name val="Arial"/>
      <family val="2"/>
    </font>
    <font>
      <sz val="10"/>
      <name val="Arial Narrow"/>
      <family val="2"/>
    </font>
  </fonts>
  <fills count="27">
    <fill>
      <patternFill patternType="none"/>
    </fill>
    <fill>
      <patternFill patternType="gray125"/>
    </fill>
    <fill>
      <patternFill patternType="solid">
        <fgColor theme="0"/>
        <bgColor indexed="64"/>
      </patternFill>
    </fill>
    <fill>
      <patternFill patternType="solid">
        <fgColor theme="0"/>
        <bgColor theme="0"/>
      </patternFill>
    </fill>
    <fill>
      <patternFill patternType="solid">
        <fgColor theme="0" tint="-0.499984740745262"/>
        <bgColor indexed="64"/>
      </patternFill>
    </fill>
    <fill>
      <patternFill patternType="solid">
        <fgColor rgb="FFC00000"/>
        <bgColor indexed="64"/>
      </patternFill>
    </fill>
    <fill>
      <patternFill patternType="solid">
        <fgColor theme="1" tint="0.499984740745262"/>
        <bgColor indexed="64"/>
      </patternFill>
    </fill>
    <fill>
      <patternFill patternType="solid">
        <fgColor theme="0"/>
        <bgColor rgb="FF000000"/>
      </patternFill>
    </fill>
    <fill>
      <patternFill patternType="solid">
        <fgColor theme="1" tint="0.499984740745262"/>
        <bgColor rgb="FF000000"/>
      </patternFill>
    </fill>
    <fill>
      <patternFill patternType="solid">
        <fgColor theme="6"/>
        <bgColor indexed="64"/>
      </patternFill>
    </fill>
    <fill>
      <patternFill patternType="solid">
        <fgColor theme="5" tint="-0.249977111117893"/>
        <bgColor indexed="64"/>
      </patternFill>
    </fill>
    <fill>
      <patternFill patternType="solid">
        <fgColor theme="9"/>
        <bgColor indexed="64"/>
      </patternFill>
    </fill>
    <fill>
      <patternFill patternType="solid">
        <fgColor theme="1" tint="0.34998626667073579"/>
        <bgColor rgb="FF000000"/>
      </patternFill>
    </fill>
    <fill>
      <patternFill patternType="solid">
        <fgColor theme="1" tint="0.34998626667073579"/>
        <bgColor indexed="64"/>
      </patternFill>
    </fill>
    <fill>
      <patternFill patternType="solid">
        <fgColor rgb="FF92D050"/>
        <bgColor indexed="64"/>
      </patternFill>
    </fill>
    <fill>
      <patternFill patternType="solid">
        <fgColor rgb="FFFFFF00"/>
        <bgColor indexed="64"/>
      </patternFill>
    </fill>
    <fill>
      <patternFill patternType="solid">
        <fgColor rgb="FFCC0000"/>
        <bgColor indexed="64"/>
      </patternFill>
    </fill>
    <fill>
      <patternFill patternType="solid">
        <fgColor theme="8" tint="-0.499984740745262"/>
        <bgColor indexed="64"/>
      </patternFill>
    </fill>
    <fill>
      <patternFill patternType="solid">
        <fgColor theme="9" tint="-0.499984740745262"/>
        <bgColor indexed="64"/>
      </patternFill>
    </fill>
    <fill>
      <patternFill patternType="solid">
        <fgColor theme="6" tint="-0.499984740745262"/>
        <bgColor indexed="64"/>
      </patternFill>
    </fill>
    <fill>
      <patternFill patternType="solid">
        <fgColor theme="7" tint="-0.499984740745262"/>
        <bgColor indexed="64"/>
      </patternFill>
    </fill>
    <fill>
      <patternFill patternType="solid">
        <fgColor rgb="FF00B050"/>
        <bgColor indexed="64"/>
      </patternFill>
    </fill>
    <fill>
      <patternFill patternType="solid">
        <fgColor rgb="FF00FFFF"/>
        <bgColor indexed="64"/>
      </patternFill>
    </fill>
    <fill>
      <patternFill patternType="solid">
        <fgColor theme="4"/>
        <bgColor indexed="64"/>
      </patternFill>
    </fill>
    <fill>
      <patternFill patternType="solid">
        <fgColor theme="4"/>
        <bgColor rgb="FF000000"/>
      </patternFill>
    </fill>
    <fill>
      <patternFill patternType="solid">
        <fgColor theme="7" tint="0.79998168889431442"/>
        <bgColor indexed="64"/>
      </patternFill>
    </fill>
    <fill>
      <patternFill patternType="solid">
        <fgColor theme="5" tint="0.39997558519241921"/>
        <bgColor indexed="64"/>
      </patternFill>
    </fill>
  </fills>
  <borders count="32">
    <border>
      <left/>
      <right/>
      <top/>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theme="1"/>
      </top>
      <bottom/>
      <diagonal/>
    </border>
    <border>
      <left/>
      <right/>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9">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0" fontId="3" fillId="0" borderId="0"/>
    <xf numFmtId="0" fontId="5" fillId="0" borderId="0"/>
    <xf numFmtId="0" fontId="9" fillId="0" borderId="0" applyNumberFormat="0" applyFill="0" applyBorder="0" applyAlignment="0" applyProtection="0"/>
    <xf numFmtId="164" fontId="1" fillId="0" borderId="0" applyFont="0" applyFill="0" applyBorder="0" applyAlignment="0" applyProtection="0"/>
    <xf numFmtId="0" fontId="1" fillId="0" borderId="0"/>
  </cellStyleXfs>
  <cellXfs count="427">
    <xf numFmtId="0" fontId="0" fillId="0" borderId="0" xfId="0"/>
    <xf numFmtId="0" fontId="4" fillId="2" borderId="0" xfId="0" applyFont="1" applyFill="1" applyAlignment="1" applyProtection="1">
      <alignment horizontal="center" vertical="center" wrapText="1"/>
      <protection hidden="1"/>
    </xf>
    <xf numFmtId="0" fontId="3" fillId="2" borderId="0" xfId="0" applyFont="1" applyFill="1" applyAlignment="1">
      <alignment wrapText="1"/>
    </xf>
    <xf numFmtId="0" fontId="3" fillId="2" borderId="0" xfId="0" applyFont="1" applyFill="1" applyAlignment="1">
      <alignment horizontal="left" wrapText="1"/>
    </xf>
    <xf numFmtId="0" fontId="4" fillId="2" borderId="0" xfId="0" applyFont="1" applyFill="1" applyAlignment="1">
      <alignment wrapText="1"/>
    </xf>
    <xf numFmtId="0" fontId="4" fillId="2" borderId="0" xfId="0" applyFont="1" applyFill="1" applyAlignment="1">
      <alignment horizontal="center" vertical="center" wrapText="1"/>
    </xf>
    <xf numFmtId="0" fontId="4" fillId="2" borderId="0" xfId="0" applyFont="1" applyFill="1" applyAlignment="1" applyProtection="1">
      <alignment wrapText="1"/>
      <protection hidden="1"/>
    </xf>
    <xf numFmtId="0" fontId="4" fillId="2" borderId="0" xfId="0" applyFont="1" applyFill="1" applyAlignment="1">
      <alignment vertical="center"/>
    </xf>
    <xf numFmtId="0" fontId="4" fillId="2" borderId="0" xfId="0" applyFont="1" applyFill="1" applyAlignment="1">
      <alignment horizontal="center" vertical="center"/>
    </xf>
    <xf numFmtId="0" fontId="4" fillId="2" borderId="0" xfId="0" applyFont="1" applyFill="1" applyAlignment="1" applyProtection="1">
      <alignment vertical="center" wrapText="1"/>
      <protection hidden="1"/>
    </xf>
    <xf numFmtId="0" fontId="4" fillId="2" borderId="0" xfId="0" applyFont="1" applyFill="1"/>
    <xf numFmtId="0" fontId="3" fillId="2" borderId="0" xfId="0" applyFont="1" applyFill="1" applyAlignment="1">
      <alignment vertical="center"/>
    </xf>
    <xf numFmtId="0" fontId="10" fillId="0" borderId="0" xfId="0" applyFont="1" applyAlignment="1">
      <alignment vertical="top"/>
    </xf>
    <xf numFmtId="0" fontId="10" fillId="0" borderId="0" xfId="0" applyFont="1" applyAlignment="1">
      <alignment horizontal="justify" vertical="top"/>
    </xf>
    <xf numFmtId="0" fontId="10" fillId="0" borderId="0" xfId="0" applyFont="1" applyAlignment="1">
      <alignment horizontal="center" vertical="top"/>
    </xf>
    <xf numFmtId="0" fontId="6" fillId="5" borderId="0" xfId="5" applyFont="1" applyFill="1" applyAlignment="1" applyProtection="1">
      <alignment vertical="center" wrapText="1"/>
      <protection hidden="1"/>
    </xf>
    <xf numFmtId="0" fontId="6" fillId="2" borderId="0" xfId="5" applyFont="1" applyFill="1" applyAlignment="1" applyProtection="1">
      <alignment vertical="center" wrapText="1"/>
      <protection hidden="1"/>
    </xf>
    <xf numFmtId="0" fontId="4" fillId="5" borderId="0" xfId="0" applyFont="1" applyFill="1" applyAlignment="1" applyProtection="1">
      <alignment wrapText="1"/>
      <protection hidden="1"/>
    </xf>
    <xf numFmtId="0" fontId="6" fillId="5" borderId="0" xfId="5" applyFont="1" applyFill="1" applyAlignment="1" applyProtection="1">
      <alignment vertical="center"/>
      <protection hidden="1"/>
    </xf>
    <xf numFmtId="0" fontId="7" fillId="2" borderId="0" xfId="5" applyFont="1" applyFill="1" applyAlignment="1" applyProtection="1">
      <alignment vertical="center" wrapText="1"/>
      <protection hidden="1"/>
    </xf>
    <xf numFmtId="0" fontId="7" fillId="2" borderId="0" xfId="5" applyFont="1" applyFill="1" applyAlignment="1" applyProtection="1">
      <alignment horizontal="center" vertical="center" wrapText="1"/>
      <protection hidden="1"/>
    </xf>
    <xf numFmtId="0" fontId="8" fillId="2" borderId="0" xfId="5" applyFont="1" applyFill="1" applyAlignment="1" applyProtection="1">
      <alignment horizontal="center" vertical="center" wrapText="1"/>
      <protection hidden="1"/>
    </xf>
    <xf numFmtId="0" fontId="11" fillId="5" borderId="11" xfId="0" applyFont="1" applyFill="1" applyBorder="1" applyAlignment="1">
      <alignment horizontal="center" vertical="center" wrapText="1"/>
    </xf>
    <xf numFmtId="0" fontId="4" fillId="5" borderId="25" xfId="0" applyFont="1" applyFill="1" applyBorder="1" applyAlignment="1" applyProtection="1">
      <alignment wrapText="1"/>
      <protection hidden="1"/>
    </xf>
    <xf numFmtId="0" fontId="6" fillId="5" borderId="25" xfId="5" applyFont="1" applyFill="1" applyBorder="1" applyAlignment="1" applyProtection="1">
      <alignment vertical="center" wrapText="1"/>
      <protection hidden="1"/>
    </xf>
    <xf numFmtId="0" fontId="4" fillId="5" borderId="27" xfId="0" applyFont="1" applyFill="1" applyBorder="1" applyAlignment="1" applyProtection="1">
      <alignment vertical="center"/>
      <protection hidden="1"/>
    </xf>
    <xf numFmtId="0" fontId="6" fillId="5" borderId="25" xfId="5" applyFont="1" applyFill="1" applyBorder="1" applyAlignment="1" applyProtection="1">
      <alignment vertical="center"/>
      <protection hidden="1"/>
    </xf>
    <xf numFmtId="0" fontId="6" fillId="5" borderId="26" xfId="5" applyFont="1" applyFill="1" applyBorder="1" applyAlignment="1" applyProtection="1">
      <alignment vertical="center"/>
      <protection hidden="1"/>
    </xf>
    <xf numFmtId="0" fontId="4" fillId="5" borderId="23" xfId="0" applyFont="1" applyFill="1" applyBorder="1" applyAlignment="1" applyProtection="1">
      <alignment vertical="center"/>
      <protection hidden="1"/>
    </xf>
    <xf numFmtId="0" fontId="6" fillId="5" borderId="24" xfId="5" applyFont="1" applyFill="1" applyBorder="1" applyAlignment="1" applyProtection="1">
      <alignment vertical="center"/>
      <protection hidden="1"/>
    </xf>
    <xf numFmtId="0" fontId="14" fillId="5" borderId="0" xfId="5" applyFont="1" applyFill="1" applyAlignment="1" applyProtection="1">
      <alignment horizontal="left" vertical="center"/>
      <protection hidden="1"/>
    </xf>
    <xf numFmtId="0" fontId="3" fillId="2" borderId="0" xfId="0" applyFont="1" applyFill="1" applyAlignment="1">
      <alignment horizontal="center" vertical="center" wrapText="1"/>
    </xf>
    <xf numFmtId="0" fontId="3" fillId="2" borderId="0" xfId="0" applyFont="1" applyFill="1" applyAlignment="1">
      <alignment horizontal="center" vertical="center"/>
    </xf>
    <xf numFmtId="0" fontId="3" fillId="2" borderId="0" xfId="0" applyFont="1" applyFill="1"/>
    <xf numFmtId="0" fontId="10" fillId="0" borderId="0" xfId="0" applyFont="1" applyAlignment="1">
      <alignment horizontal="left" vertical="center"/>
    </xf>
    <xf numFmtId="0" fontId="0" fillId="0" borderId="18" xfId="0" quotePrefix="1" applyBorder="1" applyAlignment="1">
      <alignment horizontal="left" vertical="center"/>
    </xf>
    <xf numFmtId="0" fontId="16" fillId="0" borderId="19" xfId="0" applyFont="1" applyBorder="1" applyAlignment="1">
      <alignment horizontal="left" vertical="center" wrapText="1"/>
    </xf>
    <xf numFmtId="0" fontId="23" fillId="0" borderId="18" xfId="0" quotePrefix="1" applyFont="1" applyBorder="1" applyAlignment="1">
      <alignment horizontal="left" vertical="center"/>
    </xf>
    <xf numFmtId="0" fontId="0" fillId="0" borderId="18" xfId="0" applyBorder="1" applyAlignment="1">
      <alignment horizontal="left" vertical="center"/>
    </xf>
    <xf numFmtId="0" fontId="0" fillId="0" borderId="20" xfId="0" applyBorder="1" applyAlignment="1">
      <alignment horizontal="left" vertical="center"/>
    </xf>
    <xf numFmtId="0" fontId="16" fillId="0" borderId="22" xfId="0" applyFont="1" applyBorder="1" applyAlignment="1">
      <alignment horizontal="left" vertical="center" wrapText="1"/>
    </xf>
    <xf numFmtId="0" fontId="12" fillId="5" borderId="10" xfId="5" applyFont="1" applyFill="1" applyBorder="1" applyAlignment="1" applyProtection="1">
      <alignment vertical="center" wrapText="1"/>
      <protection hidden="1"/>
    </xf>
    <xf numFmtId="0" fontId="12" fillId="5" borderId="0" xfId="5" applyFont="1" applyFill="1" applyAlignment="1" applyProtection="1">
      <alignment vertical="center" wrapText="1"/>
      <protection hidden="1"/>
    </xf>
    <xf numFmtId="0" fontId="4" fillId="5" borderId="12" xfId="0" applyFont="1" applyFill="1" applyBorder="1" applyAlignment="1" applyProtection="1">
      <alignment vertical="center" wrapText="1"/>
      <protection hidden="1"/>
    </xf>
    <xf numFmtId="0" fontId="4" fillId="5" borderId="10" xfId="0" applyFont="1" applyFill="1" applyBorder="1" applyAlignment="1" applyProtection="1">
      <alignment vertical="center" wrapText="1"/>
      <protection hidden="1"/>
    </xf>
    <xf numFmtId="0" fontId="4" fillId="5" borderId="13" xfId="0" applyFont="1" applyFill="1" applyBorder="1" applyAlignment="1" applyProtection="1">
      <alignment vertical="center" wrapText="1"/>
      <protection hidden="1"/>
    </xf>
    <xf numFmtId="0" fontId="4" fillId="5" borderId="0" xfId="0" applyFont="1" applyFill="1" applyAlignment="1" applyProtection="1">
      <alignment vertical="center" wrapText="1"/>
      <protection hidden="1"/>
    </xf>
    <xf numFmtId="0" fontId="10" fillId="2" borderId="0" xfId="0" applyFont="1" applyFill="1" applyAlignment="1" applyProtection="1">
      <alignment horizontal="left" vertical="center"/>
      <protection hidden="1"/>
    </xf>
    <xf numFmtId="0" fontId="7" fillId="8" borderId="4" xfId="0" applyFont="1" applyFill="1" applyBorder="1" applyAlignment="1">
      <alignment horizontal="center" vertical="center" wrapText="1"/>
    </xf>
    <xf numFmtId="0" fontId="3" fillId="0" borderId="4" xfId="0" applyFont="1" applyBorder="1" applyAlignment="1">
      <alignment horizontal="center" vertical="center" wrapText="1"/>
    </xf>
    <xf numFmtId="0" fontId="3" fillId="2" borderId="4" xfId="0" applyFont="1" applyFill="1" applyBorder="1" applyAlignment="1">
      <alignment horizontal="center" vertical="center" wrapText="1"/>
    </xf>
    <xf numFmtId="9" fontId="3" fillId="0" borderId="4" xfId="0" applyNumberFormat="1" applyFont="1" applyBorder="1" applyAlignment="1">
      <alignment horizontal="center" vertical="center" wrapText="1"/>
    </xf>
    <xf numFmtId="10" fontId="3" fillId="0" borderId="4" xfId="0" applyNumberFormat="1" applyFont="1" applyBorder="1" applyAlignment="1">
      <alignment horizontal="center" vertical="center" wrapText="1"/>
    </xf>
    <xf numFmtId="0" fontId="4" fillId="0" borderId="4" xfId="0" applyFont="1" applyBorder="1" applyAlignment="1">
      <alignment horizontal="center" vertical="center" wrapText="1"/>
    </xf>
    <xf numFmtId="9" fontId="3" fillId="0" borderId="4" xfId="2" applyFont="1" applyFill="1" applyBorder="1" applyAlignment="1">
      <alignment horizontal="center" vertical="center" wrapText="1"/>
    </xf>
    <xf numFmtId="165" fontId="3" fillId="0" borderId="4" xfId="2" applyNumberFormat="1" applyFont="1" applyFill="1" applyBorder="1" applyAlignment="1">
      <alignment horizontal="center" vertical="center" wrapText="1"/>
    </xf>
    <xf numFmtId="0" fontId="26" fillId="9" borderId="9" xfId="0" applyFont="1" applyFill="1" applyBorder="1" applyAlignment="1" applyProtection="1">
      <alignment vertical="center" wrapText="1"/>
      <protection hidden="1"/>
    </xf>
    <xf numFmtId="0" fontId="26" fillId="9" borderId="25" xfId="0" applyFont="1" applyFill="1" applyBorder="1" applyAlignment="1" applyProtection="1">
      <alignment vertical="center" wrapText="1"/>
      <protection hidden="1"/>
    </xf>
    <xf numFmtId="0" fontId="26" fillId="9" borderId="9" xfId="0" applyFont="1" applyFill="1" applyBorder="1" applyAlignment="1" applyProtection="1">
      <alignment horizontal="center" vertical="center" wrapText="1"/>
      <protection hidden="1"/>
    </xf>
    <xf numFmtId="0" fontId="26" fillId="9" borderId="27" xfId="0" applyFont="1" applyFill="1" applyBorder="1" applyAlignment="1" applyProtection="1">
      <alignment vertical="center" wrapText="1"/>
      <protection hidden="1"/>
    </xf>
    <xf numFmtId="0" fontId="26" fillId="9" borderId="27" xfId="0" applyFont="1" applyFill="1" applyBorder="1" applyAlignment="1" applyProtection="1">
      <alignment horizontal="center" vertical="center" wrapText="1"/>
      <protection hidden="1"/>
    </xf>
    <xf numFmtId="0" fontId="26" fillId="9" borderId="4" xfId="0" applyFont="1" applyFill="1" applyBorder="1" applyAlignment="1" applyProtection="1">
      <alignment horizontal="center" vertical="center" wrapText="1"/>
      <protection hidden="1"/>
    </xf>
    <xf numFmtId="0" fontId="26" fillId="9" borderId="28" xfId="0" applyFont="1" applyFill="1" applyBorder="1" applyAlignment="1" applyProtection="1">
      <alignment vertical="center" wrapText="1"/>
      <protection hidden="1"/>
    </xf>
    <xf numFmtId="0" fontId="26" fillId="9" borderId="0" xfId="0" applyFont="1" applyFill="1" applyAlignment="1" applyProtection="1">
      <alignment vertical="center" wrapText="1"/>
      <protection hidden="1"/>
    </xf>
    <xf numFmtId="0" fontId="26" fillId="9" borderId="28" xfId="0" applyFont="1" applyFill="1" applyBorder="1" applyAlignment="1" applyProtection="1">
      <alignment horizontal="center" vertical="center" wrapText="1"/>
      <protection hidden="1"/>
    </xf>
    <xf numFmtId="0" fontId="26" fillId="9" borderId="23" xfId="0" applyFont="1" applyFill="1" applyBorder="1" applyAlignment="1" applyProtection="1">
      <alignment vertical="center" wrapText="1"/>
      <protection hidden="1"/>
    </xf>
    <xf numFmtId="0" fontId="26" fillId="9" borderId="23" xfId="0" applyFont="1" applyFill="1" applyBorder="1" applyAlignment="1" applyProtection="1">
      <alignment horizontal="center" vertical="center" wrapText="1"/>
      <protection hidden="1"/>
    </xf>
    <xf numFmtId="0" fontId="26" fillId="9" borderId="5" xfId="0" applyFont="1" applyFill="1" applyBorder="1" applyAlignment="1" applyProtection="1">
      <alignment horizontal="center" vertical="center" wrapText="1"/>
      <protection hidden="1"/>
    </xf>
    <xf numFmtId="0" fontId="26" fillId="9" borderId="6" xfId="0" applyFont="1" applyFill="1" applyBorder="1" applyAlignment="1" applyProtection="1">
      <alignment horizontal="center" vertical="center" wrapText="1"/>
      <protection hidden="1"/>
    </xf>
    <xf numFmtId="0" fontId="26" fillId="9" borderId="8" xfId="0" applyFont="1" applyFill="1" applyBorder="1" applyAlignment="1" applyProtection="1">
      <alignment horizontal="center" vertical="center" wrapText="1"/>
      <protection hidden="1"/>
    </xf>
    <xf numFmtId="0" fontId="26" fillId="9" borderId="9" xfId="0" applyFont="1" applyFill="1" applyBorder="1" applyAlignment="1" applyProtection="1">
      <alignment horizontal="center" vertical="center" textRotation="90" wrapText="1"/>
      <protection hidden="1"/>
    </xf>
    <xf numFmtId="0" fontId="26" fillId="9" borderId="4" xfId="0" applyFont="1" applyFill="1" applyBorder="1" applyAlignment="1" applyProtection="1">
      <alignment horizontal="center" vertical="center" textRotation="90" wrapText="1"/>
      <protection hidden="1"/>
    </xf>
    <xf numFmtId="0" fontId="22" fillId="0" borderId="4" xfId="0" applyFont="1" applyBorder="1" applyAlignment="1" applyProtection="1">
      <alignment horizontal="center" vertical="center" wrapText="1"/>
      <protection hidden="1"/>
    </xf>
    <xf numFmtId="0" fontId="3" fillId="2" borderId="0" xfId="0" applyFont="1" applyFill="1" applyAlignment="1">
      <alignment vertical="center" wrapText="1"/>
    </xf>
    <xf numFmtId="0" fontId="6" fillId="5" borderId="25" xfId="5" applyFont="1" applyFill="1" applyBorder="1" applyAlignment="1" applyProtection="1">
      <alignment horizontal="center" vertical="center" wrapText="1"/>
      <protection hidden="1"/>
    </xf>
    <xf numFmtId="0" fontId="6" fillId="5" borderId="26" xfId="5" applyFont="1" applyFill="1" applyBorder="1" applyAlignment="1" applyProtection="1">
      <alignment horizontal="center" vertical="center" wrapText="1"/>
      <protection hidden="1"/>
    </xf>
    <xf numFmtId="0" fontId="6" fillId="2" borderId="0" xfId="5" applyFont="1" applyFill="1" applyAlignment="1" applyProtection="1">
      <alignment horizontal="center" vertical="center" wrapText="1"/>
      <protection hidden="1"/>
    </xf>
    <xf numFmtId="0" fontId="6" fillId="5" borderId="0" xfId="5" applyFont="1" applyFill="1" applyAlignment="1" applyProtection="1">
      <alignment horizontal="center" vertical="center" wrapText="1"/>
      <protection hidden="1"/>
    </xf>
    <xf numFmtId="0" fontId="6" fillId="5" borderId="24" xfId="5" applyFont="1" applyFill="1" applyBorder="1" applyAlignment="1" applyProtection="1">
      <alignment horizontal="center" vertical="center" wrapText="1"/>
      <protection hidden="1"/>
    </xf>
    <xf numFmtId="9" fontId="3" fillId="2" borderId="4" xfId="2" applyFont="1" applyFill="1" applyBorder="1" applyAlignment="1">
      <alignment horizontal="center" vertical="center" wrapText="1"/>
    </xf>
    <xf numFmtId="0" fontId="4" fillId="5" borderId="27" xfId="0" applyFont="1" applyFill="1" applyBorder="1" applyAlignment="1" applyProtection="1">
      <alignment horizontal="center" vertical="center" wrapText="1"/>
      <protection hidden="1"/>
    </xf>
    <xf numFmtId="0" fontId="4" fillId="5" borderId="25" xfId="0" applyFont="1" applyFill="1" applyBorder="1" applyAlignment="1" applyProtection="1">
      <alignment horizontal="center" vertical="center" wrapText="1"/>
      <protection hidden="1"/>
    </xf>
    <xf numFmtId="0" fontId="4" fillId="5" borderId="23" xfId="0" applyFont="1" applyFill="1" applyBorder="1" applyAlignment="1" applyProtection="1">
      <alignment horizontal="center" vertical="center" wrapText="1"/>
      <protection hidden="1"/>
    </xf>
    <xf numFmtId="0" fontId="4" fillId="5" borderId="0" xfId="0" applyFont="1" applyFill="1" applyAlignment="1" applyProtection="1">
      <alignment horizontal="center" vertical="center" wrapText="1"/>
      <protection hidden="1"/>
    </xf>
    <xf numFmtId="0" fontId="7" fillId="11" borderId="4" xfId="3" applyFont="1" applyFill="1" applyBorder="1" applyAlignment="1" applyProtection="1">
      <alignment horizontal="center" vertical="center" wrapText="1"/>
      <protection hidden="1"/>
    </xf>
    <xf numFmtId="0" fontId="3" fillId="2" borderId="4" xfId="0" applyFont="1" applyFill="1" applyBorder="1" applyAlignment="1">
      <alignment horizontal="left" vertical="center" wrapText="1"/>
    </xf>
    <xf numFmtId="0" fontId="4" fillId="2" borderId="0" xfId="0" applyFont="1" applyFill="1" applyAlignment="1" applyProtection="1">
      <alignment vertical="center"/>
      <protection hidden="1"/>
    </xf>
    <xf numFmtId="0" fontId="12" fillId="2" borderId="0" xfId="5" applyFont="1" applyFill="1" applyAlignment="1" applyProtection="1">
      <alignment horizontal="left" vertical="center"/>
      <protection hidden="1"/>
    </xf>
    <xf numFmtId="0" fontId="6" fillId="2" borderId="0" xfId="5" applyFont="1" applyFill="1" applyAlignment="1" applyProtection="1">
      <alignment vertical="center"/>
      <protection hidden="1"/>
    </xf>
    <xf numFmtId="0" fontId="11" fillId="2" borderId="0" xfId="0" applyFont="1" applyFill="1" applyAlignment="1">
      <alignment horizontal="center" vertical="center" wrapText="1"/>
    </xf>
    <xf numFmtId="0" fontId="4" fillId="2" borderId="0" xfId="0" applyFont="1" applyFill="1" applyAlignment="1">
      <alignment vertical="center" wrapText="1"/>
    </xf>
    <xf numFmtId="0" fontId="7" fillId="12" borderId="4" xfId="0" applyFont="1" applyFill="1" applyBorder="1" applyAlignment="1">
      <alignment horizontal="center" vertical="center" wrapText="1"/>
    </xf>
    <xf numFmtId="9" fontId="3" fillId="0" borderId="4" xfId="2" applyFont="1" applyBorder="1" applyAlignment="1">
      <alignment horizontal="center" vertical="center" wrapText="1"/>
    </xf>
    <xf numFmtId="9" fontId="4" fillId="0" borderId="4" xfId="2" applyFont="1" applyFill="1" applyBorder="1" applyAlignment="1">
      <alignment horizontal="center" vertical="center" wrapText="1"/>
    </xf>
    <xf numFmtId="9" fontId="3" fillId="0" borderId="4" xfId="2" applyFont="1" applyFill="1" applyBorder="1" applyAlignment="1">
      <alignment horizontal="center" vertical="center"/>
    </xf>
    <xf numFmtId="0" fontId="21" fillId="0" borderId="0" xfId="0" applyFont="1"/>
    <xf numFmtId="0" fontId="28" fillId="5" borderId="16" xfId="5" applyFont="1" applyFill="1" applyBorder="1" applyAlignment="1" applyProtection="1">
      <alignment vertical="center"/>
      <protection hidden="1"/>
    </xf>
    <xf numFmtId="0" fontId="6" fillId="5" borderId="16" xfId="5" applyFont="1" applyFill="1" applyBorder="1" applyAlignment="1" applyProtection="1">
      <alignment vertical="center"/>
      <protection hidden="1"/>
    </xf>
    <xf numFmtId="0" fontId="21" fillId="5" borderId="16" xfId="0" applyFont="1" applyFill="1" applyBorder="1" applyAlignment="1">
      <alignment wrapText="1"/>
    </xf>
    <xf numFmtId="0" fontId="21" fillId="5" borderId="16" xfId="0" applyFont="1" applyFill="1" applyBorder="1"/>
    <xf numFmtId="0" fontId="28" fillId="5" borderId="0" xfId="5" applyFont="1" applyFill="1" applyAlignment="1" applyProtection="1">
      <alignment vertical="center"/>
      <protection hidden="1"/>
    </xf>
    <xf numFmtId="0" fontId="21" fillId="5" borderId="0" xfId="0" applyFont="1" applyFill="1" applyAlignment="1">
      <alignment wrapText="1"/>
    </xf>
    <xf numFmtId="0" fontId="21" fillId="5" borderId="0" xfId="0" applyFont="1" applyFill="1"/>
    <xf numFmtId="0" fontId="28" fillId="5" borderId="21" xfId="5" applyFont="1" applyFill="1" applyBorder="1" applyAlignment="1" applyProtection="1">
      <alignment vertical="center"/>
      <protection hidden="1"/>
    </xf>
    <xf numFmtId="0" fontId="6" fillId="5" borderId="21" xfId="5" applyFont="1" applyFill="1" applyBorder="1" applyAlignment="1" applyProtection="1">
      <alignment vertical="center"/>
      <protection hidden="1"/>
    </xf>
    <xf numFmtId="0" fontId="21" fillId="5" borderId="21" xfId="0" applyFont="1" applyFill="1" applyBorder="1" applyAlignment="1">
      <alignment wrapText="1"/>
    </xf>
    <xf numFmtId="0" fontId="29" fillId="5" borderId="21" xfId="0" applyFont="1" applyFill="1" applyBorder="1" applyAlignment="1">
      <alignment horizontal="center"/>
    </xf>
    <xf numFmtId="0" fontId="30" fillId="0" borderId="0" xfId="0" applyFont="1"/>
    <xf numFmtId="0" fontId="31" fillId="13" borderId="4" xfId="0" applyFont="1" applyFill="1" applyBorder="1" applyAlignment="1">
      <alignment horizontal="center" vertical="center"/>
    </xf>
    <xf numFmtId="0" fontId="31" fillId="13" borderId="1" xfId="0" applyFont="1" applyFill="1" applyBorder="1" applyAlignment="1">
      <alignment horizontal="center" vertical="center"/>
    </xf>
    <xf numFmtId="0" fontId="30" fillId="0" borderId="0" xfId="0" applyFont="1" applyAlignment="1">
      <alignment horizontal="center" vertical="center"/>
    </xf>
    <xf numFmtId="0" fontId="30" fillId="2" borderId="0" xfId="0" applyFont="1" applyFill="1"/>
    <xf numFmtId="14" fontId="30" fillId="0" borderId="4" xfId="0" applyNumberFormat="1" applyFont="1" applyBorder="1" applyAlignment="1">
      <alignment horizontal="center" vertical="center" wrapText="1"/>
    </xf>
    <xf numFmtId="169" fontId="30" fillId="0" borderId="4" xfId="0" applyNumberFormat="1" applyFont="1" applyBorder="1" applyAlignment="1">
      <alignment horizontal="center" vertical="center" wrapText="1"/>
    </xf>
    <xf numFmtId="0" fontId="30" fillId="0" borderId="4" xfId="0" applyFont="1" applyBorder="1" applyAlignment="1">
      <alignment horizontal="center" vertical="center" wrapText="1"/>
    </xf>
    <xf numFmtId="0" fontId="30" fillId="0" borderId="4" xfId="0" applyFont="1" applyBorder="1" applyAlignment="1">
      <alignment horizontal="justify" vertical="center" wrapText="1"/>
    </xf>
    <xf numFmtId="14" fontId="30" fillId="2" borderId="4" xfId="0" applyNumberFormat="1"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14" borderId="0" xfId="0" applyFont="1" applyFill="1"/>
    <xf numFmtId="0" fontId="30" fillId="0" borderId="4" xfId="0" applyFont="1" applyBorder="1" applyAlignment="1">
      <alignment horizontal="center" vertical="center" readingOrder="1"/>
    </xf>
    <xf numFmtId="0" fontId="30" fillId="0" borderId="4" xfId="0" applyFont="1" applyBorder="1" applyAlignment="1">
      <alignment vertical="center" wrapText="1"/>
    </xf>
    <xf numFmtId="0" fontId="30" fillId="0" borderId="4" xfId="0" applyFont="1" applyBorder="1" applyAlignment="1">
      <alignment horizontal="left" vertical="center" wrapText="1"/>
    </xf>
    <xf numFmtId="0" fontId="30" fillId="0" borderId="4" xfId="0" applyFont="1" applyBorder="1" applyAlignment="1" applyProtection="1">
      <alignment horizontal="left" vertical="center" wrapText="1"/>
      <protection hidden="1"/>
    </xf>
    <xf numFmtId="0" fontId="3" fillId="0" borderId="4" xfId="0" applyFont="1" applyBorder="1" applyAlignment="1">
      <alignment vertical="center" wrapText="1"/>
    </xf>
    <xf numFmtId="170" fontId="3" fillId="0" borderId="4" xfId="0" applyNumberFormat="1" applyFont="1" applyBorder="1" applyAlignment="1" applyProtection="1">
      <alignment horizontal="center" vertical="center" wrapText="1"/>
      <protection hidden="1"/>
    </xf>
    <xf numFmtId="0" fontId="35" fillId="16" borderId="0" xfId="0" applyFont="1" applyFill="1"/>
    <xf numFmtId="0" fontId="35" fillId="17" borderId="0" xfId="0" applyFont="1" applyFill="1"/>
    <xf numFmtId="0" fontId="0" fillId="15" borderId="0" xfId="0" applyFill="1"/>
    <xf numFmtId="0" fontId="35" fillId="18" borderId="0" xfId="0" applyFont="1" applyFill="1"/>
    <xf numFmtId="0" fontId="35" fillId="19" borderId="0" xfId="0" applyFont="1" applyFill="1"/>
    <xf numFmtId="0" fontId="35" fillId="20" borderId="0" xfId="0" applyFont="1" applyFill="1"/>
    <xf numFmtId="0" fontId="35" fillId="21" borderId="0" xfId="0" applyFont="1" applyFill="1"/>
    <xf numFmtId="0" fontId="0" fillId="21" borderId="0" xfId="0" applyFill="1"/>
    <xf numFmtId="0" fontId="20" fillId="5" borderId="0" xfId="5" applyFont="1" applyFill="1" applyAlignment="1">
      <alignment vertical="center"/>
    </xf>
    <xf numFmtId="4" fontId="20" fillId="5" borderId="0" xfId="5" applyNumberFormat="1" applyFont="1" applyFill="1" applyAlignment="1">
      <alignment vertical="center"/>
    </xf>
    <xf numFmtId="4" fontId="12" fillId="6" borderId="4" xfId="0" applyNumberFormat="1" applyFont="1" applyFill="1" applyBorder="1" applyAlignment="1">
      <alignment horizontal="center" vertical="center" wrapText="1"/>
    </xf>
    <xf numFmtId="49" fontId="12" fillId="6" borderId="4" xfId="0" applyNumberFormat="1" applyFont="1" applyFill="1" applyBorder="1" applyAlignment="1">
      <alignment horizontal="center" vertical="center" wrapText="1"/>
    </xf>
    <xf numFmtId="49" fontId="12" fillId="6" borderId="4" xfId="0" applyNumberFormat="1" applyFont="1" applyFill="1" applyBorder="1" applyAlignment="1">
      <alignment horizontal="center" vertical="center"/>
    </xf>
    <xf numFmtId="0" fontId="12" fillId="5" borderId="11" xfId="0" applyFont="1" applyFill="1" applyBorder="1" applyAlignment="1">
      <alignment horizontal="center" vertical="center" wrapText="1"/>
    </xf>
    <xf numFmtId="0" fontId="15" fillId="0" borderId="0" xfId="0" applyFont="1"/>
    <xf numFmtId="0" fontId="12" fillId="0" borderId="0" xfId="0" applyFont="1" applyAlignment="1">
      <alignment horizontal="center" vertical="top" wrapText="1"/>
    </xf>
    <xf numFmtId="4" fontId="15" fillId="0" borderId="0" xfId="0" applyNumberFormat="1" applyFont="1"/>
    <xf numFmtId="0" fontId="15" fillId="0" borderId="4" xfId="0" applyFont="1" applyBorder="1" applyAlignment="1">
      <alignment horizontal="left" vertical="center"/>
    </xf>
    <xf numFmtId="4" fontId="12" fillId="6" borderId="4" xfId="0" applyNumberFormat="1" applyFont="1" applyFill="1" applyBorder="1" applyAlignment="1">
      <alignment horizontal="right" vertical="center" wrapText="1"/>
    </xf>
    <xf numFmtId="10" fontId="12" fillId="6" borderId="4" xfId="2" applyNumberFormat="1" applyFont="1" applyFill="1" applyBorder="1" applyAlignment="1" applyProtection="1">
      <alignment vertical="center" wrapText="1"/>
    </xf>
    <xf numFmtId="10" fontId="12" fillId="6" borderId="4" xfId="2" applyNumberFormat="1" applyFont="1" applyFill="1" applyBorder="1" applyAlignment="1" applyProtection="1">
      <alignment vertical="center"/>
    </xf>
    <xf numFmtId="4" fontId="15" fillId="0" borderId="4" xfId="0" applyNumberFormat="1" applyFont="1" applyBorder="1" applyAlignment="1">
      <alignment horizontal="center" vertical="center" wrapText="1"/>
    </xf>
    <xf numFmtId="10" fontId="15" fillId="0" borderId="4" xfId="2" applyNumberFormat="1" applyFont="1" applyFill="1" applyBorder="1" applyAlignment="1" applyProtection="1">
      <alignment horizontal="center" vertical="center" wrapText="1"/>
    </xf>
    <xf numFmtId="4" fontId="33" fillId="0" borderId="4" xfId="2" applyNumberFormat="1" applyFont="1" applyFill="1" applyBorder="1" applyAlignment="1" applyProtection="1">
      <alignment horizontal="center" vertical="center"/>
    </xf>
    <xf numFmtId="10" fontId="15" fillId="0" borderId="4" xfId="2" applyNumberFormat="1" applyFont="1" applyFill="1" applyBorder="1" applyAlignment="1" applyProtection="1">
      <alignment horizontal="center" vertical="center"/>
    </xf>
    <xf numFmtId="0" fontId="21" fillId="0" borderId="0" xfId="0" applyFont="1" applyAlignment="1">
      <alignment wrapText="1"/>
    </xf>
    <xf numFmtId="0" fontId="10" fillId="5" borderId="10" xfId="0" applyFont="1" applyFill="1" applyBorder="1" applyAlignment="1">
      <alignment vertical="center" wrapText="1"/>
    </xf>
    <xf numFmtId="0" fontId="11" fillId="5" borderId="10" xfId="5" applyFont="1" applyFill="1" applyBorder="1" applyAlignment="1">
      <alignment vertical="center" wrapText="1"/>
    </xf>
    <xf numFmtId="0" fontId="32" fillId="5" borderId="16" xfId="5" applyFont="1" applyFill="1" applyBorder="1" applyAlignment="1">
      <alignment horizontal="left" vertical="center" wrapText="1"/>
    </xf>
    <xf numFmtId="0" fontId="10" fillId="0" borderId="0" xfId="0" applyFont="1" applyAlignment="1">
      <alignment horizontal="center" vertical="center" wrapText="1"/>
    </xf>
    <xf numFmtId="0" fontId="10" fillId="0" borderId="0" xfId="0" applyFont="1" applyAlignment="1">
      <alignment wrapText="1"/>
    </xf>
    <xf numFmtId="0" fontId="10" fillId="5" borderId="0" xfId="0" applyFont="1" applyFill="1" applyAlignment="1">
      <alignment vertical="center" wrapText="1"/>
    </xf>
    <xf numFmtId="0" fontId="11" fillId="5" borderId="0" xfId="5" applyFont="1" applyFill="1" applyAlignment="1">
      <alignment vertical="center" wrapText="1"/>
    </xf>
    <xf numFmtId="0" fontId="32" fillId="5" borderId="0" xfId="5" applyFont="1" applyFill="1" applyAlignment="1">
      <alignment horizontal="left" vertical="center" wrapText="1"/>
    </xf>
    <xf numFmtId="0" fontId="21" fillId="2" borderId="0" xfId="0" applyFont="1" applyFill="1" applyAlignment="1">
      <alignment wrapText="1"/>
    </xf>
    <xf numFmtId="0" fontId="18" fillId="2" borderId="0" xfId="0" applyFont="1" applyFill="1" applyAlignment="1">
      <alignment horizontal="left"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0" fontId="18" fillId="2" borderId="0" xfId="0" applyFont="1" applyFill="1" applyAlignment="1">
      <alignment wrapText="1"/>
    </xf>
    <xf numFmtId="0" fontId="18" fillId="2" borderId="0" xfId="0" applyFont="1" applyFill="1" applyAlignment="1">
      <alignment horizontal="left" wrapText="1"/>
    </xf>
    <xf numFmtId="0" fontId="32" fillId="2" borderId="0" xfId="5" applyFont="1" applyFill="1" applyAlignment="1">
      <alignment vertical="center" wrapText="1"/>
    </xf>
    <xf numFmtId="0" fontId="11" fillId="2" borderId="0" xfId="0" applyFont="1" applyFill="1" applyAlignment="1">
      <alignment horizontal="center" vertical="top" wrapText="1"/>
    </xf>
    <xf numFmtId="0" fontId="10" fillId="2" borderId="0" xfId="0" applyFont="1" applyFill="1" applyAlignment="1">
      <alignment horizontal="center" vertical="center" wrapText="1"/>
    </xf>
    <xf numFmtId="0" fontId="10" fillId="2" borderId="0" xfId="0" applyFont="1" applyFill="1" applyAlignment="1">
      <alignment wrapText="1"/>
    </xf>
    <xf numFmtId="0" fontId="11" fillId="4" borderId="4" xfId="0" applyFont="1" applyFill="1" applyBorder="1" applyAlignment="1">
      <alignment horizontal="center" vertical="center" wrapText="1"/>
    </xf>
    <xf numFmtId="4" fontId="11" fillId="4" borderId="4" xfId="0" applyNumberFormat="1" applyFont="1" applyFill="1" applyBorder="1" applyAlignment="1">
      <alignment horizontal="center" vertical="center" wrapText="1"/>
    </xf>
    <xf numFmtId="4" fontId="39" fillId="10" borderId="4" xfId="0" applyNumberFormat="1" applyFont="1" applyFill="1" applyBorder="1" applyAlignment="1">
      <alignment horizontal="center" vertical="center" wrapText="1"/>
    </xf>
    <xf numFmtId="4" fontId="11" fillId="10" borderId="4" xfId="0" applyNumberFormat="1" applyFont="1" applyFill="1" applyBorder="1" applyAlignment="1">
      <alignment horizontal="center" vertical="center" wrapText="1"/>
    </xf>
    <xf numFmtId="168" fontId="11" fillId="10" borderId="4" xfId="0" applyNumberFormat="1" applyFont="1" applyFill="1" applyBorder="1" applyAlignment="1">
      <alignment horizontal="center" vertical="center" wrapText="1"/>
    </xf>
    <xf numFmtId="168" fontId="39" fillId="10" borderId="4" xfId="0" applyNumberFormat="1" applyFont="1" applyFill="1" applyBorder="1" applyAlignment="1">
      <alignment horizontal="center" vertical="center" wrapText="1"/>
    </xf>
    <xf numFmtId="0" fontId="21" fillId="0" borderId="9" xfId="0" applyFont="1" applyBorder="1" applyAlignment="1">
      <alignment horizontal="left" vertical="center" wrapText="1"/>
    </xf>
    <xf numFmtId="0" fontId="21" fillId="0" borderId="9" xfId="0" applyFont="1" applyBorder="1" applyAlignment="1">
      <alignment vertical="center" wrapText="1"/>
    </xf>
    <xf numFmtId="4" fontId="10" fillId="0" borderId="4" xfId="0" applyNumberFormat="1" applyFont="1" applyBorder="1" applyAlignment="1">
      <alignment horizontal="left" vertical="center" wrapText="1"/>
    </xf>
    <xf numFmtId="3" fontId="10" fillId="0" borderId="4" xfId="0" applyNumberFormat="1" applyFont="1" applyBorder="1" applyAlignment="1">
      <alignment horizontal="center" vertical="center" wrapText="1"/>
    </xf>
    <xf numFmtId="4" fontId="10" fillId="0" borderId="4" xfId="0" applyNumberFormat="1" applyFont="1" applyBorder="1" applyAlignment="1">
      <alignment horizontal="center" vertical="center" wrapText="1"/>
    </xf>
    <xf numFmtId="9" fontId="10" fillId="0" borderId="4" xfId="2" applyFont="1" applyFill="1" applyBorder="1" applyAlignment="1" applyProtection="1">
      <alignment horizontal="center" vertical="center" wrapText="1"/>
    </xf>
    <xf numFmtId="10" fontId="40" fillId="0" borderId="4" xfId="2" applyNumberFormat="1" applyFont="1" applyBorder="1" applyAlignment="1" applyProtection="1">
      <alignment horizontal="center" vertical="center" wrapText="1"/>
    </xf>
    <xf numFmtId="0" fontId="21" fillId="0" borderId="4" xfId="0" applyFont="1" applyBorder="1" applyAlignment="1">
      <alignment horizontal="center" vertical="center" wrapText="1"/>
    </xf>
    <xf numFmtId="2" fontId="10" fillId="0" borderId="4" xfId="0" applyNumberFormat="1" applyFont="1" applyBorder="1" applyAlignment="1">
      <alignment vertical="center" wrapText="1"/>
    </xf>
    <xf numFmtId="9" fontId="40" fillId="0" borderId="4" xfId="2" applyFont="1" applyFill="1" applyBorder="1" applyAlignment="1" applyProtection="1">
      <alignment horizontal="center" vertical="center" wrapText="1"/>
    </xf>
    <xf numFmtId="4" fontId="40" fillId="2" borderId="4" xfId="0" applyNumberFormat="1" applyFont="1" applyFill="1" applyBorder="1" applyAlignment="1">
      <alignment horizontal="center" vertical="center" wrapText="1"/>
    </xf>
    <xf numFmtId="4" fontId="40" fillId="0" borderId="4" xfId="0" applyNumberFormat="1" applyFont="1" applyBorder="1" applyAlignment="1">
      <alignment horizontal="center" vertical="center" wrapText="1"/>
    </xf>
    <xf numFmtId="10" fontId="10" fillId="0" borderId="4" xfId="2" applyNumberFormat="1" applyFont="1" applyFill="1" applyBorder="1" applyAlignment="1" applyProtection="1">
      <alignment horizontal="center" vertical="center" wrapText="1"/>
    </xf>
    <xf numFmtId="2" fontId="10" fillId="0" borderId="4" xfId="0" applyNumberFormat="1" applyFont="1" applyBorder="1" applyAlignment="1">
      <alignment horizontal="left" vertical="center" wrapText="1"/>
    </xf>
    <xf numFmtId="0" fontId="10" fillId="0" borderId="4" xfId="0" applyFont="1" applyBorder="1" applyAlignment="1">
      <alignment vertical="center" wrapText="1"/>
    </xf>
    <xf numFmtId="0" fontId="10" fillId="0" borderId="4" xfId="0" applyFont="1" applyBorder="1" applyAlignment="1">
      <alignment horizontal="center" vertical="center" wrapText="1"/>
    </xf>
    <xf numFmtId="1" fontId="10" fillId="0" borderId="4" xfId="0" applyNumberFormat="1" applyFont="1" applyBorder="1" applyAlignment="1">
      <alignment horizontal="center" vertical="center" wrapText="1"/>
    </xf>
    <xf numFmtId="4" fontId="10" fillId="2" borderId="4" xfId="0" applyNumberFormat="1" applyFont="1" applyFill="1" applyBorder="1" applyAlignment="1">
      <alignment horizontal="center" vertical="center" wrapText="1"/>
    </xf>
    <xf numFmtId="0" fontId="10" fillId="0" borderId="0" xfId="0" applyFont="1" applyAlignment="1">
      <alignment horizontal="left" vertical="center" wrapText="1"/>
    </xf>
    <xf numFmtId="0" fontId="10" fillId="0" borderId="0" xfId="0" applyFont="1" applyAlignment="1">
      <alignment vertical="center" wrapText="1"/>
    </xf>
    <xf numFmtId="0" fontId="10" fillId="0" borderId="0" xfId="0" applyFont="1" applyAlignment="1">
      <alignment horizontal="left" wrapText="1"/>
    </xf>
    <xf numFmtId="4" fontId="10" fillId="0" borderId="0" xfId="0" applyNumberFormat="1" applyFont="1" applyAlignment="1">
      <alignment horizontal="left" vertical="center" wrapText="1"/>
    </xf>
    <xf numFmtId="4" fontId="10" fillId="0" borderId="0" xfId="0" applyNumberFormat="1" applyFont="1" applyAlignment="1">
      <alignment horizontal="center" vertical="center" wrapText="1"/>
    </xf>
    <xf numFmtId="2" fontId="10" fillId="0" borderId="0" xfId="0" applyNumberFormat="1" applyFont="1" applyAlignment="1">
      <alignment horizontal="center" vertical="center" wrapText="1"/>
    </xf>
    <xf numFmtId="0" fontId="10" fillId="22" borderId="4" xfId="0" applyFont="1" applyFill="1" applyBorder="1" applyAlignment="1" applyProtection="1">
      <alignment horizontal="center" vertical="center" wrapText="1"/>
      <protection locked="0"/>
    </xf>
    <xf numFmtId="0" fontId="15" fillId="0" borderId="0" xfId="0" applyFont="1" applyAlignment="1">
      <alignment horizontal="center" vertical="center"/>
    </xf>
    <xf numFmtId="0" fontId="15" fillId="0" borderId="0" xfId="0" applyFont="1" applyAlignment="1">
      <alignment horizontal="left" vertical="center"/>
    </xf>
    <xf numFmtId="2" fontId="15" fillId="0" borderId="0" xfId="0" applyNumberFormat="1" applyFont="1" applyAlignment="1">
      <alignment horizontal="center" vertical="center"/>
    </xf>
    <xf numFmtId="0" fontId="15" fillId="5" borderId="0" xfId="0" applyFont="1" applyFill="1" applyAlignment="1">
      <alignment horizontal="left" vertical="center" wrapText="1"/>
    </xf>
    <xf numFmtId="0" fontId="15" fillId="5" borderId="10" xfId="0" applyFont="1" applyFill="1" applyBorder="1" applyAlignment="1">
      <alignment horizontal="center" vertical="center" wrapText="1"/>
    </xf>
    <xf numFmtId="0" fontId="12" fillId="5" borderId="0" xfId="5" applyFont="1" applyFill="1" applyAlignment="1">
      <alignment horizontal="center" vertical="center" wrapText="1"/>
    </xf>
    <xf numFmtId="0" fontId="12" fillId="5" borderId="0" xfId="5" applyFont="1" applyFill="1" applyAlignment="1">
      <alignment horizontal="left" vertical="center" wrapText="1"/>
    </xf>
    <xf numFmtId="0" fontId="15" fillId="5" borderId="0" xfId="0" applyFont="1" applyFill="1" applyAlignment="1">
      <alignment horizontal="center" vertical="center" wrapText="1"/>
    </xf>
    <xf numFmtId="2" fontId="12" fillId="5" borderId="0" xfId="5" applyNumberFormat="1" applyFont="1" applyFill="1" applyAlignment="1">
      <alignment horizontal="center" vertical="center" wrapText="1"/>
    </xf>
    <xf numFmtId="0" fontId="37" fillId="0" borderId="0" xfId="0" applyFont="1" applyAlignment="1">
      <alignment horizontal="center" vertical="center"/>
    </xf>
    <xf numFmtId="0" fontId="12" fillId="4" borderId="4" xfId="0" applyFont="1" applyFill="1" applyBorder="1" applyAlignment="1">
      <alignment horizontal="left" vertical="center"/>
    </xf>
    <xf numFmtId="0" fontId="12" fillId="4" borderId="4" xfId="0" applyFont="1" applyFill="1" applyBorder="1" applyAlignment="1">
      <alignment horizontal="center" vertical="center" wrapText="1"/>
    </xf>
    <xf numFmtId="0" fontId="12" fillId="4" borderId="4" xfId="0" applyFont="1" applyFill="1" applyBorder="1" applyAlignment="1">
      <alignment horizontal="left" vertical="center" wrapText="1"/>
    </xf>
    <xf numFmtId="10" fontId="12" fillId="4" borderId="4" xfId="0" applyNumberFormat="1" applyFont="1" applyFill="1" applyBorder="1" applyAlignment="1">
      <alignment horizontal="center" vertical="center" wrapText="1"/>
    </xf>
    <xf numFmtId="0" fontId="42" fillId="4" borderId="4" xfId="0" applyFont="1" applyFill="1" applyBorder="1" applyAlignment="1">
      <alignment horizontal="left" vertical="center" wrapText="1"/>
    </xf>
    <xf numFmtId="2" fontId="12" fillId="10" borderId="4" xfId="0" applyNumberFormat="1" applyFont="1" applyFill="1" applyBorder="1" applyAlignment="1">
      <alignment horizontal="center" vertical="center" wrapText="1"/>
    </xf>
    <xf numFmtId="10" fontId="12" fillId="10" borderId="4" xfId="0" applyNumberFormat="1" applyFont="1" applyFill="1" applyBorder="1" applyAlignment="1">
      <alignment horizontal="center" vertical="center" wrapText="1"/>
    </xf>
    <xf numFmtId="2" fontId="12" fillId="4" borderId="4" xfId="0" applyNumberFormat="1" applyFont="1" applyFill="1" applyBorder="1" applyAlignment="1">
      <alignment horizontal="center" vertical="center" wrapText="1"/>
    </xf>
    <xf numFmtId="10" fontId="12" fillId="10" borderId="1" xfId="0" applyNumberFormat="1" applyFont="1" applyFill="1" applyBorder="1" applyAlignment="1">
      <alignment horizontal="center" vertical="center" wrapText="1"/>
    </xf>
    <xf numFmtId="0" fontId="15" fillId="0" borderId="4" xfId="0" applyFont="1" applyBorder="1" applyAlignment="1">
      <alignment horizontal="left" vertical="center" wrapText="1"/>
    </xf>
    <xf numFmtId="0" fontId="15" fillId="0" borderId="4" xfId="0" applyFont="1" applyBorder="1" applyAlignment="1">
      <alignment horizontal="center" vertical="center"/>
    </xf>
    <xf numFmtId="2" fontId="15" fillId="0" borderId="4" xfId="3" applyNumberFormat="1" applyFont="1" applyBorder="1" applyAlignment="1">
      <alignment horizontal="center" vertical="center" wrapText="1"/>
    </xf>
    <xf numFmtId="167" fontId="15" fillId="0" borderId="4" xfId="1" applyNumberFormat="1" applyFont="1" applyFill="1" applyBorder="1" applyAlignment="1" applyProtection="1">
      <alignment horizontal="center" vertical="center" wrapText="1"/>
    </xf>
    <xf numFmtId="2" fontId="15" fillId="0" borderId="4" xfId="0" applyNumberFormat="1" applyFont="1" applyBorder="1" applyAlignment="1">
      <alignment horizontal="center" vertical="center" wrapText="1"/>
    </xf>
    <xf numFmtId="10" fontId="15" fillId="0" borderId="4" xfId="0" applyNumberFormat="1" applyFont="1" applyBorder="1" applyAlignment="1">
      <alignment horizontal="center" vertical="center" wrapText="1"/>
    </xf>
    <xf numFmtId="1" fontId="15" fillId="0" borderId="4" xfId="0" applyNumberFormat="1" applyFont="1" applyBorder="1" applyAlignment="1">
      <alignment horizontal="center" vertical="center" wrapText="1"/>
    </xf>
    <xf numFmtId="2" fontId="15" fillId="0" borderId="4" xfId="0" applyNumberFormat="1" applyFont="1" applyBorder="1" applyAlignment="1">
      <alignment horizontal="center" vertical="center"/>
    </xf>
    <xf numFmtId="10" fontId="15" fillId="0" borderId="4" xfId="0" applyNumberFormat="1" applyFont="1" applyBorder="1" applyAlignment="1">
      <alignment horizontal="center" vertical="center"/>
    </xf>
    <xf numFmtId="10" fontId="15" fillId="0" borderId="4" xfId="2" applyNumberFormat="1" applyFont="1" applyBorder="1" applyAlignment="1" applyProtection="1">
      <alignment horizontal="center" vertical="center" wrapText="1"/>
    </xf>
    <xf numFmtId="0" fontId="33" fillId="0" borderId="4" xfId="0" applyFont="1" applyBorder="1" applyAlignment="1">
      <alignment horizontal="left" vertical="center" wrapText="1"/>
    </xf>
    <xf numFmtId="1" fontId="33" fillId="0" borderId="4" xfId="0" applyNumberFormat="1" applyFont="1" applyBorder="1" applyAlignment="1">
      <alignment horizontal="center" vertical="center" wrapText="1"/>
    </xf>
    <xf numFmtId="10" fontId="15" fillId="0" borderId="4" xfId="3" applyNumberFormat="1" applyFont="1" applyBorder="1" applyAlignment="1">
      <alignment horizontal="center" vertical="center" wrapText="1"/>
    </xf>
    <xf numFmtId="167" fontId="15" fillId="0" borderId="4" xfId="1" applyNumberFormat="1" applyFont="1" applyBorder="1" applyAlignment="1" applyProtection="1">
      <alignment horizontal="center" vertical="center" wrapText="1"/>
    </xf>
    <xf numFmtId="1" fontId="36" fillId="0" borderId="4" xfId="0" applyNumberFormat="1" applyFont="1" applyBorder="1" applyAlignment="1">
      <alignment horizontal="center" vertical="center" wrapText="1"/>
    </xf>
    <xf numFmtId="0" fontId="15" fillId="0" borderId="4" xfId="0" applyFont="1" applyBorder="1" applyAlignment="1">
      <alignment horizontal="center" vertical="center" wrapText="1"/>
    </xf>
    <xf numFmtId="0" fontId="33" fillId="0" borderId="4" xfId="0" applyFont="1" applyBorder="1" applyAlignment="1">
      <alignment horizontal="center" vertical="center" wrapText="1"/>
    </xf>
    <xf numFmtId="2" fontId="41" fillId="0" borderId="4" xfId="0" applyNumberFormat="1" applyFont="1" applyBorder="1" applyAlignment="1">
      <alignment horizontal="center" vertical="center"/>
    </xf>
    <xf numFmtId="10" fontId="41" fillId="0" borderId="4" xfId="0" applyNumberFormat="1" applyFont="1" applyBorder="1" applyAlignment="1">
      <alignment horizontal="center" vertical="center"/>
    </xf>
    <xf numFmtId="0" fontId="20" fillId="5" borderId="16" xfId="5" applyFont="1" applyFill="1" applyBorder="1" applyAlignment="1">
      <alignment vertical="center" wrapText="1"/>
    </xf>
    <xf numFmtId="0" fontId="20" fillId="5" borderId="16" xfId="5" applyFont="1" applyFill="1" applyBorder="1" applyAlignment="1">
      <alignment horizontal="left" vertical="center" wrapText="1"/>
    </xf>
    <xf numFmtId="0" fontId="20" fillId="0" borderId="0" xfId="5" applyFont="1" applyAlignment="1">
      <alignment horizontal="center" vertical="center" wrapText="1"/>
    </xf>
    <xf numFmtId="0" fontId="20" fillId="5" borderId="0" xfId="5" applyFont="1" applyFill="1" applyAlignment="1">
      <alignment vertical="center" wrapText="1"/>
    </xf>
    <xf numFmtId="0" fontId="20" fillId="5" borderId="0" xfId="5" applyFont="1" applyFill="1" applyAlignment="1">
      <alignment horizontal="left" vertical="center" wrapText="1"/>
    </xf>
    <xf numFmtId="4" fontId="12" fillId="10" borderId="4" xfId="0" applyNumberFormat="1" applyFont="1" applyFill="1" applyBorder="1" applyAlignment="1">
      <alignment horizontal="center" vertical="center" wrapText="1"/>
    </xf>
    <xf numFmtId="10" fontId="41" fillId="0" borderId="4" xfId="2" applyNumberFormat="1" applyFont="1" applyBorder="1" applyAlignment="1" applyProtection="1">
      <alignment horizontal="center" vertical="center" wrapText="1"/>
    </xf>
    <xf numFmtId="2" fontId="15" fillId="2" borderId="4" xfId="0" applyNumberFormat="1" applyFont="1" applyFill="1" applyBorder="1" applyAlignment="1">
      <alignment horizontal="center" vertical="center" wrapText="1"/>
    </xf>
    <xf numFmtId="0" fontId="15" fillId="0" borderId="0" xfId="0" applyFont="1" applyAlignment="1">
      <alignment horizontal="center" vertical="center" wrapText="1"/>
    </xf>
    <xf numFmtId="0" fontId="3" fillId="2" borderId="4" xfId="0" applyFont="1" applyFill="1" applyBorder="1" applyAlignment="1">
      <alignment horizontal="center" vertical="center"/>
    </xf>
    <xf numFmtId="0" fontId="15" fillId="0" borderId="0" xfId="0" applyFont="1" applyAlignment="1" applyProtection="1">
      <alignment horizontal="center" vertical="center"/>
      <protection locked="0"/>
    </xf>
    <xf numFmtId="0" fontId="37" fillId="22" borderId="4" xfId="0" applyFont="1" applyFill="1" applyBorder="1" applyAlignment="1" applyProtection="1">
      <alignment horizontal="center" vertical="center"/>
      <protection locked="0"/>
    </xf>
    <xf numFmtId="0" fontId="15" fillId="0" borderId="4" xfId="0" applyFont="1" applyBorder="1" applyAlignment="1" applyProtection="1">
      <alignment horizontal="center" vertical="center"/>
      <protection locked="0"/>
    </xf>
    <xf numFmtId="0" fontId="15" fillId="22" borderId="4" xfId="0" applyFont="1" applyFill="1" applyBorder="1" applyAlignment="1" applyProtection="1">
      <alignment horizontal="center" vertical="center" wrapText="1"/>
      <protection locked="0"/>
    </xf>
    <xf numFmtId="0" fontId="7" fillId="11" borderId="4" xfId="3" applyFont="1" applyFill="1" applyBorder="1" applyAlignment="1" applyProtection="1">
      <alignment horizontal="center" vertical="top" wrapText="1"/>
      <protection hidden="1"/>
    </xf>
    <xf numFmtId="0" fontId="3" fillId="2" borderId="4" xfId="0" applyFont="1" applyFill="1" applyBorder="1" applyAlignment="1">
      <alignment horizontal="left" vertical="center"/>
    </xf>
    <xf numFmtId="9" fontId="3" fillId="2" borderId="4" xfId="0" applyNumberFormat="1" applyFont="1" applyFill="1" applyBorder="1" applyAlignment="1">
      <alignment horizontal="left" vertical="center"/>
    </xf>
    <xf numFmtId="10" fontId="3" fillId="2" borderId="4" xfId="0" applyNumberFormat="1" applyFont="1" applyFill="1" applyBorder="1" applyAlignment="1">
      <alignment horizontal="left" vertical="center"/>
    </xf>
    <xf numFmtId="14" fontId="3" fillId="2" borderId="4" xfId="0" applyNumberFormat="1" applyFont="1" applyFill="1" applyBorder="1" applyAlignment="1">
      <alignment horizontal="left" vertical="center"/>
    </xf>
    <xf numFmtId="10" fontId="0" fillId="2" borderId="4" xfId="2" applyNumberFormat="1" applyFont="1" applyFill="1" applyBorder="1" applyAlignment="1">
      <alignment horizontal="center" vertical="center"/>
    </xf>
    <xf numFmtId="0" fontId="0" fillId="0" borderId="4" xfId="0" applyBorder="1" applyAlignment="1">
      <alignment vertical="center"/>
    </xf>
    <xf numFmtId="0" fontId="0" fillId="0" borderId="0" xfId="0" applyAlignment="1">
      <alignment vertical="center"/>
    </xf>
    <xf numFmtId="0" fontId="0" fillId="2" borderId="4" xfId="0" applyFill="1" applyBorder="1" applyAlignment="1">
      <alignment vertical="center"/>
    </xf>
    <xf numFmtId="1" fontId="3" fillId="2" borderId="4" xfId="0" applyNumberFormat="1" applyFont="1" applyFill="1" applyBorder="1" applyAlignment="1">
      <alignment horizontal="left" vertical="center"/>
    </xf>
    <xf numFmtId="9" fontId="3" fillId="2" borderId="4" xfId="2" applyFont="1" applyFill="1" applyBorder="1" applyAlignment="1">
      <alignment horizontal="left" vertical="center"/>
    </xf>
    <xf numFmtId="0" fontId="3" fillId="2" borderId="4" xfId="8" applyFont="1" applyFill="1" applyBorder="1" applyAlignment="1">
      <alignment horizontal="left" vertical="center"/>
    </xf>
    <xf numFmtId="10" fontId="3" fillId="2" borderId="4" xfId="2" applyNumberFormat="1" applyFont="1" applyFill="1" applyBorder="1" applyAlignment="1">
      <alignment horizontal="left" vertical="center"/>
    </xf>
    <xf numFmtId="0" fontId="3" fillId="7" borderId="4" xfId="0" applyFont="1" applyFill="1" applyBorder="1" applyAlignment="1">
      <alignment horizontal="left" vertical="center"/>
    </xf>
    <xf numFmtId="0" fontId="3" fillId="2" borderId="4" xfId="1" applyNumberFormat="1" applyFont="1" applyFill="1" applyBorder="1" applyAlignment="1">
      <alignment horizontal="left" vertical="center"/>
    </xf>
    <xf numFmtId="2" fontId="3" fillId="2" borderId="4" xfId="0" applyNumberFormat="1" applyFont="1" applyFill="1" applyBorder="1" applyAlignment="1">
      <alignment horizontal="left" vertical="center"/>
    </xf>
    <xf numFmtId="0" fontId="3" fillId="2" borderId="0" xfId="0" applyFont="1" applyFill="1" applyAlignment="1">
      <alignment horizontal="left" vertical="center" wrapText="1"/>
    </xf>
    <xf numFmtId="0" fontId="3" fillId="2" borderId="0" xfId="0" applyFont="1" applyFill="1" applyAlignment="1">
      <alignment horizontal="center" wrapText="1"/>
    </xf>
    <xf numFmtId="0" fontId="7" fillId="23" borderId="4" xfId="3" applyFont="1" applyFill="1" applyBorder="1" applyAlignment="1" applyProtection="1">
      <alignment horizontal="center" vertical="center" wrapText="1"/>
      <protection hidden="1"/>
    </xf>
    <xf numFmtId="0" fontId="7" fillId="24" borderId="4" xfId="0" applyFont="1" applyFill="1" applyBorder="1" applyAlignment="1">
      <alignment horizontal="center" vertical="center" wrapText="1"/>
    </xf>
    <xf numFmtId="10" fontId="3" fillId="2" borderId="4" xfId="0" applyNumberFormat="1" applyFont="1" applyFill="1" applyBorder="1" applyAlignment="1">
      <alignment horizontal="center" vertical="center"/>
    </xf>
    <xf numFmtId="0" fontId="0" fillId="2" borderId="0" xfId="0" applyFill="1"/>
    <xf numFmtId="0" fontId="44" fillId="0" borderId="4" xfId="0" applyFont="1" applyBorder="1" applyAlignment="1" applyProtection="1">
      <alignment horizontal="center" vertical="center" wrapText="1"/>
      <protection hidden="1"/>
    </xf>
    <xf numFmtId="0" fontId="44" fillId="0" borderId="4" xfId="0" applyFont="1" applyBorder="1" applyAlignment="1" applyProtection="1">
      <alignment horizontal="justify" vertical="center" wrapText="1"/>
      <protection hidden="1"/>
    </xf>
    <xf numFmtId="0" fontId="44" fillId="0" borderId="1" xfId="0" applyFont="1" applyBorder="1" applyAlignment="1" applyProtection="1">
      <alignment horizontal="center" vertical="center" wrapText="1"/>
      <protection hidden="1"/>
    </xf>
    <xf numFmtId="0" fontId="9" fillId="0" borderId="1" xfId="6" applyFill="1" applyBorder="1" applyAlignment="1" applyProtection="1">
      <alignment horizontal="center" vertical="center" wrapText="1"/>
      <protection hidden="1"/>
    </xf>
    <xf numFmtId="0" fontId="44" fillId="0" borderId="3" xfId="0" applyFont="1" applyBorder="1" applyAlignment="1" applyProtection="1">
      <alignment horizontal="justify" vertical="center" wrapText="1"/>
      <protection hidden="1"/>
    </xf>
    <xf numFmtId="0" fontId="44" fillId="0" borderId="4" xfId="0" applyFont="1" applyBorder="1" applyAlignment="1" applyProtection="1">
      <alignment horizontal="center" vertical="center" textRotation="90" wrapText="1"/>
      <protection hidden="1"/>
    </xf>
    <xf numFmtId="9" fontId="44" fillId="0" borderId="4" xfId="0" applyNumberFormat="1" applyFont="1" applyBorder="1" applyAlignment="1" applyProtection="1">
      <alignment horizontal="center" vertical="center" textRotation="90" wrapText="1"/>
      <protection hidden="1"/>
    </xf>
    <xf numFmtId="0" fontId="44" fillId="0" borderId="4" xfId="0" quotePrefix="1" applyFont="1" applyBorder="1" applyAlignment="1" applyProtection="1">
      <alignment horizontal="justify" vertical="center" wrapText="1"/>
      <protection hidden="1"/>
    </xf>
    <xf numFmtId="9" fontId="44" fillId="0" borderId="4" xfId="0" applyNumberFormat="1" applyFont="1" applyBorder="1" applyAlignment="1" applyProtection="1">
      <alignment horizontal="justify" vertical="center" wrapText="1"/>
      <protection hidden="1"/>
    </xf>
    <xf numFmtId="0" fontId="44" fillId="0" borderId="28" xfId="0" applyFont="1" applyBorder="1" applyAlignment="1" applyProtection="1">
      <alignment horizontal="justify" vertical="center" wrapText="1"/>
      <protection hidden="1"/>
    </xf>
    <xf numFmtId="0" fontId="44" fillId="0" borderId="3" xfId="0" quotePrefix="1" applyFont="1" applyBorder="1" applyAlignment="1" applyProtection="1">
      <alignment horizontal="justify" vertical="center" wrapText="1"/>
      <protection hidden="1"/>
    </xf>
    <xf numFmtId="0" fontId="22" fillId="0" borderId="0" xfId="0" applyFont="1" applyAlignment="1" applyProtection="1">
      <alignment wrapText="1"/>
      <protection hidden="1"/>
    </xf>
    <xf numFmtId="14" fontId="19" fillId="2" borderId="4" xfId="0" applyNumberFormat="1" applyFont="1" applyFill="1" applyBorder="1" applyAlignment="1">
      <alignment horizontal="center" vertical="center" wrapText="1"/>
    </xf>
    <xf numFmtId="0" fontId="19" fillId="2" borderId="4" xfId="0" applyFont="1" applyFill="1" applyBorder="1" applyAlignment="1">
      <alignment horizontal="center" vertical="center" wrapText="1"/>
    </xf>
    <xf numFmtId="0" fontId="30" fillId="2" borderId="4" xfId="0" applyFont="1" applyFill="1" applyBorder="1" applyAlignment="1" applyProtection="1">
      <alignment horizontal="left" vertical="center" wrapText="1"/>
      <protection hidden="1"/>
    </xf>
    <xf numFmtId="14" fontId="19" fillId="2" borderId="4" xfId="0" applyNumberFormat="1" applyFont="1" applyFill="1" applyBorder="1" applyAlignment="1">
      <alignment horizontal="center" vertical="center"/>
    </xf>
    <xf numFmtId="0" fontId="19" fillId="2" borderId="4" xfId="0" applyFont="1" applyFill="1" applyBorder="1" applyAlignment="1">
      <alignment horizontal="left" vertical="center" wrapText="1"/>
    </xf>
    <xf numFmtId="0" fontId="30" fillId="2" borderId="4" xfId="0" applyFont="1" applyFill="1" applyBorder="1" applyAlignment="1">
      <alignment horizontal="justify" vertical="center" wrapText="1"/>
    </xf>
    <xf numFmtId="0" fontId="30" fillId="2" borderId="4" xfId="3" applyFont="1" applyFill="1" applyBorder="1" applyAlignment="1" applyProtection="1">
      <alignment horizontal="left" vertical="center" wrapText="1"/>
      <protection hidden="1"/>
    </xf>
    <xf numFmtId="14" fontId="30" fillId="25" borderId="4" xfId="0" applyNumberFormat="1" applyFont="1" applyFill="1" applyBorder="1" applyAlignment="1">
      <alignment horizontal="center" vertical="center" wrapText="1"/>
    </xf>
    <xf numFmtId="169" fontId="30" fillId="25" borderId="4" xfId="0" applyNumberFormat="1" applyFont="1" applyFill="1" applyBorder="1" applyAlignment="1">
      <alignment horizontal="center" vertical="center" wrapText="1"/>
    </xf>
    <xf numFmtId="0" fontId="30" fillId="25" borderId="4" xfId="0" applyFont="1" applyFill="1" applyBorder="1" applyAlignment="1">
      <alignment horizontal="center" vertical="center" wrapText="1"/>
    </xf>
    <xf numFmtId="0" fontId="30" fillId="25" borderId="4" xfId="0" applyFont="1" applyFill="1" applyBorder="1" applyAlignment="1">
      <alignment horizontal="justify" vertical="center" wrapText="1"/>
    </xf>
    <xf numFmtId="0" fontId="30" fillId="25" borderId="0" xfId="0" applyFont="1" applyFill="1"/>
    <xf numFmtId="0" fontId="15" fillId="0" borderId="4" xfId="0" applyFont="1" applyBorder="1" applyAlignment="1" applyProtection="1">
      <alignment horizontal="left" vertical="center" wrapText="1"/>
      <protection locked="0"/>
    </xf>
    <xf numFmtId="10" fontId="15" fillId="26" borderId="4" xfId="0" applyNumberFormat="1" applyFont="1" applyFill="1" applyBorder="1" applyAlignment="1">
      <alignment horizontal="center" vertical="center" wrapText="1"/>
    </xf>
    <xf numFmtId="0" fontId="15" fillId="0" borderId="4" xfId="0" applyFont="1" applyBorder="1" applyAlignment="1" applyProtection="1">
      <alignment horizontal="left" vertical="top" wrapText="1"/>
      <protection locked="0"/>
    </xf>
    <xf numFmtId="0" fontId="10" fillId="0" borderId="0" xfId="0" applyFont="1" applyAlignment="1" applyProtection="1">
      <alignment vertical="center" wrapText="1"/>
      <protection locked="0"/>
    </xf>
    <xf numFmtId="0" fontId="10" fillId="2" borderId="0" xfId="0" applyFont="1" applyFill="1" applyAlignment="1" applyProtection="1">
      <alignment vertical="center" wrapText="1"/>
      <protection locked="0"/>
    </xf>
    <xf numFmtId="0" fontId="10" fillId="0" borderId="4" xfId="0" applyFont="1" applyBorder="1" applyAlignment="1" applyProtection="1">
      <alignment vertical="center" wrapText="1"/>
      <protection locked="0"/>
    </xf>
    <xf numFmtId="0" fontId="10" fillId="2" borderId="4" xfId="0" applyFont="1" applyFill="1" applyBorder="1" applyAlignment="1" applyProtection="1">
      <alignment vertical="center" wrapText="1"/>
      <protection locked="0"/>
    </xf>
    <xf numFmtId="0" fontId="0" fillId="2" borderId="0" xfId="0" applyFill="1" applyAlignment="1">
      <alignment vertical="center"/>
    </xf>
    <xf numFmtId="0" fontId="27" fillId="9" borderId="5" xfId="0" applyFont="1" applyFill="1" applyBorder="1" applyAlignment="1" applyProtection="1">
      <alignment vertical="center" wrapText="1"/>
      <protection hidden="1"/>
    </xf>
    <xf numFmtId="0" fontId="27" fillId="9" borderId="7" xfId="0" applyFont="1" applyFill="1" applyBorder="1" applyAlignment="1" applyProtection="1">
      <alignment vertical="center" wrapText="1"/>
      <protection hidden="1"/>
    </xf>
    <xf numFmtId="0" fontId="18" fillId="5" borderId="16" xfId="0" applyFont="1" applyFill="1" applyBorder="1" applyAlignment="1">
      <alignment vertical="center" wrapText="1"/>
    </xf>
    <xf numFmtId="0" fontId="18" fillId="5" borderId="0" xfId="0" applyFont="1" applyFill="1" applyAlignment="1">
      <alignment vertical="center" wrapText="1"/>
    </xf>
    <xf numFmtId="0" fontId="15" fillId="0" borderId="0" xfId="0" applyFont="1" applyAlignment="1">
      <alignment vertical="center" wrapText="1"/>
    </xf>
    <xf numFmtId="0" fontId="15" fillId="0" borderId="4" xfId="0" applyFont="1" applyBorder="1" applyAlignment="1" applyProtection="1">
      <alignment vertical="center" wrapText="1"/>
      <protection locked="0"/>
    </xf>
    <xf numFmtId="0" fontId="41" fillId="0" borderId="4" xfId="0" applyFont="1" applyBorder="1" applyAlignment="1" applyProtection="1">
      <alignment vertical="center" wrapText="1"/>
      <protection locked="0"/>
    </xf>
    <xf numFmtId="0" fontId="15" fillId="0" borderId="0" xfId="0" applyFont="1" applyAlignment="1">
      <alignment horizontal="left" vertical="center" wrapText="1"/>
    </xf>
    <xf numFmtId="0" fontId="15" fillId="0" borderId="0" xfId="0" applyFont="1" applyAlignment="1" applyProtection="1">
      <alignment vertical="center" wrapText="1"/>
      <protection locked="0"/>
    </xf>
    <xf numFmtId="4" fontId="10" fillId="0" borderId="0" xfId="0" applyNumberFormat="1" applyFont="1" applyAlignment="1" applyProtection="1">
      <alignment vertical="center" wrapText="1"/>
      <protection locked="0"/>
    </xf>
    <xf numFmtId="3" fontId="15" fillId="0" borderId="4" xfId="0" applyNumberFormat="1" applyFont="1" applyBorder="1" applyAlignment="1">
      <alignment horizontal="center" vertical="center" wrapText="1"/>
    </xf>
    <xf numFmtId="0" fontId="17" fillId="3" borderId="15" xfId="0" applyFont="1" applyFill="1" applyBorder="1" applyAlignment="1">
      <alignment horizontal="center" vertical="center"/>
    </xf>
    <xf numFmtId="0" fontId="17" fillId="3" borderId="16" xfId="0" applyFont="1" applyFill="1" applyBorder="1" applyAlignment="1">
      <alignment horizontal="center" vertical="center"/>
    </xf>
    <xf numFmtId="0" fontId="17" fillId="3" borderId="17" xfId="0" applyFont="1" applyFill="1" applyBorder="1" applyAlignment="1">
      <alignment horizontal="center" vertical="center"/>
    </xf>
    <xf numFmtId="0" fontId="14" fillId="5" borderId="0" xfId="5" applyFont="1" applyFill="1" applyAlignment="1" applyProtection="1">
      <alignment horizontal="left" vertical="center" wrapText="1"/>
      <protection hidden="1"/>
    </xf>
    <xf numFmtId="0" fontId="13" fillId="5" borderId="10" xfId="5" applyFont="1" applyFill="1" applyBorder="1" applyAlignment="1" applyProtection="1">
      <alignment horizontal="left" vertical="center"/>
      <protection hidden="1"/>
    </xf>
    <xf numFmtId="0" fontId="14" fillId="5" borderId="0" xfId="5" applyFont="1" applyFill="1" applyAlignment="1" applyProtection="1">
      <alignment horizontal="left" vertical="center"/>
      <protection hidden="1"/>
    </xf>
    <xf numFmtId="0" fontId="14" fillId="5" borderId="11" xfId="5" applyFont="1" applyFill="1" applyBorder="1" applyAlignment="1" applyProtection="1">
      <alignment horizontal="left" vertical="center" wrapText="1"/>
      <protection hidden="1"/>
    </xf>
    <xf numFmtId="0" fontId="3" fillId="5" borderId="12" xfId="3" applyFont="1" applyFill="1" applyBorder="1" applyAlignment="1" applyProtection="1">
      <alignment horizontal="center" vertical="center" wrapText="1"/>
      <protection hidden="1"/>
    </xf>
    <xf numFmtId="0" fontId="3" fillId="5" borderId="10" xfId="3" applyFont="1" applyFill="1" applyBorder="1" applyAlignment="1" applyProtection="1">
      <alignment horizontal="center" vertical="center" wrapText="1"/>
      <protection hidden="1"/>
    </xf>
    <xf numFmtId="0" fontId="3" fillId="5" borderId="13" xfId="3" applyFont="1" applyFill="1" applyBorder="1" applyAlignment="1" applyProtection="1">
      <alignment horizontal="center" vertical="center" wrapText="1"/>
      <protection hidden="1"/>
    </xf>
    <xf numFmtId="0" fontId="3" fillId="5" borderId="0" xfId="3" applyFont="1" applyFill="1" applyAlignment="1" applyProtection="1">
      <alignment horizontal="center" vertical="center" wrapText="1"/>
      <protection hidden="1"/>
    </xf>
    <xf numFmtId="0" fontId="3" fillId="5" borderId="14" xfId="3" applyFont="1" applyFill="1" applyBorder="1" applyAlignment="1" applyProtection="1">
      <alignment horizontal="center" vertical="center" wrapText="1"/>
      <protection hidden="1"/>
    </xf>
    <xf numFmtId="0" fontId="3" fillId="5" borderId="11" xfId="3" applyFont="1" applyFill="1" applyBorder="1" applyAlignment="1" applyProtection="1">
      <alignment horizontal="center" vertical="center" wrapText="1"/>
      <protection hidden="1"/>
    </xf>
    <xf numFmtId="0" fontId="16" fillId="0" borderId="0" xfId="0" applyFont="1" applyAlignment="1">
      <alignment horizontal="left" vertical="center" wrapText="1"/>
    </xf>
    <xf numFmtId="0" fontId="16" fillId="0" borderId="21" xfId="0" applyFont="1" applyBorder="1" applyAlignment="1">
      <alignment horizontal="left" vertical="center" wrapText="1"/>
    </xf>
    <xf numFmtId="0" fontId="34" fillId="5" borderId="0" xfId="5" applyFont="1" applyFill="1" applyAlignment="1">
      <alignment horizontal="left" vertical="center" wrapText="1"/>
    </xf>
    <xf numFmtId="4" fontId="10" fillId="0" borderId="9" xfId="0" applyNumberFormat="1" applyFont="1" applyBorder="1" applyAlignment="1">
      <alignment horizontal="left" vertical="center" wrapText="1"/>
    </xf>
    <xf numFmtId="4" fontId="10" fillId="0" borderId="8" xfId="0" applyNumberFormat="1" applyFont="1" applyBorder="1" applyAlignment="1">
      <alignment horizontal="left" vertical="center" wrapText="1"/>
    </xf>
    <xf numFmtId="0" fontId="10" fillId="0" borderId="4" xfId="0" applyFont="1" applyBorder="1" applyAlignment="1">
      <alignment horizontal="center" vertical="center" wrapText="1"/>
    </xf>
    <xf numFmtId="0" fontId="10" fillId="0" borderId="9" xfId="0" applyFont="1" applyBorder="1" applyAlignment="1">
      <alignment horizontal="left" vertical="center" wrapText="1"/>
    </xf>
    <xf numFmtId="0" fontId="10" fillId="0" borderId="8" xfId="0" applyFont="1" applyBorder="1" applyAlignment="1">
      <alignment horizontal="left" vertical="center" wrapText="1"/>
    </xf>
    <xf numFmtId="2" fontId="10" fillId="0" borderId="28" xfId="0" applyNumberFormat="1" applyFont="1" applyBorder="1" applyAlignment="1">
      <alignment horizontal="left" vertical="center" wrapText="1"/>
    </xf>
    <xf numFmtId="2" fontId="10" fillId="0" borderId="8" xfId="0" applyNumberFormat="1" applyFont="1" applyBorder="1" applyAlignment="1">
      <alignment horizontal="left" vertical="center" wrapText="1"/>
    </xf>
    <xf numFmtId="0" fontId="21" fillId="0" borderId="9" xfId="0" applyFont="1" applyBorder="1" applyAlignment="1">
      <alignment horizontal="left" vertical="center" wrapText="1"/>
    </xf>
    <xf numFmtId="0" fontId="21" fillId="0" borderId="28" xfId="0" applyFont="1" applyBorder="1" applyAlignment="1">
      <alignment horizontal="left" vertical="center" wrapText="1"/>
    </xf>
    <xf numFmtId="0" fontId="21" fillId="0" borderId="8" xfId="0" applyFont="1" applyBorder="1" applyAlignment="1">
      <alignment horizontal="left" vertical="center" wrapText="1"/>
    </xf>
    <xf numFmtId="4" fontId="10" fillId="0" borderId="28" xfId="0" applyNumberFormat="1" applyFont="1" applyBorder="1" applyAlignment="1">
      <alignment horizontal="left" vertical="center" wrapText="1"/>
    </xf>
    <xf numFmtId="4" fontId="10" fillId="0" borderId="4" xfId="0" applyNumberFormat="1" applyFont="1" applyBorder="1" applyAlignment="1">
      <alignment horizontal="left" vertical="center" wrapText="1"/>
    </xf>
    <xf numFmtId="0" fontId="10" fillId="0" borderId="28" xfId="0" applyFont="1" applyBorder="1" applyAlignment="1">
      <alignment vertical="center" wrapText="1"/>
    </xf>
    <xf numFmtId="0" fontId="10" fillId="0" borderId="8" xfId="0" applyFont="1" applyBorder="1" applyAlignment="1">
      <alignment vertical="center" wrapText="1"/>
    </xf>
    <xf numFmtId="0" fontId="21" fillId="0" borderId="24" xfId="0" applyFont="1" applyBorder="1" applyAlignment="1">
      <alignment horizontal="center" wrapText="1"/>
    </xf>
    <xf numFmtId="2" fontId="10" fillId="0" borderId="9" xfId="0" applyNumberFormat="1" applyFont="1" applyBorder="1" applyAlignment="1">
      <alignment vertical="center" wrapText="1"/>
    </xf>
    <xf numFmtId="2" fontId="10" fillId="0" borderId="28" xfId="0" applyNumberFormat="1" applyFont="1" applyBorder="1" applyAlignment="1">
      <alignment vertical="center" wrapText="1"/>
    </xf>
    <xf numFmtId="2" fontId="10" fillId="0" borderId="8" xfId="0" applyNumberFormat="1" applyFont="1" applyBorder="1" applyAlignment="1">
      <alignment vertical="center" wrapText="1"/>
    </xf>
    <xf numFmtId="0" fontId="10" fillId="0" borderId="9" xfId="0" applyFont="1" applyBorder="1" applyAlignment="1">
      <alignment horizontal="center" vertical="center" wrapText="1"/>
    </xf>
    <xf numFmtId="0" fontId="10" fillId="0" borderId="28"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9" xfId="0" applyFont="1" applyBorder="1" applyAlignment="1">
      <alignment vertical="center" wrapText="1"/>
    </xf>
    <xf numFmtId="2" fontId="10" fillId="0" borderId="9" xfId="0" applyNumberFormat="1" applyFont="1" applyBorder="1" applyAlignment="1">
      <alignment horizontal="left" vertical="center" wrapText="1"/>
    </xf>
    <xf numFmtId="0" fontId="21" fillId="0" borderId="9" xfId="0" applyFont="1" applyBorder="1" applyAlignment="1">
      <alignment vertical="center" wrapText="1"/>
    </xf>
    <xf numFmtId="0" fontId="21" fillId="0" borderId="28" xfId="0" applyFont="1" applyBorder="1" applyAlignment="1">
      <alignment vertical="center" wrapText="1"/>
    </xf>
    <xf numFmtId="0" fontId="21" fillId="0" borderId="8" xfId="0" applyFont="1" applyBorder="1" applyAlignment="1">
      <alignment vertical="center" wrapText="1"/>
    </xf>
    <xf numFmtId="0" fontId="21" fillId="0" borderId="9"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8" xfId="0" applyFont="1" applyBorder="1" applyAlignment="1">
      <alignment horizontal="center" vertical="center" wrapText="1"/>
    </xf>
    <xf numFmtId="0" fontId="12" fillId="5" borderId="0" xfId="5" applyFont="1" applyFill="1" applyAlignment="1">
      <alignment horizontal="center" vertical="center" wrapText="1"/>
    </xf>
    <xf numFmtId="0" fontId="14" fillId="5" borderId="0" xfId="5" applyFont="1" applyFill="1" applyAlignment="1">
      <alignment horizontal="left" vertical="center" wrapText="1"/>
    </xf>
    <xf numFmtId="166" fontId="15" fillId="0" borderId="4" xfId="7" applyNumberFormat="1" applyFont="1" applyFill="1" applyBorder="1" applyAlignment="1" applyProtection="1">
      <alignment horizontal="center" vertical="center" wrapText="1"/>
    </xf>
    <xf numFmtId="49" fontId="12" fillId="6" borderId="1" xfId="0" applyNumberFormat="1" applyFont="1" applyFill="1" applyBorder="1" applyAlignment="1">
      <alignment horizontal="center" vertical="center"/>
    </xf>
    <xf numFmtId="49" fontId="12" fillId="6" borderId="2" xfId="0" applyNumberFormat="1" applyFont="1" applyFill="1" applyBorder="1" applyAlignment="1">
      <alignment horizontal="center" vertical="center"/>
    </xf>
    <xf numFmtId="49" fontId="12" fillId="6" borderId="3" xfId="0" applyNumberFormat="1" applyFont="1" applyFill="1" applyBorder="1" applyAlignment="1">
      <alignment horizontal="center" vertical="center"/>
    </xf>
    <xf numFmtId="166" fontId="12" fillId="6" borderId="1" xfId="0" applyNumberFormat="1" applyFont="1" applyFill="1" applyBorder="1" applyAlignment="1">
      <alignment horizontal="center" vertical="center"/>
    </xf>
    <xf numFmtId="166" fontId="12" fillId="6" borderId="2" xfId="0" applyNumberFormat="1" applyFont="1" applyFill="1" applyBorder="1" applyAlignment="1">
      <alignment horizontal="center" vertical="center"/>
    </xf>
    <xf numFmtId="49" fontId="15" fillId="0" borderId="4" xfId="0" applyNumberFormat="1" applyFont="1" applyBorder="1" applyAlignment="1">
      <alignment horizontal="left" vertical="center" wrapText="1"/>
    </xf>
    <xf numFmtId="49" fontId="15" fillId="0" borderId="1" xfId="0" applyNumberFormat="1" applyFont="1" applyBorder="1" applyAlignment="1">
      <alignment horizontal="left" vertical="center" wrapText="1"/>
    </xf>
    <xf numFmtId="49" fontId="15" fillId="0" borderId="3" xfId="0" applyNumberFormat="1" applyFont="1" applyBorder="1" applyAlignment="1">
      <alignment horizontal="left" vertical="center" wrapText="1"/>
    </xf>
    <xf numFmtId="0" fontId="38" fillId="5" borderId="15" xfId="0" applyFont="1" applyFill="1" applyBorder="1" applyAlignment="1">
      <alignment horizontal="center"/>
    </xf>
    <xf numFmtId="0" fontId="38" fillId="5" borderId="16" xfId="0" applyFont="1" applyFill="1" applyBorder="1" applyAlignment="1">
      <alignment horizontal="center"/>
    </xf>
    <xf numFmtId="0" fontId="38" fillId="5" borderId="18" xfId="0" applyFont="1" applyFill="1" applyBorder="1" applyAlignment="1">
      <alignment horizontal="center"/>
    </xf>
    <xf numFmtId="0" fontId="38" fillId="5" borderId="0" xfId="0" applyFont="1" applyFill="1" applyAlignment="1">
      <alignment horizontal="center"/>
    </xf>
    <xf numFmtId="0" fontId="20" fillId="5" borderId="16" xfId="5" applyFont="1" applyFill="1" applyBorder="1" applyAlignment="1">
      <alignment horizontal="left" vertical="center"/>
    </xf>
    <xf numFmtId="0" fontId="20" fillId="5" borderId="0" xfId="5" applyFont="1" applyFill="1" applyAlignment="1">
      <alignment horizontal="left" vertical="center"/>
    </xf>
    <xf numFmtId="49" fontId="12" fillId="6" borderId="4" xfId="0" applyNumberFormat="1" applyFont="1" applyFill="1" applyBorder="1" applyAlignment="1">
      <alignment horizontal="center" vertical="center"/>
    </xf>
    <xf numFmtId="0" fontId="12" fillId="5" borderId="25" xfId="5" applyFont="1" applyFill="1" applyBorder="1" applyAlignment="1" applyProtection="1">
      <alignment horizontal="left" vertical="center" wrapText="1"/>
      <protection hidden="1"/>
    </xf>
    <xf numFmtId="0" fontId="12" fillId="5" borderId="0" xfId="5" applyFont="1" applyFill="1" applyAlignment="1" applyProtection="1">
      <alignment horizontal="left" vertical="center" wrapText="1"/>
      <protection hidden="1"/>
    </xf>
    <xf numFmtId="0" fontId="12" fillId="5" borderId="0" xfId="5" applyFont="1" applyFill="1" applyAlignment="1" applyProtection="1">
      <alignment horizontal="left" vertical="center"/>
      <protection hidden="1"/>
    </xf>
    <xf numFmtId="0" fontId="3" fillId="0" borderId="9" xfId="0" applyFont="1" applyBorder="1" applyAlignment="1">
      <alignment horizontal="center" vertical="center" wrapText="1"/>
    </xf>
    <xf numFmtId="0" fontId="3" fillId="0" borderId="28" xfId="0" applyFont="1" applyBorder="1" applyAlignment="1">
      <alignment horizontal="center" vertical="center" wrapText="1"/>
    </xf>
    <xf numFmtId="0" fontId="3" fillId="2" borderId="9" xfId="0" applyFont="1" applyFill="1" applyBorder="1" applyAlignment="1">
      <alignment horizontal="center" vertical="center" wrapText="1"/>
    </xf>
    <xf numFmtId="0" fontId="3" fillId="2" borderId="28" xfId="0" applyFont="1" applyFill="1" applyBorder="1" applyAlignment="1">
      <alignment horizontal="center" vertical="center" wrapText="1"/>
    </xf>
    <xf numFmtId="1" fontId="3" fillId="2" borderId="9" xfId="2" applyNumberFormat="1" applyFont="1" applyFill="1" applyBorder="1" applyAlignment="1">
      <alignment horizontal="center" vertical="center" wrapText="1"/>
    </xf>
    <xf numFmtId="1" fontId="3" fillId="2" borderId="28" xfId="2" applyNumberFormat="1" applyFont="1" applyFill="1" applyBorder="1" applyAlignment="1">
      <alignment horizontal="center" vertical="center" wrapText="1"/>
    </xf>
    <xf numFmtId="9" fontId="3" fillId="2" borderId="9" xfId="2" applyFont="1" applyFill="1" applyBorder="1" applyAlignment="1">
      <alignment horizontal="center" vertical="center" wrapText="1"/>
    </xf>
    <xf numFmtId="9" fontId="3" fillId="2" borderId="28" xfId="2" applyFont="1" applyFill="1" applyBorder="1" applyAlignment="1">
      <alignment horizontal="center" vertical="center" wrapText="1"/>
    </xf>
    <xf numFmtId="0" fontId="7" fillId="23" borderId="29" xfId="0" applyFont="1" applyFill="1" applyBorder="1" applyAlignment="1">
      <alignment horizontal="center" vertical="center"/>
    </xf>
    <xf numFmtId="0" fontId="7" fillId="23" borderId="30" xfId="0" applyFont="1" applyFill="1" applyBorder="1" applyAlignment="1">
      <alignment horizontal="center" vertical="center"/>
    </xf>
    <xf numFmtId="0" fontId="7" fillId="23" borderId="31" xfId="0" applyFont="1" applyFill="1" applyBorder="1" applyAlignment="1">
      <alignment horizontal="center" vertical="center"/>
    </xf>
    <xf numFmtId="9" fontId="3" fillId="2" borderId="4" xfId="0" applyNumberFormat="1" applyFont="1" applyFill="1" applyBorder="1" applyAlignment="1">
      <alignment horizontal="center" vertical="center"/>
    </xf>
    <xf numFmtId="0" fontId="3" fillId="2" borderId="4" xfId="0" applyFont="1" applyFill="1" applyBorder="1" applyAlignment="1">
      <alignment horizontal="center" vertical="center"/>
    </xf>
    <xf numFmtId="9" fontId="3" fillId="0" borderId="9" xfId="2" applyFont="1" applyFill="1" applyBorder="1" applyAlignment="1">
      <alignment horizontal="center" vertical="center" wrapText="1"/>
    </xf>
    <xf numFmtId="9" fontId="3" fillId="0" borderId="28" xfId="2" applyFont="1" applyFill="1" applyBorder="1" applyAlignment="1">
      <alignment horizontal="center" vertical="center" wrapText="1"/>
    </xf>
    <xf numFmtId="0" fontId="3" fillId="0" borderId="28" xfId="0" applyFont="1" applyBorder="1" applyAlignment="1">
      <alignment horizontal="center" vertical="center"/>
    </xf>
    <xf numFmtId="9" fontId="3" fillId="2" borderId="4" xfId="0" applyNumberFormat="1"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0" borderId="9" xfId="0" applyFont="1" applyBorder="1" applyAlignment="1">
      <alignment horizontal="center" vertical="center"/>
    </xf>
    <xf numFmtId="0" fontId="3" fillId="0" borderId="4" xfId="0" applyFont="1" applyBorder="1" applyAlignment="1">
      <alignment horizontal="center" vertical="center" wrapText="1"/>
    </xf>
    <xf numFmtId="1" fontId="3" fillId="2" borderId="4" xfId="2" applyNumberFormat="1" applyFont="1" applyFill="1" applyBorder="1" applyAlignment="1">
      <alignment horizontal="center" vertical="center" wrapText="1"/>
    </xf>
    <xf numFmtId="9" fontId="3" fillId="2" borderId="4" xfId="2" applyFont="1" applyFill="1" applyBorder="1" applyAlignment="1">
      <alignment horizontal="center" vertical="center" wrapText="1"/>
    </xf>
    <xf numFmtId="0" fontId="26" fillId="9" borderId="27" xfId="0" applyFont="1" applyFill="1" applyBorder="1" applyAlignment="1" applyProtection="1">
      <alignment horizontal="center" vertical="center" wrapText="1"/>
      <protection hidden="1"/>
    </xf>
    <xf numFmtId="0" fontId="26" fillId="9" borderId="25" xfId="0" applyFont="1" applyFill="1" applyBorder="1" applyAlignment="1" applyProtection="1">
      <alignment horizontal="center" vertical="center" wrapText="1"/>
      <protection hidden="1"/>
    </xf>
    <xf numFmtId="0" fontId="26" fillId="9" borderId="26" xfId="0" applyFont="1" applyFill="1" applyBorder="1" applyAlignment="1" applyProtection="1">
      <alignment horizontal="center" vertical="center" wrapText="1"/>
      <protection hidden="1"/>
    </xf>
    <xf numFmtId="0" fontId="26" fillId="9" borderId="5" xfId="0" applyFont="1" applyFill="1" applyBorder="1" applyAlignment="1" applyProtection="1">
      <alignment horizontal="center" vertical="center" wrapText="1"/>
      <protection hidden="1"/>
    </xf>
    <xf numFmtId="0" fontId="26" fillId="9" borderId="6" xfId="0" applyFont="1" applyFill="1" applyBorder="1" applyAlignment="1" applyProtection="1">
      <alignment horizontal="center" vertical="center" wrapText="1"/>
      <protection hidden="1"/>
    </xf>
    <xf numFmtId="0" fontId="26" fillId="9" borderId="7" xfId="0" applyFont="1" applyFill="1" applyBorder="1" applyAlignment="1" applyProtection="1">
      <alignment horizontal="center" vertical="center" wrapText="1"/>
      <protection hidden="1"/>
    </xf>
    <xf numFmtId="0" fontId="26" fillId="9" borderId="1" xfId="0" applyFont="1" applyFill="1" applyBorder="1" applyAlignment="1" applyProtection="1">
      <alignment horizontal="center" vertical="center" wrapText="1"/>
      <protection hidden="1"/>
    </xf>
    <xf numFmtId="0" fontId="26" fillId="9" borderId="2" xfId="0" applyFont="1" applyFill="1" applyBorder="1" applyAlignment="1" applyProtection="1">
      <alignment horizontal="center" vertical="center" wrapText="1"/>
      <protection hidden="1"/>
    </xf>
    <xf numFmtId="0" fontId="26" fillId="9" borderId="3" xfId="0" applyFont="1" applyFill="1" applyBorder="1" applyAlignment="1" applyProtection="1">
      <alignment horizontal="center" vertical="center" wrapText="1"/>
      <protection hidden="1"/>
    </xf>
    <xf numFmtId="0" fontId="12" fillId="5" borderId="1" xfId="0" applyFont="1" applyFill="1" applyBorder="1" applyAlignment="1" applyProtection="1">
      <alignment horizontal="center" vertical="center" wrapText="1"/>
      <protection hidden="1"/>
    </xf>
    <xf numFmtId="0" fontId="12" fillId="5" borderId="2" xfId="0" applyFont="1" applyFill="1" applyBorder="1" applyAlignment="1" applyProtection="1">
      <alignment horizontal="center" vertical="center" wrapText="1"/>
      <protection hidden="1"/>
    </xf>
    <xf numFmtId="0" fontId="12" fillId="5" borderId="3" xfId="0" applyFont="1" applyFill="1" applyBorder="1" applyAlignment="1" applyProtection="1">
      <alignment horizontal="center" vertical="center" wrapText="1"/>
      <protection hidden="1"/>
    </xf>
    <xf numFmtId="0" fontId="27" fillId="9" borderId="27" xfId="0" applyFont="1" applyFill="1" applyBorder="1" applyAlignment="1" applyProtection="1">
      <alignment horizontal="center" vertical="center" wrapText="1"/>
      <protection hidden="1"/>
    </xf>
    <xf numFmtId="0" fontId="27" fillId="9" borderId="26" xfId="0" applyFont="1" applyFill="1" applyBorder="1" applyAlignment="1" applyProtection="1">
      <alignment horizontal="center" vertical="center" wrapText="1"/>
      <protection hidden="1"/>
    </xf>
    <xf numFmtId="0" fontId="21" fillId="5" borderId="15" xfId="0" applyFont="1" applyFill="1" applyBorder="1" applyAlignment="1">
      <alignment horizontal="center"/>
    </xf>
    <xf numFmtId="0" fontId="21" fillId="5" borderId="16" xfId="0" applyFont="1" applyFill="1" applyBorder="1" applyAlignment="1">
      <alignment horizontal="center"/>
    </xf>
    <xf numFmtId="0" fontId="21" fillId="5" borderId="18" xfId="0" applyFont="1" applyFill="1" applyBorder="1" applyAlignment="1">
      <alignment horizontal="center"/>
    </xf>
    <xf numFmtId="0" fontId="21" fillId="5" borderId="0" xfId="0" applyFont="1" applyFill="1" applyAlignment="1">
      <alignment horizontal="center"/>
    </xf>
    <xf numFmtId="0" fontId="21" fillId="5" borderId="20" xfId="0" applyFont="1" applyFill="1" applyBorder="1" applyAlignment="1">
      <alignment horizontal="center"/>
    </xf>
    <xf numFmtId="0" fontId="21" fillId="5" borderId="21" xfId="0" applyFont="1" applyFill="1" applyBorder="1" applyAlignment="1">
      <alignment horizontal="center"/>
    </xf>
    <xf numFmtId="0" fontId="31" fillId="13" borderId="4" xfId="0" applyFont="1" applyFill="1" applyBorder="1" applyAlignment="1">
      <alignment horizontal="center"/>
    </xf>
  </cellXfs>
  <cellStyles count="9">
    <cellStyle name="Hipervínculo" xfId="6" builtinId="8"/>
    <cellStyle name="Millares" xfId="1" builtinId="3"/>
    <cellStyle name="Moneda [0]" xfId="7" builtinId="7"/>
    <cellStyle name="Normal" xfId="0" builtinId="0"/>
    <cellStyle name="Normal 2" xfId="5" xr:uid="{00000000-0005-0000-0000-000004000000}"/>
    <cellStyle name="Normal 2 2 2" xfId="4" xr:uid="{00000000-0005-0000-0000-000005000000}"/>
    <cellStyle name="Normal 3" xfId="3" xr:uid="{00000000-0005-0000-0000-000006000000}"/>
    <cellStyle name="Normal 4" xfId="8" xr:uid="{00000000-0005-0000-0000-000007000000}"/>
    <cellStyle name="Porcentaje" xfId="2" builtinId="5"/>
  </cellStyles>
  <dxfs count="1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border>
        <left style="thin">
          <color auto="1"/>
        </left>
        <right style="thin">
          <color auto="1"/>
        </right>
        <top style="thin">
          <color auto="1"/>
        </top>
        <bottom style="thin">
          <color auto="1"/>
        </bottom>
        <vertical/>
        <horizontal/>
      </border>
    </dxf>
    <dxf>
      <fill>
        <patternFill>
          <bgColor theme="5" tint="0.59996337778862885"/>
        </patternFill>
      </fill>
    </dxf>
    <dxf>
      <fill>
        <patternFill>
          <bgColor theme="9" tint="0.59996337778862885"/>
        </patternFill>
      </fill>
    </dxf>
  </dxfs>
  <tableStyles count="0" defaultTableStyle="TableStyleMedium2" defaultPivotStyle="PivotStyleLight16"/>
  <colors>
    <mruColors>
      <color rgb="FF00FFFF"/>
      <color rgb="FFFFCCCC"/>
      <color rgb="FFFF99FF"/>
      <color rgb="FFF23732"/>
      <color rgb="FFA500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svg"/><Relationship Id="rId13" Type="http://schemas.openxmlformats.org/officeDocument/2006/relationships/hyperlink" Target="#'1.1. PI metas sectoriales'!A1"/><Relationship Id="rId18" Type="http://schemas.openxmlformats.org/officeDocument/2006/relationships/hyperlink" Target="#Riesgos!A1"/><Relationship Id="rId3" Type="http://schemas.openxmlformats.org/officeDocument/2006/relationships/image" Target="../media/image3.png"/><Relationship Id="rId21" Type="http://schemas.openxmlformats.org/officeDocument/2006/relationships/image" Target="../media/image15.png"/><Relationship Id="rId7" Type="http://schemas.openxmlformats.org/officeDocument/2006/relationships/image" Target="../media/image7.png"/><Relationship Id="rId12" Type="http://schemas.openxmlformats.org/officeDocument/2006/relationships/image" Target="../media/image12.svg"/><Relationship Id="rId17" Type="http://schemas.openxmlformats.org/officeDocument/2006/relationships/hyperlink" Target="#'Plan integrado'!A1"/><Relationship Id="rId2" Type="http://schemas.openxmlformats.org/officeDocument/2006/relationships/image" Target="../media/image2.png"/><Relationship Id="rId16" Type="http://schemas.openxmlformats.org/officeDocument/2006/relationships/hyperlink" Target="#'Indicadores de gestion'!A1"/><Relationship Id="rId20" Type="http://schemas.openxmlformats.org/officeDocument/2006/relationships/image" Target="../media/image14.svg"/><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image" Target="../media/image11.png"/><Relationship Id="rId24" Type="http://schemas.openxmlformats.org/officeDocument/2006/relationships/image" Target="../media/image18.svg"/><Relationship Id="rId5" Type="http://schemas.openxmlformats.org/officeDocument/2006/relationships/image" Target="../media/image5.png"/><Relationship Id="rId15" Type="http://schemas.openxmlformats.org/officeDocument/2006/relationships/hyperlink" Target="#'1.3.PI. Indicadores MGA'!A1"/><Relationship Id="rId23" Type="http://schemas.openxmlformats.org/officeDocument/2006/relationships/image" Target="../media/image17.png"/><Relationship Id="rId10" Type="http://schemas.openxmlformats.org/officeDocument/2006/relationships/image" Target="../media/image10.svg"/><Relationship Id="rId19" Type="http://schemas.openxmlformats.org/officeDocument/2006/relationships/image" Target="../media/image13.png"/><Relationship Id="rId4" Type="http://schemas.openxmlformats.org/officeDocument/2006/relationships/image" Target="../media/image4.svg"/><Relationship Id="rId9" Type="http://schemas.openxmlformats.org/officeDocument/2006/relationships/image" Target="../media/image9.png"/><Relationship Id="rId14" Type="http://schemas.openxmlformats.org/officeDocument/2006/relationships/hyperlink" Target="#'1.2.PI. metas'!A1"/><Relationship Id="rId22" Type="http://schemas.openxmlformats.org/officeDocument/2006/relationships/image" Target="../media/image16.svg"/></Relationships>
</file>

<file path=xl/drawings/_rels/drawing2.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Indice!A1"/><Relationship Id="rId1" Type="http://schemas.openxmlformats.org/officeDocument/2006/relationships/image" Target="../media/image1.png"/><Relationship Id="rId5" Type="http://schemas.openxmlformats.org/officeDocument/2006/relationships/image" Target="../media/image21.png"/><Relationship Id="rId4" Type="http://schemas.openxmlformats.org/officeDocument/2006/relationships/image" Target="../media/image20.svg"/></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Indice!A1"/><Relationship Id="rId1" Type="http://schemas.openxmlformats.org/officeDocument/2006/relationships/image" Target="../media/image1.png"/><Relationship Id="rId5" Type="http://schemas.openxmlformats.org/officeDocument/2006/relationships/image" Target="../media/image21.png"/><Relationship Id="rId4" Type="http://schemas.openxmlformats.org/officeDocument/2006/relationships/image" Target="../media/image23.svg"/></Relationships>
</file>

<file path=xl/drawings/_rels/drawing4.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21.png"/><Relationship Id="rId1" Type="http://schemas.openxmlformats.org/officeDocument/2006/relationships/image" Target="../media/image1.png"/><Relationship Id="rId5" Type="http://schemas.openxmlformats.org/officeDocument/2006/relationships/image" Target="../media/image20.svg"/><Relationship Id="rId4" Type="http://schemas.openxmlformats.org/officeDocument/2006/relationships/image" Target="../media/image19.png"/></Relationships>
</file>

<file path=xl/drawings/_rels/drawing5.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21.png"/><Relationship Id="rId1" Type="http://schemas.openxmlformats.org/officeDocument/2006/relationships/image" Target="../media/image1.png"/><Relationship Id="rId5" Type="http://schemas.openxmlformats.org/officeDocument/2006/relationships/image" Target="../media/image20.svg"/><Relationship Id="rId4" Type="http://schemas.openxmlformats.org/officeDocument/2006/relationships/image" Target="../media/image19.png"/></Relationships>
</file>

<file path=xl/drawings/_rels/drawing6.xml.rels><?xml version="1.0" encoding="UTF-8" standalone="yes"?>
<Relationships xmlns="http://schemas.openxmlformats.org/package/2006/relationships"><Relationship Id="rId3" Type="http://schemas.openxmlformats.org/officeDocument/2006/relationships/image" Target="../media/image20.svg"/><Relationship Id="rId2" Type="http://schemas.openxmlformats.org/officeDocument/2006/relationships/image" Target="../media/image19.png"/><Relationship Id="rId1" Type="http://schemas.openxmlformats.org/officeDocument/2006/relationships/hyperlink" Target="#Indice!A1"/><Relationship Id="rId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0.svg"/><Relationship Id="rId2" Type="http://schemas.openxmlformats.org/officeDocument/2006/relationships/image" Target="../media/image19.png"/><Relationship Id="rId1" Type="http://schemas.openxmlformats.org/officeDocument/2006/relationships/hyperlink" Target="#Indice!A1"/><Relationship Id="rId4" Type="http://schemas.openxmlformats.org/officeDocument/2006/relationships/image" Target="../media/image2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Indice!A1"/><Relationship Id="rId1" Type="http://schemas.openxmlformats.org/officeDocument/2006/relationships/image" Target="../media/image21.png"/><Relationship Id="rId4" Type="http://schemas.openxmlformats.org/officeDocument/2006/relationships/image" Target="../media/image20.svg"/></Relationships>
</file>

<file path=xl/drawings/_rels/drawing9.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Indice!A1"/><Relationship Id="rId1" Type="http://schemas.openxmlformats.org/officeDocument/2006/relationships/image" Target="../media/image1.png"/><Relationship Id="rId5" Type="http://schemas.openxmlformats.org/officeDocument/2006/relationships/image" Target="../media/image21.png"/><Relationship Id="rId4" Type="http://schemas.openxmlformats.org/officeDocument/2006/relationships/image" Target="../media/image20.svg"/></Relationships>
</file>

<file path=xl/drawings/drawing1.xml><?xml version="1.0" encoding="utf-8"?>
<xdr:wsDr xmlns:xdr="http://schemas.openxmlformats.org/drawingml/2006/spreadsheetDrawing" xmlns:a="http://schemas.openxmlformats.org/drawingml/2006/main">
  <xdr:twoCellAnchor editAs="oneCell">
    <xdr:from>
      <xdr:col>1</xdr:col>
      <xdr:colOff>119679</xdr:colOff>
      <xdr:row>1</xdr:row>
      <xdr:rowOff>17710</xdr:rowOff>
    </xdr:from>
    <xdr:to>
      <xdr:col>1</xdr:col>
      <xdr:colOff>119679</xdr:colOff>
      <xdr:row>3</xdr:row>
      <xdr:rowOff>18062</xdr:rowOff>
    </xdr:to>
    <xdr:pic>
      <xdr:nvPicPr>
        <xdr:cNvPr id="2" name="Imagen 1" descr="Secretaría General | Alcaldía Mayor de Bogotá">
          <a:extLst>
            <a:ext uri="{FF2B5EF4-FFF2-40B4-BE49-F238E27FC236}">
              <a16:creationId xmlns:a16="http://schemas.microsoft.com/office/drawing/2014/main" id="{4553196A-27D1-ED47-8E4F-1A6D3EA869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3679" y="220910"/>
          <a:ext cx="0" cy="833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1</xdr:row>
      <xdr:rowOff>19050</xdr:rowOff>
    </xdr:from>
    <xdr:to>
      <xdr:col>1</xdr:col>
      <xdr:colOff>114300</xdr:colOff>
      <xdr:row>3</xdr:row>
      <xdr:rowOff>19402</xdr:rowOff>
    </xdr:to>
    <xdr:pic>
      <xdr:nvPicPr>
        <xdr:cNvPr id="3" name="Imagen 3" descr="Secretaría General | Alcaldía Mayor de Bogotá">
          <a:extLst>
            <a:ext uri="{FF2B5EF4-FFF2-40B4-BE49-F238E27FC236}">
              <a16:creationId xmlns:a16="http://schemas.microsoft.com/office/drawing/2014/main" id="{BED544FF-C9BE-7C47-980D-D29A13ED58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300" y="222250"/>
          <a:ext cx="0" cy="833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291499</xdr:colOff>
      <xdr:row>1</xdr:row>
      <xdr:rowOff>333707</xdr:rowOff>
    </xdr:from>
    <xdr:to>
      <xdr:col>2</xdr:col>
      <xdr:colOff>3412227</xdr:colOff>
      <xdr:row>5</xdr:row>
      <xdr:rowOff>19051</xdr:rowOff>
    </xdr:to>
    <xdr:pic>
      <xdr:nvPicPr>
        <xdr:cNvPr id="5" name="Imagen 11">
          <a:extLst>
            <a:ext uri="{FF2B5EF4-FFF2-40B4-BE49-F238E27FC236}">
              <a16:creationId xmlns:a16="http://schemas.microsoft.com/office/drawing/2014/main" id="{EB7D775E-0944-694D-97D0-E1C564460D33}"/>
            </a:ext>
          </a:extLst>
        </xdr:cNvPr>
        <xdr:cNvPicPr>
          <a:picLocks noChangeAspect="1"/>
        </xdr:cNvPicPr>
      </xdr:nvPicPr>
      <xdr:blipFill>
        <a:blip xmlns:r="http://schemas.openxmlformats.org/officeDocument/2006/relationships" r:embed="rId2"/>
        <a:stretch>
          <a:fillRect/>
        </a:stretch>
      </xdr:blipFill>
      <xdr:spPr>
        <a:xfrm>
          <a:off x="691549" y="543257"/>
          <a:ext cx="4130378" cy="1228394"/>
        </a:xfrm>
        <a:prstGeom prst="rect">
          <a:avLst/>
        </a:prstGeom>
      </xdr:spPr>
    </xdr:pic>
    <xdr:clientData/>
  </xdr:twoCellAnchor>
  <xdr:twoCellAnchor editAs="oneCell">
    <xdr:from>
      <xdr:col>7</xdr:col>
      <xdr:colOff>0</xdr:colOff>
      <xdr:row>12</xdr:row>
      <xdr:rowOff>0</xdr:rowOff>
    </xdr:from>
    <xdr:to>
      <xdr:col>7</xdr:col>
      <xdr:colOff>914400</xdr:colOff>
      <xdr:row>12</xdr:row>
      <xdr:rowOff>914400</xdr:rowOff>
    </xdr:to>
    <xdr:pic>
      <xdr:nvPicPr>
        <xdr:cNvPr id="19" name="Graphic 18" descr="Dollar">
          <a:extLst>
            <a:ext uri="{FF2B5EF4-FFF2-40B4-BE49-F238E27FC236}">
              <a16:creationId xmlns:a16="http://schemas.microsoft.com/office/drawing/2014/main" id="{4A119AFF-4C15-8549-A111-C39F40945BF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2325350" y="7200900"/>
          <a:ext cx="914400" cy="914400"/>
        </a:xfrm>
        <a:prstGeom prst="rect">
          <a:avLst/>
        </a:prstGeom>
      </xdr:spPr>
    </xdr:pic>
    <xdr:clientData/>
  </xdr:twoCellAnchor>
  <xdr:twoCellAnchor editAs="oneCell">
    <xdr:from>
      <xdr:col>7</xdr:col>
      <xdr:colOff>0</xdr:colOff>
      <xdr:row>13</xdr:row>
      <xdr:rowOff>0</xdr:rowOff>
    </xdr:from>
    <xdr:to>
      <xdr:col>7</xdr:col>
      <xdr:colOff>914400</xdr:colOff>
      <xdr:row>13</xdr:row>
      <xdr:rowOff>914400</xdr:rowOff>
    </xdr:to>
    <xdr:pic>
      <xdr:nvPicPr>
        <xdr:cNvPr id="21" name="Graphic 20" descr="Gears">
          <a:extLst>
            <a:ext uri="{FF2B5EF4-FFF2-40B4-BE49-F238E27FC236}">
              <a16:creationId xmlns:a16="http://schemas.microsoft.com/office/drawing/2014/main" id="{8F995180-6955-234E-9817-07468260B2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2325350" y="8134350"/>
          <a:ext cx="914400" cy="914400"/>
        </a:xfrm>
        <a:prstGeom prst="rect">
          <a:avLst/>
        </a:prstGeom>
      </xdr:spPr>
    </xdr:pic>
    <xdr:clientData/>
  </xdr:twoCellAnchor>
  <xdr:twoCellAnchor editAs="oneCell">
    <xdr:from>
      <xdr:col>7</xdr:col>
      <xdr:colOff>0</xdr:colOff>
      <xdr:row>14</xdr:row>
      <xdr:rowOff>0</xdr:rowOff>
    </xdr:from>
    <xdr:to>
      <xdr:col>7</xdr:col>
      <xdr:colOff>914400</xdr:colOff>
      <xdr:row>14</xdr:row>
      <xdr:rowOff>914400</xdr:rowOff>
    </xdr:to>
    <xdr:pic>
      <xdr:nvPicPr>
        <xdr:cNvPr id="23" name="Graphic 22" descr="Hourglass 60%">
          <a:extLst>
            <a:ext uri="{FF2B5EF4-FFF2-40B4-BE49-F238E27FC236}">
              <a16:creationId xmlns:a16="http://schemas.microsoft.com/office/drawing/2014/main" id="{F8123943-5941-DD47-8673-89ABA85B606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2325350" y="9067800"/>
          <a:ext cx="914400" cy="914400"/>
        </a:xfrm>
        <a:prstGeom prst="rect">
          <a:avLst/>
        </a:prstGeom>
      </xdr:spPr>
    </xdr:pic>
    <xdr:clientData/>
  </xdr:twoCellAnchor>
  <xdr:twoCellAnchor editAs="oneCell">
    <xdr:from>
      <xdr:col>7</xdr:col>
      <xdr:colOff>0</xdr:colOff>
      <xdr:row>15</xdr:row>
      <xdr:rowOff>0</xdr:rowOff>
    </xdr:from>
    <xdr:to>
      <xdr:col>7</xdr:col>
      <xdr:colOff>914400</xdr:colOff>
      <xdr:row>15</xdr:row>
      <xdr:rowOff>914400</xdr:rowOff>
    </xdr:to>
    <xdr:pic>
      <xdr:nvPicPr>
        <xdr:cNvPr id="25" name="Graphic 24" descr="Presentation with pie chart">
          <a:extLst>
            <a:ext uri="{FF2B5EF4-FFF2-40B4-BE49-F238E27FC236}">
              <a16:creationId xmlns:a16="http://schemas.microsoft.com/office/drawing/2014/main" id="{8489E85A-2C42-5245-8B9B-9EDD5DF8E7C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12325350" y="10001250"/>
          <a:ext cx="914400" cy="914400"/>
        </a:xfrm>
        <a:prstGeom prst="rect">
          <a:avLst/>
        </a:prstGeom>
      </xdr:spPr>
    </xdr:pic>
    <xdr:clientData/>
  </xdr:twoCellAnchor>
  <xdr:oneCellAnchor>
    <xdr:from>
      <xdr:col>7</xdr:col>
      <xdr:colOff>0</xdr:colOff>
      <xdr:row>7</xdr:row>
      <xdr:rowOff>737411</xdr:rowOff>
    </xdr:from>
    <xdr:ext cx="914400" cy="914400"/>
    <xdr:pic>
      <xdr:nvPicPr>
        <xdr:cNvPr id="16" name="Graphic 16" descr="Bar graph with upward trend">
          <a:extLst>
            <a:ext uri="{FF2B5EF4-FFF2-40B4-BE49-F238E27FC236}">
              <a16:creationId xmlns:a16="http://schemas.microsoft.com/office/drawing/2014/main" id="{1BD14FEB-81D9-450F-9A82-C6949A14659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2325350" y="3271061"/>
          <a:ext cx="914400" cy="914400"/>
        </a:xfrm>
        <a:prstGeom prst="rect">
          <a:avLst/>
        </a:prstGeom>
      </xdr:spPr>
    </xdr:pic>
    <xdr:clientData/>
  </xdr:oneCellAnchor>
  <xdr:twoCellAnchor>
    <xdr:from>
      <xdr:col>1</xdr:col>
      <xdr:colOff>172679</xdr:colOff>
      <xdr:row>9</xdr:row>
      <xdr:rowOff>164689</xdr:rowOff>
    </xdr:from>
    <xdr:to>
      <xdr:col>1</xdr:col>
      <xdr:colOff>817921</xdr:colOff>
      <xdr:row>9</xdr:row>
      <xdr:rowOff>809931</xdr:rowOff>
    </xdr:to>
    <xdr:sp macro="" textlink="">
      <xdr:nvSpPr>
        <xdr:cNvPr id="4" name="Elipse 3">
          <a:hlinkClick xmlns:r="http://schemas.openxmlformats.org/officeDocument/2006/relationships" r:id="rId13"/>
          <a:extLst>
            <a:ext uri="{FF2B5EF4-FFF2-40B4-BE49-F238E27FC236}">
              <a16:creationId xmlns:a16="http://schemas.microsoft.com/office/drawing/2014/main" id="{C5033B85-0876-4901-ABCD-02C958F1CA1C}"/>
            </a:ext>
          </a:extLst>
        </xdr:cNvPr>
        <xdr:cNvSpPr/>
      </xdr:nvSpPr>
      <xdr:spPr>
        <a:xfrm>
          <a:off x="572729" y="4565239"/>
          <a:ext cx="645242" cy="645242"/>
        </a:xfrm>
        <a:prstGeom prst="ellipse">
          <a:avLst/>
        </a:prstGeom>
        <a:solidFill>
          <a:srgbClr val="A50021"/>
        </a:solidFill>
        <a:ln>
          <a:solidFill>
            <a:srgbClr val="A5002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t>1.1</a:t>
          </a:r>
          <a:endParaRPr lang="es-CO" sz="1100" b="1"/>
        </a:p>
      </xdr:txBody>
    </xdr:sp>
    <xdr:clientData/>
  </xdr:twoCellAnchor>
  <xdr:twoCellAnchor>
    <xdr:from>
      <xdr:col>1</xdr:col>
      <xdr:colOff>188036</xdr:colOff>
      <xdr:row>10</xdr:row>
      <xdr:rowOff>165309</xdr:rowOff>
    </xdr:from>
    <xdr:to>
      <xdr:col>1</xdr:col>
      <xdr:colOff>833278</xdr:colOff>
      <xdr:row>10</xdr:row>
      <xdr:rowOff>810551</xdr:rowOff>
    </xdr:to>
    <xdr:sp macro="" textlink="">
      <xdr:nvSpPr>
        <xdr:cNvPr id="26" name="Elipse 25">
          <a:hlinkClick xmlns:r="http://schemas.openxmlformats.org/officeDocument/2006/relationships" r:id="rId14"/>
          <a:extLst>
            <a:ext uri="{FF2B5EF4-FFF2-40B4-BE49-F238E27FC236}">
              <a16:creationId xmlns:a16="http://schemas.microsoft.com/office/drawing/2014/main" id="{E25CD73A-774C-447A-84EA-D568F8CD90F7}"/>
            </a:ext>
          </a:extLst>
        </xdr:cNvPr>
        <xdr:cNvSpPr/>
      </xdr:nvSpPr>
      <xdr:spPr>
        <a:xfrm>
          <a:off x="588086" y="5499309"/>
          <a:ext cx="645242" cy="645242"/>
        </a:xfrm>
        <a:prstGeom prst="ellipse">
          <a:avLst/>
        </a:prstGeom>
        <a:solidFill>
          <a:srgbClr val="A50021"/>
        </a:solidFill>
        <a:ln>
          <a:solidFill>
            <a:srgbClr val="A5002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t>1.2</a:t>
          </a:r>
          <a:endParaRPr lang="es-CO" sz="1100" b="1"/>
        </a:p>
      </xdr:txBody>
    </xdr:sp>
    <xdr:clientData/>
  </xdr:twoCellAnchor>
  <xdr:twoCellAnchor>
    <xdr:from>
      <xdr:col>1</xdr:col>
      <xdr:colOff>190493</xdr:colOff>
      <xdr:row>11</xdr:row>
      <xdr:rowOff>137044</xdr:rowOff>
    </xdr:from>
    <xdr:to>
      <xdr:col>1</xdr:col>
      <xdr:colOff>835735</xdr:colOff>
      <xdr:row>11</xdr:row>
      <xdr:rowOff>782286</xdr:rowOff>
    </xdr:to>
    <xdr:sp macro="" textlink="">
      <xdr:nvSpPr>
        <xdr:cNvPr id="27" name="Elipse 26">
          <a:hlinkClick xmlns:r="http://schemas.openxmlformats.org/officeDocument/2006/relationships" r:id="rId15"/>
          <a:extLst>
            <a:ext uri="{FF2B5EF4-FFF2-40B4-BE49-F238E27FC236}">
              <a16:creationId xmlns:a16="http://schemas.microsoft.com/office/drawing/2014/main" id="{62472FFB-718A-4DB5-9395-3A92B87A1C07}"/>
            </a:ext>
          </a:extLst>
        </xdr:cNvPr>
        <xdr:cNvSpPr/>
      </xdr:nvSpPr>
      <xdr:spPr>
        <a:xfrm>
          <a:off x="590543" y="6404494"/>
          <a:ext cx="645242" cy="645242"/>
        </a:xfrm>
        <a:prstGeom prst="ellipse">
          <a:avLst/>
        </a:prstGeom>
        <a:solidFill>
          <a:srgbClr val="A50021"/>
        </a:solidFill>
        <a:ln>
          <a:solidFill>
            <a:srgbClr val="A5002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t>1.3</a:t>
          </a:r>
          <a:endParaRPr lang="es-CO" sz="1100" b="1"/>
        </a:p>
      </xdr:txBody>
    </xdr:sp>
    <xdr:clientData/>
  </xdr:twoCellAnchor>
  <xdr:twoCellAnchor>
    <xdr:from>
      <xdr:col>1</xdr:col>
      <xdr:colOff>173900</xdr:colOff>
      <xdr:row>12</xdr:row>
      <xdr:rowOff>132133</xdr:rowOff>
    </xdr:from>
    <xdr:to>
      <xdr:col>1</xdr:col>
      <xdr:colOff>809617</xdr:colOff>
      <xdr:row>12</xdr:row>
      <xdr:rowOff>777375</xdr:rowOff>
    </xdr:to>
    <xdr:sp macro="" textlink="">
      <xdr:nvSpPr>
        <xdr:cNvPr id="28" name="Elipse 27">
          <a:hlinkClick xmlns:r="http://schemas.openxmlformats.org/officeDocument/2006/relationships" r:id="rId15"/>
          <a:extLst>
            <a:ext uri="{FF2B5EF4-FFF2-40B4-BE49-F238E27FC236}">
              <a16:creationId xmlns:a16="http://schemas.microsoft.com/office/drawing/2014/main" id="{76D08999-CB2E-4AE8-A82D-FE0E26ED50DD}"/>
            </a:ext>
          </a:extLst>
        </xdr:cNvPr>
        <xdr:cNvSpPr/>
      </xdr:nvSpPr>
      <xdr:spPr>
        <a:xfrm>
          <a:off x="573950" y="7333033"/>
          <a:ext cx="635717" cy="645242"/>
        </a:xfrm>
        <a:prstGeom prst="ellipse">
          <a:avLst/>
        </a:prstGeom>
        <a:solidFill>
          <a:srgbClr val="A50021"/>
        </a:solidFill>
        <a:ln>
          <a:solidFill>
            <a:srgbClr val="A5002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t>1.4</a:t>
          </a:r>
          <a:endParaRPr lang="es-CO" sz="1100" b="1"/>
        </a:p>
      </xdr:txBody>
    </xdr:sp>
    <xdr:clientData/>
  </xdr:twoCellAnchor>
  <xdr:twoCellAnchor>
    <xdr:from>
      <xdr:col>1</xdr:col>
      <xdr:colOff>92177</xdr:colOff>
      <xdr:row>8</xdr:row>
      <xdr:rowOff>122900</xdr:rowOff>
    </xdr:from>
    <xdr:to>
      <xdr:col>1</xdr:col>
      <xdr:colOff>860323</xdr:colOff>
      <xdr:row>8</xdr:row>
      <xdr:rowOff>798871</xdr:rowOff>
    </xdr:to>
    <xdr:sp macro="" textlink="">
      <xdr:nvSpPr>
        <xdr:cNvPr id="8" name="Elipse 7">
          <a:extLst>
            <a:ext uri="{FF2B5EF4-FFF2-40B4-BE49-F238E27FC236}">
              <a16:creationId xmlns:a16="http://schemas.microsoft.com/office/drawing/2014/main" id="{68B35B89-F775-48CE-8535-D47E37EB889F}"/>
            </a:ext>
          </a:extLst>
        </xdr:cNvPr>
        <xdr:cNvSpPr/>
      </xdr:nvSpPr>
      <xdr:spPr>
        <a:xfrm>
          <a:off x="492227" y="3590000"/>
          <a:ext cx="768146" cy="675971"/>
        </a:xfrm>
        <a:prstGeom prst="ellipse">
          <a:avLst/>
        </a:prstGeom>
        <a:solidFill>
          <a:srgbClr val="A5002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a:latin typeface="Arial" panose="020B0604020202020204" pitchFamily="34" charset="0"/>
              <a:cs typeface="Arial" panose="020B0604020202020204" pitchFamily="34" charset="0"/>
            </a:rPr>
            <a:t>1</a:t>
          </a:r>
        </a:p>
      </xdr:txBody>
    </xdr:sp>
    <xdr:clientData/>
  </xdr:twoCellAnchor>
  <xdr:twoCellAnchor>
    <xdr:from>
      <xdr:col>1</xdr:col>
      <xdr:colOff>76815</xdr:colOff>
      <xdr:row>13</xdr:row>
      <xdr:rowOff>46089</xdr:rowOff>
    </xdr:from>
    <xdr:to>
      <xdr:col>1</xdr:col>
      <xdr:colOff>844961</xdr:colOff>
      <xdr:row>13</xdr:row>
      <xdr:rowOff>860324</xdr:rowOff>
    </xdr:to>
    <xdr:sp macro="" textlink="">
      <xdr:nvSpPr>
        <xdr:cNvPr id="29" name="Elipse 28">
          <a:hlinkClick xmlns:r="http://schemas.openxmlformats.org/officeDocument/2006/relationships" r:id="rId16"/>
          <a:extLst>
            <a:ext uri="{FF2B5EF4-FFF2-40B4-BE49-F238E27FC236}">
              <a16:creationId xmlns:a16="http://schemas.microsoft.com/office/drawing/2014/main" id="{59912D80-95E5-41F8-B5DE-F4A593756AB9}"/>
            </a:ext>
          </a:extLst>
        </xdr:cNvPr>
        <xdr:cNvSpPr/>
      </xdr:nvSpPr>
      <xdr:spPr>
        <a:xfrm>
          <a:off x="476865" y="8180439"/>
          <a:ext cx="768146" cy="814235"/>
        </a:xfrm>
        <a:prstGeom prst="ellipse">
          <a:avLst/>
        </a:prstGeom>
        <a:solidFill>
          <a:srgbClr val="A5002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a:t> </a:t>
          </a:r>
          <a:r>
            <a:rPr lang="es-CO" sz="2400">
              <a:latin typeface="Arial" panose="020B0604020202020204" pitchFamily="34" charset="0"/>
              <a:cs typeface="Arial" panose="020B0604020202020204" pitchFamily="34" charset="0"/>
            </a:rPr>
            <a:t>2</a:t>
          </a:r>
        </a:p>
      </xdr:txBody>
    </xdr:sp>
    <xdr:clientData/>
  </xdr:twoCellAnchor>
  <xdr:twoCellAnchor>
    <xdr:from>
      <xdr:col>1</xdr:col>
      <xdr:colOff>76815</xdr:colOff>
      <xdr:row>14</xdr:row>
      <xdr:rowOff>46089</xdr:rowOff>
    </xdr:from>
    <xdr:to>
      <xdr:col>1</xdr:col>
      <xdr:colOff>844961</xdr:colOff>
      <xdr:row>14</xdr:row>
      <xdr:rowOff>860324</xdr:rowOff>
    </xdr:to>
    <xdr:sp macro="" textlink="">
      <xdr:nvSpPr>
        <xdr:cNvPr id="30" name="Elipse 29">
          <a:hlinkClick xmlns:r="http://schemas.openxmlformats.org/officeDocument/2006/relationships" r:id="rId17"/>
          <a:extLst>
            <a:ext uri="{FF2B5EF4-FFF2-40B4-BE49-F238E27FC236}">
              <a16:creationId xmlns:a16="http://schemas.microsoft.com/office/drawing/2014/main" id="{618A7CD9-B4BF-4846-A8AC-9C0D36BA2684}"/>
            </a:ext>
          </a:extLst>
        </xdr:cNvPr>
        <xdr:cNvSpPr/>
      </xdr:nvSpPr>
      <xdr:spPr>
        <a:xfrm>
          <a:off x="476865" y="9113889"/>
          <a:ext cx="768146" cy="814235"/>
        </a:xfrm>
        <a:prstGeom prst="ellipse">
          <a:avLst/>
        </a:prstGeom>
        <a:solidFill>
          <a:srgbClr val="A5002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a:t> </a:t>
          </a:r>
          <a:r>
            <a:rPr lang="es-CO" sz="2400">
              <a:latin typeface="Arial" panose="020B0604020202020204" pitchFamily="34" charset="0"/>
              <a:cs typeface="Arial" panose="020B0604020202020204" pitchFamily="34" charset="0"/>
            </a:rPr>
            <a:t>3</a:t>
          </a:r>
        </a:p>
      </xdr:txBody>
    </xdr:sp>
    <xdr:clientData/>
  </xdr:twoCellAnchor>
  <xdr:twoCellAnchor>
    <xdr:from>
      <xdr:col>1</xdr:col>
      <xdr:colOff>76815</xdr:colOff>
      <xdr:row>15</xdr:row>
      <xdr:rowOff>46089</xdr:rowOff>
    </xdr:from>
    <xdr:to>
      <xdr:col>1</xdr:col>
      <xdr:colOff>844961</xdr:colOff>
      <xdr:row>15</xdr:row>
      <xdr:rowOff>860324</xdr:rowOff>
    </xdr:to>
    <xdr:sp macro="" textlink="">
      <xdr:nvSpPr>
        <xdr:cNvPr id="31" name="Elipse 30">
          <a:hlinkClick xmlns:r="http://schemas.openxmlformats.org/officeDocument/2006/relationships" r:id="rId18"/>
          <a:extLst>
            <a:ext uri="{FF2B5EF4-FFF2-40B4-BE49-F238E27FC236}">
              <a16:creationId xmlns:a16="http://schemas.microsoft.com/office/drawing/2014/main" id="{CEBC8C09-9948-43EC-B2B5-694F0D6A0A9E}"/>
            </a:ext>
          </a:extLst>
        </xdr:cNvPr>
        <xdr:cNvSpPr/>
      </xdr:nvSpPr>
      <xdr:spPr>
        <a:xfrm>
          <a:off x="476865" y="10047339"/>
          <a:ext cx="768146" cy="814235"/>
        </a:xfrm>
        <a:prstGeom prst="ellipse">
          <a:avLst/>
        </a:prstGeom>
        <a:solidFill>
          <a:srgbClr val="A5002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a:t> </a:t>
          </a:r>
          <a:r>
            <a:rPr lang="es-CO" sz="2400">
              <a:latin typeface="Arial" panose="020B0604020202020204" pitchFamily="34" charset="0"/>
              <a:cs typeface="Arial" panose="020B0604020202020204" pitchFamily="34" charset="0"/>
            </a:rPr>
            <a:t>4</a:t>
          </a:r>
        </a:p>
      </xdr:txBody>
    </xdr:sp>
    <xdr:clientData/>
  </xdr:twoCellAnchor>
  <xdr:twoCellAnchor editAs="oneCell">
    <xdr:from>
      <xdr:col>7</xdr:col>
      <xdr:colOff>0</xdr:colOff>
      <xdr:row>10</xdr:row>
      <xdr:rowOff>0</xdr:rowOff>
    </xdr:from>
    <xdr:to>
      <xdr:col>7</xdr:col>
      <xdr:colOff>914400</xdr:colOff>
      <xdr:row>10</xdr:row>
      <xdr:rowOff>914400</xdr:rowOff>
    </xdr:to>
    <xdr:pic>
      <xdr:nvPicPr>
        <xdr:cNvPr id="37" name="Gráfico 36" descr="Diana con relleno sólido">
          <a:extLst>
            <a:ext uri="{FF2B5EF4-FFF2-40B4-BE49-F238E27FC236}">
              <a16:creationId xmlns:a16="http://schemas.microsoft.com/office/drawing/2014/main" id="{B03E720C-2CB6-4D72-AE98-52419D7F07E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12325350" y="5334000"/>
          <a:ext cx="914400" cy="914400"/>
        </a:xfrm>
        <a:prstGeom prst="rect">
          <a:avLst/>
        </a:prstGeom>
      </xdr:spPr>
    </xdr:pic>
    <xdr:clientData/>
  </xdr:twoCellAnchor>
  <xdr:twoCellAnchor editAs="oneCell">
    <xdr:from>
      <xdr:col>7</xdr:col>
      <xdr:colOff>0</xdr:colOff>
      <xdr:row>11</xdr:row>
      <xdr:rowOff>0</xdr:rowOff>
    </xdr:from>
    <xdr:to>
      <xdr:col>7</xdr:col>
      <xdr:colOff>914400</xdr:colOff>
      <xdr:row>11</xdr:row>
      <xdr:rowOff>914400</xdr:rowOff>
    </xdr:to>
    <xdr:pic>
      <xdr:nvPicPr>
        <xdr:cNvPr id="39" name="Gráfico 38" descr="Gráfico de barras con relleno sólido">
          <a:extLst>
            <a:ext uri="{FF2B5EF4-FFF2-40B4-BE49-F238E27FC236}">
              <a16:creationId xmlns:a16="http://schemas.microsoft.com/office/drawing/2014/main" id="{37C52335-2ECD-4F70-839C-C028F1A53E3B}"/>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12325350" y="6267450"/>
          <a:ext cx="914400" cy="914400"/>
        </a:xfrm>
        <a:prstGeom prst="rect">
          <a:avLst/>
        </a:prstGeom>
      </xdr:spPr>
    </xdr:pic>
    <xdr:clientData/>
  </xdr:twoCellAnchor>
  <xdr:twoCellAnchor editAs="oneCell">
    <xdr:from>
      <xdr:col>7</xdr:col>
      <xdr:colOff>0</xdr:colOff>
      <xdr:row>9</xdr:row>
      <xdr:rowOff>0</xdr:rowOff>
    </xdr:from>
    <xdr:to>
      <xdr:col>7</xdr:col>
      <xdr:colOff>914400</xdr:colOff>
      <xdr:row>9</xdr:row>
      <xdr:rowOff>914400</xdr:rowOff>
    </xdr:to>
    <xdr:pic>
      <xdr:nvPicPr>
        <xdr:cNvPr id="45" name="Gráfico 44" descr="Calendario con relleno sólido">
          <a:extLst>
            <a:ext uri="{FF2B5EF4-FFF2-40B4-BE49-F238E27FC236}">
              <a16:creationId xmlns:a16="http://schemas.microsoft.com/office/drawing/2014/main" id="{E111A0C6-A569-4408-8C07-42EF8ACA7371}"/>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a:off x="12325350" y="4400550"/>
          <a:ext cx="914400" cy="914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119679</xdr:colOff>
      <xdr:row>0</xdr:row>
      <xdr:rowOff>17710</xdr:rowOff>
    </xdr:from>
    <xdr:to>
      <xdr:col>7</xdr:col>
      <xdr:colOff>119679</xdr:colOff>
      <xdr:row>3</xdr:row>
      <xdr:rowOff>131002</xdr:rowOff>
    </xdr:to>
    <xdr:pic>
      <xdr:nvPicPr>
        <xdr:cNvPr id="2" name="Imagen 1" descr="Secretaría General | Alcaldía Mayor de Bogotá">
          <a:extLst>
            <a:ext uri="{FF2B5EF4-FFF2-40B4-BE49-F238E27FC236}">
              <a16:creationId xmlns:a16="http://schemas.microsoft.com/office/drawing/2014/main" id="{7B8751A5-A57D-45FE-83BC-19BAEFEA27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29554" y="255835"/>
          <a:ext cx="0" cy="808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114300</xdr:colOff>
      <xdr:row>0</xdr:row>
      <xdr:rowOff>19050</xdr:rowOff>
    </xdr:from>
    <xdr:to>
      <xdr:col>7</xdr:col>
      <xdr:colOff>114300</xdr:colOff>
      <xdr:row>3</xdr:row>
      <xdr:rowOff>132342</xdr:rowOff>
    </xdr:to>
    <xdr:pic>
      <xdr:nvPicPr>
        <xdr:cNvPr id="3" name="Imagen 3" descr="Secretaría General | Alcaldía Mayor de Bogotá">
          <a:extLst>
            <a:ext uri="{FF2B5EF4-FFF2-40B4-BE49-F238E27FC236}">
              <a16:creationId xmlns:a16="http://schemas.microsoft.com/office/drawing/2014/main" id="{4A26B1A2-2CFC-4492-8601-35C4FC0AC8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24175" y="257175"/>
          <a:ext cx="0" cy="808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610579</xdr:colOff>
      <xdr:row>0</xdr:row>
      <xdr:rowOff>36635</xdr:rowOff>
    </xdr:from>
    <xdr:to>
      <xdr:col>10</xdr:col>
      <xdr:colOff>1045377</xdr:colOff>
      <xdr:row>1</xdr:row>
      <xdr:rowOff>209157</xdr:rowOff>
    </xdr:to>
    <xdr:pic>
      <xdr:nvPicPr>
        <xdr:cNvPr id="13" name="Graphic 3" descr="Clipboard">
          <a:hlinkClick xmlns:r="http://schemas.openxmlformats.org/officeDocument/2006/relationships" r:id="rId2"/>
          <a:extLst>
            <a:ext uri="{FF2B5EF4-FFF2-40B4-BE49-F238E27FC236}">
              <a16:creationId xmlns:a16="http://schemas.microsoft.com/office/drawing/2014/main" id="{784BE87A-E3CE-4E1D-BBF0-30A1B472022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1504521" y="36635"/>
          <a:ext cx="434798" cy="428964"/>
        </a:xfrm>
        <a:prstGeom prst="rect">
          <a:avLst/>
        </a:prstGeom>
      </xdr:spPr>
    </xdr:pic>
    <xdr:clientData/>
  </xdr:twoCellAnchor>
  <xdr:twoCellAnchor editAs="oneCell">
    <xdr:from>
      <xdr:col>1</xdr:col>
      <xdr:colOff>134327</xdr:colOff>
      <xdr:row>0</xdr:row>
      <xdr:rowOff>24423</xdr:rowOff>
    </xdr:from>
    <xdr:to>
      <xdr:col>2</xdr:col>
      <xdr:colOff>317500</xdr:colOff>
      <xdr:row>2</xdr:row>
      <xdr:rowOff>204080</xdr:rowOff>
    </xdr:to>
    <xdr:pic>
      <xdr:nvPicPr>
        <xdr:cNvPr id="25" name="Imagen 11">
          <a:extLst>
            <a:ext uri="{FF2B5EF4-FFF2-40B4-BE49-F238E27FC236}">
              <a16:creationId xmlns:a16="http://schemas.microsoft.com/office/drawing/2014/main" id="{CB685187-1C33-43FB-8460-6A98DC5B2434}"/>
            </a:ext>
          </a:extLst>
        </xdr:cNvPr>
        <xdr:cNvPicPr>
          <a:picLocks noChangeAspect="1"/>
        </xdr:cNvPicPr>
      </xdr:nvPicPr>
      <xdr:blipFill>
        <a:blip xmlns:r="http://schemas.openxmlformats.org/officeDocument/2006/relationships" r:embed="rId5"/>
        <a:stretch>
          <a:fillRect/>
        </a:stretch>
      </xdr:blipFill>
      <xdr:spPr>
        <a:xfrm>
          <a:off x="280865" y="24423"/>
          <a:ext cx="3150577" cy="6925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119679</xdr:colOff>
      <xdr:row>1</xdr:row>
      <xdr:rowOff>17710</xdr:rowOff>
    </xdr:from>
    <xdr:to>
      <xdr:col>5</xdr:col>
      <xdr:colOff>0</xdr:colOff>
      <xdr:row>3</xdr:row>
      <xdr:rowOff>41312</xdr:rowOff>
    </xdr:to>
    <xdr:pic>
      <xdr:nvPicPr>
        <xdr:cNvPr id="6" name="Imagen 1" descr="Secretaría General | Alcaldía Mayor de Bogotá">
          <a:extLst>
            <a:ext uri="{FF2B5EF4-FFF2-40B4-BE49-F238E27FC236}">
              <a16:creationId xmlns:a16="http://schemas.microsoft.com/office/drawing/2014/main" id="{7EF0BEF6-E1BB-A04E-9E1F-9655185E6B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66083" y="213429"/>
          <a:ext cx="0" cy="813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114300</xdr:colOff>
      <xdr:row>1</xdr:row>
      <xdr:rowOff>19050</xdr:rowOff>
    </xdr:from>
    <xdr:to>
      <xdr:col>5</xdr:col>
      <xdr:colOff>0</xdr:colOff>
      <xdr:row>3</xdr:row>
      <xdr:rowOff>42652</xdr:rowOff>
    </xdr:to>
    <xdr:pic>
      <xdr:nvPicPr>
        <xdr:cNvPr id="8" name="Imagen 3" descr="Secretaría General | Alcaldía Mayor de Bogotá">
          <a:extLst>
            <a:ext uri="{FF2B5EF4-FFF2-40B4-BE49-F238E27FC236}">
              <a16:creationId xmlns:a16="http://schemas.microsoft.com/office/drawing/2014/main" id="{984766AD-887D-8D4E-8120-7BE3A8BC4F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60704" y="214769"/>
          <a:ext cx="0" cy="813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119679</xdr:colOff>
      <xdr:row>1</xdr:row>
      <xdr:rowOff>17710</xdr:rowOff>
    </xdr:from>
    <xdr:to>
      <xdr:col>5</xdr:col>
      <xdr:colOff>0</xdr:colOff>
      <xdr:row>3</xdr:row>
      <xdr:rowOff>41312</xdr:rowOff>
    </xdr:to>
    <xdr:pic>
      <xdr:nvPicPr>
        <xdr:cNvPr id="10" name="Imagen 1" descr="Secretaría General | Alcaldía Mayor de Bogotá">
          <a:extLst>
            <a:ext uri="{FF2B5EF4-FFF2-40B4-BE49-F238E27FC236}">
              <a16:creationId xmlns:a16="http://schemas.microsoft.com/office/drawing/2014/main" id="{BBFE4985-BF7C-46E2-9E3F-A0690726B8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66083" y="213429"/>
          <a:ext cx="0" cy="813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114300</xdr:colOff>
      <xdr:row>1</xdr:row>
      <xdr:rowOff>19050</xdr:rowOff>
    </xdr:from>
    <xdr:to>
      <xdr:col>5</xdr:col>
      <xdr:colOff>0</xdr:colOff>
      <xdr:row>3</xdr:row>
      <xdr:rowOff>42652</xdr:rowOff>
    </xdr:to>
    <xdr:pic>
      <xdr:nvPicPr>
        <xdr:cNvPr id="11" name="Imagen 3" descr="Secretaría General | Alcaldía Mayor de Bogotá">
          <a:extLst>
            <a:ext uri="{FF2B5EF4-FFF2-40B4-BE49-F238E27FC236}">
              <a16:creationId xmlns:a16="http://schemas.microsoft.com/office/drawing/2014/main" id="{04526411-4D62-48DB-BA95-1865D76259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60704" y="214769"/>
          <a:ext cx="0" cy="813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2367644</xdr:colOff>
      <xdr:row>1</xdr:row>
      <xdr:rowOff>1</xdr:rowOff>
    </xdr:from>
    <xdr:to>
      <xdr:col>24</xdr:col>
      <xdr:colOff>597611</xdr:colOff>
      <xdr:row>2</xdr:row>
      <xdr:rowOff>106254</xdr:rowOff>
    </xdr:to>
    <xdr:pic>
      <xdr:nvPicPr>
        <xdr:cNvPr id="3" name="Graphic 2" descr="Clipboard Checked">
          <a:hlinkClick xmlns:r="http://schemas.openxmlformats.org/officeDocument/2006/relationships" r:id="rId2"/>
          <a:extLst>
            <a:ext uri="{FF2B5EF4-FFF2-40B4-BE49-F238E27FC236}">
              <a16:creationId xmlns:a16="http://schemas.microsoft.com/office/drawing/2014/main" id="{50164E2F-B330-450A-B22C-0249673ACFD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48223715" y="204108"/>
          <a:ext cx="598970" cy="606995"/>
        </a:xfrm>
        <a:prstGeom prst="rect">
          <a:avLst/>
        </a:prstGeom>
      </xdr:spPr>
    </xdr:pic>
    <xdr:clientData/>
  </xdr:twoCellAnchor>
  <xdr:twoCellAnchor editAs="oneCell">
    <xdr:from>
      <xdr:col>4</xdr:col>
      <xdr:colOff>0</xdr:colOff>
      <xdr:row>1</xdr:row>
      <xdr:rowOff>17710</xdr:rowOff>
    </xdr:from>
    <xdr:to>
      <xdr:col>4</xdr:col>
      <xdr:colOff>0</xdr:colOff>
      <xdr:row>3</xdr:row>
      <xdr:rowOff>38138</xdr:rowOff>
    </xdr:to>
    <xdr:pic>
      <xdr:nvPicPr>
        <xdr:cNvPr id="14" name="Imagen 1" descr="Secretaría General | Alcaldía Mayor de Bogotá">
          <a:extLst>
            <a:ext uri="{FF2B5EF4-FFF2-40B4-BE49-F238E27FC236}">
              <a16:creationId xmlns:a16="http://schemas.microsoft.com/office/drawing/2014/main" id="{20881D74-C2A4-403C-9C5C-386A2A1F78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5068" y="213429"/>
          <a:ext cx="0" cy="810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xdr:row>
      <xdr:rowOff>19050</xdr:rowOff>
    </xdr:from>
    <xdr:to>
      <xdr:col>4</xdr:col>
      <xdr:colOff>0</xdr:colOff>
      <xdr:row>3</xdr:row>
      <xdr:rowOff>39478</xdr:rowOff>
    </xdr:to>
    <xdr:pic>
      <xdr:nvPicPr>
        <xdr:cNvPr id="15" name="Imagen 3" descr="Secretaría General | Alcaldía Mayor de Bogotá">
          <a:extLst>
            <a:ext uri="{FF2B5EF4-FFF2-40B4-BE49-F238E27FC236}">
              <a16:creationId xmlns:a16="http://schemas.microsoft.com/office/drawing/2014/main" id="{5D3217DB-8369-43C8-9942-8507453EA9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5068" y="214769"/>
          <a:ext cx="0" cy="810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289294</xdr:colOff>
      <xdr:row>0</xdr:row>
      <xdr:rowOff>195159</xdr:rowOff>
    </xdr:from>
    <xdr:to>
      <xdr:col>3</xdr:col>
      <xdr:colOff>2004164</xdr:colOff>
      <xdr:row>3</xdr:row>
      <xdr:rowOff>57971</xdr:rowOff>
    </xdr:to>
    <xdr:pic>
      <xdr:nvPicPr>
        <xdr:cNvPr id="23" name="Imagen 11">
          <a:extLst>
            <a:ext uri="{FF2B5EF4-FFF2-40B4-BE49-F238E27FC236}">
              <a16:creationId xmlns:a16="http://schemas.microsoft.com/office/drawing/2014/main" id="{200EA953-86FA-4554-8AEA-02038AA8DEAE}"/>
            </a:ext>
          </a:extLst>
        </xdr:cNvPr>
        <xdr:cNvPicPr>
          <a:picLocks noChangeAspect="1"/>
        </xdr:cNvPicPr>
      </xdr:nvPicPr>
      <xdr:blipFill>
        <a:blip xmlns:r="http://schemas.openxmlformats.org/officeDocument/2006/relationships" r:embed="rId5"/>
        <a:stretch>
          <a:fillRect/>
        </a:stretch>
      </xdr:blipFill>
      <xdr:spPr>
        <a:xfrm>
          <a:off x="289294" y="195159"/>
          <a:ext cx="3483799" cy="8561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17710</xdr:rowOff>
    </xdr:from>
    <xdr:to>
      <xdr:col>1</xdr:col>
      <xdr:colOff>0</xdr:colOff>
      <xdr:row>3</xdr:row>
      <xdr:rowOff>131002</xdr:rowOff>
    </xdr:to>
    <xdr:pic>
      <xdr:nvPicPr>
        <xdr:cNvPr id="2" name="Imagen 1" descr="Secretaría General | Alcaldía Mayor de Bogotá">
          <a:extLst>
            <a:ext uri="{FF2B5EF4-FFF2-40B4-BE49-F238E27FC236}">
              <a16:creationId xmlns:a16="http://schemas.microsoft.com/office/drawing/2014/main" id="{18B391A8-4CBA-4F22-B229-E725C64BFA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29554" y="255835"/>
          <a:ext cx="0" cy="808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19050</xdr:rowOff>
    </xdr:from>
    <xdr:to>
      <xdr:col>1</xdr:col>
      <xdr:colOff>0</xdr:colOff>
      <xdr:row>3</xdr:row>
      <xdr:rowOff>132342</xdr:rowOff>
    </xdr:to>
    <xdr:pic>
      <xdr:nvPicPr>
        <xdr:cNvPr id="3" name="Imagen 3" descr="Secretaría General | Alcaldía Mayor de Bogotá">
          <a:extLst>
            <a:ext uri="{FF2B5EF4-FFF2-40B4-BE49-F238E27FC236}">
              <a16:creationId xmlns:a16="http://schemas.microsoft.com/office/drawing/2014/main" id="{ED86470C-B528-4A6D-8679-7521BC0178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24175" y="257175"/>
          <a:ext cx="0" cy="808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0</xdr:row>
      <xdr:rowOff>17710</xdr:rowOff>
    </xdr:from>
    <xdr:to>
      <xdr:col>6</xdr:col>
      <xdr:colOff>0</xdr:colOff>
      <xdr:row>3</xdr:row>
      <xdr:rowOff>54802</xdr:rowOff>
    </xdr:to>
    <xdr:pic>
      <xdr:nvPicPr>
        <xdr:cNvPr id="5" name="Imagen 1" descr="Secretaría General | Alcaldía Mayor de Bogotá">
          <a:extLst>
            <a:ext uri="{FF2B5EF4-FFF2-40B4-BE49-F238E27FC236}">
              <a16:creationId xmlns:a16="http://schemas.microsoft.com/office/drawing/2014/main" id="{944EA12A-C0F1-4BFE-A7FD-B13D02B22E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81656" y="17710"/>
          <a:ext cx="0" cy="816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0</xdr:row>
      <xdr:rowOff>19050</xdr:rowOff>
    </xdr:from>
    <xdr:to>
      <xdr:col>6</xdr:col>
      <xdr:colOff>0</xdr:colOff>
      <xdr:row>3</xdr:row>
      <xdr:rowOff>56142</xdr:rowOff>
    </xdr:to>
    <xdr:pic>
      <xdr:nvPicPr>
        <xdr:cNvPr id="6" name="Imagen 3" descr="Secretaría General | Alcaldía Mayor de Bogotá">
          <a:extLst>
            <a:ext uri="{FF2B5EF4-FFF2-40B4-BE49-F238E27FC236}">
              <a16:creationId xmlns:a16="http://schemas.microsoft.com/office/drawing/2014/main" id="{73E9967E-8CB8-4405-9B0D-8D6B9808AE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81656" y="19050"/>
          <a:ext cx="0" cy="816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0</xdr:row>
      <xdr:rowOff>17710</xdr:rowOff>
    </xdr:from>
    <xdr:to>
      <xdr:col>3</xdr:col>
      <xdr:colOff>119679</xdr:colOff>
      <xdr:row>3</xdr:row>
      <xdr:rowOff>54802</xdr:rowOff>
    </xdr:to>
    <xdr:pic>
      <xdr:nvPicPr>
        <xdr:cNvPr id="8" name="Imagen 1" descr="Secretaría General | Alcaldía Mayor de Bogotá">
          <a:extLst>
            <a:ext uri="{FF2B5EF4-FFF2-40B4-BE49-F238E27FC236}">
              <a16:creationId xmlns:a16="http://schemas.microsoft.com/office/drawing/2014/main" id="{1A01F3AD-60D7-4DE6-A5DE-C94D953FDA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29554" y="255835"/>
          <a:ext cx="0" cy="808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0</xdr:row>
      <xdr:rowOff>19050</xdr:rowOff>
    </xdr:from>
    <xdr:to>
      <xdr:col>3</xdr:col>
      <xdr:colOff>114300</xdr:colOff>
      <xdr:row>3</xdr:row>
      <xdr:rowOff>56142</xdr:rowOff>
    </xdr:to>
    <xdr:pic>
      <xdr:nvPicPr>
        <xdr:cNvPr id="9" name="Imagen 3" descr="Secretaría General | Alcaldía Mayor de Bogotá">
          <a:extLst>
            <a:ext uri="{FF2B5EF4-FFF2-40B4-BE49-F238E27FC236}">
              <a16:creationId xmlns:a16="http://schemas.microsoft.com/office/drawing/2014/main" id="{41B15758-FC6C-4068-94AB-C0D98D5C0B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24175" y="257175"/>
          <a:ext cx="0" cy="808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119804</xdr:colOff>
      <xdr:row>0</xdr:row>
      <xdr:rowOff>76641</xdr:rowOff>
    </xdr:from>
    <xdr:to>
      <xdr:col>2</xdr:col>
      <xdr:colOff>1995430</xdr:colOff>
      <xdr:row>2</xdr:row>
      <xdr:rowOff>175171</xdr:rowOff>
    </xdr:to>
    <xdr:pic>
      <xdr:nvPicPr>
        <xdr:cNvPr id="10" name="Imagen 11">
          <a:extLst>
            <a:ext uri="{FF2B5EF4-FFF2-40B4-BE49-F238E27FC236}">
              <a16:creationId xmlns:a16="http://schemas.microsoft.com/office/drawing/2014/main" id="{D3C3BA29-1156-4B9C-8D10-72B293E46250}"/>
            </a:ext>
          </a:extLst>
        </xdr:cNvPr>
        <xdr:cNvPicPr>
          <a:picLocks noChangeAspect="1"/>
        </xdr:cNvPicPr>
      </xdr:nvPicPr>
      <xdr:blipFill>
        <a:blip xmlns:r="http://schemas.openxmlformats.org/officeDocument/2006/relationships" r:embed="rId2"/>
        <a:stretch>
          <a:fillRect/>
        </a:stretch>
      </xdr:blipFill>
      <xdr:spPr>
        <a:xfrm>
          <a:off x="273080" y="76641"/>
          <a:ext cx="2803385" cy="602151"/>
        </a:xfrm>
        <a:prstGeom prst="rect">
          <a:avLst/>
        </a:prstGeom>
      </xdr:spPr>
    </xdr:pic>
    <xdr:clientData/>
  </xdr:twoCellAnchor>
  <xdr:twoCellAnchor editAs="oneCell">
    <xdr:from>
      <xdr:col>7</xdr:col>
      <xdr:colOff>478057</xdr:colOff>
      <xdr:row>0</xdr:row>
      <xdr:rowOff>24741</xdr:rowOff>
    </xdr:from>
    <xdr:to>
      <xdr:col>7</xdr:col>
      <xdr:colOff>980572</xdr:colOff>
      <xdr:row>1</xdr:row>
      <xdr:rowOff>247403</xdr:rowOff>
    </xdr:to>
    <xdr:pic>
      <xdr:nvPicPr>
        <xdr:cNvPr id="15" name="Graphic 5" descr="Clipboard">
          <a:hlinkClick xmlns:r="http://schemas.openxmlformats.org/officeDocument/2006/relationships" r:id="rId3"/>
          <a:extLst>
            <a:ext uri="{FF2B5EF4-FFF2-40B4-BE49-F238E27FC236}">
              <a16:creationId xmlns:a16="http://schemas.microsoft.com/office/drawing/2014/main" id="{912982A8-C6BB-4BD8-B5F4-192F569ACA8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4481044" y="24741"/>
          <a:ext cx="502515" cy="4824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119679</xdr:colOff>
      <xdr:row>1</xdr:row>
      <xdr:rowOff>17710</xdr:rowOff>
    </xdr:from>
    <xdr:to>
      <xdr:col>3</xdr:col>
      <xdr:colOff>119679</xdr:colOff>
      <xdr:row>4</xdr:row>
      <xdr:rowOff>106728</xdr:rowOff>
    </xdr:to>
    <xdr:pic>
      <xdr:nvPicPr>
        <xdr:cNvPr id="9" name="Imagen 1" descr="Secretaría General | Alcaldía Mayor de Bogotá">
          <a:extLst>
            <a:ext uri="{FF2B5EF4-FFF2-40B4-BE49-F238E27FC236}">
              <a16:creationId xmlns:a16="http://schemas.microsoft.com/office/drawing/2014/main" id="{3F1238A2-7EA6-CD41-9DE3-B9DAC3A44C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04779" y="220910"/>
          <a:ext cx="0" cy="8149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4</xdr:row>
      <xdr:rowOff>108068</xdr:rowOff>
    </xdr:to>
    <xdr:pic>
      <xdr:nvPicPr>
        <xdr:cNvPr id="10" name="Imagen 3" descr="Secretaría General | Alcaldía Mayor de Bogotá">
          <a:extLst>
            <a:ext uri="{FF2B5EF4-FFF2-40B4-BE49-F238E27FC236}">
              <a16:creationId xmlns:a16="http://schemas.microsoft.com/office/drawing/2014/main" id="{44C6F927-4122-5A47-B125-8DEDC8A611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99400" y="222250"/>
          <a:ext cx="0" cy="8149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48611</xdr:colOff>
      <xdr:row>0</xdr:row>
      <xdr:rowOff>236846</xdr:rowOff>
    </xdr:from>
    <xdr:to>
      <xdr:col>2</xdr:col>
      <xdr:colOff>1758687</xdr:colOff>
      <xdr:row>3</xdr:row>
      <xdr:rowOff>205015</xdr:rowOff>
    </xdr:to>
    <xdr:pic>
      <xdr:nvPicPr>
        <xdr:cNvPr id="8" name="Imagen 11">
          <a:extLst>
            <a:ext uri="{FF2B5EF4-FFF2-40B4-BE49-F238E27FC236}">
              <a16:creationId xmlns:a16="http://schemas.microsoft.com/office/drawing/2014/main" id="{B8B3BD91-665C-6C4E-942D-EAA7E2DE98A0}"/>
            </a:ext>
          </a:extLst>
        </xdr:cNvPr>
        <xdr:cNvPicPr>
          <a:picLocks noChangeAspect="1"/>
        </xdr:cNvPicPr>
      </xdr:nvPicPr>
      <xdr:blipFill>
        <a:blip xmlns:r="http://schemas.openxmlformats.org/officeDocument/2006/relationships" r:embed="rId2"/>
        <a:stretch>
          <a:fillRect/>
        </a:stretch>
      </xdr:blipFill>
      <xdr:spPr>
        <a:xfrm>
          <a:off x="241379" y="236846"/>
          <a:ext cx="2174987" cy="681636"/>
        </a:xfrm>
        <a:prstGeom prst="rect">
          <a:avLst/>
        </a:prstGeom>
      </xdr:spPr>
    </xdr:pic>
    <xdr:clientData/>
  </xdr:twoCellAnchor>
  <xdr:twoCellAnchor editAs="oneCell">
    <xdr:from>
      <xdr:col>5</xdr:col>
      <xdr:colOff>950070</xdr:colOff>
      <xdr:row>1</xdr:row>
      <xdr:rowOff>61452</xdr:rowOff>
    </xdr:from>
    <xdr:to>
      <xdr:col>5</xdr:col>
      <xdr:colOff>1321203</xdr:colOff>
      <xdr:row>2</xdr:row>
      <xdr:rowOff>235565</xdr:rowOff>
    </xdr:to>
    <xdr:pic>
      <xdr:nvPicPr>
        <xdr:cNvPr id="6" name="Graphic 5" descr="Clipboard">
          <a:hlinkClick xmlns:r="http://schemas.openxmlformats.org/officeDocument/2006/relationships" r:id="rId3"/>
          <a:extLst>
            <a:ext uri="{FF2B5EF4-FFF2-40B4-BE49-F238E27FC236}">
              <a16:creationId xmlns:a16="http://schemas.microsoft.com/office/drawing/2014/main" id="{633EFD86-7513-C345-BAF1-DFD4E4D392C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7832651" y="297017"/>
          <a:ext cx="371133" cy="4096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273580</xdr:colOff>
      <xdr:row>1</xdr:row>
      <xdr:rowOff>25400</xdr:rowOff>
    </xdr:from>
    <xdr:to>
      <xdr:col>15</xdr:col>
      <xdr:colOff>666415</xdr:colOff>
      <xdr:row>3</xdr:row>
      <xdr:rowOff>795</xdr:rowOff>
    </xdr:to>
    <xdr:pic>
      <xdr:nvPicPr>
        <xdr:cNvPr id="23" name="Graphic 4" descr="Clipboard">
          <a:hlinkClick xmlns:r="http://schemas.openxmlformats.org/officeDocument/2006/relationships" r:id="rId1"/>
          <a:extLst>
            <a:ext uri="{FF2B5EF4-FFF2-40B4-BE49-F238E27FC236}">
              <a16:creationId xmlns:a16="http://schemas.microsoft.com/office/drawing/2014/main" id="{A85EA031-5F0D-469F-816D-789EA84D2E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926580" y="317500"/>
          <a:ext cx="392835" cy="454820"/>
        </a:xfrm>
        <a:prstGeom prst="rect">
          <a:avLst/>
        </a:prstGeom>
      </xdr:spPr>
    </xdr:pic>
    <xdr:clientData/>
  </xdr:twoCellAnchor>
  <xdr:twoCellAnchor editAs="oneCell">
    <xdr:from>
      <xdr:col>1</xdr:col>
      <xdr:colOff>101599</xdr:colOff>
      <xdr:row>1</xdr:row>
      <xdr:rowOff>53606</xdr:rowOff>
    </xdr:from>
    <xdr:to>
      <xdr:col>3</xdr:col>
      <xdr:colOff>86756</xdr:colOff>
      <xdr:row>3</xdr:row>
      <xdr:rowOff>165099</xdr:rowOff>
    </xdr:to>
    <xdr:pic>
      <xdr:nvPicPr>
        <xdr:cNvPr id="12" name="Imagen 11">
          <a:extLst>
            <a:ext uri="{FF2B5EF4-FFF2-40B4-BE49-F238E27FC236}">
              <a16:creationId xmlns:a16="http://schemas.microsoft.com/office/drawing/2014/main" id="{3A7F5DD6-CA1E-4819-8FA5-E69C2A2051D8}"/>
            </a:ext>
          </a:extLst>
        </xdr:cNvPr>
        <xdr:cNvPicPr>
          <a:picLocks noChangeAspect="1"/>
        </xdr:cNvPicPr>
      </xdr:nvPicPr>
      <xdr:blipFill>
        <a:blip xmlns:r="http://schemas.openxmlformats.org/officeDocument/2006/relationships" r:embed="rId4"/>
        <a:stretch>
          <a:fillRect/>
        </a:stretch>
      </xdr:blipFill>
      <xdr:spPr>
        <a:xfrm>
          <a:off x="317499" y="345706"/>
          <a:ext cx="2550557" cy="644893"/>
        </a:xfrm>
        <a:prstGeom prst="rect">
          <a:avLst/>
        </a:prstGeom>
      </xdr:spPr>
    </xdr:pic>
    <xdr:clientData/>
  </xdr:twoCellAnchor>
  <xdr:twoCellAnchor editAs="oneCell">
    <xdr:from>
      <xdr:col>13</xdr:col>
      <xdr:colOff>273580</xdr:colOff>
      <xdr:row>1</xdr:row>
      <xdr:rowOff>25400</xdr:rowOff>
    </xdr:from>
    <xdr:to>
      <xdr:col>13</xdr:col>
      <xdr:colOff>666415</xdr:colOff>
      <xdr:row>3</xdr:row>
      <xdr:rowOff>2700</xdr:rowOff>
    </xdr:to>
    <xdr:pic>
      <xdr:nvPicPr>
        <xdr:cNvPr id="2" name="Graphic 4" descr="Clipboard">
          <a:hlinkClick xmlns:r="http://schemas.openxmlformats.org/officeDocument/2006/relationships" r:id="rId1"/>
          <a:extLst>
            <a:ext uri="{FF2B5EF4-FFF2-40B4-BE49-F238E27FC236}">
              <a16:creationId xmlns:a16="http://schemas.microsoft.com/office/drawing/2014/main" id="{657B933A-1F68-4C7B-9DDC-D78058E29B5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837930" y="311150"/>
          <a:ext cx="392835" cy="450375"/>
        </a:xfrm>
        <a:prstGeom prst="rect">
          <a:avLst/>
        </a:prstGeom>
      </xdr:spPr>
    </xdr:pic>
    <xdr:clientData/>
  </xdr:twoCellAnchor>
  <xdr:twoCellAnchor editAs="oneCell">
    <xdr:from>
      <xdr:col>13</xdr:col>
      <xdr:colOff>273580</xdr:colOff>
      <xdr:row>1</xdr:row>
      <xdr:rowOff>25400</xdr:rowOff>
    </xdr:from>
    <xdr:to>
      <xdr:col>13</xdr:col>
      <xdr:colOff>666415</xdr:colOff>
      <xdr:row>2</xdr:row>
      <xdr:rowOff>180500</xdr:rowOff>
    </xdr:to>
    <xdr:pic>
      <xdr:nvPicPr>
        <xdr:cNvPr id="4" name="Graphic 4" descr="Clipboard">
          <a:hlinkClick xmlns:r="http://schemas.openxmlformats.org/officeDocument/2006/relationships" r:id="rId1"/>
          <a:extLst>
            <a:ext uri="{FF2B5EF4-FFF2-40B4-BE49-F238E27FC236}">
              <a16:creationId xmlns:a16="http://schemas.microsoft.com/office/drawing/2014/main" id="{084FDC8B-715A-4969-AF1A-E016F5AC078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837930" y="311150"/>
          <a:ext cx="392835" cy="450375"/>
        </a:xfrm>
        <a:prstGeom prst="rect">
          <a:avLst/>
        </a:prstGeom>
      </xdr:spPr>
    </xdr:pic>
    <xdr:clientData/>
  </xdr:twoCellAnchor>
  <xdr:twoCellAnchor editAs="oneCell">
    <xdr:from>
      <xdr:col>15</xdr:col>
      <xdr:colOff>273580</xdr:colOff>
      <xdr:row>1</xdr:row>
      <xdr:rowOff>25400</xdr:rowOff>
    </xdr:from>
    <xdr:to>
      <xdr:col>15</xdr:col>
      <xdr:colOff>666415</xdr:colOff>
      <xdr:row>3</xdr:row>
      <xdr:rowOff>795</xdr:rowOff>
    </xdr:to>
    <xdr:pic>
      <xdr:nvPicPr>
        <xdr:cNvPr id="3" name="Graphic 4" descr="Clipboard">
          <a:hlinkClick xmlns:r="http://schemas.openxmlformats.org/officeDocument/2006/relationships" r:id="rId1"/>
          <a:extLst>
            <a:ext uri="{FF2B5EF4-FFF2-40B4-BE49-F238E27FC236}">
              <a16:creationId xmlns:a16="http://schemas.microsoft.com/office/drawing/2014/main" id="{FAA63040-8547-4A99-A5B6-DE89255097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7276955" y="311150"/>
          <a:ext cx="392835" cy="565945"/>
        </a:xfrm>
        <a:prstGeom prst="rect">
          <a:avLst/>
        </a:prstGeom>
      </xdr:spPr>
    </xdr:pic>
    <xdr:clientData/>
  </xdr:twoCellAnchor>
  <xdr:twoCellAnchor editAs="oneCell">
    <xdr:from>
      <xdr:col>1</xdr:col>
      <xdr:colOff>101599</xdr:colOff>
      <xdr:row>1</xdr:row>
      <xdr:rowOff>53606</xdr:rowOff>
    </xdr:from>
    <xdr:to>
      <xdr:col>3</xdr:col>
      <xdr:colOff>86756</xdr:colOff>
      <xdr:row>3</xdr:row>
      <xdr:rowOff>165099</xdr:rowOff>
    </xdr:to>
    <xdr:pic>
      <xdr:nvPicPr>
        <xdr:cNvPr id="5" name="Imagen 4">
          <a:extLst>
            <a:ext uri="{FF2B5EF4-FFF2-40B4-BE49-F238E27FC236}">
              <a16:creationId xmlns:a16="http://schemas.microsoft.com/office/drawing/2014/main" id="{8261F841-58D8-4F86-A45D-2923DA6CCB5F}"/>
            </a:ext>
          </a:extLst>
        </xdr:cNvPr>
        <xdr:cNvPicPr>
          <a:picLocks noChangeAspect="1"/>
        </xdr:cNvPicPr>
      </xdr:nvPicPr>
      <xdr:blipFill>
        <a:blip xmlns:r="http://schemas.openxmlformats.org/officeDocument/2006/relationships" r:embed="rId4"/>
        <a:stretch>
          <a:fillRect/>
        </a:stretch>
      </xdr:blipFill>
      <xdr:spPr>
        <a:xfrm>
          <a:off x="311149" y="339356"/>
          <a:ext cx="2537857" cy="702043"/>
        </a:xfrm>
        <a:prstGeom prst="rect">
          <a:avLst/>
        </a:prstGeom>
      </xdr:spPr>
    </xdr:pic>
    <xdr:clientData/>
  </xdr:twoCellAnchor>
  <xdr:twoCellAnchor editAs="oneCell">
    <xdr:from>
      <xdr:col>13</xdr:col>
      <xdr:colOff>273580</xdr:colOff>
      <xdr:row>1</xdr:row>
      <xdr:rowOff>25400</xdr:rowOff>
    </xdr:from>
    <xdr:to>
      <xdr:col>13</xdr:col>
      <xdr:colOff>666415</xdr:colOff>
      <xdr:row>3</xdr:row>
      <xdr:rowOff>2700</xdr:rowOff>
    </xdr:to>
    <xdr:pic>
      <xdr:nvPicPr>
        <xdr:cNvPr id="6" name="Graphic 4" descr="Clipboard">
          <a:hlinkClick xmlns:r="http://schemas.openxmlformats.org/officeDocument/2006/relationships" r:id="rId1"/>
          <a:extLst>
            <a:ext uri="{FF2B5EF4-FFF2-40B4-BE49-F238E27FC236}">
              <a16:creationId xmlns:a16="http://schemas.microsoft.com/office/drawing/2014/main" id="{09149637-190D-4C1A-B7FB-18C8B612399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400530" y="311150"/>
          <a:ext cx="392835" cy="567850"/>
        </a:xfrm>
        <a:prstGeom prst="rect">
          <a:avLst/>
        </a:prstGeom>
      </xdr:spPr>
    </xdr:pic>
    <xdr:clientData/>
  </xdr:twoCellAnchor>
  <xdr:twoCellAnchor editAs="oneCell">
    <xdr:from>
      <xdr:col>13</xdr:col>
      <xdr:colOff>273580</xdr:colOff>
      <xdr:row>1</xdr:row>
      <xdr:rowOff>25400</xdr:rowOff>
    </xdr:from>
    <xdr:to>
      <xdr:col>13</xdr:col>
      <xdr:colOff>666415</xdr:colOff>
      <xdr:row>2</xdr:row>
      <xdr:rowOff>180500</xdr:rowOff>
    </xdr:to>
    <xdr:pic>
      <xdr:nvPicPr>
        <xdr:cNvPr id="7" name="Graphic 4" descr="Clipboard">
          <a:hlinkClick xmlns:r="http://schemas.openxmlformats.org/officeDocument/2006/relationships" r:id="rId1"/>
          <a:extLst>
            <a:ext uri="{FF2B5EF4-FFF2-40B4-BE49-F238E27FC236}">
              <a16:creationId xmlns:a16="http://schemas.microsoft.com/office/drawing/2014/main" id="{E9C846BB-2710-422F-817E-748DDA3B86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400530" y="311150"/>
          <a:ext cx="392835" cy="450375"/>
        </a:xfrm>
        <a:prstGeom prst="rect">
          <a:avLst/>
        </a:prstGeom>
      </xdr:spPr>
    </xdr:pic>
    <xdr:clientData/>
  </xdr:twoCellAnchor>
  <xdr:twoCellAnchor editAs="oneCell">
    <xdr:from>
      <xdr:col>15</xdr:col>
      <xdr:colOff>273580</xdr:colOff>
      <xdr:row>1</xdr:row>
      <xdr:rowOff>25400</xdr:rowOff>
    </xdr:from>
    <xdr:to>
      <xdr:col>15</xdr:col>
      <xdr:colOff>666415</xdr:colOff>
      <xdr:row>3</xdr:row>
      <xdr:rowOff>795</xdr:rowOff>
    </xdr:to>
    <xdr:pic>
      <xdr:nvPicPr>
        <xdr:cNvPr id="8" name="Graphic 4" descr="Clipboard">
          <a:hlinkClick xmlns:r="http://schemas.openxmlformats.org/officeDocument/2006/relationships" r:id="rId1"/>
          <a:extLst>
            <a:ext uri="{FF2B5EF4-FFF2-40B4-BE49-F238E27FC236}">
              <a16:creationId xmlns:a16="http://schemas.microsoft.com/office/drawing/2014/main" id="{DEEA67BE-4D8C-4DF6-818F-562783D881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7276955" y="311150"/>
          <a:ext cx="392835" cy="565945"/>
        </a:xfrm>
        <a:prstGeom prst="rect">
          <a:avLst/>
        </a:prstGeom>
      </xdr:spPr>
    </xdr:pic>
    <xdr:clientData/>
  </xdr:twoCellAnchor>
  <xdr:twoCellAnchor editAs="oneCell">
    <xdr:from>
      <xdr:col>1</xdr:col>
      <xdr:colOff>101599</xdr:colOff>
      <xdr:row>1</xdr:row>
      <xdr:rowOff>53606</xdr:rowOff>
    </xdr:from>
    <xdr:to>
      <xdr:col>3</xdr:col>
      <xdr:colOff>86756</xdr:colOff>
      <xdr:row>3</xdr:row>
      <xdr:rowOff>165099</xdr:rowOff>
    </xdr:to>
    <xdr:pic>
      <xdr:nvPicPr>
        <xdr:cNvPr id="9" name="Imagen 8">
          <a:extLst>
            <a:ext uri="{FF2B5EF4-FFF2-40B4-BE49-F238E27FC236}">
              <a16:creationId xmlns:a16="http://schemas.microsoft.com/office/drawing/2014/main" id="{46C61382-9572-453D-B4E4-137E3B755C73}"/>
            </a:ext>
          </a:extLst>
        </xdr:cNvPr>
        <xdr:cNvPicPr>
          <a:picLocks noChangeAspect="1"/>
        </xdr:cNvPicPr>
      </xdr:nvPicPr>
      <xdr:blipFill>
        <a:blip xmlns:r="http://schemas.openxmlformats.org/officeDocument/2006/relationships" r:embed="rId4"/>
        <a:stretch>
          <a:fillRect/>
        </a:stretch>
      </xdr:blipFill>
      <xdr:spPr>
        <a:xfrm>
          <a:off x="311149" y="339356"/>
          <a:ext cx="2537857" cy="702043"/>
        </a:xfrm>
        <a:prstGeom prst="rect">
          <a:avLst/>
        </a:prstGeom>
      </xdr:spPr>
    </xdr:pic>
    <xdr:clientData/>
  </xdr:twoCellAnchor>
  <xdr:twoCellAnchor editAs="oneCell">
    <xdr:from>
      <xdr:col>13</xdr:col>
      <xdr:colOff>273580</xdr:colOff>
      <xdr:row>1</xdr:row>
      <xdr:rowOff>25400</xdr:rowOff>
    </xdr:from>
    <xdr:to>
      <xdr:col>13</xdr:col>
      <xdr:colOff>666415</xdr:colOff>
      <xdr:row>3</xdr:row>
      <xdr:rowOff>2700</xdr:rowOff>
    </xdr:to>
    <xdr:pic>
      <xdr:nvPicPr>
        <xdr:cNvPr id="10" name="Graphic 4" descr="Clipboard">
          <a:hlinkClick xmlns:r="http://schemas.openxmlformats.org/officeDocument/2006/relationships" r:id="rId1"/>
          <a:extLst>
            <a:ext uri="{FF2B5EF4-FFF2-40B4-BE49-F238E27FC236}">
              <a16:creationId xmlns:a16="http://schemas.microsoft.com/office/drawing/2014/main" id="{680B42FE-12FF-4F58-A242-1DBC5ECF3D5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400530" y="311150"/>
          <a:ext cx="392835" cy="567850"/>
        </a:xfrm>
        <a:prstGeom prst="rect">
          <a:avLst/>
        </a:prstGeom>
      </xdr:spPr>
    </xdr:pic>
    <xdr:clientData/>
  </xdr:twoCellAnchor>
  <xdr:twoCellAnchor editAs="oneCell">
    <xdr:from>
      <xdr:col>13</xdr:col>
      <xdr:colOff>273580</xdr:colOff>
      <xdr:row>1</xdr:row>
      <xdr:rowOff>25400</xdr:rowOff>
    </xdr:from>
    <xdr:to>
      <xdr:col>13</xdr:col>
      <xdr:colOff>666415</xdr:colOff>
      <xdr:row>2</xdr:row>
      <xdr:rowOff>180500</xdr:rowOff>
    </xdr:to>
    <xdr:pic>
      <xdr:nvPicPr>
        <xdr:cNvPr id="11" name="Graphic 4" descr="Clipboard">
          <a:hlinkClick xmlns:r="http://schemas.openxmlformats.org/officeDocument/2006/relationships" r:id="rId1"/>
          <a:extLst>
            <a:ext uri="{FF2B5EF4-FFF2-40B4-BE49-F238E27FC236}">
              <a16:creationId xmlns:a16="http://schemas.microsoft.com/office/drawing/2014/main" id="{AC8D959C-B5EA-41EB-9A58-8D3392DA2F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400530" y="311150"/>
          <a:ext cx="392835" cy="450375"/>
        </a:xfrm>
        <a:prstGeom prst="rect">
          <a:avLst/>
        </a:prstGeom>
      </xdr:spPr>
    </xdr:pic>
    <xdr:clientData/>
  </xdr:twoCellAnchor>
  <xdr:twoCellAnchor editAs="oneCell">
    <xdr:from>
      <xdr:col>15</xdr:col>
      <xdr:colOff>273580</xdr:colOff>
      <xdr:row>1</xdr:row>
      <xdr:rowOff>25400</xdr:rowOff>
    </xdr:from>
    <xdr:to>
      <xdr:col>15</xdr:col>
      <xdr:colOff>666415</xdr:colOff>
      <xdr:row>3</xdr:row>
      <xdr:rowOff>795</xdr:rowOff>
    </xdr:to>
    <xdr:pic>
      <xdr:nvPicPr>
        <xdr:cNvPr id="13" name="Graphic 4" descr="Clipboard">
          <a:hlinkClick xmlns:r="http://schemas.openxmlformats.org/officeDocument/2006/relationships" r:id="rId1"/>
          <a:extLst>
            <a:ext uri="{FF2B5EF4-FFF2-40B4-BE49-F238E27FC236}">
              <a16:creationId xmlns:a16="http://schemas.microsoft.com/office/drawing/2014/main" id="{63D1AB6D-904B-4EC6-B052-660C8A70972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7276955" y="311150"/>
          <a:ext cx="392835" cy="565945"/>
        </a:xfrm>
        <a:prstGeom prst="rect">
          <a:avLst/>
        </a:prstGeom>
      </xdr:spPr>
    </xdr:pic>
    <xdr:clientData/>
  </xdr:twoCellAnchor>
  <xdr:twoCellAnchor editAs="oneCell">
    <xdr:from>
      <xdr:col>1</xdr:col>
      <xdr:colOff>101599</xdr:colOff>
      <xdr:row>1</xdr:row>
      <xdr:rowOff>53606</xdr:rowOff>
    </xdr:from>
    <xdr:to>
      <xdr:col>3</xdr:col>
      <xdr:colOff>86756</xdr:colOff>
      <xdr:row>3</xdr:row>
      <xdr:rowOff>165099</xdr:rowOff>
    </xdr:to>
    <xdr:pic>
      <xdr:nvPicPr>
        <xdr:cNvPr id="14" name="Imagen 13">
          <a:extLst>
            <a:ext uri="{FF2B5EF4-FFF2-40B4-BE49-F238E27FC236}">
              <a16:creationId xmlns:a16="http://schemas.microsoft.com/office/drawing/2014/main" id="{1331FA7F-272C-454D-B0EE-B9AFFAB048FF}"/>
            </a:ext>
          </a:extLst>
        </xdr:cNvPr>
        <xdr:cNvPicPr>
          <a:picLocks noChangeAspect="1"/>
        </xdr:cNvPicPr>
      </xdr:nvPicPr>
      <xdr:blipFill>
        <a:blip xmlns:r="http://schemas.openxmlformats.org/officeDocument/2006/relationships" r:embed="rId4"/>
        <a:stretch>
          <a:fillRect/>
        </a:stretch>
      </xdr:blipFill>
      <xdr:spPr>
        <a:xfrm>
          <a:off x="311149" y="339356"/>
          <a:ext cx="2537857" cy="702043"/>
        </a:xfrm>
        <a:prstGeom prst="rect">
          <a:avLst/>
        </a:prstGeom>
      </xdr:spPr>
    </xdr:pic>
    <xdr:clientData/>
  </xdr:twoCellAnchor>
  <xdr:twoCellAnchor editAs="oneCell">
    <xdr:from>
      <xdr:col>13</xdr:col>
      <xdr:colOff>273580</xdr:colOff>
      <xdr:row>1</xdr:row>
      <xdr:rowOff>25400</xdr:rowOff>
    </xdr:from>
    <xdr:to>
      <xdr:col>13</xdr:col>
      <xdr:colOff>666415</xdr:colOff>
      <xdr:row>3</xdr:row>
      <xdr:rowOff>2700</xdr:rowOff>
    </xdr:to>
    <xdr:pic>
      <xdr:nvPicPr>
        <xdr:cNvPr id="15" name="Graphic 4" descr="Clipboard">
          <a:hlinkClick xmlns:r="http://schemas.openxmlformats.org/officeDocument/2006/relationships" r:id="rId1"/>
          <a:extLst>
            <a:ext uri="{FF2B5EF4-FFF2-40B4-BE49-F238E27FC236}">
              <a16:creationId xmlns:a16="http://schemas.microsoft.com/office/drawing/2014/main" id="{1614FB11-018E-4E33-BD69-F88030A5D55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400530" y="311150"/>
          <a:ext cx="392835" cy="567850"/>
        </a:xfrm>
        <a:prstGeom prst="rect">
          <a:avLst/>
        </a:prstGeom>
      </xdr:spPr>
    </xdr:pic>
    <xdr:clientData/>
  </xdr:twoCellAnchor>
  <xdr:twoCellAnchor editAs="oneCell">
    <xdr:from>
      <xdr:col>13</xdr:col>
      <xdr:colOff>273580</xdr:colOff>
      <xdr:row>1</xdr:row>
      <xdr:rowOff>25400</xdr:rowOff>
    </xdr:from>
    <xdr:to>
      <xdr:col>13</xdr:col>
      <xdr:colOff>666415</xdr:colOff>
      <xdr:row>2</xdr:row>
      <xdr:rowOff>180500</xdr:rowOff>
    </xdr:to>
    <xdr:pic>
      <xdr:nvPicPr>
        <xdr:cNvPr id="16" name="Graphic 4" descr="Clipboard">
          <a:hlinkClick xmlns:r="http://schemas.openxmlformats.org/officeDocument/2006/relationships" r:id="rId1"/>
          <a:extLst>
            <a:ext uri="{FF2B5EF4-FFF2-40B4-BE49-F238E27FC236}">
              <a16:creationId xmlns:a16="http://schemas.microsoft.com/office/drawing/2014/main" id="{B77B5917-CF55-4624-9191-F33A994E242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400530" y="311150"/>
          <a:ext cx="392835" cy="450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853154</xdr:colOff>
      <xdr:row>1</xdr:row>
      <xdr:rowOff>40018</xdr:rowOff>
    </xdr:from>
    <xdr:to>
      <xdr:col>9</xdr:col>
      <xdr:colOff>1369219</xdr:colOff>
      <xdr:row>3</xdr:row>
      <xdr:rowOff>14883</xdr:rowOff>
    </xdr:to>
    <xdr:pic>
      <xdr:nvPicPr>
        <xdr:cNvPr id="7" name="Graphic 3" descr="Clipboard">
          <a:hlinkClick xmlns:r="http://schemas.openxmlformats.org/officeDocument/2006/relationships" r:id="rId1"/>
          <a:extLst>
            <a:ext uri="{FF2B5EF4-FFF2-40B4-BE49-F238E27FC236}">
              <a16:creationId xmlns:a16="http://schemas.microsoft.com/office/drawing/2014/main" id="{DDDEB6F3-DBB0-4800-8B84-D4952A269D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998154" y="203729"/>
          <a:ext cx="516065" cy="585060"/>
        </a:xfrm>
        <a:prstGeom prst="rect">
          <a:avLst/>
        </a:prstGeom>
      </xdr:spPr>
    </xdr:pic>
    <xdr:clientData/>
  </xdr:twoCellAnchor>
  <xdr:twoCellAnchor editAs="oneCell">
    <xdr:from>
      <xdr:col>1</xdr:col>
      <xdr:colOff>197143</xdr:colOff>
      <xdr:row>0</xdr:row>
      <xdr:rowOff>141811</xdr:rowOff>
    </xdr:from>
    <xdr:to>
      <xdr:col>2</xdr:col>
      <xdr:colOff>1807999</xdr:colOff>
      <xdr:row>3</xdr:row>
      <xdr:rowOff>211801</xdr:rowOff>
    </xdr:to>
    <xdr:pic>
      <xdr:nvPicPr>
        <xdr:cNvPr id="12" name="Imagen 11">
          <a:extLst>
            <a:ext uri="{FF2B5EF4-FFF2-40B4-BE49-F238E27FC236}">
              <a16:creationId xmlns:a16="http://schemas.microsoft.com/office/drawing/2014/main" id="{F22039CE-E4DF-4E83-AF50-355F38ABBE93}"/>
            </a:ext>
          </a:extLst>
        </xdr:cNvPr>
        <xdr:cNvPicPr>
          <a:picLocks noChangeAspect="1"/>
        </xdr:cNvPicPr>
      </xdr:nvPicPr>
      <xdr:blipFill>
        <a:blip xmlns:r="http://schemas.openxmlformats.org/officeDocument/2006/relationships" r:embed="rId4"/>
        <a:stretch>
          <a:fillRect/>
        </a:stretch>
      </xdr:blipFill>
      <xdr:spPr>
        <a:xfrm>
          <a:off x="477290" y="141811"/>
          <a:ext cx="3482238" cy="820784"/>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2" name="Graphic 3" descr="Clipboard">
          <a:hlinkClick xmlns:r="http://schemas.openxmlformats.org/officeDocument/2006/relationships" r:id="rId1"/>
          <a:extLst>
            <a:ext uri="{FF2B5EF4-FFF2-40B4-BE49-F238E27FC236}">
              <a16:creationId xmlns:a16="http://schemas.microsoft.com/office/drawing/2014/main" id="{C4419E4F-BE7E-4181-92B9-26C6231AA40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083754" y="201943"/>
          <a:ext cx="516065" cy="574940"/>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4" name="Graphic 3" descr="Clipboard">
          <a:hlinkClick xmlns:r="http://schemas.openxmlformats.org/officeDocument/2006/relationships" r:id="rId1"/>
          <a:extLst>
            <a:ext uri="{FF2B5EF4-FFF2-40B4-BE49-F238E27FC236}">
              <a16:creationId xmlns:a16="http://schemas.microsoft.com/office/drawing/2014/main" id="{08399E4D-F666-4E0A-B1EF-A01B5336A2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083754" y="201943"/>
          <a:ext cx="516065" cy="574940"/>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6" name="Graphic 3" descr="Clipboard">
          <a:hlinkClick xmlns:r="http://schemas.openxmlformats.org/officeDocument/2006/relationships" r:id="rId1"/>
          <a:extLst>
            <a:ext uri="{FF2B5EF4-FFF2-40B4-BE49-F238E27FC236}">
              <a16:creationId xmlns:a16="http://schemas.microsoft.com/office/drawing/2014/main" id="{A553A5F4-A0CA-40CC-916F-B82930ABC0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083754" y="201943"/>
          <a:ext cx="516065" cy="574940"/>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9" name="Graphic 3" descr="Clipboard">
          <a:hlinkClick xmlns:r="http://schemas.openxmlformats.org/officeDocument/2006/relationships" r:id="rId1"/>
          <a:extLst>
            <a:ext uri="{FF2B5EF4-FFF2-40B4-BE49-F238E27FC236}">
              <a16:creationId xmlns:a16="http://schemas.microsoft.com/office/drawing/2014/main" id="{9C4DA7E0-85FA-4E23-94BA-CB6F5CE6D4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578804" y="201943"/>
          <a:ext cx="516065" cy="574940"/>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11" name="Graphic 3" descr="Clipboard">
          <a:hlinkClick xmlns:r="http://schemas.openxmlformats.org/officeDocument/2006/relationships" r:id="rId1"/>
          <a:extLst>
            <a:ext uri="{FF2B5EF4-FFF2-40B4-BE49-F238E27FC236}">
              <a16:creationId xmlns:a16="http://schemas.microsoft.com/office/drawing/2014/main" id="{73191E3A-6653-4AC2-A062-6FC470A68E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578804" y="201943"/>
          <a:ext cx="516065" cy="574940"/>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14" name="Graphic 3" descr="Clipboard">
          <a:hlinkClick xmlns:r="http://schemas.openxmlformats.org/officeDocument/2006/relationships" r:id="rId1"/>
          <a:extLst>
            <a:ext uri="{FF2B5EF4-FFF2-40B4-BE49-F238E27FC236}">
              <a16:creationId xmlns:a16="http://schemas.microsoft.com/office/drawing/2014/main" id="{170FC95A-1FCD-4A4E-B1F8-62B90CBCB6C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578804" y="201943"/>
          <a:ext cx="516065" cy="574940"/>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16" name="Graphic 3" descr="Clipboard">
          <a:hlinkClick xmlns:r="http://schemas.openxmlformats.org/officeDocument/2006/relationships" r:id="rId1"/>
          <a:extLst>
            <a:ext uri="{FF2B5EF4-FFF2-40B4-BE49-F238E27FC236}">
              <a16:creationId xmlns:a16="http://schemas.microsoft.com/office/drawing/2014/main" id="{500FEED1-E3A8-49C9-B771-3E3A8EB12E0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578804" y="201943"/>
          <a:ext cx="516065" cy="574940"/>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3" name="Graphic 3" descr="Clipboard">
          <a:hlinkClick xmlns:r="http://schemas.openxmlformats.org/officeDocument/2006/relationships" r:id="rId1"/>
          <a:extLst>
            <a:ext uri="{FF2B5EF4-FFF2-40B4-BE49-F238E27FC236}">
              <a16:creationId xmlns:a16="http://schemas.microsoft.com/office/drawing/2014/main" id="{8C882C99-ED28-4488-83D4-8C6D781300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807404" y="201943"/>
          <a:ext cx="516065" cy="574940"/>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8" name="Graphic 3" descr="Clipboard">
          <a:hlinkClick xmlns:r="http://schemas.openxmlformats.org/officeDocument/2006/relationships" r:id="rId1"/>
          <a:extLst>
            <a:ext uri="{FF2B5EF4-FFF2-40B4-BE49-F238E27FC236}">
              <a16:creationId xmlns:a16="http://schemas.microsoft.com/office/drawing/2014/main" id="{33C5F451-F72C-441B-A142-C38538E85DF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807404" y="201943"/>
          <a:ext cx="516065" cy="574940"/>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10" name="Graphic 3" descr="Clipboard">
          <a:hlinkClick xmlns:r="http://schemas.openxmlformats.org/officeDocument/2006/relationships" r:id="rId1"/>
          <a:extLst>
            <a:ext uri="{FF2B5EF4-FFF2-40B4-BE49-F238E27FC236}">
              <a16:creationId xmlns:a16="http://schemas.microsoft.com/office/drawing/2014/main" id="{9F40ABF8-EE48-478D-B19A-6D6205903E7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807404" y="201943"/>
          <a:ext cx="516065" cy="574940"/>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13" name="Graphic 3" descr="Clipboard">
          <a:hlinkClick xmlns:r="http://schemas.openxmlformats.org/officeDocument/2006/relationships" r:id="rId1"/>
          <a:extLst>
            <a:ext uri="{FF2B5EF4-FFF2-40B4-BE49-F238E27FC236}">
              <a16:creationId xmlns:a16="http://schemas.microsoft.com/office/drawing/2014/main" id="{49559BF6-66B3-4C4C-B27A-EFF04EED0B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807404" y="201943"/>
          <a:ext cx="516065" cy="574940"/>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15" name="Graphic 3" descr="Clipboard">
          <a:hlinkClick xmlns:r="http://schemas.openxmlformats.org/officeDocument/2006/relationships" r:id="rId1"/>
          <a:extLst>
            <a:ext uri="{FF2B5EF4-FFF2-40B4-BE49-F238E27FC236}">
              <a16:creationId xmlns:a16="http://schemas.microsoft.com/office/drawing/2014/main" id="{93654DD8-3393-4E8A-ABFB-1C81436F5A5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807404" y="201943"/>
          <a:ext cx="516065" cy="574940"/>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17" name="Graphic 3" descr="Clipboard">
          <a:hlinkClick xmlns:r="http://schemas.openxmlformats.org/officeDocument/2006/relationships" r:id="rId1"/>
          <a:extLst>
            <a:ext uri="{FF2B5EF4-FFF2-40B4-BE49-F238E27FC236}">
              <a16:creationId xmlns:a16="http://schemas.microsoft.com/office/drawing/2014/main" id="{DE620A3B-3E60-4476-AD32-447933B30B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807404" y="201943"/>
          <a:ext cx="516065" cy="574940"/>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18" name="Graphic 3" descr="Clipboard">
          <a:hlinkClick xmlns:r="http://schemas.openxmlformats.org/officeDocument/2006/relationships" r:id="rId1"/>
          <a:extLst>
            <a:ext uri="{FF2B5EF4-FFF2-40B4-BE49-F238E27FC236}">
              <a16:creationId xmlns:a16="http://schemas.microsoft.com/office/drawing/2014/main" id="{0EC13E17-3572-4797-A9F9-5F48C66A57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807404" y="201943"/>
          <a:ext cx="516065" cy="574940"/>
        </a:xfrm>
        <a:prstGeom prst="rect">
          <a:avLst/>
        </a:prstGeom>
      </xdr:spPr>
    </xdr:pic>
    <xdr:clientData/>
  </xdr:twoCellAnchor>
  <xdr:twoCellAnchor editAs="oneCell">
    <xdr:from>
      <xdr:col>9</xdr:col>
      <xdr:colOff>853154</xdr:colOff>
      <xdr:row>1</xdr:row>
      <xdr:rowOff>40018</xdr:rowOff>
    </xdr:from>
    <xdr:to>
      <xdr:col>9</xdr:col>
      <xdr:colOff>1369219</xdr:colOff>
      <xdr:row>3</xdr:row>
      <xdr:rowOff>14883</xdr:rowOff>
    </xdr:to>
    <xdr:pic>
      <xdr:nvPicPr>
        <xdr:cNvPr id="19" name="Graphic 3" descr="Clipboard">
          <a:hlinkClick xmlns:r="http://schemas.openxmlformats.org/officeDocument/2006/relationships" r:id="rId1"/>
          <a:extLst>
            <a:ext uri="{FF2B5EF4-FFF2-40B4-BE49-F238E27FC236}">
              <a16:creationId xmlns:a16="http://schemas.microsoft.com/office/drawing/2014/main" id="{B2F1DB93-56BD-49E6-A5C2-FBA8313FEB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807404" y="201943"/>
          <a:ext cx="516065" cy="5749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86179</xdr:colOff>
      <xdr:row>0</xdr:row>
      <xdr:rowOff>158749</xdr:rowOff>
    </xdr:from>
    <xdr:to>
      <xdr:col>3</xdr:col>
      <xdr:colOff>703862</xdr:colOff>
      <xdr:row>3</xdr:row>
      <xdr:rowOff>209550</xdr:rowOff>
    </xdr:to>
    <xdr:pic>
      <xdr:nvPicPr>
        <xdr:cNvPr id="9" name="Imagen 11">
          <a:extLst>
            <a:ext uri="{FF2B5EF4-FFF2-40B4-BE49-F238E27FC236}">
              <a16:creationId xmlns:a16="http://schemas.microsoft.com/office/drawing/2014/main" id="{D61AC6A4-0D0B-4AA5-9FF3-9F2E45360A0F}"/>
            </a:ext>
          </a:extLst>
        </xdr:cNvPr>
        <xdr:cNvPicPr>
          <a:picLocks noChangeAspect="1"/>
        </xdr:cNvPicPr>
      </xdr:nvPicPr>
      <xdr:blipFill>
        <a:blip xmlns:r="http://schemas.openxmlformats.org/officeDocument/2006/relationships" r:embed="rId1"/>
        <a:stretch>
          <a:fillRect/>
        </a:stretch>
      </xdr:blipFill>
      <xdr:spPr>
        <a:xfrm>
          <a:off x="435429" y="158749"/>
          <a:ext cx="3602183" cy="889001"/>
        </a:xfrm>
        <a:prstGeom prst="rect">
          <a:avLst/>
        </a:prstGeom>
      </xdr:spPr>
    </xdr:pic>
    <xdr:clientData/>
  </xdr:twoCellAnchor>
  <xdr:twoCellAnchor editAs="oneCell">
    <xdr:from>
      <xdr:col>10</xdr:col>
      <xdr:colOff>543156</xdr:colOff>
      <xdr:row>0</xdr:row>
      <xdr:rowOff>161270</xdr:rowOff>
    </xdr:from>
    <xdr:to>
      <xdr:col>10</xdr:col>
      <xdr:colOff>1253948</xdr:colOff>
      <xdr:row>3</xdr:row>
      <xdr:rowOff>34925</xdr:rowOff>
    </xdr:to>
    <xdr:pic>
      <xdr:nvPicPr>
        <xdr:cNvPr id="10" name="Graphic 3" descr="Clipboard">
          <a:hlinkClick xmlns:r="http://schemas.openxmlformats.org/officeDocument/2006/relationships" r:id="rId2"/>
          <a:extLst>
            <a:ext uri="{FF2B5EF4-FFF2-40B4-BE49-F238E27FC236}">
              <a16:creationId xmlns:a16="http://schemas.microsoft.com/office/drawing/2014/main" id="{8260183D-508B-4E3F-ABBF-3E547130BF9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5640281" y="161270"/>
          <a:ext cx="710792" cy="711855"/>
        </a:xfrm>
        <a:prstGeom prst="rect">
          <a:avLst/>
        </a:prstGeom>
      </xdr:spPr>
    </xdr:pic>
    <xdr:clientData/>
  </xdr:twoCellAnchor>
  <xdr:twoCellAnchor editAs="oneCell">
    <xdr:from>
      <xdr:col>10</xdr:col>
      <xdr:colOff>543156</xdr:colOff>
      <xdr:row>0</xdr:row>
      <xdr:rowOff>161270</xdr:rowOff>
    </xdr:from>
    <xdr:to>
      <xdr:col>10</xdr:col>
      <xdr:colOff>1253948</xdr:colOff>
      <xdr:row>3</xdr:row>
      <xdr:rowOff>34925</xdr:rowOff>
    </xdr:to>
    <xdr:pic>
      <xdr:nvPicPr>
        <xdr:cNvPr id="3" name="Graphic 3" descr="Clipboard">
          <a:hlinkClick xmlns:r="http://schemas.openxmlformats.org/officeDocument/2006/relationships" r:id="rId2"/>
          <a:extLst>
            <a:ext uri="{FF2B5EF4-FFF2-40B4-BE49-F238E27FC236}">
              <a16:creationId xmlns:a16="http://schemas.microsoft.com/office/drawing/2014/main" id="{9E94D208-B3BD-4506-BDFE-E880D07E682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6116531" y="161270"/>
          <a:ext cx="710792" cy="702330"/>
        </a:xfrm>
        <a:prstGeom prst="rect">
          <a:avLst/>
        </a:prstGeom>
      </xdr:spPr>
    </xdr:pic>
    <xdr:clientData/>
  </xdr:twoCellAnchor>
  <xdr:twoCellAnchor editAs="oneCell">
    <xdr:from>
      <xdr:col>10</xdr:col>
      <xdr:colOff>543156</xdr:colOff>
      <xdr:row>0</xdr:row>
      <xdr:rowOff>161270</xdr:rowOff>
    </xdr:from>
    <xdr:to>
      <xdr:col>10</xdr:col>
      <xdr:colOff>1253948</xdr:colOff>
      <xdr:row>3</xdr:row>
      <xdr:rowOff>34925</xdr:rowOff>
    </xdr:to>
    <xdr:pic>
      <xdr:nvPicPr>
        <xdr:cNvPr id="5" name="Graphic 3" descr="Clipboard">
          <a:hlinkClick xmlns:r="http://schemas.openxmlformats.org/officeDocument/2006/relationships" r:id="rId2"/>
          <a:extLst>
            <a:ext uri="{FF2B5EF4-FFF2-40B4-BE49-F238E27FC236}">
              <a16:creationId xmlns:a16="http://schemas.microsoft.com/office/drawing/2014/main" id="{1A23591A-0E55-478A-A130-8844117F76B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6116531" y="161270"/>
          <a:ext cx="710792" cy="702330"/>
        </a:xfrm>
        <a:prstGeom prst="rect">
          <a:avLst/>
        </a:prstGeom>
      </xdr:spPr>
    </xdr:pic>
    <xdr:clientData/>
  </xdr:twoCellAnchor>
  <xdr:twoCellAnchor editAs="oneCell">
    <xdr:from>
      <xdr:col>10</xdr:col>
      <xdr:colOff>543156</xdr:colOff>
      <xdr:row>0</xdr:row>
      <xdr:rowOff>161270</xdr:rowOff>
    </xdr:from>
    <xdr:to>
      <xdr:col>10</xdr:col>
      <xdr:colOff>1253948</xdr:colOff>
      <xdr:row>3</xdr:row>
      <xdr:rowOff>34925</xdr:rowOff>
    </xdr:to>
    <xdr:pic>
      <xdr:nvPicPr>
        <xdr:cNvPr id="7" name="Graphic 3" descr="Clipboard">
          <a:hlinkClick xmlns:r="http://schemas.openxmlformats.org/officeDocument/2006/relationships" r:id="rId2"/>
          <a:extLst>
            <a:ext uri="{FF2B5EF4-FFF2-40B4-BE49-F238E27FC236}">
              <a16:creationId xmlns:a16="http://schemas.microsoft.com/office/drawing/2014/main" id="{C035145B-AF3C-41F4-B5FC-E14478C7342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6116531" y="161270"/>
          <a:ext cx="710792" cy="702330"/>
        </a:xfrm>
        <a:prstGeom prst="rect">
          <a:avLst/>
        </a:prstGeom>
      </xdr:spPr>
    </xdr:pic>
    <xdr:clientData/>
  </xdr:twoCellAnchor>
  <xdr:twoCellAnchor editAs="oneCell">
    <xdr:from>
      <xdr:col>10</xdr:col>
      <xdr:colOff>543156</xdr:colOff>
      <xdr:row>0</xdr:row>
      <xdr:rowOff>161270</xdr:rowOff>
    </xdr:from>
    <xdr:to>
      <xdr:col>10</xdr:col>
      <xdr:colOff>1253948</xdr:colOff>
      <xdr:row>3</xdr:row>
      <xdr:rowOff>34925</xdr:rowOff>
    </xdr:to>
    <xdr:pic>
      <xdr:nvPicPr>
        <xdr:cNvPr id="11" name="Graphic 3" descr="Clipboard">
          <a:hlinkClick xmlns:r="http://schemas.openxmlformats.org/officeDocument/2006/relationships" r:id="rId2"/>
          <a:extLst>
            <a:ext uri="{FF2B5EF4-FFF2-40B4-BE49-F238E27FC236}">
              <a16:creationId xmlns:a16="http://schemas.microsoft.com/office/drawing/2014/main" id="{C6FAE249-D143-4B0C-938A-35CE2BA03DD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6116531" y="161270"/>
          <a:ext cx="710792" cy="702330"/>
        </a:xfrm>
        <a:prstGeom prst="rect">
          <a:avLst/>
        </a:prstGeom>
      </xdr:spPr>
    </xdr:pic>
    <xdr:clientData/>
  </xdr:twoCellAnchor>
  <xdr:twoCellAnchor editAs="oneCell">
    <xdr:from>
      <xdr:col>10</xdr:col>
      <xdr:colOff>543156</xdr:colOff>
      <xdr:row>0</xdr:row>
      <xdr:rowOff>161270</xdr:rowOff>
    </xdr:from>
    <xdr:to>
      <xdr:col>10</xdr:col>
      <xdr:colOff>1253948</xdr:colOff>
      <xdr:row>3</xdr:row>
      <xdr:rowOff>34925</xdr:rowOff>
    </xdr:to>
    <xdr:pic>
      <xdr:nvPicPr>
        <xdr:cNvPr id="13" name="Graphic 3" descr="Clipboard">
          <a:hlinkClick xmlns:r="http://schemas.openxmlformats.org/officeDocument/2006/relationships" r:id="rId2"/>
          <a:extLst>
            <a:ext uri="{FF2B5EF4-FFF2-40B4-BE49-F238E27FC236}">
              <a16:creationId xmlns:a16="http://schemas.microsoft.com/office/drawing/2014/main" id="{2D8B5B8E-B434-4627-A9E6-4A5EF868CB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6116531" y="161270"/>
          <a:ext cx="710792" cy="702330"/>
        </a:xfrm>
        <a:prstGeom prst="rect">
          <a:avLst/>
        </a:prstGeom>
      </xdr:spPr>
    </xdr:pic>
    <xdr:clientData/>
  </xdr:twoCellAnchor>
  <xdr:twoCellAnchor editAs="oneCell">
    <xdr:from>
      <xdr:col>12</xdr:col>
      <xdr:colOff>543156</xdr:colOff>
      <xdr:row>0</xdr:row>
      <xdr:rowOff>161270</xdr:rowOff>
    </xdr:from>
    <xdr:to>
      <xdr:col>12</xdr:col>
      <xdr:colOff>1253948</xdr:colOff>
      <xdr:row>3</xdr:row>
      <xdr:rowOff>36285</xdr:rowOff>
    </xdr:to>
    <xdr:pic>
      <xdr:nvPicPr>
        <xdr:cNvPr id="4" name="Graphic 3" descr="Clipboard">
          <a:hlinkClick xmlns:r="http://schemas.openxmlformats.org/officeDocument/2006/relationships" r:id="rId2"/>
          <a:extLst>
            <a:ext uri="{FF2B5EF4-FFF2-40B4-BE49-F238E27FC236}">
              <a16:creationId xmlns:a16="http://schemas.microsoft.com/office/drawing/2014/main" id="{73EADA2E-C049-40C5-ABEF-D9B22B17E0C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0517081" y="161270"/>
          <a:ext cx="710792" cy="703690"/>
        </a:xfrm>
        <a:prstGeom prst="rect">
          <a:avLst/>
        </a:prstGeom>
      </xdr:spPr>
    </xdr:pic>
    <xdr:clientData/>
  </xdr:twoCellAnchor>
  <xdr:twoCellAnchor editAs="oneCell">
    <xdr:from>
      <xdr:col>12</xdr:col>
      <xdr:colOff>543156</xdr:colOff>
      <xdr:row>0</xdr:row>
      <xdr:rowOff>161270</xdr:rowOff>
    </xdr:from>
    <xdr:to>
      <xdr:col>12</xdr:col>
      <xdr:colOff>1253948</xdr:colOff>
      <xdr:row>3</xdr:row>
      <xdr:rowOff>36285</xdr:rowOff>
    </xdr:to>
    <xdr:pic>
      <xdr:nvPicPr>
        <xdr:cNvPr id="6" name="Graphic 3" descr="Clipboard">
          <a:hlinkClick xmlns:r="http://schemas.openxmlformats.org/officeDocument/2006/relationships" r:id="rId2"/>
          <a:extLst>
            <a:ext uri="{FF2B5EF4-FFF2-40B4-BE49-F238E27FC236}">
              <a16:creationId xmlns:a16="http://schemas.microsoft.com/office/drawing/2014/main" id="{C71BCEEC-0447-4C32-B623-3284B6F9EC3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0517081" y="161270"/>
          <a:ext cx="710792" cy="703690"/>
        </a:xfrm>
        <a:prstGeom prst="rect">
          <a:avLst/>
        </a:prstGeom>
      </xdr:spPr>
    </xdr:pic>
    <xdr:clientData/>
  </xdr:twoCellAnchor>
  <xdr:twoCellAnchor editAs="oneCell">
    <xdr:from>
      <xdr:col>12</xdr:col>
      <xdr:colOff>543156</xdr:colOff>
      <xdr:row>0</xdr:row>
      <xdr:rowOff>161270</xdr:rowOff>
    </xdr:from>
    <xdr:to>
      <xdr:col>12</xdr:col>
      <xdr:colOff>1253948</xdr:colOff>
      <xdr:row>3</xdr:row>
      <xdr:rowOff>36285</xdr:rowOff>
    </xdr:to>
    <xdr:pic>
      <xdr:nvPicPr>
        <xdr:cNvPr id="8" name="Graphic 3" descr="Clipboard">
          <a:hlinkClick xmlns:r="http://schemas.openxmlformats.org/officeDocument/2006/relationships" r:id="rId2"/>
          <a:extLst>
            <a:ext uri="{FF2B5EF4-FFF2-40B4-BE49-F238E27FC236}">
              <a16:creationId xmlns:a16="http://schemas.microsoft.com/office/drawing/2014/main" id="{005E73F3-A4A0-4F2A-8598-39241CE9DBC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0517081" y="161270"/>
          <a:ext cx="710792" cy="703690"/>
        </a:xfrm>
        <a:prstGeom prst="rect">
          <a:avLst/>
        </a:prstGeom>
      </xdr:spPr>
    </xdr:pic>
    <xdr:clientData/>
  </xdr:twoCellAnchor>
  <xdr:twoCellAnchor editAs="oneCell">
    <xdr:from>
      <xdr:col>12</xdr:col>
      <xdr:colOff>543156</xdr:colOff>
      <xdr:row>0</xdr:row>
      <xdr:rowOff>161270</xdr:rowOff>
    </xdr:from>
    <xdr:to>
      <xdr:col>12</xdr:col>
      <xdr:colOff>1253948</xdr:colOff>
      <xdr:row>3</xdr:row>
      <xdr:rowOff>36285</xdr:rowOff>
    </xdr:to>
    <xdr:pic>
      <xdr:nvPicPr>
        <xdr:cNvPr id="12" name="Graphic 3" descr="Clipboard">
          <a:hlinkClick xmlns:r="http://schemas.openxmlformats.org/officeDocument/2006/relationships" r:id="rId2"/>
          <a:extLst>
            <a:ext uri="{FF2B5EF4-FFF2-40B4-BE49-F238E27FC236}">
              <a16:creationId xmlns:a16="http://schemas.microsoft.com/office/drawing/2014/main" id="{D8DCB1D5-D9B2-4684-9B5F-7876C2D9C94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0517081" y="161270"/>
          <a:ext cx="710792" cy="703690"/>
        </a:xfrm>
        <a:prstGeom prst="rect">
          <a:avLst/>
        </a:prstGeom>
      </xdr:spPr>
    </xdr:pic>
    <xdr:clientData/>
  </xdr:twoCellAnchor>
  <xdr:twoCellAnchor editAs="oneCell">
    <xdr:from>
      <xdr:col>12</xdr:col>
      <xdr:colOff>543156</xdr:colOff>
      <xdr:row>0</xdr:row>
      <xdr:rowOff>161270</xdr:rowOff>
    </xdr:from>
    <xdr:to>
      <xdr:col>12</xdr:col>
      <xdr:colOff>1253948</xdr:colOff>
      <xdr:row>3</xdr:row>
      <xdr:rowOff>36285</xdr:rowOff>
    </xdr:to>
    <xdr:pic>
      <xdr:nvPicPr>
        <xdr:cNvPr id="14" name="Graphic 3" descr="Clipboard">
          <a:hlinkClick xmlns:r="http://schemas.openxmlformats.org/officeDocument/2006/relationships" r:id="rId2"/>
          <a:extLst>
            <a:ext uri="{FF2B5EF4-FFF2-40B4-BE49-F238E27FC236}">
              <a16:creationId xmlns:a16="http://schemas.microsoft.com/office/drawing/2014/main" id="{96FF71CD-1ED5-4053-A00C-F1AF26FA54F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0517081" y="161270"/>
          <a:ext cx="710792" cy="703690"/>
        </a:xfrm>
        <a:prstGeom prst="rect">
          <a:avLst/>
        </a:prstGeom>
      </xdr:spPr>
    </xdr:pic>
    <xdr:clientData/>
  </xdr:twoCellAnchor>
  <xdr:twoCellAnchor editAs="oneCell">
    <xdr:from>
      <xdr:col>12</xdr:col>
      <xdr:colOff>543156</xdr:colOff>
      <xdr:row>0</xdr:row>
      <xdr:rowOff>161270</xdr:rowOff>
    </xdr:from>
    <xdr:to>
      <xdr:col>12</xdr:col>
      <xdr:colOff>1253948</xdr:colOff>
      <xdr:row>3</xdr:row>
      <xdr:rowOff>36285</xdr:rowOff>
    </xdr:to>
    <xdr:pic>
      <xdr:nvPicPr>
        <xdr:cNvPr id="15" name="Graphic 3" descr="Clipboard">
          <a:hlinkClick xmlns:r="http://schemas.openxmlformats.org/officeDocument/2006/relationships" r:id="rId2"/>
          <a:extLst>
            <a:ext uri="{FF2B5EF4-FFF2-40B4-BE49-F238E27FC236}">
              <a16:creationId xmlns:a16="http://schemas.microsoft.com/office/drawing/2014/main" id="{FFFA289A-73BD-4B50-9D90-5B6A4C32017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0517081" y="161270"/>
          <a:ext cx="710792" cy="703690"/>
        </a:xfrm>
        <a:prstGeom prst="rect">
          <a:avLst/>
        </a:prstGeom>
      </xdr:spPr>
    </xdr:pic>
    <xdr:clientData/>
  </xdr:twoCellAnchor>
  <xdr:twoCellAnchor editAs="oneCell">
    <xdr:from>
      <xdr:col>12</xdr:col>
      <xdr:colOff>543156</xdr:colOff>
      <xdr:row>0</xdr:row>
      <xdr:rowOff>161270</xdr:rowOff>
    </xdr:from>
    <xdr:to>
      <xdr:col>12</xdr:col>
      <xdr:colOff>1253948</xdr:colOff>
      <xdr:row>3</xdr:row>
      <xdr:rowOff>36285</xdr:rowOff>
    </xdr:to>
    <xdr:pic>
      <xdr:nvPicPr>
        <xdr:cNvPr id="17" name="Graphic 3" descr="Clipboard">
          <a:hlinkClick xmlns:r="http://schemas.openxmlformats.org/officeDocument/2006/relationships" r:id="rId2"/>
          <a:extLst>
            <a:ext uri="{FF2B5EF4-FFF2-40B4-BE49-F238E27FC236}">
              <a16:creationId xmlns:a16="http://schemas.microsoft.com/office/drawing/2014/main" id="{44EF6156-DE27-4231-B251-E13D254DCF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0517081" y="161270"/>
          <a:ext cx="710792" cy="703690"/>
        </a:xfrm>
        <a:prstGeom prst="rect">
          <a:avLst/>
        </a:prstGeom>
      </xdr:spPr>
    </xdr:pic>
    <xdr:clientData/>
  </xdr:twoCellAnchor>
  <xdr:twoCellAnchor editAs="oneCell">
    <xdr:from>
      <xdr:col>12</xdr:col>
      <xdr:colOff>543156</xdr:colOff>
      <xdr:row>0</xdr:row>
      <xdr:rowOff>161270</xdr:rowOff>
    </xdr:from>
    <xdr:to>
      <xdr:col>12</xdr:col>
      <xdr:colOff>1253948</xdr:colOff>
      <xdr:row>3</xdr:row>
      <xdr:rowOff>36285</xdr:rowOff>
    </xdr:to>
    <xdr:pic>
      <xdr:nvPicPr>
        <xdr:cNvPr id="18" name="Graphic 3" descr="Clipboard">
          <a:hlinkClick xmlns:r="http://schemas.openxmlformats.org/officeDocument/2006/relationships" r:id="rId2"/>
          <a:extLst>
            <a:ext uri="{FF2B5EF4-FFF2-40B4-BE49-F238E27FC236}">
              <a16:creationId xmlns:a16="http://schemas.microsoft.com/office/drawing/2014/main" id="{E5A9FE17-3E6F-44C8-95FA-05C784B6344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0517081" y="161270"/>
          <a:ext cx="710792" cy="703690"/>
        </a:xfrm>
        <a:prstGeom prst="rect">
          <a:avLst/>
        </a:prstGeom>
      </xdr:spPr>
    </xdr:pic>
    <xdr:clientData/>
  </xdr:twoCellAnchor>
  <xdr:twoCellAnchor editAs="oneCell">
    <xdr:from>
      <xdr:col>12</xdr:col>
      <xdr:colOff>543156</xdr:colOff>
      <xdr:row>0</xdr:row>
      <xdr:rowOff>161270</xdr:rowOff>
    </xdr:from>
    <xdr:to>
      <xdr:col>12</xdr:col>
      <xdr:colOff>1253948</xdr:colOff>
      <xdr:row>3</xdr:row>
      <xdr:rowOff>36285</xdr:rowOff>
    </xdr:to>
    <xdr:pic>
      <xdr:nvPicPr>
        <xdr:cNvPr id="19" name="Graphic 3" descr="Clipboard">
          <a:hlinkClick xmlns:r="http://schemas.openxmlformats.org/officeDocument/2006/relationships" r:id="rId2"/>
          <a:extLst>
            <a:ext uri="{FF2B5EF4-FFF2-40B4-BE49-F238E27FC236}">
              <a16:creationId xmlns:a16="http://schemas.microsoft.com/office/drawing/2014/main" id="{3D1F9252-9BFC-4463-ABA3-20F94D64E83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0517081" y="161270"/>
          <a:ext cx="710792" cy="703690"/>
        </a:xfrm>
        <a:prstGeom prst="rect">
          <a:avLst/>
        </a:prstGeom>
      </xdr:spPr>
    </xdr:pic>
    <xdr:clientData/>
  </xdr:twoCellAnchor>
  <xdr:twoCellAnchor editAs="oneCell">
    <xdr:from>
      <xdr:col>12</xdr:col>
      <xdr:colOff>543156</xdr:colOff>
      <xdr:row>0</xdr:row>
      <xdr:rowOff>161270</xdr:rowOff>
    </xdr:from>
    <xdr:to>
      <xdr:col>12</xdr:col>
      <xdr:colOff>1253948</xdr:colOff>
      <xdr:row>3</xdr:row>
      <xdr:rowOff>36285</xdr:rowOff>
    </xdr:to>
    <xdr:pic>
      <xdr:nvPicPr>
        <xdr:cNvPr id="20" name="Graphic 3" descr="Clipboard">
          <a:hlinkClick xmlns:r="http://schemas.openxmlformats.org/officeDocument/2006/relationships" r:id="rId2"/>
          <a:extLst>
            <a:ext uri="{FF2B5EF4-FFF2-40B4-BE49-F238E27FC236}">
              <a16:creationId xmlns:a16="http://schemas.microsoft.com/office/drawing/2014/main" id="{6A0CDBF4-F8F7-4DB4-9B4E-26AA2A4CB39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0517081" y="161270"/>
          <a:ext cx="710792" cy="703690"/>
        </a:xfrm>
        <a:prstGeom prst="rect">
          <a:avLst/>
        </a:prstGeom>
      </xdr:spPr>
    </xdr:pic>
    <xdr:clientData/>
  </xdr:twoCellAnchor>
  <xdr:twoCellAnchor editAs="oneCell">
    <xdr:from>
      <xdr:col>12</xdr:col>
      <xdr:colOff>543156</xdr:colOff>
      <xdr:row>0</xdr:row>
      <xdr:rowOff>161270</xdr:rowOff>
    </xdr:from>
    <xdr:to>
      <xdr:col>12</xdr:col>
      <xdr:colOff>1253948</xdr:colOff>
      <xdr:row>3</xdr:row>
      <xdr:rowOff>36285</xdr:rowOff>
    </xdr:to>
    <xdr:pic>
      <xdr:nvPicPr>
        <xdr:cNvPr id="21" name="Graphic 3" descr="Clipboard">
          <a:hlinkClick xmlns:r="http://schemas.openxmlformats.org/officeDocument/2006/relationships" r:id="rId2"/>
          <a:extLst>
            <a:ext uri="{FF2B5EF4-FFF2-40B4-BE49-F238E27FC236}">
              <a16:creationId xmlns:a16="http://schemas.microsoft.com/office/drawing/2014/main" id="{EBF9339C-5AFE-4EEA-818B-4F919C5CD42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0517081" y="161270"/>
          <a:ext cx="710792" cy="703690"/>
        </a:xfrm>
        <a:prstGeom prst="rect">
          <a:avLst/>
        </a:prstGeom>
      </xdr:spPr>
    </xdr:pic>
    <xdr:clientData/>
  </xdr:twoCellAnchor>
  <xdr:twoCellAnchor editAs="oneCell">
    <xdr:from>
      <xdr:col>12</xdr:col>
      <xdr:colOff>543156</xdr:colOff>
      <xdr:row>0</xdr:row>
      <xdr:rowOff>161270</xdr:rowOff>
    </xdr:from>
    <xdr:to>
      <xdr:col>12</xdr:col>
      <xdr:colOff>1253948</xdr:colOff>
      <xdr:row>3</xdr:row>
      <xdr:rowOff>36285</xdr:rowOff>
    </xdr:to>
    <xdr:pic>
      <xdr:nvPicPr>
        <xdr:cNvPr id="22" name="Graphic 3" descr="Clipboard">
          <a:hlinkClick xmlns:r="http://schemas.openxmlformats.org/officeDocument/2006/relationships" r:id="rId2"/>
          <a:extLst>
            <a:ext uri="{FF2B5EF4-FFF2-40B4-BE49-F238E27FC236}">
              <a16:creationId xmlns:a16="http://schemas.microsoft.com/office/drawing/2014/main" id="{91895704-02FB-4E1E-8C31-13AE067EDCF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0517081" y="161270"/>
          <a:ext cx="710792" cy="703690"/>
        </a:xfrm>
        <a:prstGeom prst="rect">
          <a:avLst/>
        </a:prstGeom>
      </xdr:spPr>
    </xdr:pic>
    <xdr:clientData/>
  </xdr:twoCellAnchor>
  <xdr:twoCellAnchor editAs="oneCell">
    <xdr:from>
      <xdr:col>12</xdr:col>
      <xdr:colOff>543156</xdr:colOff>
      <xdr:row>0</xdr:row>
      <xdr:rowOff>161270</xdr:rowOff>
    </xdr:from>
    <xdr:to>
      <xdr:col>12</xdr:col>
      <xdr:colOff>1253948</xdr:colOff>
      <xdr:row>3</xdr:row>
      <xdr:rowOff>36285</xdr:rowOff>
    </xdr:to>
    <xdr:pic>
      <xdr:nvPicPr>
        <xdr:cNvPr id="24" name="Graphic 3" descr="Clipboard">
          <a:hlinkClick xmlns:r="http://schemas.openxmlformats.org/officeDocument/2006/relationships" r:id="rId2"/>
          <a:extLst>
            <a:ext uri="{FF2B5EF4-FFF2-40B4-BE49-F238E27FC236}">
              <a16:creationId xmlns:a16="http://schemas.microsoft.com/office/drawing/2014/main" id="{C41168B1-329B-408D-89E8-36BA81BAFB5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0517081" y="161270"/>
          <a:ext cx="710792" cy="703690"/>
        </a:xfrm>
        <a:prstGeom prst="rect">
          <a:avLst/>
        </a:prstGeom>
      </xdr:spPr>
    </xdr:pic>
    <xdr:clientData/>
  </xdr:twoCellAnchor>
  <xdr:twoCellAnchor editAs="oneCell">
    <xdr:from>
      <xdr:col>12</xdr:col>
      <xdr:colOff>543156</xdr:colOff>
      <xdr:row>0</xdr:row>
      <xdr:rowOff>161270</xdr:rowOff>
    </xdr:from>
    <xdr:to>
      <xdr:col>12</xdr:col>
      <xdr:colOff>1253948</xdr:colOff>
      <xdr:row>3</xdr:row>
      <xdr:rowOff>36285</xdr:rowOff>
    </xdr:to>
    <xdr:pic>
      <xdr:nvPicPr>
        <xdr:cNvPr id="25" name="Graphic 3" descr="Clipboard">
          <a:hlinkClick xmlns:r="http://schemas.openxmlformats.org/officeDocument/2006/relationships" r:id="rId2"/>
          <a:extLst>
            <a:ext uri="{FF2B5EF4-FFF2-40B4-BE49-F238E27FC236}">
              <a16:creationId xmlns:a16="http://schemas.microsoft.com/office/drawing/2014/main" id="{1E10BC0A-DA94-4863-B3F5-EB13B4BDF9D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0517081" y="161270"/>
          <a:ext cx="710792" cy="703690"/>
        </a:xfrm>
        <a:prstGeom prst="rect">
          <a:avLst/>
        </a:prstGeom>
      </xdr:spPr>
    </xdr:pic>
    <xdr:clientData/>
  </xdr:twoCellAnchor>
  <xdr:twoCellAnchor editAs="oneCell">
    <xdr:from>
      <xdr:col>12</xdr:col>
      <xdr:colOff>543156</xdr:colOff>
      <xdr:row>0</xdr:row>
      <xdr:rowOff>161270</xdr:rowOff>
    </xdr:from>
    <xdr:to>
      <xdr:col>12</xdr:col>
      <xdr:colOff>1253948</xdr:colOff>
      <xdr:row>3</xdr:row>
      <xdr:rowOff>36285</xdr:rowOff>
    </xdr:to>
    <xdr:pic>
      <xdr:nvPicPr>
        <xdr:cNvPr id="26" name="Graphic 3" descr="Clipboard">
          <a:hlinkClick xmlns:r="http://schemas.openxmlformats.org/officeDocument/2006/relationships" r:id="rId2"/>
          <a:extLst>
            <a:ext uri="{FF2B5EF4-FFF2-40B4-BE49-F238E27FC236}">
              <a16:creationId xmlns:a16="http://schemas.microsoft.com/office/drawing/2014/main" id="{6C4D1621-3CDA-4D96-BC15-1A18D3DD229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0517081" y="161270"/>
          <a:ext cx="710792" cy="703690"/>
        </a:xfrm>
        <a:prstGeom prst="rect">
          <a:avLst/>
        </a:prstGeom>
      </xdr:spPr>
    </xdr:pic>
    <xdr:clientData/>
  </xdr:twoCellAnchor>
  <xdr:twoCellAnchor editAs="oneCell">
    <xdr:from>
      <xdr:col>12</xdr:col>
      <xdr:colOff>543156</xdr:colOff>
      <xdr:row>0</xdr:row>
      <xdr:rowOff>161270</xdr:rowOff>
    </xdr:from>
    <xdr:to>
      <xdr:col>12</xdr:col>
      <xdr:colOff>1253948</xdr:colOff>
      <xdr:row>3</xdr:row>
      <xdr:rowOff>36285</xdr:rowOff>
    </xdr:to>
    <xdr:pic>
      <xdr:nvPicPr>
        <xdr:cNvPr id="27" name="Graphic 3" descr="Clipboard">
          <a:hlinkClick xmlns:r="http://schemas.openxmlformats.org/officeDocument/2006/relationships" r:id="rId2"/>
          <a:extLst>
            <a:ext uri="{FF2B5EF4-FFF2-40B4-BE49-F238E27FC236}">
              <a16:creationId xmlns:a16="http://schemas.microsoft.com/office/drawing/2014/main" id="{48BB6C5A-BA3F-434E-BC3D-B3298E41A32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0517081" y="161270"/>
          <a:ext cx="710792" cy="703690"/>
        </a:xfrm>
        <a:prstGeom prst="rect">
          <a:avLst/>
        </a:prstGeom>
      </xdr:spPr>
    </xdr:pic>
    <xdr:clientData/>
  </xdr:twoCellAnchor>
  <xdr:twoCellAnchor editAs="oneCell">
    <xdr:from>
      <xdr:col>12</xdr:col>
      <xdr:colOff>543156</xdr:colOff>
      <xdr:row>0</xdr:row>
      <xdr:rowOff>161270</xdr:rowOff>
    </xdr:from>
    <xdr:to>
      <xdr:col>12</xdr:col>
      <xdr:colOff>1253948</xdr:colOff>
      <xdr:row>3</xdr:row>
      <xdr:rowOff>36285</xdr:rowOff>
    </xdr:to>
    <xdr:pic>
      <xdr:nvPicPr>
        <xdr:cNvPr id="28" name="Graphic 3" descr="Clipboard">
          <a:hlinkClick xmlns:r="http://schemas.openxmlformats.org/officeDocument/2006/relationships" r:id="rId2"/>
          <a:extLst>
            <a:ext uri="{FF2B5EF4-FFF2-40B4-BE49-F238E27FC236}">
              <a16:creationId xmlns:a16="http://schemas.microsoft.com/office/drawing/2014/main" id="{6EEC4564-DAE9-4B4B-B296-B0EC6E32476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0517081" y="161270"/>
          <a:ext cx="710792" cy="703690"/>
        </a:xfrm>
        <a:prstGeom prst="rect">
          <a:avLst/>
        </a:prstGeom>
      </xdr:spPr>
    </xdr:pic>
    <xdr:clientData/>
  </xdr:twoCellAnchor>
  <xdr:twoCellAnchor editAs="oneCell">
    <xdr:from>
      <xdr:col>12</xdr:col>
      <xdr:colOff>543156</xdr:colOff>
      <xdr:row>0</xdr:row>
      <xdr:rowOff>161270</xdr:rowOff>
    </xdr:from>
    <xdr:to>
      <xdr:col>12</xdr:col>
      <xdr:colOff>1253948</xdr:colOff>
      <xdr:row>3</xdr:row>
      <xdr:rowOff>36285</xdr:rowOff>
    </xdr:to>
    <xdr:pic>
      <xdr:nvPicPr>
        <xdr:cNvPr id="29" name="Graphic 3" descr="Clipboard">
          <a:hlinkClick xmlns:r="http://schemas.openxmlformats.org/officeDocument/2006/relationships" r:id="rId2"/>
          <a:extLst>
            <a:ext uri="{FF2B5EF4-FFF2-40B4-BE49-F238E27FC236}">
              <a16:creationId xmlns:a16="http://schemas.microsoft.com/office/drawing/2014/main" id="{572DF95C-9B14-4CCA-82F1-9CE8681E70D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0517081" y="161270"/>
          <a:ext cx="710792" cy="703690"/>
        </a:xfrm>
        <a:prstGeom prst="rect">
          <a:avLst/>
        </a:prstGeom>
      </xdr:spPr>
    </xdr:pic>
    <xdr:clientData/>
  </xdr:twoCellAnchor>
  <xdr:twoCellAnchor editAs="oneCell">
    <xdr:from>
      <xdr:col>10</xdr:col>
      <xdr:colOff>543156</xdr:colOff>
      <xdr:row>0</xdr:row>
      <xdr:rowOff>161270</xdr:rowOff>
    </xdr:from>
    <xdr:to>
      <xdr:col>10</xdr:col>
      <xdr:colOff>1253948</xdr:colOff>
      <xdr:row>3</xdr:row>
      <xdr:rowOff>34925</xdr:rowOff>
    </xdr:to>
    <xdr:pic>
      <xdr:nvPicPr>
        <xdr:cNvPr id="31" name="Graphic 3" descr="Clipboard">
          <a:hlinkClick xmlns:r="http://schemas.openxmlformats.org/officeDocument/2006/relationships" r:id="rId2"/>
          <a:extLst>
            <a:ext uri="{FF2B5EF4-FFF2-40B4-BE49-F238E27FC236}">
              <a16:creationId xmlns:a16="http://schemas.microsoft.com/office/drawing/2014/main" id="{1A63CE04-C30E-4D7B-A2D2-2FBE063113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6649931" y="161270"/>
          <a:ext cx="710792" cy="702330"/>
        </a:xfrm>
        <a:prstGeom prst="rect">
          <a:avLst/>
        </a:prstGeom>
      </xdr:spPr>
    </xdr:pic>
    <xdr:clientData/>
  </xdr:twoCellAnchor>
  <xdr:twoCellAnchor editAs="oneCell">
    <xdr:from>
      <xdr:col>10</xdr:col>
      <xdr:colOff>543156</xdr:colOff>
      <xdr:row>0</xdr:row>
      <xdr:rowOff>161270</xdr:rowOff>
    </xdr:from>
    <xdr:to>
      <xdr:col>10</xdr:col>
      <xdr:colOff>1253948</xdr:colOff>
      <xdr:row>3</xdr:row>
      <xdr:rowOff>34925</xdr:rowOff>
    </xdr:to>
    <xdr:pic>
      <xdr:nvPicPr>
        <xdr:cNvPr id="32" name="Graphic 3" descr="Clipboard">
          <a:hlinkClick xmlns:r="http://schemas.openxmlformats.org/officeDocument/2006/relationships" r:id="rId2"/>
          <a:extLst>
            <a:ext uri="{FF2B5EF4-FFF2-40B4-BE49-F238E27FC236}">
              <a16:creationId xmlns:a16="http://schemas.microsoft.com/office/drawing/2014/main" id="{B56FBEC2-48FE-4613-BD96-77A1D22B1D2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6649931" y="161270"/>
          <a:ext cx="710792" cy="702330"/>
        </a:xfrm>
        <a:prstGeom prst="rect">
          <a:avLst/>
        </a:prstGeom>
      </xdr:spPr>
    </xdr:pic>
    <xdr:clientData/>
  </xdr:twoCellAnchor>
  <xdr:twoCellAnchor editAs="oneCell">
    <xdr:from>
      <xdr:col>10</xdr:col>
      <xdr:colOff>543156</xdr:colOff>
      <xdr:row>0</xdr:row>
      <xdr:rowOff>161270</xdr:rowOff>
    </xdr:from>
    <xdr:to>
      <xdr:col>10</xdr:col>
      <xdr:colOff>1253948</xdr:colOff>
      <xdr:row>3</xdr:row>
      <xdr:rowOff>34925</xdr:rowOff>
    </xdr:to>
    <xdr:pic>
      <xdr:nvPicPr>
        <xdr:cNvPr id="33" name="Graphic 3" descr="Clipboard">
          <a:hlinkClick xmlns:r="http://schemas.openxmlformats.org/officeDocument/2006/relationships" r:id="rId2"/>
          <a:extLst>
            <a:ext uri="{FF2B5EF4-FFF2-40B4-BE49-F238E27FC236}">
              <a16:creationId xmlns:a16="http://schemas.microsoft.com/office/drawing/2014/main" id="{43916742-E050-4CD1-B14A-ECB322E1C7F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6649931" y="161270"/>
          <a:ext cx="710792" cy="702330"/>
        </a:xfrm>
        <a:prstGeom prst="rect">
          <a:avLst/>
        </a:prstGeom>
      </xdr:spPr>
    </xdr:pic>
    <xdr:clientData/>
  </xdr:twoCellAnchor>
  <xdr:twoCellAnchor editAs="oneCell">
    <xdr:from>
      <xdr:col>10</xdr:col>
      <xdr:colOff>543156</xdr:colOff>
      <xdr:row>0</xdr:row>
      <xdr:rowOff>161270</xdr:rowOff>
    </xdr:from>
    <xdr:to>
      <xdr:col>10</xdr:col>
      <xdr:colOff>1253948</xdr:colOff>
      <xdr:row>3</xdr:row>
      <xdr:rowOff>34925</xdr:rowOff>
    </xdr:to>
    <xdr:pic>
      <xdr:nvPicPr>
        <xdr:cNvPr id="34" name="Graphic 3" descr="Clipboard">
          <a:hlinkClick xmlns:r="http://schemas.openxmlformats.org/officeDocument/2006/relationships" r:id="rId2"/>
          <a:extLst>
            <a:ext uri="{FF2B5EF4-FFF2-40B4-BE49-F238E27FC236}">
              <a16:creationId xmlns:a16="http://schemas.microsoft.com/office/drawing/2014/main" id="{E64C5EF3-023C-4E5D-B30D-087EBD3C9E0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6649931" y="161270"/>
          <a:ext cx="710792" cy="702330"/>
        </a:xfrm>
        <a:prstGeom prst="rect">
          <a:avLst/>
        </a:prstGeom>
      </xdr:spPr>
    </xdr:pic>
    <xdr:clientData/>
  </xdr:twoCellAnchor>
  <xdr:twoCellAnchor editAs="oneCell">
    <xdr:from>
      <xdr:col>10</xdr:col>
      <xdr:colOff>543156</xdr:colOff>
      <xdr:row>0</xdr:row>
      <xdr:rowOff>161270</xdr:rowOff>
    </xdr:from>
    <xdr:to>
      <xdr:col>10</xdr:col>
      <xdr:colOff>1253948</xdr:colOff>
      <xdr:row>3</xdr:row>
      <xdr:rowOff>34925</xdr:rowOff>
    </xdr:to>
    <xdr:pic>
      <xdr:nvPicPr>
        <xdr:cNvPr id="35" name="Graphic 3" descr="Clipboard">
          <a:hlinkClick xmlns:r="http://schemas.openxmlformats.org/officeDocument/2006/relationships" r:id="rId2"/>
          <a:extLst>
            <a:ext uri="{FF2B5EF4-FFF2-40B4-BE49-F238E27FC236}">
              <a16:creationId xmlns:a16="http://schemas.microsoft.com/office/drawing/2014/main" id="{61A30FD1-F0B9-40A0-93D3-749CD0599E6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6649931" y="161270"/>
          <a:ext cx="710792" cy="702330"/>
        </a:xfrm>
        <a:prstGeom prst="rect">
          <a:avLst/>
        </a:prstGeom>
      </xdr:spPr>
    </xdr:pic>
    <xdr:clientData/>
  </xdr:twoCellAnchor>
  <xdr:twoCellAnchor editAs="oneCell">
    <xdr:from>
      <xdr:col>10</xdr:col>
      <xdr:colOff>543156</xdr:colOff>
      <xdr:row>0</xdr:row>
      <xdr:rowOff>161270</xdr:rowOff>
    </xdr:from>
    <xdr:to>
      <xdr:col>10</xdr:col>
      <xdr:colOff>1253948</xdr:colOff>
      <xdr:row>3</xdr:row>
      <xdr:rowOff>34925</xdr:rowOff>
    </xdr:to>
    <xdr:pic>
      <xdr:nvPicPr>
        <xdr:cNvPr id="36" name="Graphic 3" descr="Clipboard">
          <a:hlinkClick xmlns:r="http://schemas.openxmlformats.org/officeDocument/2006/relationships" r:id="rId2"/>
          <a:extLst>
            <a:ext uri="{FF2B5EF4-FFF2-40B4-BE49-F238E27FC236}">
              <a16:creationId xmlns:a16="http://schemas.microsoft.com/office/drawing/2014/main" id="{B3092F7C-60E0-43FD-8B0F-7D5A6530D9C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6649931" y="161270"/>
          <a:ext cx="710792" cy="702330"/>
        </a:xfrm>
        <a:prstGeom prst="rect">
          <a:avLst/>
        </a:prstGeom>
      </xdr:spPr>
    </xdr:pic>
    <xdr:clientData/>
  </xdr:twoCellAnchor>
  <xdr:twoCellAnchor editAs="oneCell">
    <xdr:from>
      <xdr:col>12</xdr:col>
      <xdr:colOff>543156</xdr:colOff>
      <xdr:row>0</xdr:row>
      <xdr:rowOff>161270</xdr:rowOff>
    </xdr:from>
    <xdr:to>
      <xdr:col>12</xdr:col>
      <xdr:colOff>1253948</xdr:colOff>
      <xdr:row>3</xdr:row>
      <xdr:rowOff>36285</xdr:rowOff>
    </xdr:to>
    <xdr:pic>
      <xdr:nvPicPr>
        <xdr:cNvPr id="38" name="Graphic 3" descr="Clipboard">
          <a:hlinkClick xmlns:r="http://schemas.openxmlformats.org/officeDocument/2006/relationships" r:id="rId2"/>
          <a:extLst>
            <a:ext uri="{FF2B5EF4-FFF2-40B4-BE49-F238E27FC236}">
              <a16:creationId xmlns:a16="http://schemas.microsoft.com/office/drawing/2014/main" id="{0B87D845-F849-4B89-8529-9F099B74BED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0517081" y="161270"/>
          <a:ext cx="710792" cy="703690"/>
        </a:xfrm>
        <a:prstGeom prst="rect">
          <a:avLst/>
        </a:prstGeom>
      </xdr:spPr>
    </xdr:pic>
    <xdr:clientData/>
  </xdr:twoCellAnchor>
  <xdr:twoCellAnchor editAs="oneCell">
    <xdr:from>
      <xdr:col>12</xdr:col>
      <xdr:colOff>543156</xdr:colOff>
      <xdr:row>0</xdr:row>
      <xdr:rowOff>161270</xdr:rowOff>
    </xdr:from>
    <xdr:to>
      <xdr:col>12</xdr:col>
      <xdr:colOff>1253948</xdr:colOff>
      <xdr:row>3</xdr:row>
      <xdr:rowOff>36285</xdr:rowOff>
    </xdr:to>
    <xdr:pic>
      <xdr:nvPicPr>
        <xdr:cNvPr id="39" name="Graphic 3" descr="Clipboard">
          <a:hlinkClick xmlns:r="http://schemas.openxmlformats.org/officeDocument/2006/relationships" r:id="rId2"/>
          <a:extLst>
            <a:ext uri="{FF2B5EF4-FFF2-40B4-BE49-F238E27FC236}">
              <a16:creationId xmlns:a16="http://schemas.microsoft.com/office/drawing/2014/main" id="{E89E3148-82FD-4611-AB37-21064A3D1AA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0517081" y="161270"/>
          <a:ext cx="710792" cy="703690"/>
        </a:xfrm>
        <a:prstGeom prst="rect">
          <a:avLst/>
        </a:prstGeom>
      </xdr:spPr>
    </xdr:pic>
    <xdr:clientData/>
  </xdr:twoCellAnchor>
  <xdr:twoCellAnchor editAs="oneCell">
    <xdr:from>
      <xdr:col>12</xdr:col>
      <xdr:colOff>543156</xdr:colOff>
      <xdr:row>0</xdr:row>
      <xdr:rowOff>161270</xdr:rowOff>
    </xdr:from>
    <xdr:to>
      <xdr:col>12</xdr:col>
      <xdr:colOff>1253948</xdr:colOff>
      <xdr:row>3</xdr:row>
      <xdr:rowOff>36285</xdr:rowOff>
    </xdr:to>
    <xdr:pic>
      <xdr:nvPicPr>
        <xdr:cNvPr id="40" name="Graphic 3" descr="Clipboard">
          <a:hlinkClick xmlns:r="http://schemas.openxmlformats.org/officeDocument/2006/relationships" r:id="rId2"/>
          <a:extLst>
            <a:ext uri="{FF2B5EF4-FFF2-40B4-BE49-F238E27FC236}">
              <a16:creationId xmlns:a16="http://schemas.microsoft.com/office/drawing/2014/main" id="{8DCC588D-3941-4718-A6C6-77F30B945EA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0517081" y="161270"/>
          <a:ext cx="710792" cy="703690"/>
        </a:xfrm>
        <a:prstGeom prst="rect">
          <a:avLst/>
        </a:prstGeom>
      </xdr:spPr>
    </xdr:pic>
    <xdr:clientData/>
  </xdr:twoCellAnchor>
  <xdr:twoCellAnchor editAs="oneCell">
    <xdr:from>
      <xdr:col>12</xdr:col>
      <xdr:colOff>543156</xdr:colOff>
      <xdr:row>0</xdr:row>
      <xdr:rowOff>161270</xdr:rowOff>
    </xdr:from>
    <xdr:to>
      <xdr:col>12</xdr:col>
      <xdr:colOff>1253948</xdr:colOff>
      <xdr:row>3</xdr:row>
      <xdr:rowOff>36285</xdr:rowOff>
    </xdr:to>
    <xdr:pic>
      <xdr:nvPicPr>
        <xdr:cNvPr id="41" name="Graphic 3" descr="Clipboard">
          <a:hlinkClick xmlns:r="http://schemas.openxmlformats.org/officeDocument/2006/relationships" r:id="rId2"/>
          <a:extLst>
            <a:ext uri="{FF2B5EF4-FFF2-40B4-BE49-F238E27FC236}">
              <a16:creationId xmlns:a16="http://schemas.microsoft.com/office/drawing/2014/main" id="{97664F65-1E04-445B-A0C2-DE516DEF46B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0517081" y="161270"/>
          <a:ext cx="710792" cy="703690"/>
        </a:xfrm>
        <a:prstGeom prst="rect">
          <a:avLst/>
        </a:prstGeom>
      </xdr:spPr>
    </xdr:pic>
    <xdr:clientData/>
  </xdr:twoCellAnchor>
  <xdr:twoCellAnchor editAs="oneCell">
    <xdr:from>
      <xdr:col>12</xdr:col>
      <xdr:colOff>543156</xdr:colOff>
      <xdr:row>0</xdr:row>
      <xdr:rowOff>161270</xdr:rowOff>
    </xdr:from>
    <xdr:to>
      <xdr:col>12</xdr:col>
      <xdr:colOff>1253948</xdr:colOff>
      <xdr:row>3</xdr:row>
      <xdr:rowOff>36285</xdr:rowOff>
    </xdr:to>
    <xdr:pic>
      <xdr:nvPicPr>
        <xdr:cNvPr id="42" name="Graphic 3" descr="Clipboard">
          <a:hlinkClick xmlns:r="http://schemas.openxmlformats.org/officeDocument/2006/relationships" r:id="rId2"/>
          <a:extLst>
            <a:ext uri="{FF2B5EF4-FFF2-40B4-BE49-F238E27FC236}">
              <a16:creationId xmlns:a16="http://schemas.microsoft.com/office/drawing/2014/main" id="{05A13D8F-AA8B-4812-918D-9F9666BEE58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0517081" y="161270"/>
          <a:ext cx="710792" cy="703690"/>
        </a:xfrm>
        <a:prstGeom prst="rect">
          <a:avLst/>
        </a:prstGeom>
      </xdr:spPr>
    </xdr:pic>
    <xdr:clientData/>
  </xdr:twoCellAnchor>
  <xdr:twoCellAnchor editAs="oneCell">
    <xdr:from>
      <xdr:col>12</xdr:col>
      <xdr:colOff>543156</xdr:colOff>
      <xdr:row>0</xdr:row>
      <xdr:rowOff>161270</xdr:rowOff>
    </xdr:from>
    <xdr:to>
      <xdr:col>12</xdr:col>
      <xdr:colOff>1253948</xdr:colOff>
      <xdr:row>3</xdr:row>
      <xdr:rowOff>36285</xdr:rowOff>
    </xdr:to>
    <xdr:pic>
      <xdr:nvPicPr>
        <xdr:cNvPr id="43" name="Graphic 3" descr="Clipboard">
          <a:hlinkClick xmlns:r="http://schemas.openxmlformats.org/officeDocument/2006/relationships" r:id="rId2"/>
          <a:extLst>
            <a:ext uri="{FF2B5EF4-FFF2-40B4-BE49-F238E27FC236}">
              <a16:creationId xmlns:a16="http://schemas.microsoft.com/office/drawing/2014/main" id="{4D1E3E8D-3F3B-4ACE-8AD5-A80C55792A9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0517081" y="161270"/>
          <a:ext cx="710792" cy="703690"/>
        </a:xfrm>
        <a:prstGeom prst="rect">
          <a:avLst/>
        </a:prstGeom>
      </xdr:spPr>
    </xdr:pic>
    <xdr:clientData/>
  </xdr:twoCellAnchor>
  <xdr:twoCellAnchor editAs="oneCell">
    <xdr:from>
      <xdr:col>12</xdr:col>
      <xdr:colOff>543156</xdr:colOff>
      <xdr:row>0</xdr:row>
      <xdr:rowOff>161270</xdr:rowOff>
    </xdr:from>
    <xdr:to>
      <xdr:col>12</xdr:col>
      <xdr:colOff>1253948</xdr:colOff>
      <xdr:row>3</xdr:row>
      <xdr:rowOff>36285</xdr:rowOff>
    </xdr:to>
    <xdr:pic>
      <xdr:nvPicPr>
        <xdr:cNvPr id="45" name="Graphic 3" descr="Clipboard">
          <a:hlinkClick xmlns:r="http://schemas.openxmlformats.org/officeDocument/2006/relationships" r:id="rId2"/>
          <a:extLst>
            <a:ext uri="{FF2B5EF4-FFF2-40B4-BE49-F238E27FC236}">
              <a16:creationId xmlns:a16="http://schemas.microsoft.com/office/drawing/2014/main" id="{BE194FD0-6804-4D3C-B984-AFD0EB0E8DC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0517081" y="161270"/>
          <a:ext cx="710792" cy="703690"/>
        </a:xfrm>
        <a:prstGeom prst="rect">
          <a:avLst/>
        </a:prstGeom>
      </xdr:spPr>
    </xdr:pic>
    <xdr:clientData/>
  </xdr:twoCellAnchor>
  <xdr:twoCellAnchor editAs="oneCell">
    <xdr:from>
      <xdr:col>12</xdr:col>
      <xdr:colOff>543156</xdr:colOff>
      <xdr:row>0</xdr:row>
      <xdr:rowOff>161270</xdr:rowOff>
    </xdr:from>
    <xdr:to>
      <xdr:col>12</xdr:col>
      <xdr:colOff>1253948</xdr:colOff>
      <xdr:row>3</xdr:row>
      <xdr:rowOff>36285</xdr:rowOff>
    </xdr:to>
    <xdr:pic>
      <xdr:nvPicPr>
        <xdr:cNvPr id="46" name="Graphic 3" descr="Clipboard">
          <a:hlinkClick xmlns:r="http://schemas.openxmlformats.org/officeDocument/2006/relationships" r:id="rId2"/>
          <a:extLst>
            <a:ext uri="{FF2B5EF4-FFF2-40B4-BE49-F238E27FC236}">
              <a16:creationId xmlns:a16="http://schemas.microsoft.com/office/drawing/2014/main" id="{98EFA2EE-A1EE-4A7C-80DB-9F405FB3598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0517081" y="161270"/>
          <a:ext cx="710792" cy="703690"/>
        </a:xfrm>
        <a:prstGeom prst="rect">
          <a:avLst/>
        </a:prstGeom>
      </xdr:spPr>
    </xdr:pic>
    <xdr:clientData/>
  </xdr:twoCellAnchor>
  <xdr:twoCellAnchor editAs="oneCell">
    <xdr:from>
      <xdr:col>12</xdr:col>
      <xdr:colOff>543156</xdr:colOff>
      <xdr:row>0</xdr:row>
      <xdr:rowOff>161270</xdr:rowOff>
    </xdr:from>
    <xdr:to>
      <xdr:col>12</xdr:col>
      <xdr:colOff>1253948</xdr:colOff>
      <xdr:row>3</xdr:row>
      <xdr:rowOff>36285</xdr:rowOff>
    </xdr:to>
    <xdr:pic>
      <xdr:nvPicPr>
        <xdr:cNvPr id="47" name="Graphic 3" descr="Clipboard">
          <a:hlinkClick xmlns:r="http://schemas.openxmlformats.org/officeDocument/2006/relationships" r:id="rId2"/>
          <a:extLst>
            <a:ext uri="{FF2B5EF4-FFF2-40B4-BE49-F238E27FC236}">
              <a16:creationId xmlns:a16="http://schemas.microsoft.com/office/drawing/2014/main" id="{D3E22524-2BD3-4205-A218-D812131D89C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0517081" y="161270"/>
          <a:ext cx="710792" cy="703690"/>
        </a:xfrm>
        <a:prstGeom prst="rect">
          <a:avLst/>
        </a:prstGeom>
      </xdr:spPr>
    </xdr:pic>
    <xdr:clientData/>
  </xdr:twoCellAnchor>
  <xdr:twoCellAnchor editAs="oneCell">
    <xdr:from>
      <xdr:col>12</xdr:col>
      <xdr:colOff>543156</xdr:colOff>
      <xdr:row>0</xdr:row>
      <xdr:rowOff>161270</xdr:rowOff>
    </xdr:from>
    <xdr:to>
      <xdr:col>12</xdr:col>
      <xdr:colOff>1253948</xdr:colOff>
      <xdr:row>3</xdr:row>
      <xdr:rowOff>36285</xdr:rowOff>
    </xdr:to>
    <xdr:pic>
      <xdr:nvPicPr>
        <xdr:cNvPr id="48" name="Graphic 3" descr="Clipboard">
          <a:hlinkClick xmlns:r="http://schemas.openxmlformats.org/officeDocument/2006/relationships" r:id="rId2"/>
          <a:extLst>
            <a:ext uri="{FF2B5EF4-FFF2-40B4-BE49-F238E27FC236}">
              <a16:creationId xmlns:a16="http://schemas.microsoft.com/office/drawing/2014/main" id="{3C329D72-5109-4C2F-B245-EFF99C377DD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0517081" y="161270"/>
          <a:ext cx="710792" cy="703690"/>
        </a:xfrm>
        <a:prstGeom prst="rect">
          <a:avLst/>
        </a:prstGeom>
      </xdr:spPr>
    </xdr:pic>
    <xdr:clientData/>
  </xdr:twoCellAnchor>
  <xdr:twoCellAnchor editAs="oneCell">
    <xdr:from>
      <xdr:col>12</xdr:col>
      <xdr:colOff>543156</xdr:colOff>
      <xdr:row>0</xdr:row>
      <xdr:rowOff>161270</xdr:rowOff>
    </xdr:from>
    <xdr:to>
      <xdr:col>12</xdr:col>
      <xdr:colOff>1253948</xdr:colOff>
      <xdr:row>3</xdr:row>
      <xdr:rowOff>36285</xdr:rowOff>
    </xdr:to>
    <xdr:pic>
      <xdr:nvPicPr>
        <xdr:cNvPr id="49" name="Graphic 3" descr="Clipboard">
          <a:hlinkClick xmlns:r="http://schemas.openxmlformats.org/officeDocument/2006/relationships" r:id="rId2"/>
          <a:extLst>
            <a:ext uri="{FF2B5EF4-FFF2-40B4-BE49-F238E27FC236}">
              <a16:creationId xmlns:a16="http://schemas.microsoft.com/office/drawing/2014/main" id="{5231BC84-5E24-435C-B052-FC0CFF98E87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0517081" y="161270"/>
          <a:ext cx="710792" cy="703690"/>
        </a:xfrm>
        <a:prstGeom prst="rect">
          <a:avLst/>
        </a:prstGeom>
      </xdr:spPr>
    </xdr:pic>
    <xdr:clientData/>
  </xdr:twoCellAnchor>
  <xdr:twoCellAnchor editAs="oneCell">
    <xdr:from>
      <xdr:col>12</xdr:col>
      <xdr:colOff>543156</xdr:colOff>
      <xdr:row>0</xdr:row>
      <xdr:rowOff>161270</xdr:rowOff>
    </xdr:from>
    <xdr:to>
      <xdr:col>12</xdr:col>
      <xdr:colOff>1253948</xdr:colOff>
      <xdr:row>3</xdr:row>
      <xdr:rowOff>36285</xdr:rowOff>
    </xdr:to>
    <xdr:pic>
      <xdr:nvPicPr>
        <xdr:cNvPr id="50" name="Graphic 3" descr="Clipboard">
          <a:hlinkClick xmlns:r="http://schemas.openxmlformats.org/officeDocument/2006/relationships" r:id="rId2"/>
          <a:extLst>
            <a:ext uri="{FF2B5EF4-FFF2-40B4-BE49-F238E27FC236}">
              <a16:creationId xmlns:a16="http://schemas.microsoft.com/office/drawing/2014/main" id="{11D70319-7E28-497C-BE68-8039A398635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0517081" y="161270"/>
          <a:ext cx="710792" cy="70369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119679</xdr:colOff>
      <xdr:row>1</xdr:row>
      <xdr:rowOff>17710</xdr:rowOff>
    </xdr:from>
    <xdr:to>
      <xdr:col>3</xdr:col>
      <xdr:colOff>119679</xdr:colOff>
      <xdr:row>24</xdr:row>
      <xdr:rowOff>100688</xdr:rowOff>
    </xdr:to>
    <xdr:pic>
      <xdr:nvPicPr>
        <xdr:cNvPr id="2" name="Imagen 1" descr="Secretaría General | Alcaldía Mayor de Bogotá">
          <a:extLst>
            <a:ext uri="{FF2B5EF4-FFF2-40B4-BE49-F238E27FC236}">
              <a16:creationId xmlns:a16="http://schemas.microsoft.com/office/drawing/2014/main" id="{681E005A-31F9-4AE0-AB90-EFFBE498A9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3" name="Imagen 3" descr="Secretaría General | Alcaldía Mayor de Bogotá">
          <a:extLst>
            <a:ext uri="{FF2B5EF4-FFF2-40B4-BE49-F238E27FC236}">
              <a16:creationId xmlns:a16="http://schemas.microsoft.com/office/drawing/2014/main" id="{A88FB9CC-9751-4AF6-A540-EACA92977B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4" name="Imagen 3" descr="Secretaría General | Alcaldía Mayor de Bogotá">
          <a:extLst>
            <a:ext uri="{FF2B5EF4-FFF2-40B4-BE49-F238E27FC236}">
              <a16:creationId xmlns:a16="http://schemas.microsoft.com/office/drawing/2014/main" id="{7ADCD1F8-A6B5-489D-8082-53A692F203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5" name="Imagen 3" descr="Secretaría General | Alcaldía Mayor de Bogotá">
          <a:extLst>
            <a:ext uri="{FF2B5EF4-FFF2-40B4-BE49-F238E27FC236}">
              <a16:creationId xmlns:a16="http://schemas.microsoft.com/office/drawing/2014/main" id="{EE66B351-B9C5-4CE4-ABDC-4605C5BFF3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 name="Imagen 5" descr="Secretaría General | Alcaldía Mayor de Bogotá">
          <a:extLst>
            <a:ext uri="{FF2B5EF4-FFF2-40B4-BE49-F238E27FC236}">
              <a16:creationId xmlns:a16="http://schemas.microsoft.com/office/drawing/2014/main" id="{5F758845-F1A7-4F9E-AC58-018FAF1AA3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 name="Imagen 3" descr="Secretaría General | Alcaldía Mayor de Bogotá">
          <a:extLst>
            <a:ext uri="{FF2B5EF4-FFF2-40B4-BE49-F238E27FC236}">
              <a16:creationId xmlns:a16="http://schemas.microsoft.com/office/drawing/2014/main" id="{A64C0B28-B476-4A66-A3FC-4B2AB51A8B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8" name="Imagen 7" descr="Secretaría General | Alcaldía Mayor de Bogotá">
          <a:extLst>
            <a:ext uri="{FF2B5EF4-FFF2-40B4-BE49-F238E27FC236}">
              <a16:creationId xmlns:a16="http://schemas.microsoft.com/office/drawing/2014/main" id="{6260C41B-9515-4366-9174-52F5350FEC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9" name="Imagen 3" descr="Secretaría General | Alcaldía Mayor de Bogotá">
          <a:extLst>
            <a:ext uri="{FF2B5EF4-FFF2-40B4-BE49-F238E27FC236}">
              <a16:creationId xmlns:a16="http://schemas.microsoft.com/office/drawing/2014/main" id="{DD6376AC-66A8-4B90-B55A-A8ED60BF70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10" name="Imagen 9" descr="Secretaría General | Alcaldía Mayor de Bogotá">
          <a:extLst>
            <a:ext uri="{FF2B5EF4-FFF2-40B4-BE49-F238E27FC236}">
              <a16:creationId xmlns:a16="http://schemas.microsoft.com/office/drawing/2014/main" id="{03D87DCF-3946-4C94-8283-9CA6FC7A22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1" name="Imagen 3" descr="Secretaría General | Alcaldía Mayor de Bogotá">
          <a:extLst>
            <a:ext uri="{FF2B5EF4-FFF2-40B4-BE49-F238E27FC236}">
              <a16:creationId xmlns:a16="http://schemas.microsoft.com/office/drawing/2014/main" id="{FB42DE97-3EA4-46B3-8A1B-9AC85F989B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2" name="Imagen 11" descr="Secretaría General | Alcaldía Mayor de Bogotá">
          <a:extLst>
            <a:ext uri="{FF2B5EF4-FFF2-40B4-BE49-F238E27FC236}">
              <a16:creationId xmlns:a16="http://schemas.microsoft.com/office/drawing/2014/main" id="{EB5BD1EB-4553-4603-B0CC-D0AD6B0D4C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3" name="Imagen 3" descr="Secretaría General | Alcaldía Mayor de Bogotá">
          <a:extLst>
            <a:ext uri="{FF2B5EF4-FFF2-40B4-BE49-F238E27FC236}">
              <a16:creationId xmlns:a16="http://schemas.microsoft.com/office/drawing/2014/main" id="{3BD26A9B-CBAA-4B9C-AE59-D621F5DC53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14" name="Imagen 13" descr="Secretaría General | Alcaldía Mayor de Bogotá">
          <a:extLst>
            <a:ext uri="{FF2B5EF4-FFF2-40B4-BE49-F238E27FC236}">
              <a16:creationId xmlns:a16="http://schemas.microsoft.com/office/drawing/2014/main" id="{D730CFEB-C2D4-4A32-874B-5A78FE04A1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5" name="Imagen 3" descr="Secretaría General | Alcaldía Mayor de Bogotá">
          <a:extLst>
            <a:ext uri="{FF2B5EF4-FFF2-40B4-BE49-F238E27FC236}">
              <a16:creationId xmlns:a16="http://schemas.microsoft.com/office/drawing/2014/main" id="{E3D89673-0BD9-49F6-B933-346860F6BD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16" name="Imagen 15" descr="Secretaría General | Alcaldía Mayor de Bogotá">
          <a:extLst>
            <a:ext uri="{FF2B5EF4-FFF2-40B4-BE49-F238E27FC236}">
              <a16:creationId xmlns:a16="http://schemas.microsoft.com/office/drawing/2014/main" id="{FC1F47CE-ACB6-49FB-BC96-0EC88EF637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7" name="Imagen 3" descr="Secretaría General | Alcaldía Mayor de Bogotá">
          <a:extLst>
            <a:ext uri="{FF2B5EF4-FFF2-40B4-BE49-F238E27FC236}">
              <a16:creationId xmlns:a16="http://schemas.microsoft.com/office/drawing/2014/main" id="{4B914A88-4E71-4D36-B5D1-E05E8ECC57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8" name="Imagen 17" descr="Secretaría General | Alcaldía Mayor de Bogotá">
          <a:extLst>
            <a:ext uri="{FF2B5EF4-FFF2-40B4-BE49-F238E27FC236}">
              <a16:creationId xmlns:a16="http://schemas.microsoft.com/office/drawing/2014/main" id="{2ADE13E2-1D2B-4D2E-88DF-A16DB178B8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9" name="Imagen 3" descr="Secretaría General | Alcaldía Mayor de Bogotá">
          <a:extLst>
            <a:ext uri="{FF2B5EF4-FFF2-40B4-BE49-F238E27FC236}">
              <a16:creationId xmlns:a16="http://schemas.microsoft.com/office/drawing/2014/main" id="{8EA137B1-DC00-46FA-A671-B2D078AD7D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20" name="Imagen 19" descr="Secretaría General | Alcaldía Mayor de Bogotá">
          <a:extLst>
            <a:ext uri="{FF2B5EF4-FFF2-40B4-BE49-F238E27FC236}">
              <a16:creationId xmlns:a16="http://schemas.microsoft.com/office/drawing/2014/main" id="{A7FA2CC8-E643-4AB3-9589-D6221AAEDB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1" name="Imagen 3" descr="Secretaría General | Alcaldía Mayor de Bogotá">
          <a:extLst>
            <a:ext uri="{FF2B5EF4-FFF2-40B4-BE49-F238E27FC236}">
              <a16:creationId xmlns:a16="http://schemas.microsoft.com/office/drawing/2014/main" id="{CF69ADAF-48C5-471E-B2AD-5222DA2A78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22" name="Imagen 21" descr="Secretaría General | Alcaldía Mayor de Bogotá">
          <a:extLst>
            <a:ext uri="{FF2B5EF4-FFF2-40B4-BE49-F238E27FC236}">
              <a16:creationId xmlns:a16="http://schemas.microsoft.com/office/drawing/2014/main" id="{98375A22-BB45-4448-AEE7-FF54767706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3" name="Imagen 3" descr="Secretaría General | Alcaldía Mayor de Bogotá">
          <a:extLst>
            <a:ext uri="{FF2B5EF4-FFF2-40B4-BE49-F238E27FC236}">
              <a16:creationId xmlns:a16="http://schemas.microsoft.com/office/drawing/2014/main" id="{ED0E5743-9C1F-4882-BB31-C8CF0C2400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4" name="Imagen 23" descr="Secretaría General | Alcaldía Mayor de Bogotá">
          <a:extLst>
            <a:ext uri="{FF2B5EF4-FFF2-40B4-BE49-F238E27FC236}">
              <a16:creationId xmlns:a16="http://schemas.microsoft.com/office/drawing/2014/main" id="{AE807F7C-6F9C-4922-9864-BA2B59A32F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5" name="Imagen 3" descr="Secretaría General | Alcaldía Mayor de Bogotá">
          <a:extLst>
            <a:ext uri="{FF2B5EF4-FFF2-40B4-BE49-F238E27FC236}">
              <a16:creationId xmlns:a16="http://schemas.microsoft.com/office/drawing/2014/main" id="{8063749F-37A7-4720-8CE6-05EECDC850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26" name="Imagen 25" descr="Secretaría General | Alcaldía Mayor de Bogotá">
          <a:extLst>
            <a:ext uri="{FF2B5EF4-FFF2-40B4-BE49-F238E27FC236}">
              <a16:creationId xmlns:a16="http://schemas.microsoft.com/office/drawing/2014/main" id="{56519CC1-A09A-4901-BCFB-34BB12D86D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7" name="Imagen 3" descr="Secretaría General | Alcaldía Mayor de Bogotá">
          <a:extLst>
            <a:ext uri="{FF2B5EF4-FFF2-40B4-BE49-F238E27FC236}">
              <a16:creationId xmlns:a16="http://schemas.microsoft.com/office/drawing/2014/main" id="{B1ED7769-A634-48F5-B495-5B06C0349B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28" name="Imagen 27" descr="Secretaría General | Alcaldía Mayor de Bogotá">
          <a:extLst>
            <a:ext uri="{FF2B5EF4-FFF2-40B4-BE49-F238E27FC236}">
              <a16:creationId xmlns:a16="http://schemas.microsoft.com/office/drawing/2014/main" id="{92FC5DB4-F30A-4FAD-AE0D-EC3E235DEA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9" name="Imagen 3" descr="Secretaría General | Alcaldía Mayor de Bogotá">
          <a:extLst>
            <a:ext uri="{FF2B5EF4-FFF2-40B4-BE49-F238E27FC236}">
              <a16:creationId xmlns:a16="http://schemas.microsoft.com/office/drawing/2014/main" id="{0C7327D8-3B55-4F81-A929-4667ABD846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0" name="Imagen 29" descr="Secretaría General | Alcaldía Mayor de Bogotá">
          <a:extLst>
            <a:ext uri="{FF2B5EF4-FFF2-40B4-BE49-F238E27FC236}">
              <a16:creationId xmlns:a16="http://schemas.microsoft.com/office/drawing/2014/main" id="{D512F748-A072-4EF3-B604-469AB00E3C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1" name="Imagen 3" descr="Secretaría General | Alcaldía Mayor de Bogotá">
          <a:extLst>
            <a:ext uri="{FF2B5EF4-FFF2-40B4-BE49-F238E27FC236}">
              <a16:creationId xmlns:a16="http://schemas.microsoft.com/office/drawing/2014/main" id="{822E2CED-0964-4B30-BF80-4B7DF4A781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32" name="Imagen 31" descr="Secretaría General | Alcaldía Mayor de Bogotá">
          <a:extLst>
            <a:ext uri="{FF2B5EF4-FFF2-40B4-BE49-F238E27FC236}">
              <a16:creationId xmlns:a16="http://schemas.microsoft.com/office/drawing/2014/main" id="{C7CEAC80-2BD4-4EC8-BDCC-CF1C1EF419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33" name="Imagen 3" descr="Secretaría General | Alcaldía Mayor de Bogotá">
          <a:extLst>
            <a:ext uri="{FF2B5EF4-FFF2-40B4-BE49-F238E27FC236}">
              <a16:creationId xmlns:a16="http://schemas.microsoft.com/office/drawing/2014/main" id="{8E5C89F6-793D-4F22-B75C-5076A0C307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34" name="Imagen 33" descr="Secretaría General | Alcaldía Mayor de Bogotá">
          <a:extLst>
            <a:ext uri="{FF2B5EF4-FFF2-40B4-BE49-F238E27FC236}">
              <a16:creationId xmlns:a16="http://schemas.microsoft.com/office/drawing/2014/main" id="{10E6DDA1-A6CA-42F1-A169-D3DC72EE15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35" name="Imagen 3" descr="Secretaría General | Alcaldía Mayor de Bogotá">
          <a:extLst>
            <a:ext uri="{FF2B5EF4-FFF2-40B4-BE49-F238E27FC236}">
              <a16:creationId xmlns:a16="http://schemas.microsoft.com/office/drawing/2014/main" id="{A6F32E51-5672-4E22-A305-C6A75AA1AF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6" name="Imagen 35" descr="Secretaría General | Alcaldía Mayor de Bogotá">
          <a:extLst>
            <a:ext uri="{FF2B5EF4-FFF2-40B4-BE49-F238E27FC236}">
              <a16:creationId xmlns:a16="http://schemas.microsoft.com/office/drawing/2014/main" id="{0477B21D-0651-430F-ABB9-F8ACF028A8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7" name="Imagen 3" descr="Secretaría General | Alcaldía Mayor de Bogotá">
          <a:extLst>
            <a:ext uri="{FF2B5EF4-FFF2-40B4-BE49-F238E27FC236}">
              <a16:creationId xmlns:a16="http://schemas.microsoft.com/office/drawing/2014/main" id="{872D0F61-7AAD-4C79-89E4-4645F9F1BD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1452282</xdr:colOff>
      <xdr:row>1</xdr:row>
      <xdr:rowOff>44824</xdr:rowOff>
    </xdr:from>
    <xdr:to>
      <xdr:col>6</xdr:col>
      <xdr:colOff>2329430</xdr:colOff>
      <xdr:row>5</xdr:row>
      <xdr:rowOff>154249</xdr:rowOff>
    </xdr:to>
    <xdr:pic>
      <xdr:nvPicPr>
        <xdr:cNvPr id="38" name="Graphic 3" descr="Clipboard">
          <a:hlinkClick xmlns:r="http://schemas.openxmlformats.org/officeDocument/2006/relationships" r:id="rId2"/>
          <a:extLst>
            <a:ext uri="{FF2B5EF4-FFF2-40B4-BE49-F238E27FC236}">
              <a16:creationId xmlns:a16="http://schemas.microsoft.com/office/drawing/2014/main" id="{FFACC303-098B-4A89-A490-5A1FF0078F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5292107" y="235324"/>
          <a:ext cx="915248" cy="871425"/>
        </a:xfrm>
        <a:prstGeom prst="rect">
          <a:avLst/>
        </a:prstGeom>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39" name="Imagen 38" descr="Secretaría General | Alcaldía Mayor de Bogotá">
          <a:extLst>
            <a:ext uri="{FF2B5EF4-FFF2-40B4-BE49-F238E27FC236}">
              <a16:creationId xmlns:a16="http://schemas.microsoft.com/office/drawing/2014/main" id="{9B0EA2B2-BE34-411A-950F-54A00320EA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40" name="Imagen 3" descr="Secretaría General | Alcaldía Mayor de Bogotá">
          <a:extLst>
            <a:ext uri="{FF2B5EF4-FFF2-40B4-BE49-F238E27FC236}">
              <a16:creationId xmlns:a16="http://schemas.microsoft.com/office/drawing/2014/main" id="{DD2F3A77-6813-4AC1-9E2E-D866111217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41" name="Imagen 40" descr="Secretaría General | Alcaldía Mayor de Bogotá">
          <a:extLst>
            <a:ext uri="{FF2B5EF4-FFF2-40B4-BE49-F238E27FC236}">
              <a16:creationId xmlns:a16="http://schemas.microsoft.com/office/drawing/2014/main" id="{D41CB99E-3497-4AB2-8B52-E4A7AB4BE4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42" name="Imagen 3" descr="Secretaría General | Alcaldía Mayor de Bogotá">
          <a:extLst>
            <a:ext uri="{FF2B5EF4-FFF2-40B4-BE49-F238E27FC236}">
              <a16:creationId xmlns:a16="http://schemas.microsoft.com/office/drawing/2014/main" id="{348701A8-8C76-49C5-8048-756ADF4E62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3" name="Imagen 42" descr="Secretaría General | Alcaldía Mayor de Bogotá">
          <a:extLst>
            <a:ext uri="{FF2B5EF4-FFF2-40B4-BE49-F238E27FC236}">
              <a16:creationId xmlns:a16="http://schemas.microsoft.com/office/drawing/2014/main" id="{4D44CA63-4A09-4F19-B5EC-6F8882EC3D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4" name="Imagen 3" descr="Secretaría General | Alcaldía Mayor de Bogotá">
          <a:extLst>
            <a:ext uri="{FF2B5EF4-FFF2-40B4-BE49-F238E27FC236}">
              <a16:creationId xmlns:a16="http://schemas.microsoft.com/office/drawing/2014/main" id="{509CF4DC-1DE2-4F8B-A926-680EB8FD2E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45" name="Imagen 44" descr="Secretaría General | Alcaldía Mayor de Bogotá">
          <a:extLst>
            <a:ext uri="{FF2B5EF4-FFF2-40B4-BE49-F238E27FC236}">
              <a16:creationId xmlns:a16="http://schemas.microsoft.com/office/drawing/2014/main" id="{B656664A-71F1-4E4B-B829-D60A0527FD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46" name="Imagen 3" descr="Secretaría General | Alcaldía Mayor de Bogotá">
          <a:extLst>
            <a:ext uri="{FF2B5EF4-FFF2-40B4-BE49-F238E27FC236}">
              <a16:creationId xmlns:a16="http://schemas.microsoft.com/office/drawing/2014/main" id="{495C2307-8A86-4BC0-9DEE-0AC8E383F5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47" name="Imagen 46" descr="Secretaría General | Alcaldía Mayor de Bogotá">
          <a:extLst>
            <a:ext uri="{FF2B5EF4-FFF2-40B4-BE49-F238E27FC236}">
              <a16:creationId xmlns:a16="http://schemas.microsoft.com/office/drawing/2014/main" id="{36A86349-0D24-4C08-8912-18C9396AE2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48" name="Imagen 3" descr="Secretaría General | Alcaldía Mayor de Bogotá">
          <a:extLst>
            <a:ext uri="{FF2B5EF4-FFF2-40B4-BE49-F238E27FC236}">
              <a16:creationId xmlns:a16="http://schemas.microsoft.com/office/drawing/2014/main" id="{FEA70A0B-10E3-451E-80F7-2746309AB3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9" name="Imagen 48" descr="Secretaría General | Alcaldía Mayor de Bogotá">
          <a:extLst>
            <a:ext uri="{FF2B5EF4-FFF2-40B4-BE49-F238E27FC236}">
              <a16:creationId xmlns:a16="http://schemas.microsoft.com/office/drawing/2014/main" id="{4D71D012-8D0C-4D4F-94CD-7D128D5F55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0" name="Imagen 3" descr="Secretaría General | Alcaldía Mayor de Bogotá">
          <a:extLst>
            <a:ext uri="{FF2B5EF4-FFF2-40B4-BE49-F238E27FC236}">
              <a16:creationId xmlns:a16="http://schemas.microsoft.com/office/drawing/2014/main" id="{7E94F123-EC3A-4FFA-95BD-DD522728FE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51" name="Imagen 50" descr="Secretaría General | Alcaldía Mayor de Bogotá">
          <a:extLst>
            <a:ext uri="{FF2B5EF4-FFF2-40B4-BE49-F238E27FC236}">
              <a16:creationId xmlns:a16="http://schemas.microsoft.com/office/drawing/2014/main" id="{6DFDBCBC-C538-4EB7-B6A6-D224A4821E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52" name="Imagen 3" descr="Secretaría General | Alcaldía Mayor de Bogotá">
          <a:extLst>
            <a:ext uri="{FF2B5EF4-FFF2-40B4-BE49-F238E27FC236}">
              <a16:creationId xmlns:a16="http://schemas.microsoft.com/office/drawing/2014/main" id="{CF482DDA-A352-420C-B6B7-C609B13CBA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53" name="Imagen 52" descr="Secretaría General | Alcaldía Mayor de Bogotá">
          <a:extLst>
            <a:ext uri="{FF2B5EF4-FFF2-40B4-BE49-F238E27FC236}">
              <a16:creationId xmlns:a16="http://schemas.microsoft.com/office/drawing/2014/main" id="{DB3BC179-0AFB-4B6F-A203-F6B5791359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54" name="Imagen 3" descr="Secretaría General | Alcaldía Mayor de Bogotá">
          <a:extLst>
            <a:ext uri="{FF2B5EF4-FFF2-40B4-BE49-F238E27FC236}">
              <a16:creationId xmlns:a16="http://schemas.microsoft.com/office/drawing/2014/main" id="{FC238FD7-6913-4371-A2FC-C7F49C431D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5" name="Imagen 54" descr="Secretaría General | Alcaldía Mayor de Bogotá">
          <a:extLst>
            <a:ext uri="{FF2B5EF4-FFF2-40B4-BE49-F238E27FC236}">
              <a16:creationId xmlns:a16="http://schemas.microsoft.com/office/drawing/2014/main" id="{94F9F33D-79AB-4144-A17D-356E6C39AF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6" name="Imagen 3" descr="Secretaría General | Alcaldía Mayor de Bogotá">
          <a:extLst>
            <a:ext uri="{FF2B5EF4-FFF2-40B4-BE49-F238E27FC236}">
              <a16:creationId xmlns:a16="http://schemas.microsoft.com/office/drawing/2014/main" id="{D1A9FE7A-29EA-44A3-9B53-D7DBD20166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57" name="Imagen 56" descr="Secretaría General | Alcaldía Mayor de Bogotá">
          <a:extLst>
            <a:ext uri="{FF2B5EF4-FFF2-40B4-BE49-F238E27FC236}">
              <a16:creationId xmlns:a16="http://schemas.microsoft.com/office/drawing/2014/main" id="{359F4DC0-43CC-48E4-A2E5-0BAAFCC5B6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58" name="Imagen 3" descr="Secretaría General | Alcaldía Mayor de Bogotá">
          <a:extLst>
            <a:ext uri="{FF2B5EF4-FFF2-40B4-BE49-F238E27FC236}">
              <a16:creationId xmlns:a16="http://schemas.microsoft.com/office/drawing/2014/main" id="{CFBA733B-B7BD-4A47-AAEF-FA77E0CEA2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59" name="Imagen 58" descr="Secretaría General | Alcaldía Mayor de Bogotá">
          <a:extLst>
            <a:ext uri="{FF2B5EF4-FFF2-40B4-BE49-F238E27FC236}">
              <a16:creationId xmlns:a16="http://schemas.microsoft.com/office/drawing/2014/main" id="{BBD2697E-DD0D-428A-ACF5-456CC54F28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60" name="Imagen 3" descr="Secretaría General | Alcaldía Mayor de Bogotá">
          <a:extLst>
            <a:ext uri="{FF2B5EF4-FFF2-40B4-BE49-F238E27FC236}">
              <a16:creationId xmlns:a16="http://schemas.microsoft.com/office/drawing/2014/main" id="{753E9788-203D-47BD-87F7-8D5307877E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1" name="Imagen 60" descr="Secretaría General | Alcaldía Mayor de Bogotá">
          <a:extLst>
            <a:ext uri="{FF2B5EF4-FFF2-40B4-BE49-F238E27FC236}">
              <a16:creationId xmlns:a16="http://schemas.microsoft.com/office/drawing/2014/main" id="{F20B4A65-EF1C-48CB-85BE-F216A8CE44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2" name="Imagen 3" descr="Secretaría General | Alcaldía Mayor de Bogotá">
          <a:extLst>
            <a:ext uri="{FF2B5EF4-FFF2-40B4-BE49-F238E27FC236}">
              <a16:creationId xmlns:a16="http://schemas.microsoft.com/office/drawing/2014/main" id="{A4AE2682-AE2A-4CDB-A685-0A53D35295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63" name="Imagen 62" descr="Secretaría General | Alcaldía Mayor de Bogotá">
          <a:extLst>
            <a:ext uri="{FF2B5EF4-FFF2-40B4-BE49-F238E27FC236}">
              <a16:creationId xmlns:a16="http://schemas.microsoft.com/office/drawing/2014/main" id="{0D4E542B-D819-414C-AD4D-C9803BE86B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64" name="Imagen 3" descr="Secretaría General | Alcaldía Mayor de Bogotá">
          <a:extLst>
            <a:ext uri="{FF2B5EF4-FFF2-40B4-BE49-F238E27FC236}">
              <a16:creationId xmlns:a16="http://schemas.microsoft.com/office/drawing/2014/main" id="{983D9A01-ABB1-4CB6-B4F5-343C40B2C1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363559</xdr:colOff>
      <xdr:row>1</xdr:row>
      <xdr:rowOff>133350</xdr:rowOff>
    </xdr:from>
    <xdr:to>
      <xdr:col>2</xdr:col>
      <xdr:colOff>1517639</xdr:colOff>
      <xdr:row>4</xdr:row>
      <xdr:rowOff>78601</xdr:rowOff>
    </xdr:to>
    <xdr:pic>
      <xdr:nvPicPr>
        <xdr:cNvPr id="65" name="Imagen 11">
          <a:extLst>
            <a:ext uri="{FF2B5EF4-FFF2-40B4-BE49-F238E27FC236}">
              <a16:creationId xmlns:a16="http://schemas.microsoft.com/office/drawing/2014/main" id="{5523168A-FCD3-47F4-9FFF-668CEDF580D9}"/>
            </a:ext>
          </a:extLst>
        </xdr:cNvPr>
        <xdr:cNvPicPr>
          <a:picLocks noChangeAspect="1"/>
        </xdr:cNvPicPr>
      </xdr:nvPicPr>
      <xdr:blipFill>
        <a:blip xmlns:r="http://schemas.openxmlformats.org/officeDocument/2006/relationships" r:embed="rId5" cstate="print"/>
        <a:stretch>
          <a:fillRect/>
        </a:stretch>
      </xdr:blipFill>
      <xdr:spPr>
        <a:xfrm>
          <a:off x="554059" y="323850"/>
          <a:ext cx="2382805" cy="945376"/>
        </a:xfrm>
        <a:prstGeom prst="rect">
          <a:avLst/>
        </a:prstGeom>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66" name="Imagen 65" descr="Secretaría General | Alcaldía Mayor de Bogotá">
          <a:extLst>
            <a:ext uri="{FF2B5EF4-FFF2-40B4-BE49-F238E27FC236}">
              <a16:creationId xmlns:a16="http://schemas.microsoft.com/office/drawing/2014/main" id="{E9CB1E44-AC95-45D8-9140-00C44973C7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67" name="Imagen 3" descr="Secretaría General | Alcaldía Mayor de Bogotá">
          <a:extLst>
            <a:ext uri="{FF2B5EF4-FFF2-40B4-BE49-F238E27FC236}">
              <a16:creationId xmlns:a16="http://schemas.microsoft.com/office/drawing/2014/main" id="{FDE03B49-4946-4357-9817-503C9223CB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68" name="Imagen 67" descr="Secretaría General | Alcaldía Mayor de Bogotá">
          <a:extLst>
            <a:ext uri="{FF2B5EF4-FFF2-40B4-BE49-F238E27FC236}">
              <a16:creationId xmlns:a16="http://schemas.microsoft.com/office/drawing/2014/main" id="{6CC304AD-2F07-4657-B608-798DDDFBEC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9" name="Imagen 3" descr="Secretaría General | Alcaldía Mayor de Bogotá">
          <a:extLst>
            <a:ext uri="{FF2B5EF4-FFF2-40B4-BE49-F238E27FC236}">
              <a16:creationId xmlns:a16="http://schemas.microsoft.com/office/drawing/2014/main" id="{767DA0D4-4FA0-40CF-8DF8-CD156B9EA6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70" name="Imagen 69" descr="Secretaría General | Alcaldía Mayor de Bogotá">
          <a:extLst>
            <a:ext uri="{FF2B5EF4-FFF2-40B4-BE49-F238E27FC236}">
              <a16:creationId xmlns:a16="http://schemas.microsoft.com/office/drawing/2014/main" id="{B5876CB6-4DF7-4423-A3C9-072AC70BB1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71" name="Imagen 3" descr="Secretaría General | Alcaldía Mayor de Bogotá">
          <a:extLst>
            <a:ext uri="{FF2B5EF4-FFF2-40B4-BE49-F238E27FC236}">
              <a16:creationId xmlns:a16="http://schemas.microsoft.com/office/drawing/2014/main" id="{16EF3A78-A5AC-4592-BF7C-7316EE7A13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72" name="Imagen 71" descr="Secretaría General | Alcaldía Mayor de Bogotá">
          <a:extLst>
            <a:ext uri="{FF2B5EF4-FFF2-40B4-BE49-F238E27FC236}">
              <a16:creationId xmlns:a16="http://schemas.microsoft.com/office/drawing/2014/main" id="{AC147688-6D7F-43C2-B9A0-9A6EA7E1B3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73" name="Imagen 3" descr="Secretaría General | Alcaldía Mayor de Bogotá">
          <a:extLst>
            <a:ext uri="{FF2B5EF4-FFF2-40B4-BE49-F238E27FC236}">
              <a16:creationId xmlns:a16="http://schemas.microsoft.com/office/drawing/2014/main" id="{817DE275-BC2C-4FED-8434-04BCE8513A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74" name="Imagen 73" descr="Secretaría General | Alcaldía Mayor de Bogotá">
          <a:extLst>
            <a:ext uri="{FF2B5EF4-FFF2-40B4-BE49-F238E27FC236}">
              <a16:creationId xmlns:a16="http://schemas.microsoft.com/office/drawing/2014/main" id="{013F64A6-2180-4D17-A2E3-759E9AFB63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5" name="Imagen 3" descr="Secretaría General | Alcaldía Mayor de Bogotá">
          <a:extLst>
            <a:ext uri="{FF2B5EF4-FFF2-40B4-BE49-F238E27FC236}">
              <a16:creationId xmlns:a16="http://schemas.microsoft.com/office/drawing/2014/main" id="{5BEDC713-3B74-499C-B6B8-6591B4B7C6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76" name="Imagen 75" descr="Secretaría General | Alcaldía Mayor de Bogotá">
          <a:extLst>
            <a:ext uri="{FF2B5EF4-FFF2-40B4-BE49-F238E27FC236}">
              <a16:creationId xmlns:a16="http://schemas.microsoft.com/office/drawing/2014/main" id="{8703D4F0-52B4-428C-AE09-3E4E6FD707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77" name="Imagen 3" descr="Secretaría General | Alcaldía Mayor de Bogotá">
          <a:extLst>
            <a:ext uri="{FF2B5EF4-FFF2-40B4-BE49-F238E27FC236}">
              <a16:creationId xmlns:a16="http://schemas.microsoft.com/office/drawing/2014/main" id="{81E0E714-9B9A-4AD4-ACE3-34EE4428D3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78" name="Imagen 77" descr="Secretaría General | Alcaldía Mayor de Bogotá">
          <a:extLst>
            <a:ext uri="{FF2B5EF4-FFF2-40B4-BE49-F238E27FC236}">
              <a16:creationId xmlns:a16="http://schemas.microsoft.com/office/drawing/2014/main" id="{9B5D5100-C6CB-4E7D-9406-A9FC93D121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79" name="Imagen 3" descr="Secretaría General | Alcaldía Mayor de Bogotá">
          <a:extLst>
            <a:ext uri="{FF2B5EF4-FFF2-40B4-BE49-F238E27FC236}">
              <a16:creationId xmlns:a16="http://schemas.microsoft.com/office/drawing/2014/main" id="{EC92936E-8579-4444-B525-9A3F85000B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0" name="Imagen 79" descr="Secretaría General | Alcaldía Mayor de Bogotá">
          <a:extLst>
            <a:ext uri="{FF2B5EF4-FFF2-40B4-BE49-F238E27FC236}">
              <a16:creationId xmlns:a16="http://schemas.microsoft.com/office/drawing/2014/main" id="{964C2DF8-F2D8-408F-8020-66BF751655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1" name="Imagen 3" descr="Secretaría General | Alcaldía Mayor de Bogotá">
          <a:extLst>
            <a:ext uri="{FF2B5EF4-FFF2-40B4-BE49-F238E27FC236}">
              <a16:creationId xmlns:a16="http://schemas.microsoft.com/office/drawing/2014/main" id="{C4DCAD9A-8D70-433A-85C0-3A2F2AB6C3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82" name="Imagen 81" descr="Secretaría General | Alcaldía Mayor de Bogotá">
          <a:extLst>
            <a:ext uri="{FF2B5EF4-FFF2-40B4-BE49-F238E27FC236}">
              <a16:creationId xmlns:a16="http://schemas.microsoft.com/office/drawing/2014/main" id="{81A821AE-650D-46F9-8A7B-54493C5B8A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83" name="Imagen 3" descr="Secretaría General | Alcaldía Mayor de Bogotá">
          <a:extLst>
            <a:ext uri="{FF2B5EF4-FFF2-40B4-BE49-F238E27FC236}">
              <a16:creationId xmlns:a16="http://schemas.microsoft.com/office/drawing/2014/main" id="{6F8B1AF2-F4B6-4DAE-8B14-304638900E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84" name="Imagen 83" descr="Secretaría General | Alcaldía Mayor de Bogotá">
          <a:extLst>
            <a:ext uri="{FF2B5EF4-FFF2-40B4-BE49-F238E27FC236}">
              <a16:creationId xmlns:a16="http://schemas.microsoft.com/office/drawing/2014/main" id="{7D3A95F3-E1FE-4AE5-A732-B4F66B5A09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85" name="Imagen 3" descr="Secretaría General | Alcaldía Mayor de Bogotá">
          <a:extLst>
            <a:ext uri="{FF2B5EF4-FFF2-40B4-BE49-F238E27FC236}">
              <a16:creationId xmlns:a16="http://schemas.microsoft.com/office/drawing/2014/main" id="{5BCCDE0C-7134-410F-BE20-DB30E9CBE9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86" name="Imagen 85" descr="Secretaría General | Alcaldía Mayor de Bogotá">
          <a:extLst>
            <a:ext uri="{FF2B5EF4-FFF2-40B4-BE49-F238E27FC236}">
              <a16:creationId xmlns:a16="http://schemas.microsoft.com/office/drawing/2014/main" id="{08F6B17E-7CDC-4025-A771-7D08FF81CE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7" name="Imagen 3" descr="Secretaría General | Alcaldía Mayor de Bogotá">
          <a:extLst>
            <a:ext uri="{FF2B5EF4-FFF2-40B4-BE49-F238E27FC236}">
              <a16:creationId xmlns:a16="http://schemas.microsoft.com/office/drawing/2014/main" id="{BDB887C4-CE04-4001-AD7D-B9BDDF84F8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88" name="Imagen 87" descr="Secretaría General | Alcaldía Mayor de Bogotá">
          <a:extLst>
            <a:ext uri="{FF2B5EF4-FFF2-40B4-BE49-F238E27FC236}">
              <a16:creationId xmlns:a16="http://schemas.microsoft.com/office/drawing/2014/main" id="{5EF6766C-1EEC-412F-B869-A344324485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89" name="Imagen 3" descr="Secretaría General | Alcaldía Mayor de Bogotá">
          <a:extLst>
            <a:ext uri="{FF2B5EF4-FFF2-40B4-BE49-F238E27FC236}">
              <a16:creationId xmlns:a16="http://schemas.microsoft.com/office/drawing/2014/main" id="{8B9EFA34-4C7E-4BEB-A59D-2080BDCEC4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90" name="Imagen 89" descr="Secretaría General | Alcaldía Mayor de Bogotá">
          <a:extLst>
            <a:ext uri="{FF2B5EF4-FFF2-40B4-BE49-F238E27FC236}">
              <a16:creationId xmlns:a16="http://schemas.microsoft.com/office/drawing/2014/main" id="{0653E0A0-671B-4C65-BE9C-AF59F93FE6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91" name="Imagen 3" descr="Secretaría General | Alcaldía Mayor de Bogotá">
          <a:extLst>
            <a:ext uri="{FF2B5EF4-FFF2-40B4-BE49-F238E27FC236}">
              <a16:creationId xmlns:a16="http://schemas.microsoft.com/office/drawing/2014/main" id="{FF05625B-E5FA-459D-A2B3-0B406058E0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92" name="Imagen 91" descr="Secretaría General | Alcaldía Mayor de Bogotá">
          <a:extLst>
            <a:ext uri="{FF2B5EF4-FFF2-40B4-BE49-F238E27FC236}">
              <a16:creationId xmlns:a16="http://schemas.microsoft.com/office/drawing/2014/main" id="{17229DC2-ECC5-4132-86F1-FE7FCB7D1C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3" name="Imagen 3" descr="Secretaría General | Alcaldía Mayor de Bogotá">
          <a:extLst>
            <a:ext uri="{FF2B5EF4-FFF2-40B4-BE49-F238E27FC236}">
              <a16:creationId xmlns:a16="http://schemas.microsoft.com/office/drawing/2014/main" id="{FFD4D774-3737-42F8-843B-3BC9BB5544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94" name="Imagen 93" descr="Secretaría General | Alcaldía Mayor de Bogotá">
          <a:extLst>
            <a:ext uri="{FF2B5EF4-FFF2-40B4-BE49-F238E27FC236}">
              <a16:creationId xmlns:a16="http://schemas.microsoft.com/office/drawing/2014/main" id="{471EB0E6-B30E-4845-A6AD-46EFD2A899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95" name="Imagen 3" descr="Secretaría General | Alcaldía Mayor de Bogotá">
          <a:extLst>
            <a:ext uri="{FF2B5EF4-FFF2-40B4-BE49-F238E27FC236}">
              <a16:creationId xmlns:a16="http://schemas.microsoft.com/office/drawing/2014/main" id="{CCAD4917-639E-44BD-8284-CD66970824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96" name="Imagen 95" descr="Secretaría General | Alcaldía Mayor de Bogotá">
          <a:extLst>
            <a:ext uri="{FF2B5EF4-FFF2-40B4-BE49-F238E27FC236}">
              <a16:creationId xmlns:a16="http://schemas.microsoft.com/office/drawing/2014/main" id="{191F8997-8297-4F9E-809A-D14BF524AB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97" name="Imagen 3" descr="Secretaría General | Alcaldía Mayor de Bogotá">
          <a:extLst>
            <a:ext uri="{FF2B5EF4-FFF2-40B4-BE49-F238E27FC236}">
              <a16:creationId xmlns:a16="http://schemas.microsoft.com/office/drawing/2014/main" id="{DDF9359F-ED97-4F63-AC6F-7C31A3982D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98" name="Imagen 97" descr="Secretaría General | Alcaldía Mayor de Bogotá">
          <a:extLst>
            <a:ext uri="{FF2B5EF4-FFF2-40B4-BE49-F238E27FC236}">
              <a16:creationId xmlns:a16="http://schemas.microsoft.com/office/drawing/2014/main" id="{4EE45919-FAE8-4904-8BD9-ADDF9CA4EC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9" name="Imagen 3" descr="Secretaría General | Alcaldía Mayor de Bogotá">
          <a:extLst>
            <a:ext uri="{FF2B5EF4-FFF2-40B4-BE49-F238E27FC236}">
              <a16:creationId xmlns:a16="http://schemas.microsoft.com/office/drawing/2014/main" id="{A3839331-24BC-46E5-9ADD-15C5486A0B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100" name="Imagen 99" descr="Secretaría General | Alcaldía Mayor de Bogotá">
          <a:extLst>
            <a:ext uri="{FF2B5EF4-FFF2-40B4-BE49-F238E27FC236}">
              <a16:creationId xmlns:a16="http://schemas.microsoft.com/office/drawing/2014/main" id="{8F745A3D-BC97-479A-A509-66429E6E32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01" name="Imagen 3" descr="Secretaría General | Alcaldía Mayor de Bogotá">
          <a:extLst>
            <a:ext uri="{FF2B5EF4-FFF2-40B4-BE49-F238E27FC236}">
              <a16:creationId xmlns:a16="http://schemas.microsoft.com/office/drawing/2014/main" id="{A9EE381C-1F2D-4BEB-99AF-BB5905586B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102" name="Imagen 101" descr="Secretaría General | Alcaldía Mayor de Bogotá">
          <a:extLst>
            <a:ext uri="{FF2B5EF4-FFF2-40B4-BE49-F238E27FC236}">
              <a16:creationId xmlns:a16="http://schemas.microsoft.com/office/drawing/2014/main" id="{3F1D367E-53B1-44EA-A0C0-B001FE7A46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03" name="Imagen 3" descr="Secretaría General | Alcaldía Mayor de Bogotá">
          <a:extLst>
            <a:ext uri="{FF2B5EF4-FFF2-40B4-BE49-F238E27FC236}">
              <a16:creationId xmlns:a16="http://schemas.microsoft.com/office/drawing/2014/main" id="{634478F9-3C7A-4D79-B28F-EBEB433AED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04" name="Imagen 103" descr="Secretaría General | Alcaldía Mayor de Bogotá">
          <a:extLst>
            <a:ext uri="{FF2B5EF4-FFF2-40B4-BE49-F238E27FC236}">
              <a16:creationId xmlns:a16="http://schemas.microsoft.com/office/drawing/2014/main" id="{39B90582-997A-4EAD-A927-93F0A92042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5" name="Imagen 3" descr="Secretaría General | Alcaldía Mayor de Bogotá">
          <a:extLst>
            <a:ext uri="{FF2B5EF4-FFF2-40B4-BE49-F238E27FC236}">
              <a16:creationId xmlns:a16="http://schemas.microsoft.com/office/drawing/2014/main" id="{AB4E79D6-F1DF-4555-9B07-E7B01C65D7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106" name="Imagen 105" descr="Secretaría General | Alcaldía Mayor de Bogotá">
          <a:extLst>
            <a:ext uri="{FF2B5EF4-FFF2-40B4-BE49-F238E27FC236}">
              <a16:creationId xmlns:a16="http://schemas.microsoft.com/office/drawing/2014/main" id="{7F6ECADF-7C9D-404C-853F-CFAB04DA92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07" name="Imagen 3" descr="Secretaría General | Alcaldía Mayor de Bogotá">
          <a:extLst>
            <a:ext uri="{FF2B5EF4-FFF2-40B4-BE49-F238E27FC236}">
              <a16:creationId xmlns:a16="http://schemas.microsoft.com/office/drawing/2014/main" id="{D425F409-8503-40A6-A04F-9A0A6E4B04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108" name="Imagen 107" descr="Secretaría General | Alcaldía Mayor de Bogotá">
          <a:extLst>
            <a:ext uri="{FF2B5EF4-FFF2-40B4-BE49-F238E27FC236}">
              <a16:creationId xmlns:a16="http://schemas.microsoft.com/office/drawing/2014/main" id="{BED3DD83-5B05-4F58-82AD-049498C214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09" name="Imagen 3" descr="Secretaría General | Alcaldía Mayor de Bogotá">
          <a:extLst>
            <a:ext uri="{FF2B5EF4-FFF2-40B4-BE49-F238E27FC236}">
              <a16:creationId xmlns:a16="http://schemas.microsoft.com/office/drawing/2014/main" id="{C9B6A848-64D0-4519-B22A-C07819121C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10" name="Imagen 109" descr="Secretaría General | Alcaldía Mayor de Bogotá">
          <a:extLst>
            <a:ext uri="{FF2B5EF4-FFF2-40B4-BE49-F238E27FC236}">
              <a16:creationId xmlns:a16="http://schemas.microsoft.com/office/drawing/2014/main" id="{A78F0FEE-7D21-4482-990A-D8CA475683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11" name="Imagen 3" descr="Secretaría General | Alcaldía Mayor de Bogotá">
          <a:extLst>
            <a:ext uri="{FF2B5EF4-FFF2-40B4-BE49-F238E27FC236}">
              <a16:creationId xmlns:a16="http://schemas.microsoft.com/office/drawing/2014/main" id="{A8A38451-693C-4A4B-95AA-12EB736B54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112" name="Imagen 111" descr="Secretaría General | Alcaldía Mayor de Bogotá">
          <a:extLst>
            <a:ext uri="{FF2B5EF4-FFF2-40B4-BE49-F238E27FC236}">
              <a16:creationId xmlns:a16="http://schemas.microsoft.com/office/drawing/2014/main" id="{1C308335-8E06-46C4-8259-DEE4655DDE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13" name="Imagen 3" descr="Secretaría General | Alcaldía Mayor de Bogotá">
          <a:extLst>
            <a:ext uri="{FF2B5EF4-FFF2-40B4-BE49-F238E27FC236}">
              <a16:creationId xmlns:a16="http://schemas.microsoft.com/office/drawing/2014/main" id="{77BE1AF4-7D14-43F1-B561-E2B0DE5EEE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114" name="Imagen 113" descr="Secretaría General | Alcaldía Mayor de Bogotá">
          <a:extLst>
            <a:ext uri="{FF2B5EF4-FFF2-40B4-BE49-F238E27FC236}">
              <a16:creationId xmlns:a16="http://schemas.microsoft.com/office/drawing/2014/main" id="{8EECC618-8C84-4C60-A34E-538892D269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15" name="Imagen 3" descr="Secretaría General | Alcaldía Mayor de Bogotá">
          <a:extLst>
            <a:ext uri="{FF2B5EF4-FFF2-40B4-BE49-F238E27FC236}">
              <a16:creationId xmlns:a16="http://schemas.microsoft.com/office/drawing/2014/main" id="{9635EA0F-6D88-443D-BC38-C55BAAC5E7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16" name="Imagen 115" descr="Secretaría General | Alcaldía Mayor de Bogotá">
          <a:extLst>
            <a:ext uri="{FF2B5EF4-FFF2-40B4-BE49-F238E27FC236}">
              <a16:creationId xmlns:a16="http://schemas.microsoft.com/office/drawing/2014/main" id="{7A8F29CD-6359-4F42-8465-B90A164E48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17" name="Imagen 3" descr="Secretaría General | Alcaldía Mayor de Bogotá">
          <a:extLst>
            <a:ext uri="{FF2B5EF4-FFF2-40B4-BE49-F238E27FC236}">
              <a16:creationId xmlns:a16="http://schemas.microsoft.com/office/drawing/2014/main" id="{B2D57C97-BC85-498D-B64E-050D997D52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118" name="Imagen 117" descr="Secretaría General | Alcaldía Mayor de Bogotá">
          <a:extLst>
            <a:ext uri="{FF2B5EF4-FFF2-40B4-BE49-F238E27FC236}">
              <a16:creationId xmlns:a16="http://schemas.microsoft.com/office/drawing/2014/main" id="{84C22579-BB1F-4226-A9FE-3686496866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19" name="Imagen 3" descr="Secretaría General | Alcaldía Mayor de Bogotá">
          <a:extLst>
            <a:ext uri="{FF2B5EF4-FFF2-40B4-BE49-F238E27FC236}">
              <a16:creationId xmlns:a16="http://schemas.microsoft.com/office/drawing/2014/main" id="{0A6290C1-50BC-4075-B15A-C5AE49F399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120" name="Imagen 119" descr="Secretaría General | Alcaldía Mayor de Bogotá">
          <a:extLst>
            <a:ext uri="{FF2B5EF4-FFF2-40B4-BE49-F238E27FC236}">
              <a16:creationId xmlns:a16="http://schemas.microsoft.com/office/drawing/2014/main" id="{B3968D4C-80C1-4AF5-A3CF-9BAD3857A3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21" name="Imagen 3" descr="Secretaría General | Alcaldía Mayor de Bogotá">
          <a:extLst>
            <a:ext uri="{FF2B5EF4-FFF2-40B4-BE49-F238E27FC236}">
              <a16:creationId xmlns:a16="http://schemas.microsoft.com/office/drawing/2014/main" id="{B71C3678-DC4C-4722-A98D-16D220F56F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22" name="Imagen 121" descr="Secretaría General | Alcaldía Mayor de Bogotá">
          <a:extLst>
            <a:ext uri="{FF2B5EF4-FFF2-40B4-BE49-F238E27FC236}">
              <a16:creationId xmlns:a16="http://schemas.microsoft.com/office/drawing/2014/main" id="{C665E4E8-EBAD-4FC0-A22F-20F15C4903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23" name="Imagen 3" descr="Secretaría General | Alcaldía Mayor de Bogotá">
          <a:extLst>
            <a:ext uri="{FF2B5EF4-FFF2-40B4-BE49-F238E27FC236}">
              <a16:creationId xmlns:a16="http://schemas.microsoft.com/office/drawing/2014/main" id="{71020940-590A-4FBE-9428-856BACF4EC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124" name="Imagen 123" descr="Secretaría General | Alcaldía Mayor de Bogotá">
          <a:extLst>
            <a:ext uri="{FF2B5EF4-FFF2-40B4-BE49-F238E27FC236}">
              <a16:creationId xmlns:a16="http://schemas.microsoft.com/office/drawing/2014/main" id="{FDC74D25-1060-4D3E-AC1B-6D6ED7B658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25" name="Imagen 3" descr="Secretaría General | Alcaldía Mayor de Bogotá">
          <a:extLst>
            <a:ext uri="{FF2B5EF4-FFF2-40B4-BE49-F238E27FC236}">
              <a16:creationId xmlns:a16="http://schemas.microsoft.com/office/drawing/2014/main" id="{A90911D3-3C3E-47B3-BBFE-F6F54BA361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126" name="Imagen 125" descr="Secretaría General | Alcaldía Mayor de Bogotá">
          <a:extLst>
            <a:ext uri="{FF2B5EF4-FFF2-40B4-BE49-F238E27FC236}">
              <a16:creationId xmlns:a16="http://schemas.microsoft.com/office/drawing/2014/main" id="{432BD072-B87B-402A-BEAE-A6BD316A3A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27" name="Imagen 3" descr="Secretaría General | Alcaldía Mayor de Bogotá">
          <a:extLst>
            <a:ext uri="{FF2B5EF4-FFF2-40B4-BE49-F238E27FC236}">
              <a16:creationId xmlns:a16="http://schemas.microsoft.com/office/drawing/2014/main" id="{1B8B4013-48AA-4CF9-8FBB-2810E62BBF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28" name="Imagen 127" descr="Secretaría General | Alcaldía Mayor de Bogotá">
          <a:extLst>
            <a:ext uri="{FF2B5EF4-FFF2-40B4-BE49-F238E27FC236}">
              <a16:creationId xmlns:a16="http://schemas.microsoft.com/office/drawing/2014/main" id="{C55868E4-A28F-4908-B365-A19A914354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29" name="Imagen 3" descr="Secretaría General | Alcaldía Mayor de Bogotá">
          <a:extLst>
            <a:ext uri="{FF2B5EF4-FFF2-40B4-BE49-F238E27FC236}">
              <a16:creationId xmlns:a16="http://schemas.microsoft.com/office/drawing/2014/main" id="{EF82EB4F-43A6-402F-AC11-861A4ED70E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130" name="Imagen 129" descr="Secretaría General | Alcaldía Mayor de Bogotá">
          <a:extLst>
            <a:ext uri="{FF2B5EF4-FFF2-40B4-BE49-F238E27FC236}">
              <a16:creationId xmlns:a16="http://schemas.microsoft.com/office/drawing/2014/main" id="{9EFF59BB-3DC0-4B7B-81AE-A5434BEF3E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31" name="Imagen 3" descr="Secretaría General | Alcaldía Mayor de Bogotá">
          <a:extLst>
            <a:ext uri="{FF2B5EF4-FFF2-40B4-BE49-F238E27FC236}">
              <a16:creationId xmlns:a16="http://schemas.microsoft.com/office/drawing/2014/main" id="{E0F50B5C-9576-4410-B67D-E75F00384C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132" name="Imagen 131" descr="Secretaría General | Alcaldía Mayor de Bogotá">
          <a:extLst>
            <a:ext uri="{FF2B5EF4-FFF2-40B4-BE49-F238E27FC236}">
              <a16:creationId xmlns:a16="http://schemas.microsoft.com/office/drawing/2014/main" id="{F2F04E01-56AD-4B5F-8BEB-04C07B2CB3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33" name="Imagen 3" descr="Secretaría General | Alcaldía Mayor de Bogotá">
          <a:extLst>
            <a:ext uri="{FF2B5EF4-FFF2-40B4-BE49-F238E27FC236}">
              <a16:creationId xmlns:a16="http://schemas.microsoft.com/office/drawing/2014/main" id="{DF6FFFFB-EE98-474B-9F73-974765CBA1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34" name="Imagen 133" descr="Secretaría General | Alcaldía Mayor de Bogotá">
          <a:extLst>
            <a:ext uri="{FF2B5EF4-FFF2-40B4-BE49-F238E27FC236}">
              <a16:creationId xmlns:a16="http://schemas.microsoft.com/office/drawing/2014/main" id="{15BD6B1A-A755-453C-810D-6335024FF9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35" name="Imagen 3" descr="Secretaría General | Alcaldía Mayor de Bogotá">
          <a:extLst>
            <a:ext uri="{FF2B5EF4-FFF2-40B4-BE49-F238E27FC236}">
              <a16:creationId xmlns:a16="http://schemas.microsoft.com/office/drawing/2014/main" id="{16E472CE-7D93-414F-9582-03400A19BA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136" name="Imagen 135" descr="Secretaría General | Alcaldía Mayor de Bogotá">
          <a:extLst>
            <a:ext uri="{FF2B5EF4-FFF2-40B4-BE49-F238E27FC236}">
              <a16:creationId xmlns:a16="http://schemas.microsoft.com/office/drawing/2014/main" id="{9B7DC4FB-F206-4CEB-98B8-CEBC345D4C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37" name="Imagen 3" descr="Secretaría General | Alcaldía Mayor de Bogotá">
          <a:extLst>
            <a:ext uri="{FF2B5EF4-FFF2-40B4-BE49-F238E27FC236}">
              <a16:creationId xmlns:a16="http://schemas.microsoft.com/office/drawing/2014/main" id="{8321A5A9-33F8-4AE9-93D1-1C508CE71D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138" name="Imagen 137" descr="Secretaría General | Alcaldía Mayor de Bogotá">
          <a:extLst>
            <a:ext uri="{FF2B5EF4-FFF2-40B4-BE49-F238E27FC236}">
              <a16:creationId xmlns:a16="http://schemas.microsoft.com/office/drawing/2014/main" id="{3A731B49-DB62-4E1A-9204-BE86382B09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39" name="Imagen 3" descr="Secretaría General | Alcaldía Mayor de Bogotá">
          <a:extLst>
            <a:ext uri="{FF2B5EF4-FFF2-40B4-BE49-F238E27FC236}">
              <a16:creationId xmlns:a16="http://schemas.microsoft.com/office/drawing/2014/main" id="{216F2A05-E23D-4721-B453-3A9BB64CC5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40" name="Imagen 139" descr="Secretaría General | Alcaldía Mayor de Bogotá">
          <a:extLst>
            <a:ext uri="{FF2B5EF4-FFF2-40B4-BE49-F238E27FC236}">
              <a16:creationId xmlns:a16="http://schemas.microsoft.com/office/drawing/2014/main" id="{3E71DEF2-C5C6-4D85-A919-8C0F728009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41" name="Imagen 3" descr="Secretaría General | Alcaldía Mayor de Bogotá">
          <a:extLst>
            <a:ext uri="{FF2B5EF4-FFF2-40B4-BE49-F238E27FC236}">
              <a16:creationId xmlns:a16="http://schemas.microsoft.com/office/drawing/2014/main" id="{21642997-E043-4C03-A3B9-CB3F251432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142" name="Imagen 141" descr="Secretaría General | Alcaldía Mayor de Bogotá">
          <a:extLst>
            <a:ext uri="{FF2B5EF4-FFF2-40B4-BE49-F238E27FC236}">
              <a16:creationId xmlns:a16="http://schemas.microsoft.com/office/drawing/2014/main" id="{02013247-20B3-4DC8-B5A0-15D50EB4BA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43" name="Imagen 3" descr="Secretaría General | Alcaldía Mayor de Bogotá">
          <a:extLst>
            <a:ext uri="{FF2B5EF4-FFF2-40B4-BE49-F238E27FC236}">
              <a16:creationId xmlns:a16="http://schemas.microsoft.com/office/drawing/2014/main" id="{E8B11549-0922-40B5-9936-D3EE907459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144" name="Imagen 143" descr="Secretaría General | Alcaldía Mayor de Bogotá">
          <a:extLst>
            <a:ext uri="{FF2B5EF4-FFF2-40B4-BE49-F238E27FC236}">
              <a16:creationId xmlns:a16="http://schemas.microsoft.com/office/drawing/2014/main" id="{F6F0540F-4FE8-47F5-9888-070D81A78E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45" name="Imagen 3" descr="Secretaría General | Alcaldía Mayor de Bogotá">
          <a:extLst>
            <a:ext uri="{FF2B5EF4-FFF2-40B4-BE49-F238E27FC236}">
              <a16:creationId xmlns:a16="http://schemas.microsoft.com/office/drawing/2014/main" id="{D218AFAD-3E11-4FAE-9C02-53EBB8DF35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46" name="Imagen 145" descr="Secretaría General | Alcaldía Mayor de Bogotá">
          <a:extLst>
            <a:ext uri="{FF2B5EF4-FFF2-40B4-BE49-F238E27FC236}">
              <a16:creationId xmlns:a16="http://schemas.microsoft.com/office/drawing/2014/main" id="{872644A6-EF78-4F15-B015-3A12887CA5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47" name="Imagen 3" descr="Secretaría General | Alcaldía Mayor de Bogotá">
          <a:extLst>
            <a:ext uri="{FF2B5EF4-FFF2-40B4-BE49-F238E27FC236}">
              <a16:creationId xmlns:a16="http://schemas.microsoft.com/office/drawing/2014/main" id="{0C0EA54D-5B5A-4610-8427-9DD4D2B1ED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148" name="Imagen 147" descr="Secretaría General | Alcaldía Mayor de Bogotá">
          <a:extLst>
            <a:ext uri="{FF2B5EF4-FFF2-40B4-BE49-F238E27FC236}">
              <a16:creationId xmlns:a16="http://schemas.microsoft.com/office/drawing/2014/main" id="{BB278822-6672-4DDF-A9AB-223F15235B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49" name="Imagen 3" descr="Secretaría General | Alcaldía Mayor de Bogotá">
          <a:extLst>
            <a:ext uri="{FF2B5EF4-FFF2-40B4-BE49-F238E27FC236}">
              <a16:creationId xmlns:a16="http://schemas.microsoft.com/office/drawing/2014/main" id="{E55F4AE2-79E3-4D3D-B80F-A213DE59D4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150" name="Imagen 149" descr="Secretaría General | Alcaldía Mayor de Bogotá">
          <a:extLst>
            <a:ext uri="{FF2B5EF4-FFF2-40B4-BE49-F238E27FC236}">
              <a16:creationId xmlns:a16="http://schemas.microsoft.com/office/drawing/2014/main" id="{DECDC4DE-769F-4C4F-A36F-F3F374A9B5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51" name="Imagen 3" descr="Secretaría General | Alcaldía Mayor de Bogotá">
          <a:extLst>
            <a:ext uri="{FF2B5EF4-FFF2-40B4-BE49-F238E27FC236}">
              <a16:creationId xmlns:a16="http://schemas.microsoft.com/office/drawing/2014/main" id="{EB4FB2E9-F2A1-4C37-8746-7C1CEEE4BC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52" name="Imagen 151" descr="Secretaría General | Alcaldía Mayor de Bogotá">
          <a:extLst>
            <a:ext uri="{FF2B5EF4-FFF2-40B4-BE49-F238E27FC236}">
              <a16:creationId xmlns:a16="http://schemas.microsoft.com/office/drawing/2014/main" id="{77F1270F-F8BB-46AA-B07A-A5C2154F81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53" name="Imagen 3" descr="Secretaría General | Alcaldía Mayor de Bogotá">
          <a:extLst>
            <a:ext uri="{FF2B5EF4-FFF2-40B4-BE49-F238E27FC236}">
              <a16:creationId xmlns:a16="http://schemas.microsoft.com/office/drawing/2014/main" id="{D08E2571-6F4A-4555-B20C-AADAA3A5EC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154" name="Imagen 153" descr="Secretaría General | Alcaldía Mayor de Bogotá">
          <a:extLst>
            <a:ext uri="{FF2B5EF4-FFF2-40B4-BE49-F238E27FC236}">
              <a16:creationId xmlns:a16="http://schemas.microsoft.com/office/drawing/2014/main" id="{ED4A9618-D19D-4EB2-A52C-4F1D0E5954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55" name="Imagen 3" descr="Secretaría General | Alcaldía Mayor de Bogotá">
          <a:extLst>
            <a:ext uri="{FF2B5EF4-FFF2-40B4-BE49-F238E27FC236}">
              <a16:creationId xmlns:a16="http://schemas.microsoft.com/office/drawing/2014/main" id="{664D0315-AEC4-42CF-A0ED-3798D8FAD6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156" name="Imagen 155" descr="Secretaría General | Alcaldía Mayor de Bogotá">
          <a:extLst>
            <a:ext uri="{FF2B5EF4-FFF2-40B4-BE49-F238E27FC236}">
              <a16:creationId xmlns:a16="http://schemas.microsoft.com/office/drawing/2014/main" id="{8FE077F0-7AE6-4A40-B34E-9C71A0F8ED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57" name="Imagen 3" descr="Secretaría General | Alcaldía Mayor de Bogotá">
          <a:extLst>
            <a:ext uri="{FF2B5EF4-FFF2-40B4-BE49-F238E27FC236}">
              <a16:creationId xmlns:a16="http://schemas.microsoft.com/office/drawing/2014/main" id="{D46B7281-3C0D-4188-942A-8BF5EC1A3B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58" name="Imagen 157" descr="Secretaría General | Alcaldía Mayor de Bogotá">
          <a:extLst>
            <a:ext uri="{FF2B5EF4-FFF2-40B4-BE49-F238E27FC236}">
              <a16:creationId xmlns:a16="http://schemas.microsoft.com/office/drawing/2014/main" id="{3144F356-8A34-4AB6-BF89-411EEBF9AB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59" name="Imagen 3" descr="Secretaría General | Alcaldía Mayor de Bogotá">
          <a:extLst>
            <a:ext uri="{FF2B5EF4-FFF2-40B4-BE49-F238E27FC236}">
              <a16:creationId xmlns:a16="http://schemas.microsoft.com/office/drawing/2014/main" id="{B02E5371-0005-4DB4-97AE-ED51615B28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160" name="Imagen 159" descr="Secretaría General | Alcaldía Mayor de Bogotá">
          <a:extLst>
            <a:ext uri="{FF2B5EF4-FFF2-40B4-BE49-F238E27FC236}">
              <a16:creationId xmlns:a16="http://schemas.microsoft.com/office/drawing/2014/main" id="{CA9E5996-37EC-4F88-943C-C23251C18E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61" name="Imagen 3" descr="Secretaría General | Alcaldía Mayor de Bogotá">
          <a:extLst>
            <a:ext uri="{FF2B5EF4-FFF2-40B4-BE49-F238E27FC236}">
              <a16:creationId xmlns:a16="http://schemas.microsoft.com/office/drawing/2014/main" id="{15D8DF25-CE2F-4A93-A10D-BB2D87981B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162" name="Imagen 161" descr="Secretaría General | Alcaldía Mayor de Bogotá">
          <a:extLst>
            <a:ext uri="{FF2B5EF4-FFF2-40B4-BE49-F238E27FC236}">
              <a16:creationId xmlns:a16="http://schemas.microsoft.com/office/drawing/2014/main" id="{86A39517-D91B-4A4E-BDCE-1463F694FE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63" name="Imagen 3" descr="Secretaría General | Alcaldía Mayor de Bogotá">
          <a:extLst>
            <a:ext uri="{FF2B5EF4-FFF2-40B4-BE49-F238E27FC236}">
              <a16:creationId xmlns:a16="http://schemas.microsoft.com/office/drawing/2014/main" id="{42B62FE0-4D4C-46AF-B84D-19EA7C89EE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64" name="Imagen 163" descr="Secretaría General | Alcaldía Mayor de Bogotá">
          <a:extLst>
            <a:ext uri="{FF2B5EF4-FFF2-40B4-BE49-F238E27FC236}">
              <a16:creationId xmlns:a16="http://schemas.microsoft.com/office/drawing/2014/main" id="{3313349C-C815-47F9-8F43-778196D553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65" name="Imagen 3" descr="Secretaría General | Alcaldía Mayor de Bogotá">
          <a:extLst>
            <a:ext uri="{FF2B5EF4-FFF2-40B4-BE49-F238E27FC236}">
              <a16:creationId xmlns:a16="http://schemas.microsoft.com/office/drawing/2014/main" id="{CB094EFD-219B-4371-BD69-649A093AA2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166" name="Imagen 165" descr="Secretaría General | Alcaldía Mayor de Bogotá">
          <a:extLst>
            <a:ext uri="{FF2B5EF4-FFF2-40B4-BE49-F238E27FC236}">
              <a16:creationId xmlns:a16="http://schemas.microsoft.com/office/drawing/2014/main" id="{8814A358-4372-4AFE-A2D4-500F24E537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67" name="Imagen 3" descr="Secretaría General | Alcaldía Mayor de Bogotá">
          <a:extLst>
            <a:ext uri="{FF2B5EF4-FFF2-40B4-BE49-F238E27FC236}">
              <a16:creationId xmlns:a16="http://schemas.microsoft.com/office/drawing/2014/main" id="{4EF21EAF-D0C2-4DB7-AFB2-B1FC266E56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168" name="Imagen 167" descr="Secretaría General | Alcaldía Mayor de Bogotá">
          <a:extLst>
            <a:ext uri="{FF2B5EF4-FFF2-40B4-BE49-F238E27FC236}">
              <a16:creationId xmlns:a16="http://schemas.microsoft.com/office/drawing/2014/main" id="{83DFDBD4-DD22-4E9C-B4C8-059AA4C463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69" name="Imagen 3" descr="Secretaría General | Alcaldía Mayor de Bogotá">
          <a:extLst>
            <a:ext uri="{FF2B5EF4-FFF2-40B4-BE49-F238E27FC236}">
              <a16:creationId xmlns:a16="http://schemas.microsoft.com/office/drawing/2014/main" id="{09B475E2-E07E-4541-AF19-3EAAC8C97D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70" name="Imagen 169" descr="Secretaría General | Alcaldía Mayor de Bogotá">
          <a:extLst>
            <a:ext uri="{FF2B5EF4-FFF2-40B4-BE49-F238E27FC236}">
              <a16:creationId xmlns:a16="http://schemas.microsoft.com/office/drawing/2014/main" id="{9011ADC5-710A-4E47-B456-595B4376F7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71" name="Imagen 3" descr="Secretaría General | Alcaldía Mayor de Bogotá">
          <a:extLst>
            <a:ext uri="{FF2B5EF4-FFF2-40B4-BE49-F238E27FC236}">
              <a16:creationId xmlns:a16="http://schemas.microsoft.com/office/drawing/2014/main" id="{3B3B2704-F681-4C01-852B-5F73DAAF63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172" name="Imagen 171" descr="Secretaría General | Alcaldía Mayor de Bogotá">
          <a:extLst>
            <a:ext uri="{FF2B5EF4-FFF2-40B4-BE49-F238E27FC236}">
              <a16:creationId xmlns:a16="http://schemas.microsoft.com/office/drawing/2014/main" id="{50061465-32EB-43A4-BC92-8569BA5B26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73" name="Imagen 3" descr="Secretaría General | Alcaldía Mayor de Bogotá">
          <a:extLst>
            <a:ext uri="{FF2B5EF4-FFF2-40B4-BE49-F238E27FC236}">
              <a16:creationId xmlns:a16="http://schemas.microsoft.com/office/drawing/2014/main" id="{4F8365AA-46CB-4C17-9E14-895888F9DC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174" name="Imagen 173" descr="Secretaría General | Alcaldía Mayor de Bogotá">
          <a:extLst>
            <a:ext uri="{FF2B5EF4-FFF2-40B4-BE49-F238E27FC236}">
              <a16:creationId xmlns:a16="http://schemas.microsoft.com/office/drawing/2014/main" id="{5259E545-AEAF-45B8-8EA3-C071433638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75" name="Imagen 3" descr="Secretaría General | Alcaldía Mayor de Bogotá">
          <a:extLst>
            <a:ext uri="{FF2B5EF4-FFF2-40B4-BE49-F238E27FC236}">
              <a16:creationId xmlns:a16="http://schemas.microsoft.com/office/drawing/2014/main" id="{47FB1389-8E40-43E1-BA04-4D212B99CC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76" name="Imagen 175" descr="Secretaría General | Alcaldía Mayor de Bogotá">
          <a:extLst>
            <a:ext uri="{FF2B5EF4-FFF2-40B4-BE49-F238E27FC236}">
              <a16:creationId xmlns:a16="http://schemas.microsoft.com/office/drawing/2014/main" id="{E99551BC-C7D7-463B-80C3-B4737677DF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77" name="Imagen 3" descr="Secretaría General | Alcaldía Mayor de Bogotá">
          <a:extLst>
            <a:ext uri="{FF2B5EF4-FFF2-40B4-BE49-F238E27FC236}">
              <a16:creationId xmlns:a16="http://schemas.microsoft.com/office/drawing/2014/main" id="{61CF31A4-05B9-4494-982F-73315ED649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178" name="Imagen 177" descr="Secretaría General | Alcaldía Mayor de Bogotá">
          <a:extLst>
            <a:ext uri="{FF2B5EF4-FFF2-40B4-BE49-F238E27FC236}">
              <a16:creationId xmlns:a16="http://schemas.microsoft.com/office/drawing/2014/main" id="{528D904C-DAF6-4FF6-A969-202A44440D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79" name="Imagen 3" descr="Secretaría General | Alcaldía Mayor de Bogotá">
          <a:extLst>
            <a:ext uri="{FF2B5EF4-FFF2-40B4-BE49-F238E27FC236}">
              <a16:creationId xmlns:a16="http://schemas.microsoft.com/office/drawing/2014/main" id="{3F50201D-6CB0-4053-850C-935A0F4F8B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180" name="Imagen 179" descr="Secretaría General | Alcaldía Mayor de Bogotá">
          <a:extLst>
            <a:ext uri="{FF2B5EF4-FFF2-40B4-BE49-F238E27FC236}">
              <a16:creationId xmlns:a16="http://schemas.microsoft.com/office/drawing/2014/main" id="{646CF140-CE48-446E-9BF0-E774B9B153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81" name="Imagen 3" descr="Secretaría General | Alcaldía Mayor de Bogotá">
          <a:extLst>
            <a:ext uri="{FF2B5EF4-FFF2-40B4-BE49-F238E27FC236}">
              <a16:creationId xmlns:a16="http://schemas.microsoft.com/office/drawing/2014/main" id="{5C570AD6-8587-43D5-8C8C-A1676EE2AF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82" name="Imagen 181" descr="Secretaría General | Alcaldía Mayor de Bogotá">
          <a:extLst>
            <a:ext uri="{FF2B5EF4-FFF2-40B4-BE49-F238E27FC236}">
              <a16:creationId xmlns:a16="http://schemas.microsoft.com/office/drawing/2014/main" id="{E1746DE2-2738-48E0-92F4-FDA81BEB9B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83" name="Imagen 3" descr="Secretaría General | Alcaldía Mayor de Bogotá">
          <a:extLst>
            <a:ext uri="{FF2B5EF4-FFF2-40B4-BE49-F238E27FC236}">
              <a16:creationId xmlns:a16="http://schemas.microsoft.com/office/drawing/2014/main" id="{0402EB4B-EE89-4481-A9E7-EAC965145E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184" name="Imagen 183" descr="Secretaría General | Alcaldía Mayor de Bogotá">
          <a:extLst>
            <a:ext uri="{FF2B5EF4-FFF2-40B4-BE49-F238E27FC236}">
              <a16:creationId xmlns:a16="http://schemas.microsoft.com/office/drawing/2014/main" id="{DA69384D-D832-4B80-9415-5EA349B265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85" name="Imagen 3" descr="Secretaría General | Alcaldía Mayor de Bogotá">
          <a:extLst>
            <a:ext uri="{FF2B5EF4-FFF2-40B4-BE49-F238E27FC236}">
              <a16:creationId xmlns:a16="http://schemas.microsoft.com/office/drawing/2014/main" id="{06FD62BA-9E5B-44E3-804E-ECEE90A2BB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186" name="Imagen 185" descr="Secretaría General | Alcaldía Mayor de Bogotá">
          <a:extLst>
            <a:ext uri="{FF2B5EF4-FFF2-40B4-BE49-F238E27FC236}">
              <a16:creationId xmlns:a16="http://schemas.microsoft.com/office/drawing/2014/main" id="{F0F0619C-94EC-4D62-830D-6E001F252E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87" name="Imagen 3" descr="Secretaría General | Alcaldía Mayor de Bogotá">
          <a:extLst>
            <a:ext uri="{FF2B5EF4-FFF2-40B4-BE49-F238E27FC236}">
              <a16:creationId xmlns:a16="http://schemas.microsoft.com/office/drawing/2014/main" id="{7330B1A7-21A9-42A7-A865-228E0B5A08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88" name="Imagen 187" descr="Secretaría General | Alcaldía Mayor de Bogotá">
          <a:extLst>
            <a:ext uri="{FF2B5EF4-FFF2-40B4-BE49-F238E27FC236}">
              <a16:creationId xmlns:a16="http://schemas.microsoft.com/office/drawing/2014/main" id="{9A493147-F690-48E8-98EB-7843A79324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89" name="Imagen 3" descr="Secretaría General | Alcaldía Mayor de Bogotá">
          <a:extLst>
            <a:ext uri="{FF2B5EF4-FFF2-40B4-BE49-F238E27FC236}">
              <a16:creationId xmlns:a16="http://schemas.microsoft.com/office/drawing/2014/main" id="{EB0CBE8B-D83D-4F5A-A2E3-E4E3EABD1A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190" name="Imagen 189" descr="Secretaría General | Alcaldía Mayor de Bogotá">
          <a:extLst>
            <a:ext uri="{FF2B5EF4-FFF2-40B4-BE49-F238E27FC236}">
              <a16:creationId xmlns:a16="http://schemas.microsoft.com/office/drawing/2014/main" id="{4D82FDE4-3A3E-4C0F-ABF7-7264CA5297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91" name="Imagen 3" descr="Secretaría General | Alcaldía Mayor de Bogotá">
          <a:extLst>
            <a:ext uri="{FF2B5EF4-FFF2-40B4-BE49-F238E27FC236}">
              <a16:creationId xmlns:a16="http://schemas.microsoft.com/office/drawing/2014/main" id="{2EE02F61-10F2-42BF-BAD4-5298657F67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192" name="Imagen 191" descr="Secretaría General | Alcaldía Mayor de Bogotá">
          <a:extLst>
            <a:ext uri="{FF2B5EF4-FFF2-40B4-BE49-F238E27FC236}">
              <a16:creationId xmlns:a16="http://schemas.microsoft.com/office/drawing/2014/main" id="{E99C7D07-8129-49EA-A62E-9F6C8E5ED1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93" name="Imagen 3" descr="Secretaría General | Alcaldía Mayor de Bogotá">
          <a:extLst>
            <a:ext uri="{FF2B5EF4-FFF2-40B4-BE49-F238E27FC236}">
              <a16:creationId xmlns:a16="http://schemas.microsoft.com/office/drawing/2014/main" id="{0745C53B-8E26-454E-8A27-686BA2331D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194" name="Imagen 193" descr="Secretaría General | Alcaldía Mayor de Bogotá">
          <a:extLst>
            <a:ext uri="{FF2B5EF4-FFF2-40B4-BE49-F238E27FC236}">
              <a16:creationId xmlns:a16="http://schemas.microsoft.com/office/drawing/2014/main" id="{B435A27E-E753-476D-A0B6-999347718D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95" name="Imagen 3" descr="Secretaría General | Alcaldía Mayor de Bogotá">
          <a:extLst>
            <a:ext uri="{FF2B5EF4-FFF2-40B4-BE49-F238E27FC236}">
              <a16:creationId xmlns:a16="http://schemas.microsoft.com/office/drawing/2014/main" id="{B9E04713-BC75-49CE-B00C-FCC3B575FF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196" name="Imagen 195" descr="Secretaría General | Alcaldía Mayor de Bogotá">
          <a:extLst>
            <a:ext uri="{FF2B5EF4-FFF2-40B4-BE49-F238E27FC236}">
              <a16:creationId xmlns:a16="http://schemas.microsoft.com/office/drawing/2014/main" id="{0BA83A2F-335B-4DEB-8D76-D7A5B73DA0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97" name="Imagen 3" descr="Secretaría General | Alcaldía Mayor de Bogotá">
          <a:extLst>
            <a:ext uri="{FF2B5EF4-FFF2-40B4-BE49-F238E27FC236}">
              <a16:creationId xmlns:a16="http://schemas.microsoft.com/office/drawing/2014/main" id="{943A0295-4191-4A5A-B0A0-7A32D100C3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198" name="Imagen 197" descr="Secretaría General | Alcaldía Mayor de Bogotá">
          <a:extLst>
            <a:ext uri="{FF2B5EF4-FFF2-40B4-BE49-F238E27FC236}">
              <a16:creationId xmlns:a16="http://schemas.microsoft.com/office/drawing/2014/main" id="{A083D399-D567-46BE-A398-CA2352B2C1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199" name="Imagen 3" descr="Secretaría General | Alcaldía Mayor de Bogotá">
          <a:extLst>
            <a:ext uri="{FF2B5EF4-FFF2-40B4-BE49-F238E27FC236}">
              <a16:creationId xmlns:a16="http://schemas.microsoft.com/office/drawing/2014/main" id="{C037E7C5-C4EA-48A5-8E0E-D6D398D6B5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00" name="Imagen 199" descr="Secretaría General | Alcaldía Mayor de Bogotá">
          <a:extLst>
            <a:ext uri="{FF2B5EF4-FFF2-40B4-BE49-F238E27FC236}">
              <a16:creationId xmlns:a16="http://schemas.microsoft.com/office/drawing/2014/main" id="{A58F8B2C-95F5-4E5B-9946-6A9E86A302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01" name="Imagen 3" descr="Secretaría General | Alcaldía Mayor de Bogotá">
          <a:extLst>
            <a:ext uri="{FF2B5EF4-FFF2-40B4-BE49-F238E27FC236}">
              <a16:creationId xmlns:a16="http://schemas.microsoft.com/office/drawing/2014/main" id="{8F98F8D4-7FF7-440E-8E43-8DA3ACB817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202" name="Imagen 201" descr="Secretaría General | Alcaldía Mayor de Bogotá">
          <a:extLst>
            <a:ext uri="{FF2B5EF4-FFF2-40B4-BE49-F238E27FC236}">
              <a16:creationId xmlns:a16="http://schemas.microsoft.com/office/drawing/2014/main" id="{13B305B8-7E02-47B8-981D-1888EF54D5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03" name="Imagen 3" descr="Secretaría General | Alcaldía Mayor de Bogotá">
          <a:extLst>
            <a:ext uri="{FF2B5EF4-FFF2-40B4-BE49-F238E27FC236}">
              <a16:creationId xmlns:a16="http://schemas.microsoft.com/office/drawing/2014/main" id="{04B9488D-1CC7-448B-8A05-6ADC00B39E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204" name="Imagen 203" descr="Secretaría General | Alcaldía Mayor de Bogotá">
          <a:extLst>
            <a:ext uri="{FF2B5EF4-FFF2-40B4-BE49-F238E27FC236}">
              <a16:creationId xmlns:a16="http://schemas.microsoft.com/office/drawing/2014/main" id="{8AA10F5A-E70F-486F-AEC2-D84B98818B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05" name="Imagen 3" descr="Secretaría General | Alcaldía Mayor de Bogotá">
          <a:extLst>
            <a:ext uri="{FF2B5EF4-FFF2-40B4-BE49-F238E27FC236}">
              <a16:creationId xmlns:a16="http://schemas.microsoft.com/office/drawing/2014/main" id="{EFACDC08-9DB8-40F9-89D6-0BFDAB5D35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06" name="Imagen 205" descr="Secretaría General | Alcaldía Mayor de Bogotá">
          <a:extLst>
            <a:ext uri="{FF2B5EF4-FFF2-40B4-BE49-F238E27FC236}">
              <a16:creationId xmlns:a16="http://schemas.microsoft.com/office/drawing/2014/main" id="{DDA572DE-4D50-4C9A-B3A5-6165E5A6C9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07" name="Imagen 3" descr="Secretaría General | Alcaldía Mayor de Bogotá">
          <a:extLst>
            <a:ext uri="{FF2B5EF4-FFF2-40B4-BE49-F238E27FC236}">
              <a16:creationId xmlns:a16="http://schemas.microsoft.com/office/drawing/2014/main" id="{B782FAD9-93A8-4923-99BC-21D9F9A856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208" name="Imagen 207" descr="Secretaría General | Alcaldía Mayor de Bogotá">
          <a:extLst>
            <a:ext uri="{FF2B5EF4-FFF2-40B4-BE49-F238E27FC236}">
              <a16:creationId xmlns:a16="http://schemas.microsoft.com/office/drawing/2014/main" id="{6CBBCBF4-4427-452E-B6EA-658B328E3B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09" name="Imagen 3" descr="Secretaría General | Alcaldía Mayor de Bogotá">
          <a:extLst>
            <a:ext uri="{FF2B5EF4-FFF2-40B4-BE49-F238E27FC236}">
              <a16:creationId xmlns:a16="http://schemas.microsoft.com/office/drawing/2014/main" id="{22BB2C04-1532-4095-9D12-AB63586DD8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210" name="Imagen 209" descr="Secretaría General | Alcaldía Mayor de Bogotá">
          <a:extLst>
            <a:ext uri="{FF2B5EF4-FFF2-40B4-BE49-F238E27FC236}">
              <a16:creationId xmlns:a16="http://schemas.microsoft.com/office/drawing/2014/main" id="{A85B110A-2090-401A-93E9-7C91BD58E9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11" name="Imagen 3" descr="Secretaría General | Alcaldía Mayor de Bogotá">
          <a:extLst>
            <a:ext uri="{FF2B5EF4-FFF2-40B4-BE49-F238E27FC236}">
              <a16:creationId xmlns:a16="http://schemas.microsoft.com/office/drawing/2014/main" id="{052B91EE-13E0-4A93-8710-CF02293B8D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12" name="Imagen 211" descr="Secretaría General | Alcaldía Mayor de Bogotá">
          <a:extLst>
            <a:ext uri="{FF2B5EF4-FFF2-40B4-BE49-F238E27FC236}">
              <a16:creationId xmlns:a16="http://schemas.microsoft.com/office/drawing/2014/main" id="{FDE7B942-CC00-46D2-9356-0BF15749B6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13" name="Imagen 3" descr="Secretaría General | Alcaldía Mayor de Bogotá">
          <a:extLst>
            <a:ext uri="{FF2B5EF4-FFF2-40B4-BE49-F238E27FC236}">
              <a16:creationId xmlns:a16="http://schemas.microsoft.com/office/drawing/2014/main" id="{E34398B1-7235-40C2-86DD-3985DF89A0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214" name="Imagen 213" descr="Secretaría General | Alcaldía Mayor de Bogotá">
          <a:extLst>
            <a:ext uri="{FF2B5EF4-FFF2-40B4-BE49-F238E27FC236}">
              <a16:creationId xmlns:a16="http://schemas.microsoft.com/office/drawing/2014/main" id="{D380271E-5BA6-464C-8023-F1C30FEF1C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15" name="Imagen 3" descr="Secretaría General | Alcaldía Mayor de Bogotá">
          <a:extLst>
            <a:ext uri="{FF2B5EF4-FFF2-40B4-BE49-F238E27FC236}">
              <a16:creationId xmlns:a16="http://schemas.microsoft.com/office/drawing/2014/main" id="{F6D97388-5F3B-4492-84AE-0D9CD4FC5A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216" name="Imagen 215" descr="Secretaría General | Alcaldía Mayor de Bogotá">
          <a:extLst>
            <a:ext uri="{FF2B5EF4-FFF2-40B4-BE49-F238E27FC236}">
              <a16:creationId xmlns:a16="http://schemas.microsoft.com/office/drawing/2014/main" id="{BDE67BFD-B2C4-4963-9107-F89A01227F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17" name="Imagen 3" descr="Secretaría General | Alcaldía Mayor de Bogotá">
          <a:extLst>
            <a:ext uri="{FF2B5EF4-FFF2-40B4-BE49-F238E27FC236}">
              <a16:creationId xmlns:a16="http://schemas.microsoft.com/office/drawing/2014/main" id="{42B42448-5900-42E3-BF29-20DB20FF08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18" name="Imagen 217" descr="Secretaría General | Alcaldía Mayor de Bogotá">
          <a:extLst>
            <a:ext uri="{FF2B5EF4-FFF2-40B4-BE49-F238E27FC236}">
              <a16:creationId xmlns:a16="http://schemas.microsoft.com/office/drawing/2014/main" id="{B5A2A8C4-6453-4E64-B87C-2B57668EEF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19" name="Imagen 3" descr="Secretaría General | Alcaldía Mayor de Bogotá">
          <a:extLst>
            <a:ext uri="{FF2B5EF4-FFF2-40B4-BE49-F238E27FC236}">
              <a16:creationId xmlns:a16="http://schemas.microsoft.com/office/drawing/2014/main" id="{0B173CAE-15BC-4CB7-9904-0FC033FFCC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220" name="Imagen 219" descr="Secretaría General | Alcaldía Mayor de Bogotá">
          <a:extLst>
            <a:ext uri="{FF2B5EF4-FFF2-40B4-BE49-F238E27FC236}">
              <a16:creationId xmlns:a16="http://schemas.microsoft.com/office/drawing/2014/main" id="{04FFE667-AEA7-428C-BF9F-1FED265863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21" name="Imagen 3" descr="Secretaría General | Alcaldía Mayor de Bogotá">
          <a:extLst>
            <a:ext uri="{FF2B5EF4-FFF2-40B4-BE49-F238E27FC236}">
              <a16:creationId xmlns:a16="http://schemas.microsoft.com/office/drawing/2014/main" id="{0D9134B3-4254-4198-8474-0913F0DF50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222" name="Imagen 221" descr="Secretaría General | Alcaldía Mayor de Bogotá">
          <a:extLst>
            <a:ext uri="{FF2B5EF4-FFF2-40B4-BE49-F238E27FC236}">
              <a16:creationId xmlns:a16="http://schemas.microsoft.com/office/drawing/2014/main" id="{8AC11B27-DBC0-4EF9-9F79-4C2AF2A653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23" name="Imagen 3" descr="Secretaría General | Alcaldía Mayor de Bogotá">
          <a:extLst>
            <a:ext uri="{FF2B5EF4-FFF2-40B4-BE49-F238E27FC236}">
              <a16:creationId xmlns:a16="http://schemas.microsoft.com/office/drawing/2014/main" id="{AF79FD39-6124-44B1-93D1-A6ADF16743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24" name="Imagen 223" descr="Secretaría General | Alcaldía Mayor de Bogotá">
          <a:extLst>
            <a:ext uri="{FF2B5EF4-FFF2-40B4-BE49-F238E27FC236}">
              <a16:creationId xmlns:a16="http://schemas.microsoft.com/office/drawing/2014/main" id="{12FBA67E-B85D-42A1-9B36-8CFFAECB92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25" name="Imagen 3" descr="Secretaría General | Alcaldía Mayor de Bogotá">
          <a:extLst>
            <a:ext uri="{FF2B5EF4-FFF2-40B4-BE49-F238E27FC236}">
              <a16:creationId xmlns:a16="http://schemas.microsoft.com/office/drawing/2014/main" id="{881859C1-0C01-4FDA-86B9-B35B72463E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226" name="Imagen 225" descr="Secretaría General | Alcaldía Mayor de Bogotá">
          <a:extLst>
            <a:ext uri="{FF2B5EF4-FFF2-40B4-BE49-F238E27FC236}">
              <a16:creationId xmlns:a16="http://schemas.microsoft.com/office/drawing/2014/main" id="{E302AC75-F6D4-45F5-A646-E4CEB0200D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27" name="Imagen 3" descr="Secretaría General | Alcaldía Mayor de Bogotá">
          <a:extLst>
            <a:ext uri="{FF2B5EF4-FFF2-40B4-BE49-F238E27FC236}">
              <a16:creationId xmlns:a16="http://schemas.microsoft.com/office/drawing/2014/main" id="{812ACBF3-4C73-40D5-AE5F-8ACDF7F061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228" name="Imagen 227" descr="Secretaría General | Alcaldía Mayor de Bogotá">
          <a:extLst>
            <a:ext uri="{FF2B5EF4-FFF2-40B4-BE49-F238E27FC236}">
              <a16:creationId xmlns:a16="http://schemas.microsoft.com/office/drawing/2014/main" id="{80A2A3F9-3424-48A4-B27D-78C4CB3728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29" name="Imagen 3" descr="Secretaría General | Alcaldía Mayor de Bogotá">
          <a:extLst>
            <a:ext uri="{FF2B5EF4-FFF2-40B4-BE49-F238E27FC236}">
              <a16:creationId xmlns:a16="http://schemas.microsoft.com/office/drawing/2014/main" id="{50B78C34-AC64-492F-8E38-C1DF841530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30" name="Imagen 229" descr="Secretaría General | Alcaldía Mayor de Bogotá">
          <a:extLst>
            <a:ext uri="{FF2B5EF4-FFF2-40B4-BE49-F238E27FC236}">
              <a16:creationId xmlns:a16="http://schemas.microsoft.com/office/drawing/2014/main" id="{5A31A77B-1BA4-485B-9D69-83EEC25286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31" name="Imagen 3" descr="Secretaría General | Alcaldía Mayor de Bogotá">
          <a:extLst>
            <a:ext uri="{FF2B5EF4-FFF2-40B4-BE49-F238E27FC236}">
              <a16:creationId xmlns:a16="http://schemas.microsoft.com/office/drawing/2014/main" id="{E798EA55-BDB6-4ECB-94EC-37D2690546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232" name="Imagen 231" descr="Secretaría General | Alcaldía Mayor de Bogotá">
          <a:extLst>
            <a:ext uri="{FF2B5EF4-FFF2-40B4-BE49-F238E27FC236}">
              <a16:creationId xmlns:a16="http://schemas.microsoft.com/office/drawing/2014/main" id="{2B5572E3-5C3D-4461-B18B-11EA208FC0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33" name="Imagen 3" descr="Secretaría General | Alcaldía Mayor de Bogotá">
          <a:extLst>
            <a:ext uri="{FF2B5EF4-FFF2-40B4-BE49-F238E27FC236}">
              <a16:creationId xmlns:a16="http://schemas.microsoft.com/office/drawing/2014/main" id="{DA3FDF2C-F94F-41D7-ADDE-CA8D27F9F6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234" name="Imagen 233" descr="Secretaría General | Alcaldía Mayor de Bogotá">
          <a:extLst>
            <a:ext uri="{FF2B5EF4-FFF2-40B4-BE49-F238E27FC236}">
              <a16:creationId xmlns:a16="http://schemas.microsoft.com/office/drawing/2014/main" id="{AF20A707-632E-4942-8B0F-7C8AB1172E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35" name="Imagen 3" descr="Secretaría General | Alcaldía Mayor de Bogotá">
          <a:extLst>
            <a:ext uri="{FF2B5EF4-FFF2-40B4-BE49-F238E27FC236}">
              <a16:creationId xmlns:a16="http://schemas.microsoft.com/office/drawing/2014/main" id="{98D0AA36-2625-4C9E-B7CF-D17F330FA3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36" name="Imagen 235" descr="Secretaría General | Alcaldía Mayor de Bogotá">
          <a:extLst>
            <a:ext uri="{FF2B5EF4-FFF2-40B4-BE49-F238E27FC236}">
              <a16:creationId xmlns:a16="http://schemas.microsoft.com/office/drawing/2014/main" id="{5B4AE0C6-CFB1-4235-A9F9-3546DC4386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37" name="Imagen 3" descr="Secretaría General | Alcaldía Mayor de Bogotá">
          <a:extLst>
            <a:ext uri="{FF2B5EF4-FFF2-40B4-BE49-F238E27FC236}">
              <a16:creationId xmlns:a16="http://schemas.microsoft.com/office/drawing/2014/main" id="{B2B6167A-F066-466D-BE20-3562981889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238" name="Imagen 237" descr="Secretaría General | Alcaldía Mayor de Bogotá">
          <a:extLst>
            <a:ext uri="{FF2B5EF4-FFF2-40B4-BE49-F238E27FC236}">
              <a16:creationId xmlns:a16="http://schemas.microsoft.com/office/drawing/2014/main" id="{B73DB3BE-0706-4D5A-96D9-B80108A57C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39" name="Imagen 3" descr="Secretaría General | Alcaldía Mayor de Bogotá">
          <a:extLst>
            <a:ext uri="{FF2B5EF4-FFF2-40B4-BE49-F238E27FC236}">
              <a16:creationId xmlns:a16="http://schemas.microsoft.com/office/drawing/2014/main" id="{0B8B6356-CDFC-454F-A859-B39901F8FF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240" name="Imagen 239" descr="Secretaría General | Alcaldía Mayor de Bogotá">
          <a:extLst>
            <a:ext uri="{FF2B5EF4-FFF2-40B4-BE49-F238E27FC236}">
              <a16:creationId xmlns:a16="http://schemas.microsoft.com/office/drawing/2014/main" id="{20CBBC65-4CA7-47D4-B334-85D2DED246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41" name="Imagen 3" descr="Secretaría General | Alcaldía Mayor de Bogotá">
          <a:extLst>
            <a:ext uri="{FF2B5EF4-FFF2-40B4-BE49-F238E27FC236}">
              <a16:creationId xmlns:a16="http://schemas.microsoft.com/office/drawing/2014/main" id="{C68C06C0-578C-420C-BDAF-DD5BACCE55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42" name="Imagen 241" descr="Secretaría General | Alcaldía Mayor de Bogotá">
          <a:extLst>
            <a:ext uri="{FF2B5EF4-FFF2-40B4-BE49-F238E27FC236}">
              <a16:creationId xmlns:a16="http://schemas.microsoft.com/office/drawing/2014/main" id="{EFDEB530-C18D-41E5-830D-50949D2562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43" name="Imagen 3" descr="Secretaría General | Alcaldía Mayor de Bogotá">
          <a:extLst>
            <a:ext uri="{FF2B5EF4-FFF2-40B4-BE49-F238E27FC236}">
              <a16:creationId xmlns:a16="http://schemas.microsoft.com/office/drawing/2014/main" id="{B75F92BC-3473-46B2-8C9B-0BA01CECB7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244" name="Imagen 243" descr="Secretaría General | Alcaldía Mayor de Bogotá">
          <a:extLst>
            <a:ext uri="{FF2B5EF4-FFF2-40B4-BE49-F238E27FC236}">
              <a16:creationId xmlns:a16="http://schemas.microsoft.com/office/drawing/2014/main" id="{A9F3DB5F-2BBA-4725-B5C5-9F5414EC6C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45" name="Imagen 3" descr="Secretaría General | Alcaldía Mayor de Bogotá">
          <a:extLst>
            <a:ext uri="{FF2B5EF4-FFF2-40B4-BE49-F238E27FC236}">
              <a16:creationId xmlns:a16="http://schemas.microsoft.com/office/drawing/2014/main" id="{5EEC22A2-A2CB-4EF3-AC43-8CD064FBD9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246" name="Imagen 245" descr="Secretaría General | Alcaldía Mayor de Bogotá">
          <a:extLst>
            <a:ext uri="{FF2B5EF4-FFF2-40B4-BE49-F238E27FC236}">
              <a16:creationId xmlns:a16="http://schemas.microsoft.com/office/drawing/2014/main" id="{1BD9CE80-C0B8-41B4-8901-0D140DB2A9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47" name="Imagen 3" descr="Secretaría General | Alcaldía Mayor de Bogotá">
          <a:extLst>
            <a:ext uri="{FF2B5EF4-FFF2-40B4-BE49-F238E27FC236}">
              <a16:creationId xmlns:a16="http://schemas.microsoft.com/office/drawing/2014/main" id="{7842B6B5-1C87-4303-8686-573B6B8C20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48" name="Imagen 247" descr="Secretaría General | Alcaldía Mayor de Bogotá">
          <a:extLst>
            <a:ext uri="{FF2B5EF4-FFF2-40B4-BE49-F238E27FC236}">
              <a16:creationId xmlns:a16="http://schemas.microsoft.com/office/drawing/2014/main" id="{1A78E2C1-B9EC-43B6-A026-EA3071EE0A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49" name="Imagen 3" descr="Secretaría General | Alcaldía Mayor de Bogotá">
          <a:extLst>
            <a:ext uri="{FF2B5EF4-FFF2-40B4-BE49-F238E27FC236}">
              <a16:creationId xmlns:a16="http://schemas.microsoft.com/office/drawing/2014/main" id="{BE65E550-81BD-470E-87B6-7678808DF6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250" name="Imagen 249" descr="Secretaría General | Alcaldía Mayor de Bogotá">
          <a:extLst>
            <a:ext uri="{FF2B5EF4-FFF2-40B4-BE49-F238E27FC236}">
              <a16:creationId xmlns:a16="http://schemas.microsoft.com/office/drawing/2014/main" id="{D7841771-B9FD-4ECA-BE1D-D1EB271DB9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51" name="Imagen 3" descr="Secretaría General | Alcaldía Mayor de Bogotá">
          <a:extLst>
            <a:ext uri="{FF2B5EF4-FFF2-40B4-BE49-F238E27FC236}">
              <a16:creationId xmlns:a16="http://schemas.microsoft.com/office/drawing/2014/main" id="{15FD6BB6-F244-4018-8AFC-C9B0E7896E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252" name="Imagen 251" descr="Secretaría General | Alcaldía Mayor de Bogotá">
          <a:extLst>
            <a:ext uri="{FF2B5EF4-FFF2-40B4-BE49-F238E27FC236}">
              <a16:creationId xmlns:a16="http://schemas.microsoft.com/office/drawing/2014/main" id="{39D54160-7A82-4E9D-A96B-A5F0485052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53" name="Imagen 3" descr="Secretaría General | Alcaldía Mayor de Bogotá">
          <a:extLst>
            <a:ext uri="{FF2B5EF4-FFF2-40B4-BE49-F238E27FC236}">
              <a16:creationId xmlns:a16="http://schemas.microsoft.com/office/drawing/2014/main" id="{2CB29441-8827-496F-89D9-458BE8E918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54" name="Imagen 253" descr="Secretaría General | Alcaldía Mayor de Bogotá">
          <a:extLst>
            <a:ext uri="{FF2B5EF4-FFF2-40B4-BE49-F238E27FC236}">
              <a16:creationId xmlns:a16="http://schemas.microsoft.com/office/drawing/2014/main" id="{25D9928A-AAE7-423C-B2FC-6873E6FE2A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55" name="Imagen 3" descr="Secretaría General | Alcaldía Mayor de Bogotá">
          <a:extLst>
            <a:ext uri="{FF2B5EF4-FFF2-40B4-BE49-F238E27FC236}">
              <a16:creationId xmlns:a16="http://schemas.microsoft.com/office/drawing/2014/main" id="{7E6BA49C-A0C0-4DF9-B1A7-FC53E2C0B5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256" name="Imagen 255" descr="Secretaría General | Alcaldía Mayor de Bogotá">
          <a:extLst>
            <a:ext uri="{FF2B5EF4-FFF2-40B4-BE49-F238E27FC236}">
              <a16:creationId xmlns:a16="http://schemas.microsoft.com/office/drawing/2014/main" id="{3169625E-F650-4BFE-93B6-0BB2732A90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57" name="Imagen 3" descr="Secretaría General | Alcaldía Mayor de Bogotá">
          <a:extLst>
            <a:ext uri="{FF2B5EF4-FFF2-40B4-BE49-F238E27FC236}">
              <a16:creationId xmlns:a16="http://schemas.microsoft.com/office/drawing/2014/main" id="{15BEEFE8-C89B-439C-B347-C93DAFF7EE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258" name="Imagen 257" descr="Secretaría General | Alcaldía Mayor de Bogotá">
          <a:extLst>
            <a:ext uri="{FF2B5EF4-FFF2-40B4-BE49-F238E27FC236}">
              <a16:creationId xmlns:a16="http://schemas.microsoft.com/office/drawing/2014/main" id="{B5FF0B18-8428-4A95-9C25-8BE0245ACF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59" name="Imagen 3" descr="Secretaría General | Alcaldía Mayor de Bogotá">
          <a:extLst>
            <a:ext uri="{FF2B5EF4-FFF2-40B4-BE49-F238E27FC236}">
              <a16:creationId xmlns:a16="http://schemas.microsoft.com/office/drawing/2014/main" id="{2746D13D-A3C2-46CE-A734-3417B320CC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60" name="Imagen 259" descr="Secretaría General | Alcaldía Mayor de Bogotá">
          <a:extLst>
            <a:ext uri="{FF2B5EF4-FFF2-40B4-BE49-F238E27FC236}">
              <a16:creationId xmlns:a16="http://schemas.microsoft.com/office/drawing/2014/main" id="{A0B1FEE6-D13A-4B83-BAC1-4C83D1F910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61" name="Imagen 3" descr="Secretaría General | Alcaldía Mayor de Bogotá">
          <a:extLst>
            <a:ext uri="{FF2B5EF4-FFF2-40B4-BE49-F238E27FC236}">
              <a16:creationId xmlns:a16="http://schemas.microsoft.com/office/drawing/2014/main" id="{AD84FCB2-39F0-4B05-9127-5727DCA5A0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262" name="Imagen 261" descr="Secretaría General | Alcaldía Mayor de Bogotá">
          <a:extLst>
            <a:ext uri="{FF2B5EF4-FFF2-40B4-BE49-F238E27FC236}">
              <a16:creationId xmlns:a16="http://schemas.microsoft.com/office/drawing/2014/main" id="{F60AFF22-8318-4329-9CF8-D1AABF544D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63" name="Imagen 3" descr="Secretaría General | Alcaldía Mayor de Bogotá">
          <a:extLst>
            <a:ext uri="{FF2B5EF4-FFF2-40B4-BE49-F238E27FC236}">
              <a16:creationId xmlns:a16="http://schemas.microsoft.com/office/drawing/2014/main" id="{B53B2664-189D-409C-A151-90A298D176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264" name="Imagen 263" descr="Secretaría General | Alcaldía Mayor de Bogotá">
          <a:extLst>
            <a:ext uri="{FF2B5EF4-FFF2-40B4-BE49-F238E27FC236}">
              <a16:creationId xmlns:a16="http://schemas.microsoft.com/office/drawing/2014/main" id="{5C0B7003-21C2-4518-8B43-AEF33AECD9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65" name="Imagen 3" descr="Secretaría General | Alcaldía Mayor de Bogotá">
          <a:extLst>
            <a:ext uri="{FF2B5EF4-FFF2-40B4-BE49-F238E27FC236}">
              <a16:creationId xmlns:a16="http://schemas.microsoft.com/office/drawing/2014/main" id="{609A4133-42C6-4531-AEA7-EE55378C23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66" name="Imagen 265" descr="Secretaría General | Alcaldía Mayor de Bogotá">
          <a:extLst>
            <a:ext uri="{FF2B5EF4-FFF2-40B4-BE49-F238E27FC236}">
              <a16:creationId xmlns:a16="http://schemas.microsoft.com/office/drawing/2014/main" id="{A4015C28-99E4-45B4-9D6F-A028963945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67" name="Imagen 3" descr="Secretaría General | Alcaldía Mayor de Bogotá">
          <a:extLst>
            <a:ext uri="{FF2B5EF4-FFF2-40B4-BE49-F238E27FC236}">
              <a16:creationId xmlns:a16="http://schemas.microsoft.com/office/drawing/2014/main" id="{573BCA41-7987-4991-A50B-32966A361E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268" name="Imagen 267" descr="Secretaría General | Alcaldía Mayor de Bogotá">
          <a:extLst>
            <a:ext uri="{FF2B5EF4-FFF2-40B4-BE49-F238E27FC236}">
              <a16:creationId xmlns:a16="http://schemas.microsoft.com/office/drawing/2014/main" id="{A5D574DD-8CD9-400D-BB60-C9FE43B49F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69" name="Imagen 3" descr="Secretaría General | Alcaldía Mayor de Bogotá">
          <a:extLst>
            <a:ext uri="{FF2B5EF4-FFF2-40B4-BE49-F238E27FC236}">
              <a16:creationId xmlns:a16="http://schemas.microsoft.com/office/drawing/2014/main" id="{6E3C80D1-E444-4184-9AF1-53E3674FED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270" name="Imagen 269" descr="Secretaría General | Alcaldía Mayor de Bogotá">
          <a:extLst>
            <a:ext uri="{FF2B5EF4-FFF2-40B4-BE49-F238E27FC236}">
              <a16:creationId xmlns:a16="http://schemas.microsoft.com/office/drawing/2014/main" id="{EF67E961-833F-4F85-B986-5A59751B67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71" name="Imagen 3" descr="Secretaría General | Alcaldía Mayor de Bogotá">
          <a:extLst>
            <a:ext uri="{FF2B5EF4-FFF2-40B4-BE49-F238E27FC236}">
              <a16:creationId xmlns:a16="http://schemas.microsoft.com/office/drawing/2014/main" id="{26FF425C-D98E-487B-BC7E-64D23A2C98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72" name="Imagen 271" descr="Secretaría General | Alcaldía Mayor de Bogotá">
          <a:extLst>
            <a:ext uri="{FF2B5EF4-FFF2-40B4-BE49-F238E27FC236}">
              <a16:creationId xmlns:a16="http://schemas.microsoft.com/office/drawing/2014/main" id="{AD80527D-5BF5-40EE-9F66-09772D4C9A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73" name="Imagen 3" descr="Secretaría General | Alcaldía Mayor de Bogotá">
          <a:extLst>
            <a:ext uri="{FF2B5EF4-FFF2-40B4-BE49-F238E27FC236}">
              <a16:creationId xmlns:a16="http://schemas.microsoft.com/office/drawing/2014/main" id="{6C896A2F-D1C5-4D24-9AD0-F588BED11D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274" name="Imagen 273" descr="Secretaría General | Alcaldía Mayor de Bogotá">
          <a:extLst>
            <a:ext uri="{FF2B5EF4-FFF2-40B4-BE49-F238E27FC236}">
              <a16:creationId xmlns:a16="http://schemas.microsoft.com/office/drawing/2014/main" id="{8E03F4EA-978C-4812-A0C5-CAF71DC427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75" name="Imagen 3" descr="Secretaría General | Alcaldía Mayor de Bogotá">
          <a:extLst>
            <a:ext uri="{FF2B5EF4-FFF2-40B4-BE49-F238E27FC236}">
              <a16:creationId xmlns:a16="http://schemas.microsoft.com/office/drawing/2014/main" id="{F81E7203-902D-4BAB-B919-52756A4230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276" name="Imagen 275" descr="Secretaría General | Alcaldía Mayor de Bogotá">
          <a:extLst>
            <a:ext uri="{FF2B5EF4-FFF2-40B4-BE49-F238E27FC236}">
              <a16:creationId xmlns:a16="http://schemas.microsoft.com/office/drawing/2014/main" id="{81899F32-B3E1-4055-984C-4E135E57A2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77" name="Imagen 3" descr="Secretaría General | Alcaldía Mayor de Bogotá">
          <a:extLst>
            <a:ext uri="{FF2B5EF4-FFF2-40B4-BE49-F238E27FC236}">
              <a16:creationId xmlns:a16="http://schemas.microsoft.com/office/drawing/2014/main" id="{5962DD2F-0719-48B7-8B0E-80448B524E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78" name="Imagen 277" descr="Secretaría General | Alcaldía Mayor de Bogotá">
          <a:extLst>
            <a:ext uri="{FF2B5EF4-FFF2-40B4-BE49-F238E27FC236}">
              <a16:creationId xmlns:a16="http://schemas.microsoft.com/office/drawing/2014/main" id="{A275E699-4AE8-41D1-9F0B-30AC5CC7E4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79" name="Imagen 3" descr="Secretaría General | Alcaldía Mayor de Bogotá">
          <a:extLst>
            <a:ext uri="{FF2B5EF4-FFF2-40B4-BE49-F238E27FC236}">
              <a16:creationId xmlns:a16="http://schemas.microsoft.com/office/drawing/2014/main" id="{F160D201-D6F6-4027-9AEA-01A9D33386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280" name="Imagen 279" descr="Secretaría General | Alcaldía Mayor de Bogotá">
          <a:extLst>
            <a:ext uri="{FF2B5EF4-FFF2-40B4-BE49-F238E27FC236}">
              <a16:creationId xmlns:a16="http://schemas.microsoft.com/office/drawing/2014/main" id="{A19BCBA2-AFA6-44DF-B81B-24595D249A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81" name="Imagen 3" descr="Secretaría General | Alcaldía Mayor de Bogotá">
          <a:extLst>
            <a:ext uri="{FF2B5EF4-FFF2-40B4-BE49-F238E27FC236}">
              <a16:creationId xmlns:a16="http://schemas.microsoft.com/office/drawing/2014/main" id="{ED5D49E3-CA5E-4430-8D91-A69337C121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282" name="Imagen 281" descr="Secretaría General | Alcaldía Mayor de Bogotá">
          <a:extLst>
            <a:ext uri="{FF2B5EF4-FFF2-40B4-BE49-F238E27FC236}">
              <a16:creationId xmlns:a16="http://schemas.microsoft.com/office/drawing/2014/main" id="{491A842F-A111-4D94-9442-0CFDABED5E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83" name="Imagen 3" descr="Secretaría General | Alcaldía Mayor de Bogotá">
          <a:extLst>
            <a:ext uri="{FF2B5EF4-FFF2-40B4-BE49-F238E27FC236}">
              <a16:creationId xmlns:a16="http://schemas.microsoft.com/office/drawing/2014/main" id="{5F3B2162-1D2C-46AA-BA9F-3545F52C22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84" name="Imagen 283" descr="Secretaría General | Alcaldía Mayor de Bogotá">
          <a:extLst>
            <a:ext uri="{FF2B5EF4-FFF2-40B4-BE49-F238E27FC236}">
              <a16:creationId xmlns:a16="http://schemas.microsoft.com/office/drawing/2014/main" id="{38E59138-D54E-44E4-92A9-7CEAAA51FE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85" name="Imagen 3" descr="Secretaría General | Alcaldía Mayor de Bogotá">
          <a:extLst>
            <a:ext uri="{FF2B5EF4-FFF2-40B4-BE49-F238E27FC236}">
              <a16:creationId xmlns:a16="http://schemas.microsoft.com/office/drawing/2014/main" id="{FB370FE4-D2FC-4536-9568-0DCEEBA2B3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100688</xdr:rowOff>
    </xdr:to>
    <xdr:pic>
      <xdr:nvPicPr>
        <xdr:cNvPr id="286" name="Imagen 285" descr="Secretaría General | Alcaldía Mayor de Bogotá">
          <a:extLst>
            <a:ext uri="{FF2B5EF4-FFF2-40B4-BE49-F238E27FC236}">
              <a16:creationId xmlns:a16="http://schemas.microsoft.com/office/drawing/2014/main" id="{0910F40B-11D4-48CA-B8E9-904B272B05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87" name="Imagen 3" descr="Secretaría General | Alcaldía Mayor de Bogotá">
          <a:extLst>
            <a:ext uri="{FF2B5EF4-FFF2-40B4-BE49-F238E27FC236}">
              <a16:creationId xmlns:a16="http://schemas.microsoft.com/office/drawing/2014/main" id="{42E97CBF-A5D6-4EF5-92BB-0EC663A8B6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100688</xdr:rowOff>
    </xdr:to>
    <xdr:pic>
      <xdr:nvPicPr>
        <xdr:cNvPr id="288" name="Imagen 287" descr="Secretaría General | Alcaldía Mayor de Bogotá">
          <a:extLst>
            <a:ext uri="{FF2B5EF4-FFF2-40B4-BE49-F238E27FC236}">
              <a16:creationId xmlns:a16="http://schemas.microsoft.com/office/drawing/2014/main" id="{4B2BAFE7-E1A7-4FD8-875B-C1EF0F0234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102028</xdr:rowOff>
    </xdr:to>
    <xdr:pic>
      <xdr:nvPicPr>
        <xdr:cNvPr id="289" name="Imagen 3" descr="Secretaría General | Alcaldía Mayor de Bogotá">
          <a:extLst>
            <a:ext uri="{FF2B5EF4-FFF2-40B4-BE49-F238E27FC236}">
              <a16:creationId xmlns:a16="http://schemas.microsoft.com/office/drawing/2014/main" id="{57A9CB8A-9FCC-49B4-9982-597AB117DE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445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90" name="Imagen 289" descr="Secretaría General | Alcaldía Mayor de Bogotá">
          <a:extLst>
            <a:ext uri="{FF2B5EF4-FFF2-40B4-BE49-F238E27FC236}">
              <a16:creationId xmlns:a16="http://schemas.microsoft.com/office/drawing/2014/main" id="{4D3A0008-BC24-4579-8FAB-48BF86D21C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91" name="Imagen 3" descr="Secretaría General | Alcaldía Mayor de Bogotá">
          <a:extLst>
            <a:ext uri="{FF2B5EF4-FFF2-40B4-BE49-F238E27FC236}">
              <a16:creationId xmlns:a16="http://schemas.microsoft.com/office/drawing/2014/main" id="{999F2068-9679-4F11-98D3-9A0DD5AF7D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292" name="Imagen 291" descr="Secretaría General | Alcaldía Mayor de Bogotá">
          <a:extLst>
            <a:ext uri="{FF2B5EF4-FFF2-40B4-BE49-F238E27FC236}">
              <a16:creationId xmlns:a16="http://schemas.microsoft.com/office/drawing/2014/main" id="{361FE6CD-381F-4B49-80B8-181CA39E87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293" name="Imagen 3" descr="Secretaría General | Alcaldía Mayor de Bogotá">
          <a:extLst>
            <a:ext uri="{FF2B5EF4-FFF2-40B4-BE49-F238E27FC236}">
              <a16:creationId xmlns:a16="http://schemas.microsoft.com/office/drawing/2014/main" id="{29DB22B5-9B6E-4EFC-9D30-83C70694C8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294" name="Imagen 293" descr="Secretaría General | Alcaldía Mayor de Bogotá">
          <a:extLst>
            <a:ext uri="{FF2B5EF4-FFF2-40B4-BE49-F238E27FC236}">
              <a16:creationId xmlns:a16="http://schemas.microsoft.com/office/drawing/2014/main" id="{238C0995-8829-468C-B50E-2E2A315433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295" name="Imagen 3" descr="Secretaría General | Alcaldía Mayor de Bogotá">
          <a:extLst>
            <a:ext uri="{FF2B5EF4-FFF2-40B4-BE49-F238E27FC236}">
              <a16:creationId xmlns:a16="http://schemas.microsoft.com/office/drawing/2014/main" id="{0DD5EAB5-1C20-4DD9-8307-E7A1DB29DA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296" name="Imagen 295" descr="Secretaría General | Alcaldía Mayor de Bogotá">
          <a:extLst>
            <a:ext uri="{FF2B5EF4-FFF2-40B4-BE49-F238E27FC236}">
              <a16:creationId xmlns:a16="http://schemas.microsoft.com/office/drawing/2014/main" id="{9BD3BD94-D035-4599-9DA8-14ADD9F250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97" name="Imagen 3" descr="Secretaría General | Alcaldía Mayor de Bogotá">
          <a:extLst>
            <a:ext uri="{FF2B5EF4-FFF2-40B4-BE49-F238E27FC236}">
              <a16:creationId xmlns:a16="http://schemas.microsoft.com/office/drawing/2014/main" id="{B4A74A24-B52A-405C-8324-50164EC630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298" name="Imagen 297" descr="Secretaría General | Alcaldía Mayor de Bogotá">
          <a:extLst>
            <a:ext uri="{FF2B5EF4-FFF2-40B4-BE49-F238E27FC236}">
              <a16:creationId xmlns:a16="http://schemas.microsoft.com/office/drawing/2014/main" id="{12152FD9-9BE0-449D-A464-65D2991E9B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299" name="Imagen 3" descr="Secretaría General | Alcaldía Mayor de Bogotá">
          <a:extLst>
            <a:ext uri="{FF2B5EF4-FFF2-40B4-BE49-F238E27FC236}">
              <a16:creationId xmlns:a16="http://schemas.microsoft.com/office/drawing/2014/main" id="{8347EC49-E844-46E0-9E98-E329730D4B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300" name="Imagen 299" descr="Secretaría General | Alcaldía Mayor de Bogotá">
          <a:extLst>
            <a:ext uri="{FF2B5EF4-FFF2-40B4-BE49-F238E27FC236}">
              <a16:creationId xmlns:a16="http://schemas.microsoft.com/office/drawing/2014/main" id="{FDCF474E-0066-4DD1-8DA5-EC55AEAC55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01" name="Imagen 3" descr="Secretaría General | Alcaldía Mayor de Bogotá">
          <a:extLst>
            <a:ext uri="{FF2B5EF4-FFF2-40B4-BE49-F238E27FC236}">
              <a16:creationId xmlns:a16="http://schemas.microsoft.com/office/drawing/2014/main" id="{DC4B8A7E-1EC0-4EF4-923B-6FCE3DB3C4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02" name="Imagen 301" descr="Secretaría General | Alcaldía Mayor de Bogotá">
          <a:extLst>
            <a:ext uri="{FF2B5EF4-FFF2-40B4-BE49-F238E27FC236}">
              <a16:creationId xmlns:a16="http://schemas.microsoft.com/office/drawing/2014/main" id="{AF5B10B0-8E24-4E96-9848-5CAD9F8CAA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03" name="Imagen 3" descr="Secretaría General | Alcaldía Mayor de Bogotá">
          <a:extLst>
            <a:ext uri="{FF2B5EF4-FFF2-40B4-BE49-F238E27FC236}">
              <a16:creationId xmlns:a16="http://schemas.microsoft.com/office/drawing/2014/main" id="{C329C168-5C51-4EA3-8CE1-75D0826065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304" name="Imagen 303" descr="Secretaría General | Alcaldía Mayor de Bogotá">
          <a:extLst>
            <a:ext uri="{FF2B5EF4-FFF2-40B4-BE49-F238E27FC236}">
              <a16:creationId xmlns:a16="http://schemas.microsoft.com/office/drawing/2014/main" id="{B4363A47-6293-4EDF-8F37-E17351A0CA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05" name="Imagen 3" descr="Secretaría General | Alcaldía Mayor de Bogotá">
          <a:extLst>
            <a:ext uri="{FF2B5EF4-FFF2-40B4-BE49-F238E27FC236}">
              <a16:creationId xmlns:a16="http://schemas.microsoft.com/office/drawing/2014/main" id="{00A21988-2EAD-4D57-8ABF-6179DF1F2B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306" name="Imagen 305" descr="Secretaría General | Alcaldía Mayor de Bogotá">
          <a:extLst>
            <a:ext uri="{FF2B5EF4-FFF2-40B4-BE49-F238E27FC236}">
              <a16:creationId xmlns:a16="http://schemas.microsoft.com/office/drawing/2014/main" id="{FC07834D-5B74-4DE3-B8C7-145C652A34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07" name="Imagen 3" descr="Secretaría General | Alcaldía Mayor de Bogotá">
          <a:extLst>
            <a:ext uri="{FF2B5EF4-FFF2-40B4-BE49-F238E27FC236}">
              <a16:creationId xmlns:a16="http://schemas.microsoft.com/office/drawing/2014/main" id="{03BB0C9E-E6C6-4FEB-BE9C-2775DB802C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08" name="Imagen 307" descr="Secretaría General | Alcaldía Mayor de Bogotá">
          <a:extLst>
            <a:ext uri="{FF2B5EF4-FFF2-40B4-BE49-F238E27FC236}">
              <a16:creationId xmlns:a16="http://schemas.microsoft.com/office/drawing/2014/main" id="{05AA3CC9-A27B-4235-B9E4-878BAC41B0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09" name="Imagen 3" descr="Secretaría General | Alcaldía Mayor de Bogotá">
          <a:extLst>
            <a:ext uri="{FF2B5EF4-FFF2-40B4-BE49-F238E27FC236}">
              <a16:creationId xmlns:a16="http://schemas.microsoft.com/office/drawing/2014/main" id="{62CB64C5-6FDD-4B17-8BAD-4A045CCD14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310" name="Imagen 309" descr="Secretaría General | Alcaldía Mayor de Bogotá">
          <a:extLst>
            <a:ext uri="{FF2B5EF4-FFF2-40B4-BE49-F238E27FC236}">
              <a16:creationId xmlns:a16="http://schemas.microsoft.com/office/drawing/2014/main" id="{C107CDA1-DC9E-4248-B0B3-DDB937D810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11" name="Imagen 3" descr="Secretaría General | Alcaldía Mayor de Bogotá">
          <a:extLst>
            <a:ext uri="{FF2B5EF4-FFF2-40B4-BE49-F238E27FC236}">
              <a16:creationId xmlns:a16="http://schemas.microsoft.com/office/drawing/2014/main" id="{4AC9410B-F56F-4324-B8FB-0ED889BFC0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312" name="Imagen 311" descr="Secretaría General | Alcaldía Mayor de Bogotá">
          <a:extLst>
            <a:ext uri="{FF2B5EF4-FFF2-40B4-BE49-F238E27FC236}">
              <a16:creationId xmlns:a16="http://schemas.microsoft.com/office/drawing/2014/main" id="{CAC57D97-A972-4712-9651-6D56A70F37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13" name="Imagen 3" descr="Secretaría General | Alcaldía Mayor de Bogotá">
          <a:extLst>
            <a:ext uri="{FF2B5EF4-FFF2-40B4-BE49-F238E27FC236}">
              <a16:creationId xmlns:a16="http://schemas.microsoft.com/office/drawing/2014/main" id="{B20220E2-8227-429A-95CE-BFA0926AF7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14" name="Imagen 313" descr="Secretaría General | Alcaldía Mayor de Bogotá">
          <a:extLst>
            <a:ext uri="{FF2B5EF4-FFF2-40B4-BE49-F238E27FC236}">
              <a16:creationId xmlns:a16="http://schemas.microsoft.com/office/drawing/2014/main" id="{7FC40E59-3F71-4A7A-ADF7-54202B125D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15" name="Imagen 3" descr="Secretaría General | Alcaldía Mayor de Bogotá">
          <a:extLst>
            <a:ext uri="{FF2B5EF4-FFF2-40B4-BE49-F238E27FC236}">
              <a16:creationId xmlns:a16="http://schemas.microsoft.com/office/drawing/2014/main" id="{91CE4A15-83C3-4153-83EB-09CC04D8FA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316" name="Imagen 315" descr="Secretaría General | Alcaldía Mayor de Bogotá">
          <a:extLst>
            <a:ext uri="{FF2B5EF4-FFF2-40B4-BE49-F238E27FC236}">
              <a16:creationId xmlns:a16="http://schemas.microsoft.com/office/drawing/2014/main" id="{60402C94-ACE8-4935-8566-3D0248B746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17" name="Imagen 3" descr="Secretaría General | Alcaldía Mayor de Bogotá">
          <a:extLst>
            <a:ext uri="{FF2B5EF4-FFF2-40B4-BE49-F238E27FC236}">
              <a16:creationId xmlns:a16="http://schemas.microsoft.com/office/drawing/2014/main" id="{AAC0C1D8-8AD6-4B16-8174-1E6582A075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318" name="Imagen 317" descr="Secretaría General | Alcaldía Mayor de Bogotá">
          <a:extLst>
            <a:ext uri="{FF2B5EF4-FFF2-40B4-BE49-F238E27FC236}">
              <a16:creationId xmlns:a16="http://schemas.microsoft.com/office/drawing/2014/main" id="{C9CBA807-307D-48B0-A206-F224289456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19" name="Imagen 3" descr="Secretaría General | Alcaldía Mayor de Bogotá">
          <a:extLst>
            <a:ext uri="{FF2B5EF4-FFF2-40B4-BE49-F238E27FC236}">
              <a16:creationId xmlns:a16="http://schemas.microsoft.com/office/drawing/2014/main" id="{D4C165A5-4A24-4175-BAFE-35B52F2091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20" name="Imagen 319" descr="Secretaría General | Alcaldía Mayor de Bogotá">
          <a:extLst>
            <a:ext uri="{FF2B5EF4-FFF2-40B4-BE49-F238E27FC236}">
              <a16:creationId xmlns:a16="http://schemas.microsoft.com/office/drawing/2014/main" id="{5680C482-6082-4029-B31C-8C2CEC9666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21" name="Imagen 3" descr="Secretaría General | Alcaldía Mayor de Bogotá">
          <a:extLst>
            <a:ext uri="{FF2B5EF4-FFF2-40B4-BE49-F238E27FC236}">
              <a16:creationId xmlns:a16="http://schemas.microsoft.com/office/drawing/2014/main" id="{C5F527C9-0499-4AC0-A1CA-E02AC114F9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322" name="Imagen 321" descr="Secretaría General | Alcaldía Mayor de Bogotá">
          <a:extLst>
            <a:ext uri="{FF2B5EF4-FFF2-40B4-BE49-F238E27FC236}">
              <a16:creationId xmlns:a16="http://schemas.microsoft.com/office/drawing/2014/main" id="{E2EF8196-A849-4B08-9654-A8EE6374F7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23" name="Imagen 3" descr="Secretaría General | Alcaldía Mayor de Bogotá">
          <a:extLst>
            <a:ext uri="{FF2B5EF4-FFF2-40B4-BE49-F238E27FC236}">
              <a16:creationId xmlns:a16="http://schemas.microsoft.com/office/drawing/2014/main" id="{02FCE52D-0164-45F4-BC44-4C82FAECD4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324" name="Imagen 323" descr="Secretaría General | Alcaldía Mayor de Bogotá">
          <a:extLst>
            <a:ext uri="{FF2B5EF4-FFF2-40B4-BE49-F238E27FC236}">
              <a16:creationId xmlns:a16="http://schemas.microsoft.com/office/drawing/2014/main" id="{2B6F87F1-6D01-4B5C-9123-4053AA0829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25" name="Imagen 3" descr="Secretaría General | Alcaldía Mayor de Bogotá">
          <a:extLst>
            <a:ext uri="{FF2B5EF4-FFF2-40B4-BE49-F238E27FC236}">
              <a16:creationId xmlns:a16="http://schemas.microsoft.com/office/drawing/2014/main" id="{2C74ECD2-A305-45BB-A2A8-BC93D151E1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26" name="Imagen 325" descr="Secretaría General | Alcaldía Mayor de Bogotá">
          <a:extLst>
            <a:ext uri="{FF2B5EF4-FFF2-40B4-BE49-F238E27FC236}">
              <a16:creationId xmlns:a16="http://schemas.microsoft.com/office/drawing/2014/main" id="{98A28070-9756-4CBA-A4C5-64E72D1BFC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27" name="Imagen 3" descr="Secretaría General | Alcaldía Mayor de Bogotá">
          <a:extLst>
            <a:ext uri="{FF2B5EF4-FFF2-40B4-BE49-F238E27FC236}">
              <a16:creationId xmlns:a16="http://schemas.microsoft.com/office/drawing/2014/main" id="{02004AD9-C616-4FDD-A1C3-72DDF184B0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1452282</xdr:colOff>
      <xdr:row>1</xdr:row>
      <xdr:rowOff>44824</xdr:rowOff>
    </xdr:from>
    <xdr:to>
      <xdr:col>6</xdr:col>
      <xdr:colOff>2329430</xdr:colOff>
      <xdr:row>5</xdr:row>
      <xdr:rowOff>154249</xdr:rowOff>
    </xdr:to>
    <xdr:pic>
      <xdr:nvPicPr>
        <xdr:cNvPr id="328" name="Graphic 3" descr="Clipboard">
          <a:hlinkClick xmlns:r="http://schemas.openxmlformats.org/officeDocument/2006/relationships" r:id="rId2"/>
          <a:extLst>
            <a:ext uri="{FF2B5EF4-FFF2-40B4-BE49-F238E27FC236}">
              <a16:creationId xmlns:a16="http://schemas.microsoft.com/office/drawing/2014/main" id="{3B043224-F3D0-411A-8A2F-B930C9ADF7E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5292107" y="235324"/>
          <a:ext cx="877148" cy="1376250"/>
        </a:xfrm>
        <a:prstGeom prst="rect">
          <a:avLst/>
        </a:prstGeom>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329" name="Imagen 328" descr="Secretaría General | Alcaldía Mayor de Bogotá">
          <a:extLst>
            <a:ext uri="{FF2B5EF4-FFF2-40B4-BE49-F238E27FC236}">
              <a16:creationId xmlns:a16="http://schemas.microsoft.com/office/drawing/2014/main" id="{FA1DD6BC-9715-4E5F-BB97-7770AE65BB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30" name="Imagen 3" descr="Secretaría General | Alcaldía Mayor de Bogotá">
          <a:extLst>
            <a:ext uri="{FF2B5EF4-FFF2-40B4-BE49-F238E27FC236}">
              <a16:creationId xmlns:a16="http://schemas.microsoft.com/office/drawing/2014/main" id="{2ECA4B92-EF0B-4B35-BDDA-D17089AEBD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331" name="Imagen 330" descr="Secretaría General | Alcaldía Mayor de Bogotá">
          <a:extLst>
            <a:ext uri="{FF2B5EF4-FFF2-40B4-BE49-F238E27FC236}">
              <a16:creationId xmlns:a16="http://schemas.microsoft.com/office/drawing/2014/main" id="{3D0354C1-EEEF-485F-8DD8-E33E4E9542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32" name="Imagen 3" descr="Secretaría General | Alcaldía Mayor de Bogotá">
          <a:extLst>
            <a:ext uri="{FF2B5EF4-FFF2-40B4-BE49-F238E27FC236}">
              <a16:creationId xmlns:a16="http://schemas.microsoft.com/office/drawing/2014/main" id="{0B6DD8B6-1951-4F98-BB98-A3D4CDBC7C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33" name="Imagen 332" descr="Secretaría General | Alcaldía Mayor de Bogotá">
          <a:extLst>
            <a:ext uri="{FF2B5EF4-FFF2-40B4-BE49-F238E27FC236}">
              <a16:creationId xmlns:a16="http://schemas.microsoft.com/office/drawing/2014/main" id="{A6373BB9-CD0F-4D64-889B-0223E957D5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34" name="Imagen 3" descr="Secretaría General | Alcaldía Mayor de Bogotá">
          <a:extLst>
            <a:ext uri="{FF2B5EF4-FFF2-40B4-BE49-F238E27FC236}">
              <a16:creationId xmlns:a16="http://schemas.microsoft.com/office/drawing/2014/main" id="{D52C01B5-226F-454C-831F-389229D009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335" name="Imagen 334" descr="Secretaría General | Alcaldía Mayor de Bogotá">
          <a:extLst>
            <a:ext uri="{FF2B5EF4-FFF2-40B4-BE49-F238E27FC236}">
              <a16:creationId xmlns:a16="http://schemas.microsoft.com/office/drawing/2014/main" id="{C941AFBD-036F-4999-BA0F-BEC8B042B8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36" name="Imagen 3" descr="Secretaría General | Alcaldía Mayor de Bogotá">
          <a:extLst>
            <a:ext uri="{FF2B5EF4-FFF2-40B4-BE49-F238E27FC236}">
              <a16:creationId xmlns:a16="http://schemas.microsoft.com/office/drawing/2014/main" id="{00C9CC3D-C58F-4BF4-BE11-F6FD177EA0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337" name="Imagen 336" descr="Secretaría General | Alcaldía Mayor de Bogotá">
          <a:extLst>
            <a:ext uri="{FF2B5EF4-FFF2-40B4-BE49-F238E27FC236}">
              <a16:creationId xmlns:a16="http://schemas.microsoft.com/office/drawing/2014/main" id="{122DA18E-A6AA-4700-94E7-FEAEE5914F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38" name="Imagen 3" descr="Secretaría General | Alcaldía Mayor de Bogotá">
          <a:extLst>
            <a:ext uri="{FF2B5EF4-FFF2-40B4-BE49-F238E27FC236}">
              <a16:creationId xmlns:a16="http://schemas.microsoft.com/office/drawing/2014/main" id="{82853BA6-B4DB-4685-99C8-D6D9F6CABE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39" name="Imagen 338" descr="Secretaría General | Alcaldía Mayor de Bogotá">
          <a:extLst>
            <a:ext uri="{FF2B5EF4-FFF2-40B4-BE49-F238E27FC236}">
              <a16:creationId xmlns:a16="http://schemas.microsoft.com/office/drawing/2014/main" id="{5A43291F-8B1A-4342-AE25-BC6C06AF7F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40" name="Imagen 3" descr="Secretaría General | Alcaldía Mayor de Bogotá">
          <a:extLst>
            <a:ext uri="{FF2B5EF4-FFF2-40B4-BE49-F238E27FC236}">
              <a16:creationId xmlns:a16="http://schemas.microsoft.com/office/drawing/2014/main" id="{0CEC0F23-3A09-4E47-9829-BAF5E139E2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341" name="Imagen 340" descr="Secretaría General | Alcaldía Mayor de Bogotá">
          <a:extLst>
            <a:ext uri="{FF2B5EF4-FFF2-40B4-BE49-F238E27FC236}">
              <a16:creationId xmlns:a16="http://schemas.microsoft.com/office/drawing/2014/main" id="{1E392225-665C-4E07-9675-C2F8CD796C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42" name="Imagen 3" descr="Secretaría General | Alcaldía Mayor de Bogotá">
          <a:extLst>
            <a:ext uri="{FF2B5EF4-FFF2-40B4-BE49-F238E27FC236}">
              <a16:creationId xmlns:a16="http://schemas.microsoft.com/office/drawing/2014/main" id="{8613E5BC-383A-42B8-93E8-5AE19AC390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343" name="Imagen 342" descr="Secretaría General | Alcaldía Mayor de Bogotá">
          <a:extLst>
            <a:ext uri="{FF2B5EF4-FFF2-40B4-BE49-F238E27FC236}">
              <a16:creationId xmlns:a16="http://schemas.microsoft.com/office/drawing/2014/main" id="{1904A944-8B28-48CF-AF55-4DA7E34496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44" name="Imagen 3" descr="Secretaría General | Alcaldía Mayor de Bogotá">
          <a:extLst>
            <a:ext uri="{FF2B5EF4-FFF2-40B4-BE49-F238E27FC236}">
              <a16:creationId xmlns:a16="http://schemas.microsoft.com/office/drawing/2014/main" id="{200CC071-476E-428C-BB5F-6F36316DB4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45" name="Imagen 344" descr="Secretaría General | Alcaldía Mayor de Bogotá">
          <a:extLst>
            <a:ext uri="{FF2B5EF4-FFF2-40B4-BE49-F238E27FC236}">
              <a16:creationId xmlns:a16="http://schemas.microsoft.com/office/drawing/2014/main" id="{CE4FAD7E-B060-45DB-9243-CD8CE341E7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46" name="Imagen 3" descr="Secretaría General | Alcaldía Mayor de Bogotá">
          <a:extLst>
            <a:ext uri="{FF2B5EF4-FFF2-40B4-BE49-F238E27FC236}">
              <a16:creationId xmlns:a16="http://schemas.microsoft.com/office/drawing/2014/main" id="{030EBB35-566A-47B6-B5A5-BF7D2E3801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347" name="Imagen 346" descr="Secretaría General | Alcaldía Mayor de Bogotá">
          <a:extLst>
            <a:ext uri="{FF2B5EF4-FFF2-40B4-BE49-F238E27FC236}">
              <a16:creationId xmlns:a16="http://schemas.microsoft.com/office/drawing/2014/main" id="{37C4B9EF-84C0-4F2B-B30C-637E6B8D3F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48" name="Imagen 3" descr="Secretaría General | Alcaldía Mayor de Bogotá">
          <a:extLst>
            <a:ext uri="{FF2B5EF4-FFF2-40B4-BE49-F238E27FC236}">
              <a16:creationId xmlns:a16="http://schemas.microsoft.com/office/drawing/2014/main" id="{73E38670-9B2B-4ACE-B196-1B78F44815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349" name="Imagen 348" descr="Secretaría General | Alcaldía Mayor de Bogotá">
          <a:extLst>
            <a:ext uri="{FF2B5EF4-FFF2-40B4-BE49-F238E27FC236}">
              <a16:creationId xmlns:a16="http://schemas.microsoft.com/office/drawing/2014/main" id="{8557407E-7E14-4206-9518-36FD340209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50" name="Imagen 3" descr="Secretaría General | Alcaldía Mayor de Bogotá">
          <a:extLst>
            <a:ext uri="{FF2B5EF4-FFF2-40B4-BE49-F238E27FC236}">
              <a16:creationId xmlns:a16="http://schemas.microsoft.com/office/drawing/2014/main" id="{1E9A4752-DAF2-4FDE-A580-3562312A2F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51" name="Imagen 350" descr="Secretaría General | Alcaldía Mayor de Bogotá">
          <a:extLst>
            <a:ext uri="{FF2B5EF4-FFF2-40B4-BE49-F238E27FC236}">
              <a16:creationId xmlns:a16="http://schemas.microsoft.com/office/drawing/2014/main" id="{BE229AB0-9501-48B4-A21C-02B999F6D3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52" name="Imagen 3" descr="Secretaría General | Alcaldía Mayor de Bogotá">
          <a:extLst>
            <a:ext uri="{FF2B5EF4-FFF2-40B4-BE49-F238E27FC236}">
              <a16:creationId xmlns:a16="http://schemas.microsoft.com/office/drawing/2014/main" id="{C3AAE174-012C-415D-B070-203ABEA6A1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353" name="Imagen 352" descr="Secretaría General | Alcaldía Mayor de Bogotá">
          <a:extLst>
            <a:ext uri="{FF2B5EF4-FFF2-40B4-BE49-F238E27FC236}">
              <a16:creationId xmlns:a16="http://schemas.microsoft.com/office/drawing/2014/main" id="{FC2D2870-2E1C-4123-842D-4086BBDA4F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54" name="Imagen 3" descr="Secretaría General | Alcaldía Mayor de Bogotá">
          <a:extLst>
            <a:ext uri="{FF2B5EF4-FFF2-40B4-BE49-F238E27FC236}">
              <a16:creationId xmlns:a16="http://schemas.microsoft.com/office/drawing/2014/main" id="{8AD83AC0-FD4F-4046-A554-4114B8B677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363559</xdr:colOff>
      <xdr:row>1</xdr:row>
      <xdr:rowOff>133350</xdr:rowOff>
    </xdr:from>
    <xdr:to>
      <xdr:col>2</xdr:col>
      <xdr:colOff>1517639</xdr:colOff>
      <xdr:row>4</xdr:row>
      <xdr:rowOff>78601</xdr:rowOff>
    </xdr:to>
    <xdr:pic>
      <xdr:nvPicPr>
        <xdr:cNvPr id="355" name="Imagen 11">
          <a:extLst>
            <a:ext uri="{FF2B5EF4-FFF2-40B4-BE49-F238E27FC236}">
              <a16:creationId xmlns:a16="http://schemas.microsoft.com/office/drawing/2014/main" id="{18D1E3CA-170F-4E8A-A30D-CE2E4714F9DD}"/>
            </a:ext>
          </a:extLst>
        </xdr:cNvPr>
        <xdr:cNvPicPr>
          <a:picLocks noChangeAspect="1"/>
        </xdr:cNvPicPr>
      </xdr:nvPicPr>
      <xdr:blipFill>
        <a:blip xmlns:r="http://schemas.openxmlformats.org/officeDocument/2006/relationships" r:embed="rId5" cstate="print"/>
        <a:stretch>
          <a:fillRect/>
        </a:stretch>
      </xdr:blipFill>
      <xdr:spPr>
        <a:xfrm>
          <a:off x="554059" y="323850"/>
          <a:ext cx="2382805" cy="945376"/>
        </a:xfrm>
        <a:prstGeom prst="rect">
          <a:avLst/>
        </a:prstGeom>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356" name="Imagen 355" descr="Secretaría General | Alcaldía Mayor de Bogotá">
          <a:extLst>
            <a:ext uri="{FF2B5EF4-FFF2-40B4-BE49-F238E27FC236}">
              <a16:creationId xmlns:a16="http://schemas.microsoft.com/office/drawing/2014/main" id="{B645F12C-E18D-4E36-9509-9CF9698E93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57" name="Imagen 3" descr="Secretaría General | Alcaldía Mayor de Bogotá">
          <a:extLst>
            <a:ext uri="{FF2B5EF4-FFF2-40B4-BE49-F238E27FC236}">
              <a16:creationId xmlns:a16="http://schemas.microsoft.com/office/drawing/2014/main" id="{22429371-82E3-432A-B919-294166E057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58" name="Imagen 357" descr="Secretaría General | Alcaldía Mayor de Bogotá">
          <a:extLst>
            <a:ext uri="{FF2B5EF4-FFF2-40B4-BE49-F238E27FC236}">
              <a16:creationId xmlns:a16="http://schemas.microsoft.com/office/drawing/2014/main" id="{1297A816-FB82-4E44-905E-D6B7724794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59" name="Imagen 3" descr="Secretaría General | Alcaldía Mayor de Bogotá">
          <a:extLst>
            <a:ext uri="{FF2B5EF4-FFF2-40B4-BE49-F238E27FC236}">
              <a16:creationId xmlns:a16="http://schemas.microsoft.com/office/drawing/2014/main" id="{AE889D43-483E-40A4-B278-6E2D3031DA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360" name="Imagen 359" descr="Secretaría General | Alcaldía Mayor de Bogotá">
          <a:extLst>
            <a:ext uri="{FF2B5EF4-FFF2-40B4-BE49-F238E27FC236}">
              <a16:creationId xmlns:a16="http://schemas.microsoft.com/office/drawing/2014/main" id="{7F0CF0AF-BEFF-4AE7-85F7-B88C63EA01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61" name="Imagen 3" descr="Secretaría General | Alcaldía Mayor de Bogotá">
          <a:extLst>
            <a:ext uri="{FF2B5EF4-FFF2-40B4-BE49-F238E27FC236}">
              <a16:creationId xmlns:a16="http://schemas.microsoft.com/office/drawing/2014/main" id="{137A0D9C-9D2F-420B-97BC-788AF7A517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362" name="Imagen 361" descr="Secretaría General | Alcaldía Mayor de Bogotá">
          <a:extLst>
            <a:ext uri="{FF2B5EF4-FFF2-40B4-BE49-F238E27FC236}">
              <a16:creationId xmlns:a16="http://schemas.microsoft.com/office/drawing/2014/main" id="{75DD22A7-B577-4270-9A29-9474C333E2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63" name="Imagen 3" descr="Secretaría General | Alcaldía Mayor de Bogotá">
          <a:extLst>
            <a:ext uri="{FF2B5EF4-FFF2-40B4-BE49-F238E27FC236}">
              <a16:creationId xmlns:a16="http://schemas.microsoft.com/office/drawing/2014/main" id="{08AA707D-7E4B-40E8-A173-39FC8C4B85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64" name="Imagen 363" descr="Secretaría General | Alcaldía Mayor de Bogotá">
          <a:extLst>
            <a:ext uri="{FF2B5EF4-FFF2-40B4-BE49-F238E27FC236}">
              <a16:creationId xmlns:a16="http://schemas.microsoft.com/office/drawing/2014/main" id="{41A38107-3833-4142-A9D7-604B486D7D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65" name="Imagen 3" descr="Secretaría General | Alcaldía Mayor de Bogotá">
          <a:extLst>
            <a:ext uri="{FF2B5EF4-FFF2-40B4-BE49-F238E27FC236}">
              <a16:creationId xmlns:a16="http://schemas.microsoft.com/office/drawing/2014/main" id="{D38BF280-FDA3-429D-8278-D3DC74111B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366" name="Imagen 365" descr="Secretaría General | Alcaldía Mayor de Bogotá">
          <a:extLst>
            <a:ext uri="{FF2B5EF4-FFF2-40B4-BE49-F238E27FC236}">
              <a16:creationId xmlns:a16="http://schemas.microsoft.com/office/drawing/2014/main" id="{57973D71-DF60-4702-AFAC-568632E55C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67" name="Imagen 3" descr="Secretaría General | Alcaldía Mayor de Bogotá">
          <a:extLst>
            <a:ext uri="{FF2B5EF4-FFF2-40B4-BE49-F238E27FC236}">
              <a16:creationId xmlns:a16="http://schemas.microsoft.com/office/drawing/2014/main" id="{1FE9C05C-127A-463D-8EE7-9A8750F0D7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368" name="Imagen 367" descr="Secretaría General | Alcaldía Mayor de Bogotá">
          <a:extLst>
            <a:ext uri="{FF2B5EF4-FFF2-40B4-BE49-F238E27FC236}">
              <a16:creationId xmlns:a16="http://schemas.microsoft.com/office/drawing/2014/main" id="{5819BB70-F1AD-425F-8293-0D1BB3E468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69" name="Imagen 3" descr="Secretaría General | Alcaldía Mayor de Bogotá">
          <a:extLst>
            <a:ext uri="{FF2B5EF4-FFF2-40B4-BE49-F238E27FC236}">
              <a16:creationId xmlns:a16="http://schemas.microsoft.com/office/drawing/2014/main" id="{EE978754-4700-4967-BF3B-AEBB59B4C2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70" name="Imagen 369" descr="Secretaría General | Alcaldía Mayor de Bogotá">
          <a:extLst>
            <a:ext uri="{FF2B5EF4-FFF2-40B4-BE49-F238E27FC236}">
              <a16:creationId xmlns:a16="http://schemas.microsoft.com/office/drawing/2014/main" id="{E42CADB6-7A2F-4252-B8F9-89C697DA4F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71" name="Imagen 3" descr="Secretaría General | Alcaldía Mayor de Bogotá">
          <a:extLst>
            <a:ext uri="{FF2B5EF4-FFF2-40B4-BE49-F238E27FC236}">
              <a16:creationId xmlns:a16="http://schemas.microsoft.com/office/drawing/2014/main" id="{02A5EAC5-04E4-4160-9F38-CC452452DE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372" name="Imagen 371" descr="Secretaría General | Alcaldía Mayor de Bogotá">
          <a:extLst>
            <a:ext uri="{FF2B5EF4-FFF2-40B4-BE49-F238E27FC236}">
              <a16:creationId xmlns:a16="http://schemas.microsoft.com/office/drawing/2014/main" id="{4CA14995-9FD3-48FE-A075-236E9AB1CC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73" name="Imagen 3" descr="Secretaría General | Alcaldía Mayor de Bogotá">
          <a:extLst>
            <a:ext uri="{FF2B5EF4-FFF2-40B4-BE49-F238E27FC236}">
              <a16:creationId xmlns:a16="http://schemas.microsoft.com/office/drawing/2014/main" id="{08405740-C962-4098-8193-D6A9073D7B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374" name="Imagen 373" descr="Secretaría General | Alcaldía Mayor de Bogotá">
          <a:extLst>
            <a:ext uri="{FF2B5EF4-FFF2-40B4-BE49-F238E27FC236}">
              <a16:creationId xmlns:a16="http://schemas.microsoft.com/office/drawing/2014/main" id="{AA55097A-E9BA-434E-A82F-9961625D77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75" name="Imagen 3" descr="Secretaría General | Alcaldía Mayor de Bogotá">
          <a:extLst>
            <a:ext uri="{FF2B5EF4-FFF2-40B4-BE49-F238E27FC236}">
              <a16:creationId xmlns:a16="http://schemas.microsoft.com/office/drawing/2014/main" id="{404E6051-9B2A-4777-8A92-94D487E505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76" name="Imagen 375" descr="Secretaría General | Alcaldía Mayor de Bogotá">
          <a:extLst>
            <a:ext uri="{FF2B5EF4-FFF2-40B4-BE49-F238E27FC236}">
              <a16:creationId xmlns:a16="http://schemas.microsoft.com/office/drawing/2014/main" id="{281A490B-A65E-409C-8C04-337C2FA081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77" name="Imagen 3" descr="Secretaría General | Alcaldía Mayor de Bogotá">
          <a:extLst>
            <a:ext uri="{FF2B5EF4-FFF2-40B4-BE49-F238E27FC236}">
              <a16:creationId xmlns:a16="http://schemas.microsoft.com/office/drawing/2014/main" id="{084F13A7-5913-47DB-BEE4-7D6DBAE5DF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378" name="Imagen 377" descr="Secretaría General | Alcaldía Mayor de Bogotá">
          <a:extLst>
            <a:ext uri="{FF2B5EF4-FFF2-40B4-BE49-F238E27FC236}">
              <a16:creationId xmlns:a16="http://schemas.microsoft.com/office/drawing/2014/main" id="{607959B8-6C34-48E0-8B44-722AB8EF31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79" name="Imagen 3" descr="Secretaría General | Alcaldía Mayor de Bogotá">
          <a:extLst>
            <a:ext uri="{FF2B5EF4-FFF2-40B4-BE49-F238E27FC236}">
              <a16:creationId xmlns:a16="http://schemas.microsoft.com/office/drawing/2014/main" id="{30A099F9-C4F6-427E-8178-76A3D61E00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380" name="Imagen 379" descr="Secretaría General | Alcaldía Mayor de Bogotá">
          <a:extLst>
            <a:ext uri="{FF2B5EF4-FFF2-40B4-BE49-F238E27FC236}">
              <a16:creationId xmlns:a16="http://schemas.microsoft.com/office/drawing/2014/main" id="{C8C267BC-9E9C-4975-A953-EDC9EAB6F3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81" name="Imagen 3" descr="Secretaría General | Alcaldía Mayor de Bogotá">
          <a:extLst>
            <a:ext uri="{FF2B5EF4-FFF2-40B4-BE49-F238E27FC236}">
              <a16:creationId xmlns:a16="http://schemas.microsoft.com/office/drawing/2014/main" id="{9438A4C5-E104-4CFB-902A-CA3695F5C3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82" name="Imagen 381" descr="Secretaría General | Alcaldía Mayor de Bogotá">
          <a:extLst>
            <a:ext uri="{FF2B5EF4-FFF2-40B4-BE49-F238E27FC236}">
              <a16:creationId xmlns:a16="http://schemas.microsoft.com/office/drawing/2014/main" id="{D03FE7DF-95DD-4A45-B03F-6788CFE894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83" name="Imagen 3" descr="Secretaría General | Alcaldía Mayor de Bogotá">
          <a:extLst>
            <a:ext uri="{FF2B5EF4-FFF2-40B4-BE49-F238E27FC236}">
              <a16:creationId xmlns:a16="http://schemas.microsoft.com/office/drawing/2014/main" id="{6CB08037-94E9-44DB-B9ED-97E2577069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384" name="Imagen 383" descr="Secretaría General | Alcaldía Mayor de Bogotá">
          <a:extLst>
            <a:ext uri="{FF2B5EF4-FFF2-40B4-BE49-F238E27FC236}">
              <a16:creationId xmlns:a16="http://schemas.microsoft.com/office/drawing/2014/main" id="{AA9BE1B1-F325-4BCE-8C89-215C94ADA1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85" name="Imagen 3" descr="Secretaría General | Alcaldía Mayor de Bogotá">
          <a:extLst>
            <a:ext uri="{FF2B5EF4-FFF2-40B4-BE49-F238E27FC236}">
              <a16:creationId xmlns:a16="http://schemas.microsoft.com/office/drawing/2014/main" id="{704BF351-1CAC-4B81-871D-E420361BFC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386" name="Imagen 385" descr="Secretaría General | Alcaldía Mayor de Bogotá">
          <a:extLst>
            <a:ext uri="{FF2B5EF4-FFF2-40B4-BE49-F238E27FC236}">
              <a16:creationId xmlns:a16="http://schemas.microsoft.com/office/drawing/2014/main" id="{7A006086-D145-4275-8A1E-6AF1727AA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87" name="Imagen 3" descr="Secretaría General | Alcaldía Mayor de Bogotá">
          <a:extLst>
            <a:ext uri="{FF2B5EF4-FFF2-40B4-BE49-F238E27FC236}">
              <a16:creationId xmlns:a16="http://schemas.microsoft.com/office/drawing/2014/main" id="{2C958C3F-C79D-4600-9593-AA0D51B538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88" name="Imagen 387" descr="Secretaría General | Alcaldía Mayor de Bogotá">
          <a:extLst>
            <a:ext uri="{FF2B5EF4-FFF2-40B4-BE49-F238E27FC236}">
              <a16:creationId xmlns:a16="http://schemas.microsoft.com/office/drawing/2014/main" id="{CA47BFCF-CD8C-4284-86C6-B0F97950CC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89" name="Imagen 3" descr="Secretaría General | Alcaldía Mayor de Bogotá">
          <a:extLst>
            <a:ext uri="{FF2B5EF4-FFF2-40B4-BE49-F238E27FC236}">
              <a16:creationId xmlns:a16="http://schemas.microsoft.com/office/drawing/2014/main" id="{1D1D447E-645E-452B-BB0A-40CBEF20E8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390" name="Imagen 389" descr="Secretaría General | Alcaldía Mayor de Bogotá">
          <a:extLst>
            <a:ext uri="{FF2B5EF4-FFF2-40B4-BE49-F238E27FC236}">
              <a16:creationId xmlns:a16="http://schemas.microsoft.com/office/drawing/2014/main" id="{47B412A6-BBA9-4B22-96F2-735F9EB8C1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91" name="Imagen 3" descr="Secretaría General | Alcaldía Mayor de Bogotá">
          <a:extLst>
            <a:ext uri="{FF2B5EF4-FFF2-40B4-BE49-F238E27FC236}">
              <a16:creationId xmlns:a16="http://schemas.microsoft.com/office/drawing/2014/main" id="{E8B12D14-71FD-4244-B64D-8828A46DD1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392" name="Imagen 391" descr="Secretaría General | Alcaldía Mayor de Bogotá">
          <a:extLst>
            <a:ext uri="{FF2B5EF4-FFF2-40B4-BE49-F238E27FC236}">
              <a16:creationId xmlns:a16="http://schemas.microsoft.com/office/drawing/2014/main" id="{E5234AB6-32E6-45B5-AAE1-4EB59EBEC2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93" name="Imagen 3" descr="Secretaría General | Alcaldía Mayor de Bogotá">
          <a:extLst>
            <a:ext uri="{FF2B5EF4-FFF2-40B4-BE49-F238E27FC236}">
              <a16:creationId xmlns:a16="http://schemas.microsoft.com/office/drawing/2014/main" id="{2596423B-4B7F-4B15-8427-77DCF6AAC4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394" name="Imagen 393" descr="Secretaría General | Alcaldía Mayor de Bogotá">
          <a:extLst>
            <a:ext uri="{FF2B5EF4-FFF2-40B4-BE49-F238E27FC236}">
              <a16:creationId xmlns:a16="http://schemas.microsoft.com/office/drawing/2014/main" id="{760D7B9A-0EB6-4DFC-AE99-B840F19C9B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95" name="Imagen 3" descr="Secretaría General | Alcaldía Mayor de Bogotá">
          <a:extLst>
            <a:ext uri="{FF2B5EF4-FFF2-40B4-BE49-F238E27FC236}">
              <a16:creationId xmlns:a16="http://schemas.microsoft.com/office/drawing/2014/main" id="{02B67957-C409-42CE-B2EF-47C1447821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396" name="Imagen 395" descr="Secretaría General | Alcaldía Mayor de Bogotá">
          <a:extLst>
            <a:ext uri="{FF2B5EF4-FFF2-40B4-BE49-F238E27FC236}">
              <a16:creationId xmlns:a16="http://schemas.microsoft.com/office/drawing/2014/main" id="{BF0B2284-AF1C-4B3C-A8FA-8018182017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97" name="Imagen 3" descr="Secretaría General | Alcaldía Mayor de Bogotá">
          <a:extLst>
            <a:ext uri="{FF2B5EF4-FFF2-40B4-BE49-F238E27FC236}">
              <a16:creationId xmlns:a16="http://schemas.microsoft.com/office/drawing/2014/main" id="{771E9D9B-65D0-4D67-845D-A31C60B873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398" name="Imagen 397" descr="Secretaría General | Alcaldía Mayor de Bogotá">
          <a:extLst>
            <a:ext uri="{FF2B5EF4-FFF2-40B4-BE49-F238E27FC236}">
              <a16:creationId xmlns:a16="http://schemas.microsoft.com/office/drawing/2014/main" id="{30AD6231-BC54-4D66-80DB-AA73711587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399" name="Imagen 3" descr="Secretaría General | Alcaldía Mayor de Bogotá">
          <a:extLst>
            <a:ext uri="{FF2B5EF4-FFF2-40B4-BE49-F238E27FC236}">
              <a16:creationId xmlns:a16="http://schemas.microsoft.com/office/drawing/2014/main" id="{E1F0F76E-B7CC-4134-BD29-A22E7ACA9F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00" name="Imagen 399" descr="Secretaría General | Alcaldía Mayor de Bogotá">
          <a:extLst>
            <a:ext uri="{FF2B5EF4-FFF2-40B4-BE49-F238E27FC236}">
              <a16:creationId xmlns:a16="http://schemas.microsoft.com/office/drawing/2014/main" id="{B0AA9978-0903-4334-9AA7-1B3F32573B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01" name="Imagen 3" descr="Secretaría General | Alcaldía Mayor de Bogotá">
          <a:extLst>
            <a:ext uri="{FF2B5EF4-FFF2-40B4-BE49-F238E27FC236}">
              <a16:creationId xmlns:a16="http://schemas.microsoft.com/office/drawing/2014/main" id="{C91907FC-5E4D-4975-85A4-8862236CE5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402" name="Imagen 401" descr="Secretaría General | Alcaldía Mayor de Bogotá">
          <a:extLst>
            <a:ext uri="{FF2B5EF4-FFF2-40B4-BE49-F238E27FC236}">
              <a16:creationId xmlns:a16="http://schemas.microsoft.com/office/drawing/2014/main" id="{ABE46A5E-1DE5-4015-A0F2-792A424960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03" name="Imagen 3" descr="Secretaría General | Alcaldía Mayor de Bogotá">
          <a:extLst>
            <a:ext uri="{FF2B5EF4-FFF2-40B4-BE49-F238E27FC236}">
              <a16:creationId xmlns:a16="http://schemas.microsoft.com/office/drawing/2014/main" id="{AEA2C34C-5CFF-43EF-A6FD-0D5D166567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404" name="Imagen 403" descr="Secretaría General | Alcaldía Mayor de Bogotá">
          <a:extLst>
            <a:ext uri="{FF2B5EF4-FFF2-40B4-BE49-F238E27FC236}">
              <a16:creationId xmlns:a16="http://schemas.microsoft.com/office/drawing/2014/main" id="{72AE968F-8B55-45F4-AD80-01A7EDAEAE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05" name="Imagen 3" descr="Secretaría General | Alcaldía Mayor de Bogotá">
          <a:extLst>
            <a:ext uri="{FF2B5EF4-FFF2-40B4-BE49-F238E27FC236}">
              <a16:creationId xmlns:a16="http://schemas.microsoft.com/office/drawing/2014/main" id="{4FA98A1B-0C40-4DD0-9B5B-06E32DEC23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06" name="Imagen 405" descr="Secretaría General | Alcaldía Mayor de Bogotá">
          <a:extLst>
            <a:ext uri="{FF2B5EF4-FFF2-40B4-BE49-F238E27FC236}">
              <a16:creationId xmlns:a16="http://schemas.microsoft.com/office/drawing/2014/main" id="{656E8BF1-E488-4522-8BB2-291AA7A1C5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07" name="Imagen 3" descr="Secretaría General | Alcaldía Mayor de Bogotá">
          <a:extLst>
            <a:ext uri="{FF2B5EF4-FFF2-40B4-BE49-F238E27FC236}">
              <a16:creationId xmlns:a16="http://schemas.microsoft.com/office/drawing/2014/main" id="{F7CE8223-D409-4B94-87D0-19BA737B58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408" name="Imagen 407" descr="Secretaría General | Alcaldía Mayor de Bogotá">
          <a:extLst>
            <a:ext uri="{FF2B5EF4-FFF2-40B4-BE49-F238E27FC236}">
              <a16:creationId xmlns:a16="http://schemas.microsoft.com/office/drawing/2014/main" id="{8180FF9A-C492-4E2B-9F5E-8CF38696FB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09" name="Imagen 3" descr="Secretaría General | Alcaldía Mayor de Bogotá">
          <a:extLst>
            <a:ext uri="{FF2B5EF4-FFF2-40B4-BE49-F238E27FC236}">
              <a16:creationId xmlns:a16="http://schemas.microsoft.com/office/drawing/2014/main" id="{8E501CF6-7735-41CC-9D23-D7DD836CF3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410" name="Imagen 409" descr="Secretaría General | Alcaldía Mayor de Bogotá">
          <a:extLst>
            <a:ext uri="{FF2B5EF4-FFF2-40B4-BE49-F238E27FC236}">
              <a16:creationId xmlns:a16="http://schemas.microsoft.com/office/drawing/2014/main" id="{DEE35C34-DF47-4C27-B8F6-DA7B0CBFE5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11" name="Imagen 3" descr="Secretaría General | Alcaldía Mayor de Bogotá">
          <a:extLst>
            <a:ext uri="{FF2B5EF4-FFF2-40B4-BE49-F238E27FC236}">
              <a16:creationId xmlns:a16="http://schemas.microsoft.com/office/drawing/2014/main" id="{ED7DFD3D-943B-418B-B596-20A09DE883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12" name="Imagen 411" descr="Secretaría General | Alcaldía Mayor de Bogotá">
          <a:extLst>
            <a:ext uri="{FF2B5EF4-FFF2-40B4-BE49-F238E27FC236}">
              <a16:creationId xmlns:a16="http://schemas.microsoft.com/office/drawing/2014/main" id="{807F1311-5ADA-49BF-AF24-091B4CD87F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13" name="Imagen 3" descr="Secretaría General | Alcaldía Mayor de Bogotá">
          <a:extLst>
            <a:ext uri="{FF2B5EF4-FFF2-40B4-BE49-F238E27FC236}">
              <a16:creationId xmlns:a16="http://schemas.microsoft.com/office/drawing/2014/main" id="{91D92362-FED2-4686-B4A1-0CD3DFDE8C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414" name="Imagen 413" descr="Secretaría General | Alcaldía Mayor de Bogotá">
          <a:extLst>
            <a:ext uri="{FF2B5EF4-FFF2-40B4-BE49-F238E27FC236}">
              <a16:creationId xmlns:a16="http://schemas.microsoft.com/office/drawing/2014/main" id="{6AB95E74-1B20-4FE5-8D47-206F53968A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15" name="Imagen 3" descr="Secretaría General | Alcaldía Mayor de Bogotá">
          <a:extLst>
            <a:ext uri="{FF2B5EF4-FFF2-40B4-BE49-F238E27FC236}">
              <a16:creationId xmlns:a16="http://schemas.microsoft.com/office/drawing/2014/main" id="{B1C18B32-9564-4940-A45B-2E703DE64F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416" name="Imagen 415" descr="Secretaría General | Alcaldía Mayor de Bogotá">
          <a:extLst>
            <a:ext uri="{FF2B5EF4-FFF2-40B4-BE49-F238E27FC236}">
              <a16:creationId xmlns:a16="http://schemas.microsoft.com/office/drawing/2014/main" id="{D2B41848-1CDA-4361-80B8-EA552B8A53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17" name="Imagen 3" descr="Secretaría General | Alcaldía Mayor de Bogotá">
          <a:extLst>
            <a:ext uri="{FF2B5EF4-FFF2-40B4-BE49-F238E27FC236}">
              <a16:creationId xmlns:a16="http://schemas.microsoft.com/office/drawing/2014/main" id="{A9A81681-3457-485D-8FDC-FAF8EB6900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18" name="Imagen 417" descr="Secretaría General | Alcaldía Mayor de Bogotá">
          <a:extLst>
            <a:ext uri="{FF2B5EF4-FFF2-40B4-BE49-F238E27FC236}">
              <a16:creationId xmlns:a16="http://schemas.microsoft.com/office/drawing/2014/main" id="{B1B6352A-E25D-466D-8219-EBD04E6DEA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19" name="Imagen 3" descr="Secretaría General | Alcaldía Mayor de Bogotá">
          <a:extLst>
            <a:ext uri="{FF2B5EF4-FFF2-40B4-BE49-F238E27FC236}">
              <a16:creationId xmlns:a16="http://schemas.microsoft.com/office/drawing/2014/main" id="{C6E04A14-0860-4FDE-BBAF-C5C05C97FD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420" name="Imagen 419" descr="Secretaría General | Alcaldía Mayor de Bogotá">
          <a:extLst>
            <a:ext uri="{FF2B5EF4-FFF2-40B4-BE49-F238E27FC236}">
              <a16:creationId xmlns:a16="http://schemas.microsoft.com/office/drawing/2014/main" id="{05F3CDB5-D3E6-4AB4-9541-431FD7CC95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21" name="Imagen 3" descr="Secretaría General | Alcaldía Mayor de Bogotá">
          <a:extLst>
            <a:ext uri="{FF2B5EF4-FFF2-40B4-BE49-F238E27FC236}">
              <a16:creationId xmlns:a16="http://schemas.microsoft.com/office/drawing/2014/main" id="{720FAA81-D9BE-4F78-807E-912B9120C7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422" name="Imagen 421" descr="Secretaría General | Alcaldía Mayor de Bogotá">
          <a:extLst>
            <a:ext uri="{FF2B5EF4-FFF2-40B4-BE49-F238E27FC236}">
              <a16:creationId xmlns:a16="http://schemas.microsoft.com/office/drawing/2014/main" id="{160E9CC9-4552-4745-B3E1-15802ACEB7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23" name="Imagen 3" descr="Secretaría General | Alcaldía Mayor de Bogotá">
          <a:extLst>
            <a:ext uri="{FF2B5EF4-FFF2-40B4-BE49-F238E27FC236}">
              <a16:creationId xmlns:a16="http://schemas.microsoft.com/office/drawing/2014/main" id="{5966744E-171D-4E05-9D4C-A043AF97F6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24" name="Imagen 423" descr="Secretaría General | Alcaldía Mayor de Bogotá">
          <a:extLst>
            <a:ext uri="{FF2B5EF4-FFF2-40B4-BE49-F238E27FC236}">
              <a16:creationId xmlns:a16="http://schemas.microsoft.com/office/drawing/2014/main" id="{3F2AA6CE-FBDA-48FB-A0CE-D4EAADD3C7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25" name="Imagen 3" descr="Secretaría General | Alcaldía Mayor de Bogotá">
          <a:extLst>
            <a:ext uri="{FF2B5EF4-FFF2-40B4-BE49-F238E27FC236}">
              <a16:creationId xmlns:a16="http://schemas.microsoft.com/office/drawing/2014/main" id="{ED45059A-4694-48EB-AD3B-8B9BE23214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426" name="Imagen 425" descr="Secretaría General | Alcaldía Mayor de Bogotá">
          <a:extLst>
            <a:ext uri="{FF2B5EF4-FFF2-40B4-BE49-F238E27FC236}">
              <a16:creationId xmlns:a16="http://schemas.microsoft.com/office/drawing/2014/main" id="{B4E88350-24F7-4F59-AD78-8BEB494102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27" name="Imagen 3" descr="Secretaría General | Alcaldía Mayor de Bogotá">
          <a:extLst>
            <a:ext uri="{FF2B5EF4-FFF2-40B4-BE49-F238E27FC236}">
              <a16:creationId xmlns:a16="http://schemas.microsoft.com/office/drawing/2014/main" id="{59803828-85F0-4AF6-9961-5AEE8606DD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428" name="Imagen 427" descr="Secretaría General | Alcaldía Mayor de Bogotá">
          <a:extLst>
            <a:ext uri="{FF2B5EF4-FFF2-40B4-BE49-F238E27FC236}">
              <a16:creationId xmlns:a16="http://schemas.microsoft.com/office/drawing/2014/main" id="{3EF415DD-E123-4E27-B4B1-7614C5E4AD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29" name="Imagen 3" descr="Secretaría General | Alcaldía Mayor de Bogotá">
          <a:extLst>
            <a:ext uri="{FF2B5EF4-FFF2-40B4-BE49-F238E27FC236}">
              <a16:creationId xmlns:a16="http://schemas.microsoft.com/office/drawing/2014/main" id="{46256E3C-870D-4A14-946A-4CE3D53007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30" name="Imagen 429" descr="Secretaría General | Alcaldía Mayor de Bogotá">
          <a:extLst>
            <a:ext uri="{FF2B5EF4-FFF2-40B4-BE49-F238E27FC236}">
              <a16:creationId xmlns:a16="http://schemas.microsoft.com/office/drawing/2014/main" id="{BC6599A9-848F-4664-8980-4AB52ACA95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31" name="Imagen 3" descr="Secretaría General | Alcaldía Mayor de Bogotá">
          <a:extLst>
            <a:ext uri="{FF2B5EF4-FFF2-40B4-BE49-F238E27FC236}">
              <a16:creationId xmlns:a16="http://schemas.microsoft.com/office/drawing/2014/main" id="{1DF737CA-C5D3-4B0D-8CA8-73A7CD51E7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432" name="Imagen 431" descr="Secretaría General | Alcaldía Mayor de Bogotá">
          <a:extLst>
            <a:ext uri="{FF2B5EF4-FFF2-40B4-BE49-F238E27FC236}">
              <a16:creationId xmlns:a16="http://schemas.microsoft.com/office/drawing/2014/main" id="{04BBB5FF-04D0-4044-992C-39919B9F7A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33" name="Imagen 3" descr="Secretaría General | Alcaldía Mayor de Bogotá">
          <a:extLst>
            <a:ext uri="{FF2B5EF4-FFF2-40B4-BE49-F238E27FC236}">
              <a16:creationId xmlns:a16="http://schemas.microsoft.com/office/drawing/2014/main" id="{6E6637E9-79D3-4DE6-B597-C698C9DC8F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434" name="Imagen 433" descr="Secretaría General | Alcaldía Mayor de Bogotá">
          <a:extLst>
            <a:ext uri="{FF2B5EF4-FFF2-40B4-BE49-F238E27FC236}">
              <a16:creationId xmlns:a16="http://schemas.microsoft.com/office/drawing/2014/main" id="{2FE3F6E0-CF4B-42F2-9FB3-138D9B5069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35" name="Imagen 3" descr="Secretaría General | Alcaldía Mayor de Bogotá">
          <a:extLst>
            <a:ext uri="{FF2B5EF4-FFF2-40B4-BE49-F238E27FC236}">
              <a16:creationId xmlns:a16="http://schemas.microsoft.com/office/drawing/2014/main" id="{5F4DE485-7739-428F-8DF0-6C049D3BED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36" name="Imagen 435" descr="Secretaría General | Alcaldía Mayor de Bogotá">
          <a:extLst>
            <a:ext uri="{FF2B5EF4-FFF2-40B4-BE49-F238E27FC236}">
              <a16:creationId xmlns:a16="http://schemas.microsoft.com/office/drawing/2014/main" id="{54F875D0-A4FD-4F89-B8A8-F6AC8A9975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37" name="Imagen 3" descr="Secretaría General | Alcaldía Mayor de Bogotá">
          <a:extLst>
            <a:ext uri="{FF2B5EF4-FFF2-40B4-BE49-F238E27FC236}">
              <a16:creationId xmlns:a16="http://schemas.microsoft.com/office/drawing/2014/main" id="{0FAF7508-436D-4B4C-9025-D259B3EC65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438" name="Imagen 437" descr="Secretaría General | Alcaldía Mayor de Bogotá">
          <a:extLst>
            <a:ext uri="{FF2B5EF4-FFF2-40B4-BE49-F238E27FC236}">
              <a16:creationId xmlns:a16="http://schemas.microsoft.com/office/drawing/2014/main" id="{7AD99080-872D-4E03-B2E5-5F71F79955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39" name="Imagen 3" descr="Secretaría General | Alcaldía Mayor de Bogotá">
          <a:extLst>
            <a:ext uri="{FF2B5EF4-FFF2-40B4-BE49-F238E27FC236}">
              <a16:creationId xmlns:a16="http://schemas.microsoft.com/office/drawing/2014/main" id="{C8959563-9DBA-42C0-B740-E62734D251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440" name="Imagen 439" descr="Secretaría General | Alcaldía Mayor de Bogotá">
          <a:extLst>
            <a:ext uri="{FF2B5EF4-FFF2-40B4-BE49-F238E27FC236}">
              <a16:creationId xmlns:a16="http://schemas.microsoft.com/office/drawing/2014/main" id="{B3C64054-AB2F-4F33-9E4B-AE31451F83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41" name="Imagen 3" descr="Secretaría General | Alcaldía Mayor de Bogotá">
          <a:extLst>
            <a:ext uri="{FF2B5EF4-FFF2-40B4-BE49-F238E27FC236}">
              <a16:creationId xmlns:a16="http://schemas.microsoft.com/office/drawing/2014/main" id="{12A2238A-FA39-4DFE-8E97-083A63EA3A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42" name="Imagen 441" descr="Secretaría General | Alcaldía Mayor de Bogotá">
          <a:extLst>
            <a:ext uri="{FF2B5EF4-FFF2-40B4-BE49-F238E27FC236}">
              <a16:creationId xmlns:a16="http://schemas.microsoft.com/office/drawing/2014/main" id="{CD9E079F-9FB3-41A9-B9C9-68749CC14F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43" name="Imagen 3" descr="Secretaría General | Alcaldía Mayor de Bogotá">
          <a:extLst>
            <a:ext uri="{FF2B5EF4-FFF2-40B4-BE49-F238E27FC236}">
              <a16:creationId xmlns:a16="http://schemas.microsoft.com/office/drawing/2014/main" id="{E22933D6-9424-4D32-927F-687F93703E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444" name="Imagen 443" descr="Secretaría General | Alcaldía Mayor de Bogotá">
          <a:extLst>
            <a:ext uri="{FF2B5EF4-FFF2-40B4-BE49-F238E27FC236}">
              <a16:creationId xmlns:a16="http://schemas.microsoft.com/office/drawing/2014/main" id="{AC41A492-297D-4AEC-8585-2988067131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45" name="Imagen 3" descr="Secretaría General | Alcaldía Mayor de Bogotá">
          <a:extLst>
            <a:ext uri="{FF2B5EF4-FFF2-40B4-BE49-F238E27FC236}">
              <a16:creationId xmlns:a16="http://schemas.microsoft.com/office/drawing/2014/main" id="{B1AA377C-210C-4454-9BC5-102E520FDD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446" name="Imagen 445" descr="Secretaría General | Alcaldía Mayor de Bogotá">
          <a:extLst>
            <a:ext uri="{FF2B5EF4-FFF2-40B4-BE49-F238E27FC236}">
              <a16:creationId xmlns:a16="http://schemas.microsoft.com/office/drawing/2014/main" id="{5CCD13B6-5334-49E9-A792-D1A0B0EB72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47" name="Imagen 3" descr="Secretaría General | Alcaldía Mayor de Bogotá">
          <a:extLst>
            <a:ext uri="{FF2B5EF4-FFF2-40B4-BE49-F238E27FC236}">
              <a16:creationId xmlns:a16="http://schemas.microsoft.com/office/drawing/2014/main" id="{F3A7E951-F57F-4759-87EB-8882A08527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48" name="Imagen 447" descr="Secretaría General | Alcaldía Mayor de Bogotá">
          <a:extLst>
            <a:ext uri="{FF2B5EF4-FFF2-40B4-BE49-F238E27FC236}">
              <a16:creationId xmlns:a16="http://schemas.microsoft.com/office/drawing/2014/main" id="{9638F169-40CC-44AC-9829-9BD9FACF7C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49" name="Imagen 3" descr="Secretaría General | Alcaldía Mayor de Bogotá">
          <a:extLst>
            <a:ext uri="{FF2B5EF4-FFF2-40B4-BE49-F238E27FC236}">
              <a16:creationId xmlns:a16="http://schemas.microsoft.com/office/drawing/2014/main" id="{2664E54A-0E6C-44E4-9D1E-563EDA16DF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450" name="Imagen 449" descr="Secretaría General | Alcaldía Mayor de Bogotá">
          <a:extLst>
            <a:ext uri="{FF2B5EF4-FFF2-40B4-BE49-F238E27FC236}">
              <a16:creationId xmlns:a16="http://schemas.microsoft.com/office/drawing/2014/main" id="{ED741786-9F7D-4616-935E-1634323953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51" name="Imagen 3" descr="Secretaría General | Alcaldía Mayor de Bogotá">
          <a:extLst>
            <a:ext uri="{FF2B5EF4-FFF2-40B4-BE49-F238E27FC236}">
              <a16:creationId xmlns:a16="http://schemas.microsoft.com/office/drawing/2014/main" id="{C7A4D3D5-DCDC-4F06-9866-CF024B5A98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452" name="Imagen 451" descr="Secretaría General | Alcaldía Mayor de Bogotá">
          <a:extLst>
            <a:ext uri="{FF2B5EF4-FFF2-40B4-BE49-F238E27FC236}">
              <a16:creationId xmlns:a16="http://schemas.microsoft.com/office/drawing/2014/main" id="{98892C54-20CC-4F49-82AB-8FE691913D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53" name="Imagen 3" descr="Secretaría General | Alcaldía Mayor de Bogotá">
          <a:extLst>
            <a:ext uri="{FF2B5EF4-FFF2-40B4-BE49-F238E27FC236}">
              <a16:creationId xmlns:a16="http://schemas.microsoft.com/office/drawing/2014/main" id="{425E75E9-FDBD-4F2A-B92C-C2E28D03B5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54" name="Imagen 453" descr="Secretaría General | Alcaldía Mayor de Bogotá">
          <a:extLst>
            <a:ext uri="{FF2B5EF4-FFF2-40B4-BE49-F238E27FC236}">
              <a16:creationId xmlns:a16="http://schemas.microsoft.com/office/drawing/2014/main" id="{C06D212C-6E80-464D-8AB0-2EFF276623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55" name="Imagen 3" descr="Secretaría General | Alcaldía Mayor de Bogotá">
          <a:extLst>
            <a:ext uri="{FF2B5EF4-FFF2-40B4-BE49-F238E27FC236}">
              <a16:creationId xmlns:a16="http://schemas.microsoft.com/office/drawing/2014/main" id="{06F744FB-C22A-4471-A457-75572C9255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456" name="Imagen 455" descr="Secretaría General | Alcaldía Mayor de Bogotá">
          <a:extLst>
            <a:ext uri="{FF2B5EF4-FFF2-40B4-BE49-F238E27FC236}">
              <a16:creationId xmlns:a16="http://schemas.microsoft.com/office/drawing/2014/main" id="{107E9549-1FA7-4EFD-A8B5-ADC74359D8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57" name="Imagen 3" descr="Secretaría General | Alcaldía Mayor de Bogotá">
          <a:extLst>
            <a:ext uri="{FF2B5EF4-FFF2-40B4-BE49-F238E27FC236}">
              <a16:creationId xmlns:a16="http://schemas.microsoft.com/office/drawing/2014/main" id="{AD097BDE-7B86-4645-B03F-125566F287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458" name="Imagen 457" descr="Secretaría General | Alcaldía Mayor de Bogotá">
          <a:extLst>
            <a:ext uri="{FF2B5EF4-FFF2-40B4-BE49-F238E27FC236}">
              <a16:creationId xmlns:a16="http://schemas.microsoft.com/office/drawing/2014/main" id="{DB6C5C85-50EB-474C-AA82-9CAA418741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59" name="Imagen 3" descr="Secretaría General | Alcaldía Mayor de Bogotá">
          <a:extLst>
            <a:ext uri="{FF2B5EF4-FFF2-40B4-BE49-F238E27FC236}">
              <a16:creationId xmlns:a16="http://schemas.microsoft.com/office/drawing/2014/main" id="{C36C77B6-E968-493B-896F-9971366FA3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60" name="Imagen 459" descr="Secretaría General | Alcaldía Mayor de Bogotá">
          <a:extLst>
            <a:ext uri="{FF2B5EF4-FFF2-40B4-BE49-F238E27FC236}">
              <a16:creationId xmlns:a16="http://schemas.microsoft.com/office/drawing/2014/main" id="{337E5AAA-F729-4D7E-8F08-FFB5A60157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61" name="Imagen 3" descr="Secretaría General | Alcaldía Mayor de Bogotá">
          <a:extLst>
            <a:ext uri="{FF2B5EF4-FFF2-40B4-BE49-F238E27FC236}">
              <a16:creationId xmlns:a16="http://schemas.microsoft.com/office/drawing/2014/main" id="{C71AA7D0-9C6D-41B5-A9F8-B29BE8E0C2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462" name="Imagen 461" descr="Secretaría General | Alcaldía Mayor de Bogotá">
          <a:extLst>
            <a:ext uri="{FF2B5EF4-FFF2-40B4-BE49-F238E27FC236}">
              <a16:creationId xmlns:a16="http://schemas.microsoft.com/office/drawing/2014/main" id="{58C92B30-FB8B-466E-81E0-99ED30F590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63" name="Imagen 3" descr="Secretaría General | Alcaldía Mayor de Bogotá">
          <a:extLst>
            <a:ext uri="{FF2B5EF4-FFF2-40B4-BE49-F238E27FC236}">
              <a16:creationId xmlns:a16="http://schemas.microsoft.com/office/drawing/2014/main" id="{29AC1EE6-06F9-4E44-8EF0-DCDC262022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464" name="Imagen 463" descr="Secretaría General | Alcaldía Mayor de Bogotá">
          <a:extLst>
            <a:ext uri="{FF2B5EF4-FFF2-40B4-BE49-F238E27FC236}">
              <a16:creationId xmlns:a16="http://schemas.microsoft.com/office/drawing/2014/main" id="{11DDD369-E0FE-4BF3-B28D-C30AB208FB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65" name="Imagen 3" descr="Secretaría General | Alcaldía Mayor de Bogotá">
          <a:extLst>
            <a:ext uri="{FF2B5EF4-FFF2-40B4-BE49-F238E27FC236}">
              <a16:creationId xmlns:a16="http://schemas.microsoft.com/office/drawing/2014/main" id="{A11AF3EF-CB43-40EE-BB4F-E94100C619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66" name="Imagen 465" descr="Secretaría General | Alcaldía Mayor de Bogotá">
          <a:extLst>
            <a:ext uri="{FF2B5EF4-FFF2-40B4-BE49-F238E27FC236}">
              <a16:creationId xmlns:a16="http://schemas.microsoft.com/office/drawing/2014/main" id="{59CD1F00-1E57-4DEF-8F1D-7D472A94BF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67" name="Imagen 3" descr="Secretaría General | Alcaldía Mayor de Bogotá">
          <a:extLst>
            <a:ext uri="{FF2B5EF4-FFF2-40B4-BE49-F238E27FC236}">
              <a16:creationId xmlns:a16="http://schemas.microsoft.com/office/drawing/2014/main" id="{B5D74D13-1BEF-46CF-8711-4876E35A2A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468" name="Imagen 467" descr="Secretaría General | Alcaldía Mayor de Bogotá">
          <a:extLst>
            <a:ext uri="{FF2B5EF4-FFF2-40B4-BE49-F238E27FC236}">
              <a16:creationId xmlns:a16="http://schemas.microsoft.com/office/drawing/2014/main" id="{A06A6BD6-42FA-409C-A260-BD1C03FD33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69" name="Imagen 3" descr="Secretaría General | Alcaldía Mayor de Bogotá">
          <a:extLst>
            <a:ext uri="{FF2B5EF4-FFF2-40B4-BE49-F238E27FC236}">
              <a16:creationId xmlns:a16="http://schemas.microsoft.com/office/drawing/2014/main" id="{9C5D5C5B-0668-4586-ACEC-1364CFDBB0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470" name="Imagen 469" descr="Secretaría General | Alcaldía Mayor de Bogotá">
          <a:extLst>
            <a:ext uri="{FF2B5EF4-FFF2-40B4-BE49-F238E27FC236}">
              <a16:creationId xmlns:a16="http://schemas.microsoft.com/office/drawing/2014/main" id="{15FB5919-B06D-454E-A2A5-A4BC0C1968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71" name="Imagen 3" descr="Secretaría General | Alcaldía Mayor de Bogotá">
          <a:extLst>
            <a:ext uri="{FF2B5EF4-FFF2-40B4-BE49-F238E27FC236}">
              <a16:creationId xmlns:a16="http://schemas.microsoft.com/office/drawing/2014/main" id="{52A6FEA2-CC3D-4071-AEE5-18A946A329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72" name="Imagen 471" descr="Secretaría General | Alcaldía Mayor de Bogotá">
          <a:extLst>
            <a:ext uri="{FF2B5EF4-FFF2-40B4-BE49-F238E27FC236}">
              <a16:creationId xmlns:a16="http://schemas.microsoft.com/office/drawing/2014/main" id="{19A75FF6-ACCB-4402-9DB9-2AEC85737B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73" name="Imagen 3" descr="Secretaría General | Alcaldía Mayor de Bogotá">
          <a:extLst>
            <a:ext uri="{FF2B5EF4-FFF2-40B4-BE49-F238E27FC236}">
              <a16:creationId xmlns:a16="http://schemas.microsoft.com/office/drawing/2014/main" id="{D89E8208-637A-4C85-8309-BD22C98E96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474" name="Imagen 473" descr="Secretaría General | Alcaldía Mayor de Bogotá">
          <a:extLst>
            <a:ext uri="{FF2B5EF4-FFF2-40B4-BE49-F238E27FC236}">
              <a16:creationId xmlns:a16="http://schemas.microsoft.com/office/drawing/2014/main" id="{B3CD3A07-6AD0-4908-B2DE-A81249447A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75" name="Imagen 3" descr="Secretaría General | Alcaldía Mayor de Bogotá">
          <a:extLst>
            <a:ext uri="{FF2B5EF4-FFF2-40B4-BE49-F238E27FC236}">
              <a16:creationId xmlns:a16="http://schemas.microsoft.com/office/drawing/2014/main" id="{AAAE755D-F16D-4C5B-9A2B-B7399C5449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476" name="Imagen 475" descr="Secretaría General | Alcaldía Mayor de Bogotá">
          <a:extLst>
            <a:ext uri="{FF2B5EF4-FFF2-40B4-BE49-F238E27FC236}">
              <a16:creationId xmlns:a16="http://schemas.microsoft.com/office/drawing/2014/main" id="{2EB67316-0BE7-4346-8294-1359E67C13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77" name="Imagen 3" descr="Secretaría General | Alcaldía Mayor de Bogotá">
          <a:extLst>
            <a:ext uri="{FF2B5EF4-FFF2-40B4-BE49-F238E27FC236}">
              <a16:creationId xmlns:a16="http://schemas.microsoft.com/office/drawing/2014/main" id="{DC6A66A8-3AAD-4EBB-B4FC-E48BE63318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78" name="Imagen 477" descr="Secretaría General | Alcaldía Mayor de Bogotá">
          <a:extLst>
            <a:ext uri="{FF2B5EF4-FFF2-40B4-BE49-F238E27FC236}">
              <a16:creationId xmlns:a16="http://schemas.microsoft.com/office/drawing/2014/main" id="{A90094A3-9AD9-4888-91E5-6AE3405C14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79" name="Imagen 3" descr="Secretaría General | Alcaldía Mayor de Bogotá">
          <a:extLst>
            <a:ext uri="{FF2B5EF4-FFF2-40B4-BE49-F238E27FC236}">
              <a16:creationId xmlns:a16="http://schemas.microsoft.com/office/drawing/2014/main" id="{2600772B-275C-4AED-B2DA-B5D3989687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480" name="Imagen 479" descr="Secretaría General | Alcaldía Mayor de Bogotá">
          <a:extLst>
            <a:ext uri="{FF2B5EF4-FFF2-40B4-BE49-F238E27FC236}">
              <a16:creationId xmlns:a16="http://schemas.microsoft.com/office/drawing/2014/main" id="{C8E9AEB0-FDD2-487F-891C-16B92AA5CE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81" name="Imagen 3" descr="Secretaría General | Alcaldía Mayor de Bogotá">
          <a:extLst>
            <a:ext uri="{FF2B5EF4-FFF2-40B4-BE49-F238E27FC236}">
              <a16:creationId xmlns:a16="http://schemas.microsoft.com/office/drawing/2014/main" id="{3A46EF72-959F-4086-BD49-4DDEA9A7DF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482" name="Imagen 481" descr="Secretaría General | Alcaldía Mayor de Bogotá">
          <a:extLst>
            <a:ext uri="{FF2B5EF4-FFF2-40B4-BE49-F238E27FC236}">
              <a16:creationId xmlns:a16="http://schemas.microsoft.com/office/drawing/2014/main" id="{B9649266-6DFA-4460-ABB2-88077CB7BB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83" name="Imagen 3" descr="Secretaría General | Alcaldía Mayor de Bogotá">
          <a:extLst>
            <a:ext uri="{FF2B5EF4-FFF2-40B4-BE49-F238E27FC236}">
              <a16:creationId xmlns:a16="http://schemas.microsoft.com/office/drawing/2014/main" id="{5A8C14B9-B771-47DC-9BA6-C7EFD1A476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84" name="Imagen 483" descr="Secretaría General | Alcaldía Mayor de Bogotá">
          <a:extLst>
            <a:ext uri="{FF2B5EF4-FFF2-40B4-BE49-F238E27FC236}">
              <a16:creationId xmlns:a16="http://schemas.microsoft.com/office/drawing/2014/main" id="{F5953531-59C6-433A-94F9-BA5CB444BB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85" name="Imagen 3" descr="Secretaría General | Alcaldía Mayor de Bogotá">
          <a:extLst>
            <a:ext uri="{FF2B5EF4-FFF2-40B4-BE49-F238E27FC236}">
              <a16:creationId xmlns:a16="http://schemas.microsoft.com/office/drawing/2014/main" id="{12C616A4-A1B8-4F45-BE43-B3369C8F92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486" name="Imagen 485" descr="Secretaría General | Alcaldía Mayor de Bogotá">
          <a:extLst>
            <a:ext uri="{FF2B5EF4-FFF2-40B4-BE49-F238E27FC236}">
              <a16:creationId xmlns:a16="http://schemas.microsoft.com/office/drawing/2014/main" id="{46545D35-C05D-4DB6-A4EC-C8E35F7B60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87" name="Imagen 3" descr="Secretaría General | Alcaldía Mayor de Bogotá">
          <a:extLst>
            <a:ext uri="{FF2B5EF4-FFF2-40B4-BE49-F238E27FC236}">
              <a16:creationId xmlns:a16="http://schemas.microsoft.com/office/drawing/2014/main" id="{E64690AC-EB1E-44A6-AD16-BF8F03A040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488" name="Imagen 487" descr="Secretaría General | Alcaldía Mayor de Bogotá">
          <a:extLst>
            <a:ext uri="{FF2B5EF4-FFF2-40B4-BE49-F238E27FC236}">
              <a16:creationId xmlns:a16="http://schemas.microsoft.com/office/drawing/2014/main" id="{D8097817-DF78-498C-9016-18740FBD45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89" name="Imagen 3" descr="Secretaría General | Alcaldía Mayor de Bogotá">
          <a:extLst>
            <a:ext uri="{FF2B5EF4-FFF2-40B4-BE49-F238E27FC236}">
              <a16:creationId xmlns:a16="http://schemas.microsoft.com/office/drawing/2014/main" id="{A92CA170-1824-4EB3-B9E3-B25B3F9892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90" name="Imagen 489" descr="Secretaría General | Alcaldía Mayor de Bogotá">
          <a:extLst>
            <a:ext uri="{FF2B5EF4-FFF2-40B4-BE49-F238E27FC236}">
              <a16:creationId xmlns:a16="http://schemas.microsoft.com/office/drawing/2014/main" id="{D538D925-4E2D-42FC-A6A9-1102CEBE87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91" name="Imagen 3" descr="Secretaría General | Alcaldía Mayor de Bogotá">
          <a:extLst>
            <a:ext uri="{FF2B5EF4-FFF2-40B4-BE49-F238E27FC236}">
              <a16:creationId xmlns:a16="http://schemas.microsoft.com/office/drawing/2014/main" id="{4B647D59-2BE7-4E40-A692-E1D79EA09E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492" name="Imagen 491" descr="Secretaría General | Alcaldía Mayor de Bogotá">
          <a:extLst>
            <a:ext uri="{FF2B5EF4-FFF2-40B4-BE49-F238E27FC236}">
              <a16:creationId xmlns:a16="http://schemas.microsoft.com/office/drawing/2014/main" id="{6036D3F6-17FB-492D-B62B-7FE2D7F70E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93" name="Imagen 3" descr="Secretaría General | Alcaldía Mayor de Bogotá">
          <a:extLst>
            <a:ext uri="{FF2B5EF4-FFF2-40B4-BE49-F238E27FC236}">
              <a16:creationId xmlns:a16="http://schemas.microsoft.com/office/drawing/2014/main" id="{CCE544BA-0CFE-436E-ACFC-1E5D02CB34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494" name="Imagen 493" descr="Secretaría General | Alcaldía Mayor de Bogotá">
          <a:extLst>
            <a:ext uri="{FF2B5EF4-FFF2-40B4-BE49-F238E27FC236}">
              <a16:creationId xmlns:a16="http://schemas.microsoft.com/office/drawing/2014/main" id="{BE017267-EB27-41B1-A79B-E272C33230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95" name="Imagen 3" descr="Secretaría General | Alcaldía Mayor de Bogotá">
          <a:extLst>
            <a:ext uri="{FF2B5EF4-FFF2-40B4-BE49-F238E27FC236}">
              <a16:creationId xmlns:a16="http://schemas.microsoft.com/office/drawing/2014/main" id="{0955500B-1149-4211-BD45-AE4A3DA84D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496" name="Imagen 495" descr="Secretaría General | Alcaldía Mayor de Bogotá">
          <a:extLst>
            <a:ext uri="{FF2B5EF4-FFF2-40B4-BE49-F238E27FC236}">
              <a16:creationId xmlns:a16="http://schemas.microsoft.com/office/drawing/2014/main" id="{A18CC279-1335-437A-BC80-33F60E9B57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97" name="Imagen 3" descr="Secretaría General | Alcaldía Mayor de Bogotá">
          <a:extLst>
            <a:ext uri="{FF2B5EF4-FFF2-40B4-BE49-F238E27FC236}">
              <a16:creationId xmlns:a16="http://schemas.microsoft.com/office/drawing/2014/main" id="{9CAFFEBF-901B-4D15-AD06-E1AB6C094C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498" name="Imagen 497" descr="Secretaría General | Alcaldía Mayor de Bogotá">
          <a:extLst>
            <a:ext uri="{FF2B5EF4-FFF2-40B4-BE49-F238E27FC236}">
              <a16:creationId xmlns:a16="http://schemas.microsoft.com/office/drawing/2014/main" id="{B980A6C0-4AF7-4B1B-8D26-8EEE24FBCB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499" name="Imagen 3" descr="Secretaría General | Alcaldía Mayor de Bogotá">
          <a:extLst>
            <a:ext uri="{FF2B5EF4-FFF2-40B4-BE49-F238E27FC236}">
              <a16:creationId xmlns:a16="http://schemas.microsoft.com/office/drawing/2014/main" id="{9AE0FB97-A5B1-42F3-A5AE-EDFED3C05D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500" name="Imagen 499" descr="Secretaría General | Alcaldía Mayor de Bogotá">
          <a:extLst>
            <a:ext uri="{FF2B5EF4-FFF2-40B4-BE49-F238E27FC236}">
              <a16:creationId xmlns:a16="http://schemas.microsoft.com/office/drawing/2014/main" id="{0EB4C62C-B677-417F-9D9C-7B17FC3AED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01" name="Imagen 3" descr="Secretaría General | Alcaldía Mayor de Bogotá">
          <a:extLst>
            <a:ext uri="{FF2B5EF4-FFF2-40B4-BE49-F238E27FC236}">
              <a16:creationId xmlns:a16="http://schemas.microsoft.com/office/drawing/2014/main" id="{0EF4DE2B-BBCD-421A-9880-3B93E83209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02" name="Imagen 501" descr="Secretaría General | Alcaldía Mayor de Bogotá">
          <a:extLst>
            <a:ext uri="{FF2B5EF4-FFF2-40B4-BE49-F238E27FC236}">
              <a16:creationId xmlns:a16="http://schemas.microsoft.com/office/drawing/2014/main" id="{0FFA45C1-5885-456B-95A9-5CD9153153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03" name="Imagen 3" descr="Secretaría General | Alcaldía Mayor de Bogotá">
          <a:extLst>
            <a:ext uri="{FF2B5EF4-FFF2-40B4-BE49-F238E27FC236}">
              <a16:creationId xmlns:a16="http://schemas.microsoft.com/office/drawing/2014/main" id="{1038538D-ACBC-4BF4-9C35-CF3B7947AA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504" name="Imagen 503" descr="Secretaría General | Alcaldía Mayor de Bogotá">
          <a:extLst>
            <a:ext uri="{FF2B5EF4-FFF2-40B4-BE49-F238E27FC236}">
              <a16:creationId xmlns:a16="http://schemas.microsoft.com/office/drawing/2014/main" id="{CBC4B0CD-CAB8-4149-908A-A8B3000854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05" name="Imagen 3" descr="Secretaría General | Alcaldía Mayor de Bogotá">
          <a:extLst>
            <a:ext uri="{FF2B5EF4-FFF2-40B4-BE49-F238E27FC236}">
              <a16:creationId xmlns:a16="http://schemas.microsoft.com/office/drawing/2014/main" id="{BE71FF8A-086C-4A25-AFFC-AB43F132CB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506" name="Imagen 505" descr="Secretaría General | Alcaldía Mayor de Bogotá">
          <a:extLst>
            <a:ext uri="{FF2B5EF4-FFF2-40B4-BE49-F238E27FC236}">
              <a16:creationId xmlns:a16="http://schemas.microsoft.com/office/drawing/2014/main" id="{A5538695-11E3-4C71-A717-E626D3711A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07" name="Imagen 3" descr="Secretaría General | Alcaldía Mayor de Bogotá">
          <a:extLst>
            <a:ext uri="{FF2B5EF4-FFF2-40B4-BE49-F238E27FC236}">
              <a16:creationId xmlns:a16="http://schemas.microsoft.com/office/drawing/2014/main" id="{81814518-C7E8-4E2D-A3EE-4EE2A9ED9F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08" name="Imagen 507" descr="Secretaría General | Alcaldía Mayor de Bogotá">
          <a:extLst>
            <a:ext uri="{FF2B5EF4-FFF2-40B4-BE49-F238E27FC236}">
              <a16:creationId xmlns:a16="http://schemas.microsoft.com/office/drawing/2014/main" id="{7D04C487-865C-49D5-87A6-ECE4686BB5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09" name="Imagen 3" descr="Secretaría General | Alcaldía Mayor de Bogotá">
          <a:extLst>
            <a:ext uri="{FF2B5EF4-FFF2-40B4-BE49-F238E27FC236}">
              <a16:creationId xmlns:a16="http://schemas.microsoft.com/office/drawing/2014/main" id="{84FB1943-C0AE-42B4-963C-EEF38E0C5B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510" name="Imagen 509" descr="Secretaría General | Alcaldía Mayor de Bogotá">
          <a:extLst>
            <a:ext uri="{FF2B5EF4-FFF2-40B4-BE49-F238E27FC236}">
              <a16:creationId xmlns:a16="http://schemas.microsoft.com/office/drawing/2014/main" id="{4DA3B54C-ABCC-44ED-B3A6-CE373952C5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11" name="Imagen 3" descr="Secretaría General | Alcaldía Mayor de Bogotá">
          <a:extLst>
            <a:ext uri="{FF2B5EF4-FFF2-40B4-BE49-F238E27FC236}">
              <a16:creationId xmlns:a16="http://schemas.microsoft.com/office/drawing/2014/main" id="{491A582C-7FB4-47B2-8712-705519D1FC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512" name="Imagen 511" descr="Secretaría General | Alcaldía Mayor de Bogotá">
          <a:extLst>
            <a:ext uri="{FF2B5EF4-FFF2-40B4-BE49-F238E27FC236}">
              <a16:creationId xmlns:a16="http://schemas.microsoft.com/office/drawing/2014/main" id="{01B0127B-B2A8-4013-961A-5685CFD4F6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13" name="Imagen 3" descr="Secretaría General | Alcaldía Mayor de Bogotá">
          <a:extLst>
            <a:ext uri="{FF2B5EF4-FFF2-40B4-BE49-F238E27FC236}">
              <a16:creationId xmlns:a16="http://schemas.microsoft.com/office/drawing/2014/main" id="{8B469E0A-3055-45B1-9CE3-9F3BEE87DB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14" name="Imagen 513" descr="Secretaría General | Alcaldía Mayor de Bogotá">
          <a:extLst>
            <a:ext uri="{FF2B5EF4-FFF2-40B4-BE49-F238E27FC236}">
              <a16:creationId xmlns:a16="http://schemas.microsoft.com/office/drawing/2014/main" id="{BC989E4A-6701-4D5B-936E-BCAEF4F19B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15" name="Imagen 3" descr="Secretaría General | Alcaldía Mayor de Bogotá">
          <a:extLst>
            <a:ext uri="{FF2B5EF4-FFF2-40B4-BE49-F238E27FC236}">
              <a16:creationId xmlns:a16="http://schemas.microsoft.com/office/drawing/2014/main" id="{1C643EFB-CFF2-439F-BBFE-7B994279B7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516" name="Imagen 515" descr="Secretaría General | Alcaldía Mayor de Bogotá">
          <a:extLst>
            <a:ext uri="{FF2B5EF4-FFF2-40B4-BE49-F238E27FC236}">
              <a16:creationId xmlns:a16="http://schemas.microsoft.com/office/drawing/2014/main" id="{832FA2E6-CB8F-42F8-A5D8-E8119DBF36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17" name="Imagen 3" descr="Secretaría General | Alcaldía Mayor de Bogotá">
          <a:extLst>
            <a:ext uri="{FF2B5EF4-FFF2-40B4-BE49-F238E27FC236}">
              <a16:creationId xmlns:a16="http://schemas.microsoft.com/office/drawing/2014/main" id="{4A77039D-F920-4212-B1A9-17FDA4FE31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518" name="Imagen 517" descr="Secretaría General | Alcaldía Mayor de Bogotá">
          <a:extLst>
            <a:ext uri="{FF2B5EF4-FFF2-40B4-BE49-F238E27FC236}">
              <a16:creationId xmlns:a16="http://schemas.microsoft.com/office/drawing/2014/main" id="{7C378667-2DE4-4EBA-B528-C1DFEAE9A0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19" name="Imagen 3" descr="Secretaría General | Alcaldía Mayor de Bogotá">
          <a:extLst>
            <a:ext uri="{FF2B5EF4-FFF2-40B4-BE49-F238E27FC236}">
              <a16:creationId xmlns:a16="http://schemas.microsoft.com/office/drawing/2014/main" id="{AB62A3E2-6A8C-4156-B8E7-768DC03B24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20" name="Imagen 519" descr="Secretaría General | Alcaldía Mayor de Bogotá">
          <a:extLst>
            <a:ext uri="{FF2B5EF4-FFF2-40B4-BE49-F238E27FC236}">
              <a16:creationId xmlns:a16="http://schemas.microsoft.com/office/drawing/2014/main" id="{FB69C4FE-7F7B-48AC-AC0A-089EE11938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21" name="Imagen 3" descr="Secretaría General | Alcaldía Mayor de Bogotá">
          <a:extLst>
            <a:ext uri="{FF2B5EF4-FFF2-40B4-BE49-F238E27FC236}">
              <a16:creationId xmlns:a16="http://schemas.microsoft.com/office/drawing/2014/main" id="{F2B1A89A-15BA-48A9-B750-24778FAFDA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522" name="Imagen 521" descr="Secretaría General | Alcaldía Mayor de Bogotá">
          <a:extLst>
            <a:ext uri="{FF2B5EF4-FFF2-40B4-BE49-F238E27FC236}">
              <a16:creationId xmlns:a16="http://schemas.microsoft.com/office/drawing/2014/main" id="{3D474D4C-D902-448C-8E69-BAA0268C87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23" name="Imagen 3" descr="Secretaría General | Alcaldía Mayor de Bogotá">
          <a:extLst>
            <a:ext uri="{FF2B5EF4-FFF2-40B4-BE49-F238E27FC236}">
              <a16:creationId xmlns:a16="http://schemas.microsoft.com/office/drawing/2014/main" id="{34426A79-2118-4E5B-8F54-F1C2BF9A2A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524" name="Imagen 523" descr="Secretaría General | Alcaldía Mayor de Bogotá">
          <a:extLst>
            <a:ext uri="{FF2B5EF4-FFF2-40B4-BE49-F238E27FC236}">
              <a16:creationId xmlns:a16="http://schemas.microsoft.com/office/drawing/2014/main" id="{08524184-08B0-4FED-AF3C-A71C5732B8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25" name="Imagen 3" descr="Secretaría General | Alcaldía Mayor de Bogotá">
          <a:extLst>
            <a:ext uri="{FF2B5EF4-FFF2-40B4-BE49-F238E27FC236}">
              <a16:creationId xmlns:a16="http://schemas.microsoft.com/office/drawing/2014/main" id="{A7842CC6-8D3B-4363-8C1E-B81E8337EF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26" name="Imagen 525" descr="Secretaría General | Alcaldía Mayor de Bogotá">
          <a:extLst>
            <a:ext uri="{FF2B5EF4-FFF2-40B4-BE49-F238E27FC236}">
              <a16:creationId xmlns:a16="http://schemas.microsoft.com/office/drawing/2014/main" id="{10F13BAB-B650-4E07-A8E7-A735AAA1BF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27" name="Imagen 3" descr="Secretaría General | Alcaldía Mayor de Bogotá">
          <a:extLst>
            <a:ext uri="{FF2B5EF4-FFF2-40B4-BE49-F238E27FC236}">
              <a16:creationId xmlns:a16="http://schemas.microsoft.com/office/drawing/2014/main" id="{46633E85-A7C5-4F13-B83C-EFA5332675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528" name="Imagen 527" descr="Secretaría General | Alcaldía Mayor de Bogotá">
          <a:extLst>
            <a:ext uri="{FF2B5EF4-FFF2-40B4-BE49-F238E27FC236}">
              <a16:creationId xmlns:a16="http://schemas.microsoft.com/office/drawing/2014/main" id="{28B01E98-9581-4189-BCFA-31D5D1705B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29" name="Imagen 3" descr="Secretaría General | Alcaldía Mayor de Bogotá">
          <a:extLst>
            <a:ext uri="{FF2B5EF4-FFF2-40B4-BE49-F238E27FC236}">
              <a16:creationId xmlns:a16="http://schemas.microsoft.com/office/drawing/2014/main" id="{249BFAC5-D483-4522-878C-8C012B112B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530" name="Imagen 529" descr="Secretaría General | Alcaldía Mayor de Bogotá">
          <a:extLst>
            <a:ext uri="{FF2B5EF4-FFF2-40B4-BE49-F238E27FC236}">
              <a16:creationId xmlns:a16="http://schemas.microsoft.com/office/drawing/2014/main" id="{1DB7E61E-8118-4E79-BC04-6EAC65F356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31" name="Imagen 3" descr="Secretaría General | Alcaldía Mayor de Bogotá">
          <a:extLst>
            <a:ext uri="{FF2B5EF4-FFF2-40B4-BE49-F238E27FC236}">
              <a16:creationId xmlns:a16="http://schemas.microsoft.com/office/drawing/2014/main" id="{7EEE60CE-9E4C-4B92-AF03-9804B1D8F4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32" name="Imagen 531" descr="Secretaría General | Alcaldía Mayor de Bogotá">
          <a:extLst>
            <a:ext uri="{FF2B5EF4-FFF2-40B4-BE49-F238E27FC236}">
              <a16:creationId xmlns:a16="http://schemas.microsoft.com/office/drawing/2014/main" id="{06090393-8AD9-41C8-BFDB-66ADE7BD52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33" name="Imagen 3" descr="Secretaría General | Alcaldía Mayor de Bogotá">
          <a:extLst>
            <a:ext uri="{FF2B5EF4-FFF2-40B4-BE49-F238E27FC236}">
              <a16:creationId xmlns:a16="http://schemas.microsoft.com/office/drawing/2014/main" id="{87A3F5CD-2D6C-48B0-BC75-424051B5D4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534" name="Imagen 533" descr="Secretaría General | Alcaldía Mayor de Bogotá">
          <a:extLst>
            <a:ext uri="{FF2B5EF4-FFF2-40B4-BE49-F238E27FC236}">
              <a16:creationId xmlns:a16="http://schemas.microsoft.com/office/drawing/2014/main" id="{BC629D19-30AE-4091-9BA5-A37C3DD9CA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35" name="Imagen 3" descr="Secretaría General | Alcaldía Mayor de Bogotá">
          <a:extLst>
            <a:ext uri="{FF2B5EF4-FFF2-40B4-BE49-F238E27FC236}">
              <a16:creationId xmlns:a16="http://schemas.microsoft.com/office/drawing/2014/main" id="{B7568639-AABE-415B-8C1E-4965FBA7EE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536" name="Imagen 535" descr="Secretaría General | Alcaldía Mayor de Bogotá">
          <a:extLst>
            <a:ext uri="{FF2B5EF4-FFF2-40B4-BE49-F238E27FC236}">
              <a16:creationId xmlns:a16="http://schemas.microsoft.com/office/drawing/2014/main" id="{A85A7EFE-8C88-4A6F-B112-5793CC8EC3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37" name="Imagen 3" descr="Secretaría General | Alcaldía Mayor de Bogotá">
          <a:extLst>
            <a:ext uri="{FF2B5EF4-FFF2-40B4-BE49-F238E27FC236}">
              <a16:creationId xmlns:a16="http://schemas.microsoft.com/office/drawing/2014/main" id="{58287102-1731-4C1F-9F72-861690DFDE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38" name="Imagen 537" descr="Secretaría General | Alcaldía Mayor de Bogotá">
          <a:extLst>
            <a:ext uri="{FF2B5EF4-FFF2-40B4-BE49-F238E27FC236}">
              <a16:creationId xmlns:a16="http://schemas.microsoft.com/office/drawing/2014/main" id="{2FABA8CF-F6BD-4FCA-BEBD-9AA721FE46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39" name="Imagen 3" descr="Secretaría General | Alcaldía Mayor de Bogotá">
          <a:extLst>
            <a:ext uri="{FF2B5EF4-FFF2-40B4-BE49-F238E27FC236}">
              <a16:creationId xmlns:a16="http://schemas.microsoft.com/office/drawing/2014/main" id="{FE7C1BFE-72D3-4BA9-A40F-337CDD486E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540" name="Imagen 539" descr="Secretaría General | Alcaldía Mayor de Bogotá">
          <a:extLst>
            <a:ext uri="{FF2B5EF4-FFF2-40B4-BE49-F238E27FC236}">
              <a16:creationId xmlns:a16="http://schemas.microsoft.com/office/drawing/2014/main" id="{ADFC804C-818E-4512-9A89-C4C7602172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41" name="Imagen 3" descr="Secretaría General | Alcaldía Mayor de Bogotá">
          <a:extLst>
            <a:ext uri="{FF2B5EF4-FFF2-40B4-BE49-F238E27FC236}">
              <a16:creationId xmlns:a16="http://schemas.microsoft.com/office/drawing/2014/main" id="{8C6F2E91-42E9-41A6-8F29-A6572DDE5B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542" name="Imagen 541" descr="Secretaría General | Alcaldía Mayor de Bogotá">
          <a:extLst>
            <a:ext uri="{FF2B5EF4-FFF2-40B4-BE49-F238E27FC236}">
              <a16:creationId xmlns:a16="http://schemas.microsoft.com/office/drawing/2014/main" id="{F538961C-A5FE-40B4-9313-578B7B6CC4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43" name="Imagen 3" descr="Secretaría General | Alcaldía Mayor de Bogotá">
          <a:extLst>
            <a:ext uri="{FF2B5EF4-FFF2-40B4-BE49-F238E27FC236}">
              <a16:creationId xmlns:a16="http://schemas.microsoft.com/office/drawing/2014/main" id="{A9078C97-3246-4CF4-BF8F-010E4DB958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44" name="Imagen 543" descr="Secretaría General | Alcaldía Mayor de Bogotá">
          <a:extLst>
            <a:ext uri="{FF2B5EF4-FFF2-40B4-BE49-F238E27FC236}">
              <a16:creationId xmlns:a16="http://schemas.microsoft.com/office/drawing/2014/main" id="{B3954028-5304-45EC-A984-2C86F2B229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45" name="Imagen 3" descr="Secretaría General | Alcaldía Mayor de Bogotá">
          <a:extLst>
            <a:ext uri="{FF2B5EF4-FFF2-40B4-BE49-F238E27FC236}">
              <a16:creationId xmlns:a16="http://schemas.microsoft.com/office/drawing/2014/main" id="{040B6482-580A-486D-9374-4565D23D5E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546" name="Imagen 545" descr="Secretaría General | Alcaldía Mayor de Bogotá">
          <a:extLst>
            <a:ext uri="{FF2B5EF4-FFF2-40B4-BE49-F238E27FC236}">
              <a16:creationId xmlns:a16="http://schemas.microsoft.com/office/drawing/2014/main" id="{513C06D0-6B6C-41D8-958E-1497E8CC69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47" name="Imagen 3" descr="Secretaría General | Alcaldía Mayor de Bogotá">
          <a:extLst>
            <a:ext uri="{FF2B5EF4-FFF2-40B4-BE49-F238E27FC236}">
              <a16:creationId xmlns:a16="http://schemas.microsoft.com/office/drawing/2014/main" id="{8477AFB6-9261-4A16-A341-D027B8C3D5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548" name="Imagen 547" descr="Secretaría General | Alcaldía Mayor de Bogotá">
          <a:extLst>
            <a:ext uri="{FF2B5EF4-FFF2-40B4-BE49-F238E27FC236}">
              <a16:creationId xmlns:a16="http://schemas.microsoft.com/office/drawing/2014/main" id="{48630864-1A3A-46A6-9D63-A3B13AE0B5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49" name="Imagen 3" descr="Secretaría General | Alcaldía Mayor de Bogotá">
          <a:extLst>
            <a:ext uri="{FF2B5EF4-FFF2-40B4-BE49-F238E27FC236}">
              <a16:creationId xmlns:a16="http://schemas.microsoft.com/office/drawing/2014/main" id="{26A4EEF1-5803-4C72-B675-DAA5805665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50" name="Imagen 549" descr="Secretaría General | Alcaldía Mayor de Bogotá">
          <a:extLst>
            <a:ext uri="{FF2B5EF4-FFF2-40B4-BE49-F238E27FC236}">
              <a16:creationId xmlns:a16="http://schemas.microsoft.com/office/drawing/2014/main" id="{E7A94929-9EF1-49DB-8BCE-66C1035592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51" name="Imagen 3" descr="Secretaría General | Alcaldía Mayor de Bogotá">
          <a:extLst>
            <a:ext uri="{FF2B5EF4-FFF2-40B4-BE49-F238E27FC236}">
              <a16:creationId xmlns:a16="http://schemas.microsoft.com/office/drawing/2014/main" id="{BEE6032C-D507-4F3F-A8A5-865A15673B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552" name="Imagen 551" descr="Secretaría General | Alcaldía Mayor de Bogotá">
          <a:extLst>
            <a:ext uri="{FF2B5EF4-FFF2-40B4-BE49-F238E27FC236}">
              <a16:creationId xmlns:a16="http://schemas.microsoft.com/office/drawing/2014/main" id="{D16FEF12-EFF9-4B27-AB1C-F9CD2E35A1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53" name="Imagen 3" descr="Secretaría General | Alcaldía Mayor de Bogotá">
          <a:extLst>
            <a:ext uri="{FF2B5EF4-FFF2-40B4-BE49-F238E27FC236}">
              <a16:creationId xmlns:a16="http://schemas.microsoft.com/office/drawing/2014/main" id="{D0AB60FD-F153-4520-8E99-66931AF5AF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554" name="Imagen 553" descr="Secretaría General | Alcaldía Mayor de Bogotá">
          <a:extLst>
            <a:ext uri="{FF2B5EF4-FFF2-40B4-BE49-F238E27FC236}">
              <a16:creationId xmlns:a16="http://schemas.microsoft.com/office/drawing/2014/main" id="{E72F7500-3070-428D-99DD-5D05D76330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55" name="Imagen 3" descr="Secretaría General | Alcaldía Mayor de Bogotá">
          <a:extLst>
            <a:ext uri="{FF2B5EF4-FFF2-40B4-BE49-F238E27FC236}">
              <a16:creationId xmlns:a16="http://schemas.microsoft.com/office/drawing/2014/main" id="{0CCF0E41-95F1-4B3B-9C8F-1BCFBF1364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56" name="Imagen 555" descr="Secretaría General | Alcaldía Mayor de Bogotá">
          <a:extLst>
            <a:ext uri="{FF2B5EF4-FFF2-40B4-BE49-F238E27FC236}">
              <a16:creationId xmlns:a16="http://schemas.microsoft.com/office/drawing/2014/main" id="{0ACE290D-2A22-4C89-9143-EAE9F3D37E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57" name="Imagen 3" descr="Secretaría General | Alcaldía Mayor de Bogotá">
          <a:extLst>
            <a:ext uri="{FF2B5EF4-FFF2-40B4-BE49-F238E27FC236}">
              <a16:creationId xmlns:a16="http://schemas.microsoft.com/office/drawing/2014/main" id="{C272D27C-DB91-40CD-9FC9-7F6F856304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558" name="Imagen 557" descr="Secretaría General | Alcaldía Mayor de Bogotá">
          <a:extLst>
            <a:ext uri="{FF2B5EF4-FFF2-40B4-BE49-F238E27FC236}">
              <a16:creationId xmlns:a16="http://schemas.microsoft.com/office/drawing/2014/main" id="{C17D4E0C-3041-45D5-9303-3D9BD515A5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59" name="Imagen 3" descr="Secretaría General | Alcaldía Mayor de Bogotá">
          <a:extLst>
            <a:ext uri="{FF2B5EF4-FFF2-40B4-BE49-F238E27FC236}">
              <a16:creationId xmlns:a16="http://schemas.microsoft.com/office/drawing/2014/main" id="{487FA83F-3CC5-4126-8984-F02014A9B5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560" name="Imagen 559" descr="Secretaría General | Alcaldía Mayor de Bogotá">
          <a:extLst>
            <a:ext uri="{FF2B5EF4-FFF2-40B4-BE49-F238E27FC236}">
              <a16:creationId xmlns:a16="http://schemas.microsoft.com/office/drawing/2014/main" id="{78FEC4BE-3222-4ABE-BF0E-2E9A9F8FC1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61" name="Imagen 3" descr="Secretaría General | Alcaldía Mayor de Bogotá">
          <a:extLst>
            <a:ext uri="{FF2B5EF4-FFF2-40B4-BE49-F238E27FC236}">
              <a16:creationId xmlns:a16="http://schemas.microsoft.com/office/drawing/2014/main" id="{A778B86B-68A1-4EC1-BEAF-AE04AE32C6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62" name="Imagen 561" descr="Secretaría General | Alcaldía Mayor de Bogotá">
          <a:extLst>
            <a:ext uri="{FF2B5EF4-FFF2-40B4-BE49-F238E27FC236}">
              <a16:creationId xmlns:a16="http://schemas.microsoft.com/office/drawing/2014/main" id="{DA61D957-9A6E-4DF9-B0AB-AFE09FE6CC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63" name="Imagen 3" descr="Secretaría General | Alcaldía Mayor de Bogotá">
          <a:extLst>
            <a:ext uri="{FF2B5EF4-FFF2-40B4-BE49-F238E27FC236}">
              <a16:creationId xmlns:a16="http://schemas.microsoft.com/office/drawing/2014/main" id="{9F38063D-AD80-4E42-AC2D-7521E0A058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564" name="Imagen 563" descr="Secretaría General | Alcaldía Mayor de Bogotá">
          <a:extLst>
            <a:ext uri="{FF2B5EF4-FFF2-40B4-BE49-F238E27FC236}">
              <a16:creationId xmlns:a16="http://schemas.microsoft.com/office/drawing/2014/main" id="{4E2BA6CB-2C59-4BB9-B8A0-DEBAAA1BBD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65" name="Imagen 3" descr="Secretaría General | Alcaldía Mayor de Bogotá">
          <a:extLst>
            <a:ext uri="{FF2B5EF4-FFF2-40B4-BE49-F238E27FC236}">
              <a16:creationId xmlns:a16="http://schemas.microsoft.com/office/drawing/2014/main" id="{12225919-3A52-4580-A176-3D3B236583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566" name="Imagen 565" descr="Secretaría General | Alcaldía Mayor de Bogotá">
          <a:extLst>
            <a:ext uri="{FF2B5EF4-FFF2-40B4-BE49-F238E27FC236}">
              <a16:creationId xmlns:a16="http://schemas.microsoft.com/office/drawing/2014/main" id="{F410E4C8-9F5B-46A0-9354-B83972AB7F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67" name="Imagen 3" descr="Secretaría General | Alcaldía Mayor de Bogotá">
          <a:extLst>
            <a:ext uri="{FF2B5EF4-FFF2-40B4-BE49-F238E27FC236}">
              <a16:creationId xmlns:a16="http://schemas.microsoft.com/office/drawing/2014/main" id="{B82E7BDB-8538-423C-AE24-F1F8E65CA5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68" name="Imagen 567" descr="Secretaría General | Alcaldía Mayor de Bogotá">
          <a:extLst>
            <a:ext uri="{FF2B5EF4-FFF2-40B4-BE49-F238E27FC236}">
              <a16:creationId xmlns:a16="http://schemas.microsoft.com/office/drawing/2014/main" id="{62B0F557-F5AD-41B5-8F5C-A90466EBE2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69" name="Imagen 3" descr="Secretaría General | Alcaldía Mayor de Bogotá">
          <a:extLst>
            <a:ext uri="{FF2B5EF4-FFF2-40B4-BE49-F238E27FC236}">
              <a16:creationId xmlns:a16="http://schemas.microsoft.com/office/drawing/2014/main" id="{0A0F88C2-F8D1-4359-AC38-63014E2262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570" name="Imagen 569" descr="Secretaría General | Alcaldía Mayor de Bogotá">
          <a:extLst>
            <a:ext uri="{FF2B5EF4-FFF2-40B4-BE49-F238E27FC236}">
              <a16:creationId xmlns:a16="http://schemas.microsoft.com/office/drawing/2014/main" id="{B1F871A6-C19D-40CA-8C14-F65111AE70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71" name="Imagen 3" descr="Secretaría General | Alcaldía Mayor de Bogotá">
          <a:extLst>
            <a:ext uri="{FF2B5EF4-FFF2-40B4-BE49-F238E27FC236}">
              <a16:creationId xmlns:a16="http://schemas.microsoft.com/office/drawing/2014/main" id="{19E055FE-515B-4CE0-BE66-1596F87DB7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572" name="Imagen 571" descr="Secretaría General | Alcaldía Mayor de Bogotá">
          <a:extLst>
            <a:ext uri="{FF2B5EF4-FFF2-40B4-BE49-F238E27FC236}">
              <a16:creationId xmlns:a16="http://schemas.microsoft.com/office/drawing/2014/main" id="{375F8A49-0FE0-4F5E-8ECD-455FE76D1A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73" name="Imagen 3" descr="Secretaría General | Alcaldía Mayor de Bogotá">
          <a:extLst>
            <a:ext uri="{FF2B5EF4-FFF2-40B4-BE49-F238E27FC236}">
              <a16:creationId xmlns:a16="http://schemas.microsoft.com/office/drawing/2014/main" id="{C0AA4AB6-C863-44C8-9438-6CFD6475C8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74" name="Imagen 573" descr="Secretaría General | Alcaldía Mayor de Bogotá">
          <a:extLst>
            <a:ext uri="{FF2B5EF4-FFF2-40B4-BE49-F238E27FC236}">
              <a16:creationId xmlns:a16="http://schemas.microsoft.com/office/drawing/2014/main" id="{866C6157-B3B1-4A0E-95DA-8E820E97E5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75" name="Imagen 3" descr="Secretaría General | Alcaldía Mayor de Bogotá">
          <a:extLst>
            <a:ext uri="{FF2B5EF4-FFF2-40B4-BE49-F238E27FC236}">
              <a16:creationId xmlns:a16="http://schemas.microsoft.com/office/drawing/2014/main" id="{134915C9-78C6-4150-A944-989BB7299D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119679</xdr:colOff>
      <xdr:row>1</xdr:row>
      <xdr:rowOff>17710</xdr:rowOff>
    </xdr:from>
    <xdr:to>
      <xdr:col>3</xdr:col>
      <xdr:colOff>119679</xdr:colOff>
      <xdr:row>24</xdr:row>
      <xdr:rowOff>111894</xdr:rowOff>
    </xdr:to>
    <xdr:pic>
      <xdr:nvPicPr>
        <xdr:cNvPr id="576" name="Imagen 575" descr="Secretaría General | Alcaldía Mayor de Bogotá">
          <a:extLst>
            <a:ext uri="{FF2B5EF4-FFF2-40B4-BE49-F238E27FC236}">
              <a16:creationId xmlns:a16="http://schemas.microsoft.com/office/drawing/2014/main" id="{BECD0589-456A-4FF5-998C-D79AB43A6C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77" name="Imagen 3" descr="Secretaría General | Alcaldía Mayor de Bogotá">
          <a:extLst>
            <a:ext uri="{FF2B5EF4-FFF2-40B4-BE49-F238E27FC236}">
              <a16:creationId xmlns:a16="http://schemas.microsoft.com/office/drawing/2014/main" id="{AAA72FE6-3630-42E8-B770-2210DC5891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119679</xdr:colOff>
      <xdr:row>1</xdr:row>
      <xdr:rowOff>17710</xdr:rowOff>
    </xdr:from>
    <xdr:to>
      <xdr:col>3</xdr:col>
      <xdr:colOff>119679</xdr:colOff>
      <xdr:row>24</xdr:row>
      <xdr:rowOff>111894</xdr:rowOff>
    </xdr:to>
    <xdr:pic>
      <xdr:nvPicPr>
        <xdr:cNvPr id="578" name="Imagen 577" descr="Secretaría General | Alcaldía Mayor de Bogotá">
          <a:extLst>
            <a:ext uri="{FF2B5EF4-FFF2-40B4-BE49-F238E27FC236}">
              <a16:creationId xmlns:a16="http://schemas.microsoft.com/office/drawing/2014/main" id="{336A5C01-6A85-4E31-9034-B88A0239E7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0104" y="20821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24</xdr:row>
      <xdr:rowOff>113234</xdr:rowOff>
    </xdr:to>
    <xdr:pic>
      <xdr:nvPicPr>
        <xdr:cNvPr id="579" name="Imagen 3" descr="Secretaría General | Alcaldía Mayor de Bogotá">
          <a:extLst>
            <a:ext uri="{FF2B5EF4-FFF2-40B4-BE49-F238E27FC236}">
              <a16:creationId xmlns:a16="http://schemas.microsoft.com/office/drawing/2014/main" id="{03450186-DC18-406B-A4FB-8B0587DC11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14725" y="209550"/>
          <a:ext cx="0" cy="8742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119679</xdr:colOff>
      <xdr:row>1</xdr:row>
      <xdr:rowOff>17710</xdr:rowOff>
    </xdr:from>
    <xdr:ext cx="0" cy="1588546"/>
    <xdr:pic>
      <xdr:nvPicPr>
        <xdr:cNvPr id="580" name="Imagen 579" descr="Secretaría General | Alcaldía Mayor de Bogotá">
          <a:extLst>
            <a:ext uri="{FF2B5EF4-FFF2-40B4-BE49-F238E27FC236}">
              <a16:creationId xmlns:a16="http://schemas.microsoft.com/office/drawing/2014/main" id="{38964A38-552F-47D6-9D66-4583CBEED3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0354"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81" name="Imagen 3" descr="Secretaría General | Alcaldía Mayor de Bogotá">
          <a:extLst>
            <a:ext uri="{FF2B5EF4-FFF2-40B4-BE49-F238E27FC236}">
              <a16:creationId xmlns:a16="http://schemas.microsoft.com/office/drawing/2014/main" id="{57998232-AC63-4DC5-A54D-FB6119C747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4975"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hguacaneme\Downloads\06.%202023_Herramienta_PSI_Junio%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aciones"/>
      <sheetName val="Índice"/>
      <sheetName val="BD"/>
      <sheetName val="RepConsolidado"/>
      <sheetName val="BD_Actividades"/>
      <sheetName val="BD-BI"/>
      <sheetName val="Visor HV"/>
      <sheetName val="Listas"/>
      <sheetName val="Resumen presupuestal"/>
      <sheetName val="Ficha ID"/>
      <sheetName val="Visor Interno SPI"/>
      <sheetName val="7867"/>
      <sheetName val="7868"/>
      <sheetName val="7869"/>
      <sheetName val="7870"/>
      <sheetName val="7871"/>
      <sheetName val="7872"/>
      <sheetName val="7873"/>
      <sheetName val="VisorGerente"/>
      <sheetName val="Base Obs Pres"/>
      <sheetName val="Visor Retro"/>
      <sheetName val="R_7867"/>
      <sheetName val="R_7868"/>
      <sheetName val="R_7869"/>
      <sheetName val="R_7870"/>
      <sheetName val="R_7871"/>
      <sheetName val="R_7872"/>
      <sheetName val="R_7873"/>
      <sheetName val="Tabla Dinamic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Office Theme 2013 - 2022">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S102"/>
  <sheetViews>
    <sheetView topLeftCell="CB34" workbookViewId="0">
      <selection activeCell="CL43" sqref="CL43"/>
    </sheetView>
  </sheetViews>
  <sheetFormatPr baseColWidth="10" defaultColWidth="11.453125" defaultRowHeight="14.5" x14ac:dyDescent="0.35"/>
  <cols>
    <col min="106" max="106" width="11.453125" style="128"/>
  </cols>
  <sheetData>
    <row r="1" spans="1:435"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c r="CI1" t="s">
        <v>86</v>
      </c>
      <c r="CJ1" t="s">
        <v>87</v>
      </c>
      <c r="CK1" t="s">
        <v>88</v>
      </c>
      <c r="CL1" t="s">
        <v>89</v>
      </c>
      <c r="CM1" t="s">
        <v>90</v>
      </c>
      <c r="CN1" t="s">
        <v>91</v>
      </c>
      <c r="CO1" t="s">
        <v>92</v>
      </c>
      <c r="CP1" t="s">
        <v>93</v>
      </c>
      <c r="CQ1" t="s">
        <v>94</v>
      </c>
      <c r="CR1" t="s">
        <v>95</v>
      </c>
      <c r="CS1" t="s">
        <v>96</v>
      </c>
      <c r="CT1" t="s">
        <v>97</v>
      </c>
      <c r="CU1" t="s">
        <v>98</v>
      </c>
      <c r="CV1" t="s">
        <v>99</v>
      </c>
      <c r="CW1" t="s">
        <v>100</v>
      </c>
      <c r="CX1" t="s">
        <v>101</v>
      </c>
      <c r="CY1" t="s">
        <v>102</v>
      </c>
      <c r="CZ1" t="s">
        <v>103</v>
      </c>
      <c r="DA1" t="s">
        <v>104</v>
      </c>
      <c r="DB1" s="128" t="s">
        <v>105</v>
      </c>
      <c r="DC1" t="s">
        <v>106</v>
      </c>
      <c r="DD1" t="s">
        <v>107</v>
      </c>
      <c r="DE1" t="s">
        <v>108</v>
      </c>
      <c r="DF1" t="s">
        <v>109</v>
      </c>
      <c r="DG1" t="s">
        <v>110</v>
      </c>
      <c r="DH1" t="s">
        <v>111</v>
      </c>
      <c r="DI1" t="s">
        <v>112</v>
      </c>
      <c r="DJ1" t="s">
        <v>113</v>
      </c>
      <c r="DK1" t="s">
        <v>114</v>
      </c>
      <c r="DL1" t="s">
        <v>115</v>
      </c>
      <c r="DM1" t="s">
        <v>116</v>
      </c>
      <c r="DN1" t="s">
        <v>117</v>
      </c>
      <c r="DO1" t="s">
        <v>118</v>
      </c>
      <c r="DP1" t="s">
        <v>119</v>
      </c>
      <c r="DQ1" t="s">
        <v>120</v>
      </c>
      <c r="DR1" t="s">
        <v>121</v>
      </c>
      <c r="DS1" t="s">
        <v>122</v>
      </c>
      <c r="DT1" t="s">
        <v>123</v>
      </c>
      <c r="DU1" t="s">
        <v>124</v>
      </c>
      <c r="DV1" t="s">
        <v>125</v>
      </c>
      <c r="DW1" t="s">
        <v>126</v>
      </c>
      <c r="DX1" t="s">
        <v>127</v>
      </c>
      <c r="DY1" t="s">
        <v>128</v>
      </c>
      <c r="DZ1" t="s">
        <v>129</v>
      </c>
      <c r="EA1" t="s">
        <v>130</v>
      </c>
      <c r="EB1" t="s">
        <v>131</v>
      </c>
      <c r="EC1" t="s">
        <v>132</v>
      </c>
      <c r="ED1" t="s">
        <v>133</v>
      </c>
      <c r="EE1" t="s">
        <v>134</v>
      </c>
      <c r="EF1" t="s">
        <v>135</v>
      </c>
      <c r="EG1" t="s">
        <v>136</v>
      </c>
      <c r="EH1" t="s">
        <v>137</v>
      </c>
      <c r="EI1" t="s">
        <v>138</v>
      </c>
      <c r="EJ1" t="s">
        <v>139</v>
      </c>
      <c r="EK1" t="s">
        <v>140</v>
      </c>
      <c r="EL1" t="s">
        <v>141</v>
      </c>
      <c r="EM1" t="s">
        <v>142</v>
      </c>
      <c r="EN1" t="s">
        <v>143</v>
      </c>
      <c r="EO1" t="s">
        <v>144</v>
      </c>
      <c r="EP1" t="s">
        <v>145</v>
      </c>
      <c r="EQ1" t="s">
        <v>146</v>
      </c>
      <c r="ER1" t="s">
        <v>147</v>
      </c>
      <c r="ES1" t="s">
        <v>148</v>
      </c>
      <c r="ET1" t="s">
        <v>149</v>
      </c>
      <c r="EU1" t="s">
        <v>150</v>
      </c>
      <c r="EV1" t="s">
        <v>151</v>
      </c>
      <c r="EW1" t="s">
        <v>152</v>
      </c>
      <c r="EX1" t="s">
        <v>153</v>
      </c>
      <c r="EY1" t="s">
        <v>154</v>
      </c>
      <c r="EZ1" t="s">
        <v>155</v>
      </c>
      <c r="FA1" t="s">
        <v>156</v>
      </c>
      <c r="FB1" t="s">
        <v>157</v>
      </c>
      <c r="FC1" t="s">
        <v>158</v>
      </c>
      <c r="FD1" t="s">
        <v>159</v>
      </c>
      <c r="FE1" t="s">
        <v>160</v>
      </c>
      <c r="FF1" t="s">
        <v>161</v>
      </c>
      <c r="FG1" t="s">
        <v>162</v>
      </c>
      <c r="FH1" t="s">
        <v>163</v>
      </c>
      <c r="FI1" t="s">
        <v>164</v>
      </c>
      <c r="FJ1" t="s">
        <v>165</v>
      </c>
      <c r="FK1" t="s">
        <v>166</v>
      </c>
      <c r="FL1" t="s">
        <v>167</v>
      </c>
      <c r="FM1" t="s">
        <v>168</v>
      </c>
      <c r="FN1" t="s">
        <v>169</v>
      </c>
      <c r="FO1" t="s">
        <v>170</v>
      </c>
      <c r="FP1" t="s">
        <v>171</v>
      </c>
      <c r="FQ1" t="s">
        <v>172</v>
      </c>
      <c r="FR1" t="s">
        <v>173</v>
      </c>
      <c r="FS1" t="s">
        <v>174</v>
      </c>
      <c r="FT1" t="s">
        <v>175</v>
      </c>
      <c r="FU1" t="s">
        <v>176</v>
      </c>
      <c r="FV1" t="s">
        <v>177</v>
      </c>
      <c r="FW1" t="s">
        <v>178</v>
      </c>
      <c r="FX1" t="s">
        <v>179</v>
      </c>
      <c r="FY1" t="s">
        <v>180</v>
      </c>
      <c r="FZ1" t="s">
        <v>181</v>
      </c>
      <c r="GA1" t="s">
        <v>182</v>
      </c>
      <c r="GB1" t="s">
        <v>183</v>
      </c>
      <c r="GC1" t="s">
        <v>184</v>
      </c>
      <c r="GD1" t="s">
        <v>185</v>
      </c>
      <c r="GE1" t="s">
        <v>186</v>
      </c>
      <c r="GF1" t="s">
        <v>187</v>
      </c>
      <c r="GG1" t="s">
        <v>188</v>
      </c>
      <c r="GH1" t="s">
        <v>189</v>
      </c>
      <c r="GI1" t="s">
        <v>190</v>
      </c>
      <c r="GJ1" t="s">
        <v>191</v>
      </c>
      <c r="GK1" t="s">
        <v>192</v>
      </c>
      <c r="GL1" t="s">
        <v>193</v>
      </c>
      <c r="GM1" t="s">
        <v>194</v>
      </c>
      <c r="GN1" t="s">
        <v>195</v>
      </c>
      <c r="GO1" t="s">
        <v>196</v>
      </c>
      <c r="GP1" t="s">
        <v>197</v>
      </c>
      <c r="GQ1" t="s">
        <v>198</v>
      </c>
      <c r="GR1" t="s">
        <v>199</v>
      </c>
      <c r="GS1" t="s">
        <v>200</v>
      </c>
      <c r="GT1" t="s">
        <v>201</v>
      </c>
      <c r="GU1" t="s">
        <v>202</v>
      </c>
      <c r="GV1" t="s">
        <v>203</v>
      </c>
      <c r="GW1" t="s">
        <v>204</v>
      </c>
      <c r="GX1" t="s">
        <v>205</v>
      </c>
      <c r="GY1" t="s">
        <v>206</v>
      </c>
      <c r="GZ1" t="s">
        <v>207</v>
      </c>
      <c r="HA1" t="s">
        <v>208</v>
      </c>
      <c r="HB1" t="s">
        <v>209</v>
      </c>
      <c r="HC1" t="s">
        <v>210</v>
      </c>
      <c r="HD1" t="s">
        <v>211</v>
      </c>
      <c r="HE1" t="s">
        <v>212</v>
      </c>
      <c r="HF1" t="s">
        <v>213</v>
      </c>
      <c r="HG1" t="s">
        <v>214</v>
      </c>
      <c r="HH1" t="s">
        <v>215</v>
      </c>
      <c r="HI1" t="s">
        <v>216</v>
      </c>
      <c r="HJ1" t="s">
        <v>217</v>
      </c>
      <c r="HK1" t="s">
        <v>218</v>
      </c>
      <c r="HL1" t="s">
        <v>219</v>
      </c>
      <c r="HM1" t="s">
        <v>220</v>
      </c>
      <c r="HN1" t="s">
        <v>221</v>
      </c>
      <c r="HO1" t="s">
        <v>222</v>
      </c>
      <c r="HP1" t="s">
        <v>223</v>
      </c>
      <c r="HQ1" t="s">
        <v>224</v>
      </c>
      <c r="HR1" t="s">
        <v>225</v>
      </c>
      <c r="HS1" t="s">
        <v>226</v>
      </c>
      <c r="HT1" t="s">
        <v>227</v>
      </c>
      <c r="HU1" t="s">
        <v>228</v>
      </c>
      <c r="HV1" t="s">
        <v>229</v>
      </c>
      <c r="HW1" t="s">
        <v>230</v>
      </c>
      <c r="HX1" t="s">
        <v>231</v>
      </c>
      <c r="HY1" t="s">
        <v>232</v>
      </c>
      <c r="HZ1" t="s">
        <v>233</v>
      </c>
      <c r="IA1" t="s">
        <v>234</v>
      </c>
      <c r="IB1" t="s">
        <v>235</v>
      </c>
      <c r="IC1" t="s">
        <v>236</v>
      </c>
      <c r="ID1" t="s">
        <v>237</v>
      </c>
      <c r="IE1" t="s">
        <v>238</v>
      </c>
      <c r="IF1" t="s">
        <v>239</v>
      </c>
      <c r="IG1" t="s">
        <v>240</v>
      </c>
      <c r="IH1" t="s">
        <v>241</v>
      </c>
      <c r="II1" t="s">
        <v>242</v>
      </c>
      <c r="IJ1" t="s">
        <v>243</v>
      </c>
      <c r="IK1" t="s">
        <v>244</v>
      </c>
      <c r="IL1" t="s">
        <v>245</v>
      </c>
      <c r="IM1" t="s">
        <v>246</v>
      </c>
      <c r="IN1" t="s">
        <v>247</v>
      </c>
      <c r="IO1" t="s">
        <v>248</v>
      </c>
      <c r="IP1" t="s">
        <v>249</v>
      </c>
      <c r="IQ1" t="s">
        <v>250</v>
      </c>
      <c r="IR1" t="s">
        <v>251</v>
      </c>
      <c r="IS1" t="s">
        <v>252</v>
      </c>
      <c r="IT1" t="s">
        <v>253</v>
      </c>
      <c r="IU1" t="s">
        <v>254</v>
      </c>
      <c r="IV1" t="s">
        <v>255</v>
      </c>
      <c r="IW1" t="s">
        <v>256</v>
      </c>
      <c r="IX1" t="s">
        <v>257</v>
      </c>
      <c r="IY1" t="s">
        <v>258</v>
      </c>
      <c r="IZ1" t="s">
        <v>259</v>
      </c>
      <c r="JA1" t="s">
        <v>260</v>
      </c>
      <c r="JB1" t="s">
        <v>261</v>
      </c>
      <c r="JC1" t="s">
        <v>262</v>
      </c>
      <c r="JD1" t="s">
        <v>263</v>
      </c>
      <c r="JE1" t="s">
        <v>264</v>
      </c>
      <c r="JF1" t="s">
        <v>265</v>
      </c>
      <c r="JG1" t="s">
        <v>266</v>
      </c>
      <c r="JH1" t="s">
        <v>267</v>
      </c>
      <c r="JI1" t="s">
        <v>268</v>
      </c>
      <c r="JJ1" t="s">
        <v>269</v>
      </c>
      <c r="JK1" t="s">
        <v>270</v>
      </c>
      <c r="JL1" t="s">
        <v>271</v>
      </c>
      <c r="JM1" t="s">
        <v>272</v>
      </c>
      <c r="JN1" t="s">
        <v>273</v>
      </c>
      <c r="JO1" t="s">
        <v>274</v>
      </c>
      <c r="JP1" t="s">
        <v>275</v>
      </c>
      <c r="JQ1" t="s">
        <v>276</v>
      </c>
      <c r="JR1" t="s">
        <v>277</v>
      </c>
      <c r="JS1" t="s">
        <v>278</v>
      </c>
      <c r="JT1" t="s">
        <v>279</v>
      </c>
      <c r="JU1" t="s">
        <v>280</v>
      </c>
      <c r="JV1" t="s">
        <v>281</v>
      </c>
      <c r="JW1" t="s">
        <v>282</v>
      </c>
      <c r="JX1" t="s">
        <v>283</v>
      </c>
      <c r="JY1" t="s">
        <v>284</v>
      </c>
      <c r="JZ1" t="s">
        <v>285</v>
      </c>
      <c r="KA1" t="s">
        <v>286</v>
      </c>
      <c r="KB1" t="s">
        <v>287</v>
      </c>
      <c r="KC1" t="s">
        <v>288</v>
      </c>
      <c r="KD1" t="s">
        <v>289</v>
      </c>
      <c r="KE1" t="s">
        <v>290</v>
      </c>
      <c r="KF1" t="s">
        <v>291</v>
      </c>
      <c r="KG1" t="s">
        <v>292</v>
      </c>
      <c r="KH1" t="s">
        <v>293</v>
      </c>
      <c r="KI1" t="s">
        <v>294</v>
      </c>
      <c r="KJ1" t="s">
        <v>295</v>
      </c>
      <c r="KK1" t="s">
        <v>296</v>
      </c>
      <c r="KL1" t="s">
        <v>297</v>
      </c>
      <c r="KM1" t="s">
        <v>298</v>
      </c>
      <c r="KN1" t="s">
        <v>299</v>
      </c>
      <c r="KO1" t="s">
        <v>300</v>
      </c>
      <c r="KP1" t="s">
        <v>301</v>
      </c>
      <c r="KQ1" t="s">
        <v>302</v>
      </c>
      <c r="KR1" t="s">
        <v>303</v>
      </c>
      <c r="KS1" t="s">
        <v>304</v>
      </c>
      <c r="KT1" t="s">
        <v>305</v>
      </c>
      <c r="KU1" t="s">
        <v>306</v>
      </c>
      <c r="KV1" t="s">
        <v>307</v>
      </c>
      <c r="KW1" t="s">
        <v>308</v>
      </c>
      <c r="KX1" t="s">
        <v>309</v>
      </c>
      <c r="KY1" t="s">
        <v>310</v>
      </c>
      <c r="KZ1" t="s">
        <v>311</v>
      </c>
      <c r="LA1" t="s">
        <v>312</v>
      </c>
      <c r="LB1" t="s">
        <v>313</v>
      </c>
      <c r="LC1" t="s">
        <v>314</v>
      </c>
      <c r="LD1" t="s">
        <v>315</v>
      </c>
      <c r="LE1" t="s">
        <v>316</v>
      </c>
      <c r="LF1" t="s">
        <v>317</v>
      </c>
      <c r="LG1" t="s">
        <v>318</v>
      </c>
      <c r="LH1" t="s">
        <v>319</v>
      </c>
      <c r="LI1" t="s">
        <v>320</v>
      </c>
      <c r="LJ1" t="s">
        <v>321</v>
      </c>
      <c r="LK1" t="s">
        <v>322</v>
      </c>
      <c r="LL1" t="s">
        <v>323</v>
      </c>
      <c r="LM1" t="s">
        <v>324</v>
      </c>
      <c r="LN1" t="s">
        <v>325</v>
      </c>
      <c r="LO1" t="s">
        <v>326</v>
      </c>
      <c r="LP1" t="s">
        <v>327</v>
      </c>
      <c r="LQ1" t="s">
        <v>328</v>
      </c>
      <c r="LR1" t="s">
        <v>329</v>
      </c>
      <c r="LS1" t="s">
        <v>330</v>
      </c>
      <c r="LT1" t="s">
        <v>331</v>
      </c>
      <c r="LU1" t="s">
        <v>332</v>
      </c>
      <c r="LV1" t="s">
        <v>333</v>
      </c>
      <c r="LW1" t="s">
        <v>334</v>
      </c>
      <c r="LX1" t="s">
        <v>335</v>
      </c>
      <c r="LY1" t="s">
        <v>336</v>
      </c>
      <c r="LZ1" t="s">
        <v>337</v>
      </c>
      <c r="MA1" t="s">
        <v>338</v>
      </c>
      <c r="MB1" t="s">
        <v>339</v>
      </c>
      <c r="MC1" t="s">
        <v>340</v>
      </c>
      <c r="MD1" t="s">
        <v>341</v>
      </c>
      <c r="ME1" t="s">
        <v>342</v>
      </c>
      <c r="MF1" t="s">
        <v>343</v>
      </c>
      <c r="MG1" t="s">
        <v>344</v>
      </c>
      <c r="MH1" t="s">
        <v>345</v>
      </c>
      <c r="MI1" t="s">
        <v>346</v>
      </c>
      <c r="MJ1" t="s">
        <v>347</v>
      </c>
      <c r="MK1" t="s">
        <v>348</v>
      </c>
      <c r="ML1" t="s">
        <v>349</v>
      </c>
      <c r="MM1" t="s">
        <v>350</v>
      </c>
      <c r="MN1" t="s">
        <v>351</v>
      </c>
      <c r="MO1" t="s">
        <v>352</v>
      </c>
      <c r="MP1" t="s">
        <v>353</v>
      </c>
      <c r="MQ1" t="s">
        <v>354</v>
      </c>
      <c r="MR1" t="s">
        <v>355</v>
      </c>
      <c r="MS1" t="s">
        <v>356</v>
      </c>
      <c r="MT1" t="s">
        <v>357</v>
      </c>
      <c r="MU1" t="s">
        <v>358</v>
      </c>
      <c r="MV1" t="s">
        <v>359</v>
      </c>
      <c r="MW1" t="s">
        <v>360</v>
      </c>
      <c r="MX1" t="s">
        <v>361</v>
      </c>
      <c r="MY1" t="s">
        <v>362</v>
      </c>
      <c r="MZ1" t="s">
        <v>363</v>
      </c>
      <c r="NA1" t="s">
        <v>364</v>
      </c>
      <c r="NB1" t="s">
        <v>365</v>
      </c>
      <c r="NC1" t="s">
        <v>366</v>
      </c>
      <c r="ND1" t="s">
        <v>367</v>
      </c>
      <c r="NE1" t="s">
        <v>368</v>
      </c>
      <c r="NF1" t="s">
        <v>369</v>
      </c>
      <c r="NG1" t="s">
        <v>370</v>
      </c>
      <c r="NH1" t="s">
        <v>371</v>
      </c>
      <c r="NI1" t="s">
        <v>372</v>
      </c>
      <c r="NJ1" t="s">
        <v>373</v>
      </c>
      <c r="NK1" t="s">
        <v>374</v>
      </c>
      <c r="NL1" t="s">
        <v>375</v>
      </c>
      <c r="NM1" t="s">
        <v>376</v>
      </c>
      <c r="NN1" t="s">
        <v>377</v>
      </c>
      <c r="NO1" t="s">
        <v>378</v>
      </c>
      <c r="NP1" t="s">
        <v>379</v>
      </c>
      <c r="NQ1" t="s">
        <v>380</v>
      </c>
      <c r="NR1" t="s">
        <v>381</v>
      </c>
      <c r="NS1" t="s">
        <v>382</v>
      </c>
      <c r="NT1" t="s">
        <v>383</v>
      </c>
      <c r="NU1" t="s">
        <v>384</v>
      </c>
      <c r="NV1" t="s">
        <v>385</v>
      </c>
      <c r="NW1" t="s">
        <v>386</v>
      </c>
      <c r="NX1" t="s">
        <v>387</v>
      </c>
      <c r="NY1" t="s">
        <v>388</v>
      </c>
      <c r="NZ1" t="s">
        <v>389</v>
      </c>
      <c r="OA1" t="s">
        <v>390</v>
      </c>
      <c r="OB1" t="s">
        <v>391</v>
      </c>
      <c r="OC1" t="s">
        <v>392</v>
      </c>
      <c r="OD1" t="s">
        <v>393</v>
      </c>
      <c r="OE1" t="s">
        <v>394</v>
      </c>
      <c r="OF1" t="s">
        <v>395</v>
      </c>
      <c r="OG1" t="s">
        <v>396</v>
      </c>
      <c r="OH1" t="s">
        <v>397</v>
      </c>
      <c r="OI1" t="s">
        <v>398</v>
      </c>
      <c r="OJ1" t="s">
        <v>399</v>
      </c>
      <c r="OK1" t="s">
        <v>400</v>
      </c>
      <c r="OL1" t="s">
        <v>401</v>
      </c>
      <c r="OM1" t="s">
        <v>402</v>
      </c>
      <c r="ON1" t="s">
        <v>403</v>
      </c>
      <c r="OO1" t="s">
        <v>0</v>
      </c>
      <c r="OP1" t="s">
        <v>404</v>
      </c>
      <c r="OQ1" t="s">
        <v>405</v>
      </c>
      <c r="OR1" t="s">
        <v>406</v>
      </c>
      <c r="OS1" t="s">
        <v>407</v>
      </c>
      <c r="OT1" t="s">
        <v>408</v>
      </c>
      <c r="OU1" t="s">
        <v>409</v>
      </c>
      <c r="OV1" t="s">
        <v>410</v>
      </c>
      <c r="OW1" t="s">
        <v>411</v>
      </c>
      <c r="OX1" t="s">
        <v>412</v>
      </c>
      <c r="OY1" t="s">
        <v>413</v>
      </c>
      <c r="OZ1" t="s">
        <v>414</v>
      </c>
      <c r="PA1" t="s">
        <v>415</v>
      </c>
      <c r="PB1" t="s">
        <v>416</v>
      </c>
      <c r="PC1" t="s">
        <v>417</v>
      </c>
      <c r="PD1" t="s">
        <v>418</v>
      </c>
      <c r="PE1" t="s">
        <v>419</v>
      </c>
      <c r="PF1" t="s">
        <v>420</v>
      </c>
      <c r="PG1" t="s">
        <v>421</v>
      </c>
      <c r="PH1" t="s">
        <v>422</v>
      </c>
      <c r="PI1" t="s">
        <v>423</v>
      </c>
      <c r="PJ1" t="s">
        <v>424</v>
      </c>
      <c r="PK1" t="s">
        <v>425</v>
      </c>
      <c r="PL1" t="s">
        <v>426</v>
      </c>
      <c r="PM1" t="s">
        <v>427</v>
      </c>
      <c r="PN1" t="s">
        <v>428</v>
      </c>
      <c r="PO1" t="s">
        <v>429</v>
      </c>
      <c r="PP1" t="s">
        <v>430</v>
      </c>
      <c r="PQ1" t="s">
        <v>431</v>
      </c>
      <c r="PR1" t="s">
        <v>432</v>
      </c>
      <c r="PS1" t="s">
        <v>433</v>
      </c>
    </row>
    <row r="2" spans="1:435" x14ac:dyDescent="0.35">
      <c r="A2" t="s">
        <v>434</v>
      </c>
      <c r="B2">
        <v>7867</v>
      </c>
      <c r="C2" t="s">
        <v>435</v>
      </c>
      <c r="D2">
        <v>2020110010190</v>
      </c>
      <c r="E2" t="s">
        <v>436</v>
      </c>
      <c r="F2" t="s">
        <v>437</v>
      </c>
      <c r="G2" t="s">
        <v>438</v>
      </c>
      <c r="H2" t="s">
        <v>439</v>
      </c>
      <c r="I2" t="s">
        <v>440</v>
      </c>
      <c r="J2" t="s">
        <v>441</v>
      </c>
      <c r="K2" t="s">
        <v>442</v>
      </c>
      <c r="L2" t="s">
        <v>443</v>
      </c>
      <c r="M2" t="s">
        <v>444</v>
      </c>
      <c r="N2" t="s">
        <v>442</v>
      </c>
      <c r="O2" t="s">
        <v>443</v>
      </c>
      <c r="P2" t="s">
        <v>444</v>
      </c>
      <c r="Q2" t="s">
        <v>445</v>
      </c>
      <c r="R2" t="s">
        <v>446</v>
      </c>
      <c r="S2" t="s">
        <v>447</v>
      </c>
      <c r="T2" t="s">
        <v>448</v>
      </c>
      <c r="Z2" t="s">
        <v>449</v>
      </c>
      <c r="AA2" t="s">
        <v>450</v>
      </c>
      <c r="AC2" t="s">
        <v>447</v>
      </c>
      <c r="AH2" t="s">
        <v>451</v>
      </c>
      <c r="AI2" t="s">
        <v>452</v>
      </c>
      <c r="AJ2" t="s">
        <v>453</v>
      </c>
      <c r="AK2">
        <v>44055</v>
      </c>
      <c r="AL2">
        <v>2</v>
      </c>
      <c r="AM2">
        <v>2023</v>
      </c>
      <c r="AN2" t="s">
        <v>454</v>
      </c>
      <c r="AO2" t="s">
        <v>455</v>
      </c>
      <c r="AP2">
        <v>2020</v>
      </c>
      <c r="AQ2">
        <v>2024</v>
      </c>
      <c r="AR2" t="s">
        <v>456</v>
      </c>
      <c r="AS2" t="s">
        <v>457</v>
      </c>
      <c r="AT2" t="s">
        <v>458</v>
      </c>
      <c r="AU2" t="s">
        <v>459</v>
      </c>
      <c r="AV2" t="s">
        <v>460</v>
      </c>
      <c r="AW2" t="s">
        <v>460</v>
      </c>
      <c r="AX2" t="s">
        <v>460</v>
      </c>
      <c r="AY2">
        <v>1</v>
      </c>
      <c r="BB2" t="s">
        <v>461</v>
      </c>
      <c r="BC2" t="s">
        <v>462</v>
      </c>
      <c r="BD2" t="s">
        <v>463</v>
      </c>
      <c r="BE2" t="s">
        <v>464</v>
      </c>
      <c r="BF2" t="s">
        <v>465</v>
      </c>
      <c r="BG2">
        <v>1</v>
      </c>
      <c r="BH2">
        <v>44055</v>
      </c>
      <c r="BI2" t="s">
        <v>466</v>
      </c>
      <c r="BJ2" t="s">
        <v>50</v>
      </c>
      <c r="BK2">
        <v>100</v>
      </c>
      <c r="BL2">
        <v>10</v>
      </c>
      <c r="BM2">
        <v>30</v>
      </c>
      <c r="BN2">
        <v>70</v>
      </c>
      <c r="BO2">
        <v>90</v>
      </c>
      <c r="BP2">
        <v>100</v>
      </c>
      <c r="BQ2">
        <v>10126507464</v>
      </c>
      <c r="BR2">
        <v>829432495</v>
      </c>
      <c r="BS2">
        <v>1817381049</v>
      </c>
      <c r="BT2">
        <v>1684836216</v>
      </c>
      <c r="BU2">
        <v>1720857704</v>
      </c>
      <c r="BV2">
        <v>4074000000</v>
      </c>
      <c r="BW2">
        <v>10</v>
      </c>
      <c r="BX2">
        <v>30</v>
      </c>
      <c r="BY2">
        <v>70</v>
      </c>
      <c r="BZ2">
        <v>90</v>
      </c>
      <c r="CA2">
        <v>20.249999999999996</v>
      </c>
      <c r="CB2">
        <v>40</v>
      </c>
      <c r="CC2">
        <v>20</v>
      </c>
      <c r="CD2">
        <v>829432495</v>
      </c>
      <c r="CE2">
        <v>818590265</v>
      </c>
      <c r="CF2">
        <v>1817381049</v>
      </c>
      <c r="CG2">
        <v>1790836555</v>
      </c>
      <c r="CH2">
        <v>1684836216</v>
      </c>
      <c r="CI2">
        <v>1638945993</v>
      </c>
      <c r="CJ2">
        <v>9.75</v>
      </c>
      <c r="CK2">
        <v>29.999999999999996</v>
      </c>
      <c r="CL2">
        <v>70</v>
      </c>
      <c r="CM2">
        <v>80.5</v>
      </c>
      <c r="CN2" t="s">
        <v>467</v>
      </c>
      <c r="CO2">
        <v>0</v>
      </c>
      <c r="CP2">
        <v>1</v>
      </c>
      <c r="CQ2">
        <v>0</v>
      </c>
      <c r="CR2">
        <v>3</v>
      </c>
      <c r="CS2">
        <v>1.5</v>
      </c>
      <c r="CT2">
        <v>5</v>
      </c>
      <c r="CU2">
        <v>0</v>
      </c>
      <c r="CV2">
        <v>0</v>
      </c>
      <c r="CW2">
        <v>3</v>
      </c>
      <c r="CX2">
        <v>1.5</v>
      </c>
      <c r="CY2">
        <v>5</v>
      </c>
      <c r="CZ2">
        <v>0</v>
      </c>
      <c r="DA2">
        <v>90</v>
      </c>
      <c r="DB2" s="128">
        <v>10.5</v>
      </c>
      <c r="DC2">
        <v>10.5</v>
      </c>
      <c r="DD2">
        <v>0</v>
      </c>
      <c r="DE2">
        <v>10</v>
      </c>
      <c r="DF2">
        <v>0</v>
      </c>
      <c r="DG2">
        <v>30</v>
      </c>
      <c r="DH2">
        <v>15</v>
      </c>
      <c r="DI2">
        <v>50</v>
      </c>
      <c r="DJ2">
        <v>0</v>
      </c>
      <c r="DK2">
        <v>0</v>
      </c>
      <c r="DL2">
        <v>30</v>
      </c>
      <c r="DM2">
        <v>15</v>
      </c>
      <c r="DN2">
        <v>50</v>
      </c>
      <c r="DO2">
        <v>0</v>
      </c>
      <c r="DP2">
        <v>200</v>
      </c>
      <c r="DQ2">
        <v>0</v>
      </c>
      <c r="DR2">
        <v>10</v>
      </c>
      <c r="DS2">
        <v>0</v>
      </c>
      <c r="DT2">
        <v>95</v>
      </c>
      <c r="DU2">
        <v>0</v>
      </c>
      <c r="DV2">
        <v>0</v>
      </c>
      <c r="DW2">
        <v>0</v>
      </c>
      <c r="DX2">
        <v>0</v>
      </c>
      <c r="DY2">
        <v>0</v>
      </c>
      <c r="DZ2">
        <v>0</v>
      </c>
      <c r="EA2">
        <v>0</v>
      </c>
      <c r="EB2">
        <v>0</v>
      </c>
      <c r="EC2">
        <v>105</v>
      </c>
      <c r="ED2">
        <v>105</v>
      </c>
      <c r="EE2">
        <v>0</v>
      </c>
      <c r="EF2" t="s">
        <v>468</v>
      </c>
      <c r="EG2">
        <v>0</v>
      </c>
      <c r="EH2" t="s">
        <v>468</v>
      </c>
      <c r="EI2" t="s">
        <v>468</v>
      </c>
      <c r="EJ2" t="s">
        <v>468</v>
      </c>
      <c r="EK2">
        <v>0</v>
      </c>
      <c r="EL2">
        <v>0</v>
      </c>
      <c r="EM2" t="s">
        <v>468</v>
      </c>
      <c r="EN2" t="s">
        <v>468</v>
      </c>
      <c r="EO2" t="s">
        <v>468</v>
      </c>
      <c r="EP2">
        <v>0</v>
      </c>
      <c r="EQ2">
        <v>0</v>
      </c>
      <c r="ER2" t="s">
        <v>469</v>
      </c>
      <c r="ES2">
        <v>0</v>
      </c>
      <c r="ET2" t="s">
        <v>470</v>
      </c>
      <c r="EU2" t="s">
        <v>471</v>
      </c>
      <c r="EV2" t="s">
        <v>472</v>
      </c>
      <c r="EW2">
        <v>0</v>
      </c>
      <c r="EX2">
        <v>0</v>
      </c>
      <c r="EY2">
        <v>0</v>
      </c>
      <c r="EZ2">
        <v>0</v>
      </c>
      <c r="FA2">
        <v>0</v>
      </c>
      <c r="FB2">
        <v>0</v>
      </c>
      <c r="FC2">
        <v>1750713000</v>
      </c>
      <c r="FD2">
        <v>1750713000</v>
      </c>
      <c r="FE2">
        <v>1750713000</v>
      </c>
      <c r="FF2">
        <v>1750713000</v>
      </c>
      <c r="FG2">
        <v>1750713000</v>
      </c>
      <c r="FH2">
        <v>1750713000</v>
      </c>
      <c r="FI2">
        <v>1750713000</v>
      </c>
      <c r="FJ2">
        <v>1750713000</v>
      </c>
      <c r="FK2">
        <v>1750713000</v>
      </c>
      <c r="FL2">
        <v>1750713000</v>
      </c>
      <c r="FM2">
        <v>1750713000</v>
      </c>
      <c r="FN2">
        <v>1750713000</v>
      </c>
      <c r="FO2">
        <v>1750713000</v>
      </c>
      <c r="FP2">
        <v>1829223135</v>
      </c>
      <c r="FQ2">
        <v>1829223135</v>
      </c>
      <c r="FR2">
        <v>1798294903</v>
      </c>
      <c r="FS2">
        <v>1720857704</v>
      </c>
      <c r="FT2">
        <v>1720857704</v>
      </c>
      <c r="FU2">
        <v>1720857704</v>
      </c>
      <c r="FV2">
        <v>0</v>
      </c>
      <c r="FW2">
        <v>0</v>
      </c>
      <c r="FX2">
        <v>0</v>
      </c>
      <c r="FY2">
        <v>0</v>
      </c>
      <c r="FZ2">
        <v>0</v>
      </c>
      <c r="GA2">
        <v>0</v>
      </c>
      <c r="GB2">
        <v>1720857704</v>
      </c>
      <c r="GC2">
        <v>1632246890</v>
      </c>
      <c r="GD2">
        <v>1735341010</v>
      </c>
      <c r="GE2">
        <v>1621540966</v>
      </c>
      <c r="GF2">
        <v>1621540966</v>
      </c>
      <c r="GG2">
        <v>1621540966</v>
      </c>
      <c r="GH2">
        <v>1637242995</v>
      </c>
      <c r="GI2">
        <v>0</v>
      </c>
      <c r="GJ2">
        <v>0</v>
      </c>
      <c r="GK2">
        <v>0</v>
      </c>
      <c r="GL2">
        <v>0</v>
      </c>
      <c r="GM2">
        <v>0</v>
      </c>
      <c r="GN2">
        <v>0</v>
      </c>
      <c r="GO2">
        <v>1637242995</v>
      </c>
      <c r="GP2">
        <v>0</v>
      </c>
      <c r="GQ2">
        <v>56296361</v>
      </c>
      <c r="GR2">
        <v>194056418</v>
      </c>
      <c r="GS2">
        <v>366035264</v>
      </c>
      <c r="GT2">
        <v>514765593</v>
      </c>
      <c r="GU2">
        <v>652171430</v>
      </c>
      <c r="GV2">
        <v>0</v>
      </c>
      <c r="GW2">
        <v>0</v>
      </c>
      <c r="GX2">
        <v>0</v>
      </c>
      <c r="GY2">
        <v>0</v>
      </c>
      <c r="GZ2">
        <v>0</v>
      </c>
      <c r="HA2">
        <v>0</v>
      </c>
      <c r="HB2">
        <v>652171430</v>
      </c>
      <c r="HC2">
        <v>45890223</v>
      </c>
      <c r="HD2">
        <v>45890223</v>
      </c>
      <c r="HE2">
        <v>45890223</v>
      </c>
      <c r="HF2">
        <v>45890223</v>
      </c>
      <c r="HG2">
        <v>45890223</v>
      </c>
      <c r="HH2">
        <v>45890223</v>
      </c>
      <c r="HI2">
        <v>0</v>
      </c>
      <c r="HJ2">
        <v>0</v>
      </c>
      <c r="HK2">
        <v>0</v>
      </c>
      <c r="HL2">
        <v>0</v>
      </c>
      <c r="HM2">
        <v>0</v>
      </c>
      <c r="HN2">
        <v>0</v>
      </c>
      <c r="HO2">
        <v>45890223</v>
      </c>
      <c r="HP2">
        <v>0</v>
      </c>
      <c r="HQ2">
        <v>35686549</v>
      </c>
      <c r="HR2">
        <v>45890223</v>
      </c>
      <c r="HS2">
        <v>45890223</v>
      </c>
      <c r="HT2">
        <v>45890223</v>
      </c>
      <c r="HU2">
        <v>45890223</v>
      </c>
      <c r="HV2">
        <v>0</v>
      </c>
      <c r="HW2">
        <v>0</v>
      </c>
      <c r="HX2">
        <v>0</v>
      </c>
      <c r="HY2">
        <v>0</v>
      </c>
      <c r="HZ2">
        <v>0</v>
      </c>
      <c r="IA2">
        <v>0</v>
      </c>
      <c r="IB2" t="s">
        <v>473</v>
      </c>
      <c r="IC2" t="s">
        <v>474</v>
      </c>
      <c r="ID2" t="s">
        <v>473</v>
      </c>
      <c r="IE2" t="s">
        <v>473</v>
      </c>
      <c r="IF2" t="s">
        <v>473</v>
      </c>
      <c r="IG2" t="s">
        <v>475</v>
      </c>
      <c r="IH2" t="s">
        <v>473</v>
      </c>
      <c r="II2" t="s">
        <v>476</v>
      </c>
      <c r="IJ2" t="s">
        <v>477</v>
      </c>
      <c r="IK2" t="s">
        <v>478</v>
      </c>
      <c r="IL2" t="s">
        <v>473</v>
      </c>
      <c r="IM2" t="s">
        <v>473</v>
      </c>
      <c r="IN2" t="s">
        <v>473</v>
      </c>
      <c r="IO2" t="s">
        <v>473</v>
      </c>
      <c r="IP2" t="s">
        <v>473</v>
      </c>
      <c r="IQ2" t="s">
        <v>473</v>
      </c>
      <c r="IR2">
        <v>0</v>
      </c>
      <c r="IS2">
        <v>1</v>
      </c>
      <c r="IT2">
        <v>0</v>
      </c>
      <c r="IU2">
        <v>3.1666666666666665</v>
      </c>
      <c r="IV2">
        <v>0</v>
      </c>
      <c r="IW2">
        <v>0</v>
      </c>
      <c r="IX2">
        <v>0</v>
      </c>
      <c r="IY2">
        <v>0</v>
      </c>
      <c r="IZ2">
        <v>0</v>
      </c>
      <c r="JA2">
        <v>0</v>
      </c>
      <c r="JB2">
        <v>0</v>
      </c>
      <c r="JC2">
        <v>0</v>
      </c>
      <c r="JD2">
        <v>0.52500000000000002</v>
      </c>
      <c r="JE2">
        <v>0</v>
      </c>
      <c r="JF2">
        <v>5</v>
      </c>
      <c r="JG2">
        <v>0</v>
      </c>
      <c r="JH2">
        <v>47.5</v>
      </c>
      <c r="JI2">
        <v>0</v>
      </c>
      <c r="JJ2">
        <v>0</v>
      </c>
      <c r="JK2">
        <v>0</v>
      </c>
      <c r="JL2">
        <v>0</v>
      </c>
      <c r="JM2">
        <v>0</v>
      </c>
      <c r="JN2">
        <v>0</v>
      </c>
      <c r="JO2">
        <v>0</v>
      </c>
      <c r="JP2">
        <v>0</v>
      </c>
      <c r="JQ2">
        <v>52.5</v>
      </c>
      <c r="JR2">
        <v>0</v>
      </c>
      <c r="JS2">
        <v>5</v>
      </c>
      <c r="JT2">
        <v>5</v>
      </c>
      <c r="JU2">
        <v>52.5</v>
      </c>
      <c r="JV2">
        <v>52.5</v>
      </c>
      <c r="JW2">
        <v>52.5</v>
      </c>
      <c r="JX2">
        <v>52.5</v>
      </c>
      <c r="JY2">
        <v>52.5</v>
      </c>
      <c r="JZ2">
        <v>52.5</v>
      </c>
      <c r="KA2">
        <v>52.5</v>
      </c>
      <c r="KB2">
        <v>52.5</v>
      </c>
      <c r="KC2">
        <v>52.5</v>
      </c>
      <c r="KD2" t="s">
        <v>479</v>
      </c>
      <c r="KE2">
        <v>100</v>
      </c>
      <c r="KF2" t="s">
        <v>473</v>
      </c>
      <c r="KG2">
        <v>316.66666666666663</v>
      </c>
      <c r="KH2">
        <v>0</v>
      </c>
      <c r="KI2">
        <v>0</v>
      </c>
      <c r="KJ2" t="s">
        <v>473</v>
      </c>
      <c r="KK2" t="s">
        <v>473</v>
      </c>
      <c r="KL2" t="s">
        <v>473</v>
      </c>
      <c r="KM2" t="s">
        <v>473</v>
      </c>
      <c r="KN2" t="s">
        <v>473</v>
      </c>
      <c r="KO2" t="s">
        <v>473</v>
      </c>
      <c r="KP2" t="s">
        <v>479</v>
      </c>
      <c r="KQ2">
        <v>100</v>
      </c>
      <c r="KR2">
        <v>100</v>
      </c>
      <c r="KS2">
        <v>262.5</v>
      </c>
      <c r="KT2">
        <v>190.90909090909091</v>
      </c>
      <c r="KU2">
        <v>100</v>
      </c>
      <c r="KV2" t="s">
        <v>473</v>
      </c>
      <c r="KW2" t="s">
        <v>473</v>
      </c>
      <c r="KX2" t="s">
        <v>473</v>
      </c>
      <c r="KY2" t="s">
        <v>473</v>
      </c>
      <c r="KZ2" t="s">
        <v>473</v>
      </c>
      <c r="LA2" t="s">
        <v>473</v>
      </c>
      <c r="LB2">
        <v>100</v>
      </c>
      <c r="LC2" t="s">
        <v>435</v>
      </c>
      <c r="LD2" t="s">
        <v>480</v>
      </c>
      <c r="LE2">
        <v>100</v>
      </c>
      <c r="LF2">
        <v>52.5</v>
      </c>
      <c r="LG2">
        <v>100</v>
      </c>
      <c r="LH2">
        <v>52.5</v>
      </c>
      <c r="LI2">
        <v>100</v>
      </c>
      <c r="LJ2">
        <v>34.25</v>
      </c>
      <c r="LK2">
        <v>22873634000</v>
      </c>
      <c r="LL2">
        <v>21016710026</v>
      </c>
      <c r="LM2">
        <v>4382402724</v>
      </c>
      <c r="LN2">
        <v>4291548744</v>
      </c>
      <c r="LO2">
        <v>4109161301</v>
      </c>
      <c r="LP2" t="s">
        <v>479</v>
      </c>
      <c r="LQ2">
        <v>1</v>
      </c>
      <c r="LR2">
        <v>0</v>
      </c>
      <c r="LS2">
        <v>9.5</v>
      </c>
      <c r="LT2">
        <v>0</v>
      </c>
      <c r="LU2">
        <v>0</v>
      </c>
      <c r="LV2" t="s">
        <v>473</v>
      </c>
      <c r="LW2" t="s">
        <v>473</v>
      </c>
      <c r="LX2" t="s">
        <v>473</v>
      </c>
      <c r="LY2" t="s">
        <v>473</v>
      </c>
      <c r="LZ2" t="s">
        <v>473</v>
      </c>
      <c r="MA2" t="s">
        <v>473</v>
      </c>
      <c r="MB2">
        <v>10.5</v>
      </c>
      <c r="MC2">
        <v>10.5</v>
      </c>
      <c r="MD2">
        <v>80.5</v>
      </c>
      <c r="ME2" t="s">
        <v>481</v>
      </c>
      <c r="MF2" t="s">
        <v>482</v>
      </c>
      <c r="MG2" t="s">
        <v>482</v>
      </c>
      <c r="MH2" t="s">
        <v>482</v>
      </c>
      <c r="MI2" t="s">
        <v>482</v>
      </c>
      <c r="MJ2">
        <v>0</v>
      </c>
      <c r="MK2">
        <v>0</v>
      </c>
      <c r="ML2">
        <v>0</v>
      </c>
      <c r="MM2">
        <v>0</v>
      </c>
      <c r="MN2">
        <v>0</v>
      </c>
      <c r="MO2">
        <v>0</v>
      </c>
      <c r="MP2">
        <v>0</v>
      </c>
      <c r="MQ2" t="s">
        <v>481</v>
      </c>
      <c r="MR2" t="s">
        <v>483</v>
      </c>
      <c r="MS2" t="s">
        <v>483</v>
      </c>
      <c r="MT2" t="s">
        <v>484</v>
      </c>
      <c r="MU2" t="s">
        <v>484</v>
      </c>
      <c r="MV2">
        <v>0</v>
      </c>
      <c r="MW2">
        <v>0</v>
      </c>
      <c r="MX2">
        <v>0</v>
      </c>
      <c r="MY2">
        <v>0</v>
      </c>
      <c r="MZ2">
        <v>0</v>
      </c>
      <c r="NA2">
        <v>0</v>
      </c>
      <c r="NB2">
        <v>0</v>
      </c>
      <c r="NC2" t="s">
        <v>479</v>
      </c>
      <c r="ND2">
        <v>100</v>
      </c>
      <c r="NE2">
        <v>100</v>
      </c>
      <c r="NF2">
        <v>262.5</v>
      </c>
      <c r="NG2">
        <v>190.90909090909091</v>
      </c>
      <c r="NH2">
        <v>100</v>
      </c>
      <c r="NI2" t="s">
        <v>473</v>
      </c>
      <c r="NJ2" t="s">
        <v>473</v>
      </c>
      <c r="NK2" t="s">
        <v>473</v>
      </c>
      <c r="NL2" t="s">
        <v>473</v>
      </c>
      <c r="NM2" t="s">
        <v>473</v>
      </c>
      <c r="NN2" t="s">
        <v>473</v>
      </c>
      <c r="NO2" t="s">
        <v>485</v>
      </c>
      <c r="NP2" t="s">
        <v>486</v>
      </c>
      <c r="NQ2" t="s">
        <v>487</v>
      </c>
      <c r="NR2" t="s">
        <v>488</v>
      </c>
      <c r="NS2" t="s">
        <v>489</v>
      </c>
      <c r="NT2">
        <v>0</v>
      </c>
      <c r="NU2">
        <v>0</v>
      </c>
      <c r="NV2">
        <v>0</v>
      </c>
      <c r="NW2">
        <v>0</v>
      </c>
      <c r="NX2">
        <v>0</v>
      </c>
      <c r="NY2">
        <v>0</v>
      </c>
      <c r="NZ2">
        <v>0</v>
      </c>
      <c r="OA2" t="s">
        <v>490</v>
      </c>
      <c r="OB2" t="s">
        <v>490</v>
      </c>
      <c r="OC2" t="s">
        <v>490</v>
      </c>
      <c r="OD2" t="s">
        <v>491</v>
      </c>
      <c r="OE2" t="s">
        <v>492</v>
      </c>
      <c r="OF2">
        <v>0</v>
      </c>
      <c r="OG2">
        <v>0</v>
      </c>
      <c r="OH2">
        <v>0</v>
      </c>
      <c r="OI2">
        <v>0</v>
      </c>
      <c r="OJ2">
        <v>0</v>
      </c>
      <c r="OK2">
        <v>0</v>
      </c>
      <c r="OL2">
        <v>0</v>
      </c>
      <c r="OM2" t="s">
        <v>493</v>
      </c>
      <c r="ON2" t="s">
        <v>442</v>
      </c>
      <c r="OO2" t="s">
        <v>434</v>
      </c>
      <c r="OP2">
        <v>40.5</v>
      </c>
      <c r="OQ2">
        <v>0</v>
      </c>
      <c r="OR2">
        <v>0</v>
      </c>
      <c r="OS2">
        <v>0</v>
      </c>
      <c r="OT2">
        <v>0</v>
      </c>
      <c r="OU2">
        <v>0</v>
      </c>
      <c r="OV2">
        <v>0</v>
      </c>
      <c r="OW2">
        <v>0</v>
      </c>
      <c r="OX2">
        <v>0</v>
      </c>
      <c r="OY2">
        <v>0</v>
      </c>
      <c r="OZ2">
        <v>0</v>
      </c>
      <c r="PA2">
        <v>0</v>
      </c>
      <c r="PB2">
        <v>0</v>
      </c>
      <c r="PC2">
        <v>45890223</v>
      </c>
      <c r="PD2">
        <v>45890223</v>
      </c>
      <c r="PE2">
        <v>45890223</v>
      </c>
      <c r="PF2">
        <v>45890223</v>
      </c>
      <c r="PG2">
        <v>45890223</v>
      </c>
      <c r="PH2">
        <v>45890223</v>
      </c>
      <c r="PI2">
        <v>45890223</v>
      </c>
      <c r="PJ2">
        <v>0</v>
      </c>
      <c r="PK2">
        <v>0</v>
      </c>
      <c r="PL2">
        <v>0</v>
      </c>
      <c r="PM2">
        <v>0</v>
      </c>
      <c r="PN2">
        <v>0</v>
      </c>
      <c r="PO2">
        <v>0</v>
      </c>
      <c r="PP2">
        <v>45890223</v>
      </c>
      <c r="PQ2">
        <v>78997710</v>
      </c>
      <c r="PR2">
        <v>4258441257</v>
      </c>
      <c r="PS2" t="s">
        <v>494</v>
      </c>
    </row>
    <row r="3" spans="1:435" x14ac:dyDescent="0.35">
      <c r="A3" t="s">
        <v>495</v>
      </c>
      <c r="B3">
        <v>7867</v>
      </c>
      <c r="C3" t="s">
        <v>496</v>
      </c>
      <c r="D3">
        <v>2020110010190</v>
      </c>
      <c r="E3" t="s">
        <v>436</v>
      </c>
      <c r="F3" t="s">
        <v>437</v>
      </c>
      <c r="G3" t="s">
        <v>438</v>
      </c>
      <c r="H3" t="s">
        <v>439</v>
      </c>
      <c r="I3" t="s">
        <v>497</v>
      </c>
      <c r="J3" t="s">
        <v>441</v>
      </c>
      <c r="K3" t="s">
        <v>442</v>
      </c>
      <c r="L3" t="s">
        <v>443</v>
      </c>
      <c r="M3" t="s">
        <v>444</v>
      </c>
      <c r="N3" t="s">
        <v>442</v>
      </c>
      <c r="O3" t="s">
        <v>443</v>
      </c>
      <c r="P3" t="s">
        <v>444</v>
      </c>
      <c r="Q3" t="s">
        <v>445</v>
      </c>
      <c r="R3" t="s">
        <v>446</v>
      </c>
      <c r="S3" t="s">
        <v>498</v>
      </c>
      <c r="T3" t="s">
        <v>499</v>
      </c>
      <c r="AC3" t="s">
        <v>498</v>
      </c>
      <c r="AI3" t="s">
        <v>500</v>
      </c>
      <c r="AJ3" t="s">
        <v>501</v>
      </c>
      <c r="AK3">
        <v>44055</v>
      </c>
      <c r="AL3">
        <v>1</v>
      </c>
      <c r="AM3">
        <v>2023</v>
      </c>
      <c r="AN3" t="s">
        <v>502</v>
      </c>
      <c r="AO3" t="s">
        <v>503</v>
      </c>
      <c r="AP3">
        <v>2020</v>
      </c>
      <c r="AQ3">
        <v>2024</v>
      </c>
      <c r="AR3" t="s">
        <v>504</v>
      </c>
      <c r="AS3" t="s">
        <v>457</v>
      </c>
      <c r="AT3" t="s">
        <v>458</v>
      </c>
      <c r="AU3" t="s">
        <v>459</v>
      </c>
      <c r="AV3" t="s">
        <v>460</v>
      </c>
      <c r="AW3" t="s">
        <v>460</v>
      </c>
      <c r="AX3" t="s">
        <v>460</v>
      </c>
      <c r="AY3">
        <v>1</v>
      </c>
      <c r="BB3" t="s">
        <v>505</v>
      </c>
      <c r="BC3" t="s">
        <v>506</v>
      </c>
      <c r="BD3" t="s">
        <v>507</v>
      </c>
      <c r="BE3" t="s">
        <v>508</v>
      </c>
      <c r="BF3" t="s">
        <v>509</v>
      </c>
      <c r="BG3">
        <v>1</v>
      </c>
      <c r="BH3">
        <v>44055</v>
      </c>
      <c r="BI3" t="s">
        <v>510</v>
      </c>
      <c r="BJ3" t="s">
        <v>50</v>
      </c>
      <c r="BK3">
        <v>100</v>
      </c>
      <c r="BL3">
        <v>100</v>
      </c>
      <c r="BM3">
        <v>100</v>
      </c>
      <c r="BN3">
        <v>100</v>
      </c>
      <c r="BO3">
        <v>100</v>
      </c>
      <c r="BP3">
        <v>100</v>
      </c>
      <c r="BQ3">
        <v>98839801686</v>
      </c>
      <c r="BR3">
        <v>12144264829</v>
      </c>
      <c r="BS3">
        <v>19841742416</v>
      </c>
      <c r="BT3">
        <v>22998018145</v>
      </c>
      <c r="BU3">
        <v>21152776296</v>
      </c>
      <c r="BV3">
        <v>22703000000</v>
      </c>
      <c r="BW3">
        <v>100</v>
      </c>
      <c r="BX3">
        <v>100</v>
      </c>
      <c r="BY3">
        <v>100</v>
      </c>
      <c r="BZ3">
        <v>100</v>
      </c>
      <c r="CA3">
        <v>100</v>
      </c>
      <c r="CB3">
        <v>100</v>
      </c>
      <c r="CC3">
        <v>100</v>
      </c>
      <c r="CD3">
        <v>12129007570</v>
      </c>
      <c r="CE3">
        <v>10551409280</v>
      </c>
      <c r="CF3">
        <v>19823352095</v>
      </c>
      <c r="CG3">
        <v>16845425725</v>
      </c>
      <c r="CH3">
        <v>22971240109</v>
      </c>
      <c r="CI3">
        <v>18725581588</v>
      </c>
      <c r="CJ3">
        <v>100</v>
      </c>
      <c r="CK3">
        <v>100</v>
      </c>
      <c r="CL3">
        <v>100</v>
      </c>
      <c r="CM3" t="s">
        <v>481</v>
      </c>
      <c r="CN3" t="s">
        <v>467</v>
      </c>
      <c r="CO3">
        <v>5</v>
      </c>
      <c r="CP3">
        <v>5</v>
      </c>
      <c r="CQ3">
        <v>10.333333333333334</v>
      </c>
      <c r="CR3">
        <v>7.0000000000000009</v>
      </c>
      <c r="CS3">
        <v>10.333333333333334</v>
      </c>
      <c r="CT3">
        <v>10.333333333333334</v>
      </c>
      <c r="CU3">
        <v>7.0000000000000009</v>
      </c>
      <c r="CV3">
        <v>10.333333333333334</v>
      </c>
      <c r="CW3">
        <v>7.0000000000000009</v>
      </c>
      <c r="CX3">
        <v>10.333333333333334</v>
      </c>
      <c r="CY3">
        <v>7.0000000000000009</v>
      </c>
      <c r="CZ3">
        <v>10.333333333333334</v>
      </c>
      <c r="DA3">
        <v>100</v>
      </c>
      <c r="DB3" s="128">
        <v>48.000000000000007</v>
      </c>
      <c r="DC3">
        <v>48.000000000000007</v>
      </c>
      <c r="DD3">
        <v>15</v>
      </c>
      <c r="DE3">
        <v>15</v>
      </c>
      <c r="DF3">
        <v>31</v>
      </c>
      <c r="DG3">
        <v>21</v>
      </c>
      <c r="DH3">
        <v>31</v>
      </c>
      <c r="DI3">
        <v>31</v>
      </c>
      <c r="DJ3">
        <v>21</v>
      </c>
      <c r="DK3">
        <v>31</v>
      </c>
      <c r="DL3">
        <v>21</v>
      </c>
      <c r="DM3">
        <v>31</v>
      </c>
      <c r="DN3">
        <v>21</v>
      </c>
      <c r="DO3">
        <v>31</v>
      </c>
      <c r="DP3">
        <v>300</v>
      </c>
      <c r="DQ3">
        <v>15</v>
      </c>
      <c r="DR3">
        <v>15</v>
      </c>
      <c r="DS3">
        <v>31</v>
      </c>
      <c r="DT3">
        <v>21</v>
      </c>
      <c r="DU3">
        <v>31</v>
      </c>
      <c r="DV3">
        <v>31</v>
      </c>
      <c r="DW3">
        <v>0</v>
      </c>
      <c r="DX3">
        <v>0</v>
      </c>
      <c r="DY3">
        <v>0</v>
      </c>
      <c r="DZ3">
        <v>0</v>
      </c>
      <c r="EA3">
        <v>0</v>
      </c>
      <c r="EB3">
        <v>0</v>
      </c>
      <c r="EC3">
        <v>144</v>
      </c>
      <c r="ED3">
        <v>144</v>
      </c>
      <c r="EE3" t="s">
        <v>511</v>
      </c>
      <c r="EF3" t="s">
        <v>511</v>
      </c>
      <c r="EG3" t="s">
        <v>512</v>
      </c>
      <c r="EH3" t="s">
        <v>511</v>
      </c>
      <c r="EI3" t="s">
        <v>512</v>
      </c>
      <c r="EJ3" t="s">
        <v>512</v>
      </c>
      <c r="EK3" t="s">
        <v>511</v>
      </c>
      <c r="EL3" t="s">
        <v>513</v>
      </c>
      <c r="EM3" t="s">
        <v>511</v>
      </c>
      <c r="EN3" t="s">
        <v>513</v>
      </c>
      <c r="EO3" t="s">
        <v>511</v>
      </c>
      <c r="EP3" t="s">
        <v>514</v>
      </c>
      <c r="EQ3" t="s">
        <v>515</v>
      </c>
      <c r="ER3" t="s">
        <v>516</v>
      </c>
      <c r="ES3" t="s">
        <v>517</v>
      </c>
      <c r="ET3" t="s">
        <v>518</v>
      </c>
      <c r="EU3" t="s">
        <v>519</v>
      </c>
      <c r="EV3" t="s">
        <v>520</v>
      </c>
      <c r="EW3">
        <v>0</v>
      </c>
      <c r="EX3">
        <v>0</v>
      </c>
      <c r="EY3">
        <v>0</v>
      </c>
      <c r="EZ3">
        <v>0</v>
      </c>
      <c r="FA3">
        <v>0</v>
      </c>
      <c r="FB3">
        <v>0</v>
      </c>
      <c r="FC3">
        <v>21122921000</v>
      </c>
      <c r="FD3">
        <v>21122921000</v>
      </c>
      <c r="FE3">
        <v>21122921000</v>
      </c>
      <c r="FF3">
        <v>21122921000</v>
      </c>
      <c r="FG3">
        <v>21122921000</v>
      </c>
      <c r="FH3">
        <v>21122921000</v>
      </c>
      <c r="FI3">
        <v>21122921000</v>
      </c>
      <c r="FJ3">
        <v>21122921000</v>
      </c>
      <c r="FK3">
        <v>21122921000</v>
      </c>
      <c r="FL3">
        <v>21122921000</v>
      </c>
      <c r="FM3">
        <v>21122921000</v>
      </c>
      <c r="FN3">
        <v>21122921000</v>
      </c>
      <c r="FO3">
        <v>21122921000</v>
      </c>
      <c r="FP3">
        <v>21044410865</v>
      </c>
      <c r="FQ3">
        <v>21044410865</v>
      </c>
      <c r="FR3">
        <v>21075339097</v>
      </c>
      <c r="FS3">
        <v>21152776296</v>
      </c>
      <c r="FT3">
        <v>21152776296</v>
      </c>
      <c r="FU3">
        <v>21152776296</v>
      </c>
      <c r="FV3">
        <v>0</v>
      </c>
      <c r="FW3">
        <v>0</v>
      </c>
      <c r="FX3">
        <v>0</v>
      </c>
      <c r="FY3">
        <v>0</v>
      </c>
      <c r="FZ3">
        <v>0</v>
      </c>
      <c r="GA3">
        <v>0</v>
      </c>
      <c r="GB3">
        <v>21152776296</v>
      </c>
      <c r="GC3">
        <v>5558704593</v>
      </c>
      <c r="GD3">
        <v>8006774447</v>
      </c>
      <c r="GE3">
        <v>9435271799</v>
      </c>
      <c r="GF3">
        <v>10903968065</v>
      </c>
      <c r="GG3">
        <v>18981249316</v>
      </c>
      <c r="GH3">
        <v>19379467031</v>
      </c>
      <c r="GI3">
        <v>0</v>
      </c>
      <c r="GJ3">
        <v>0</v>
      </c>
      <c r="GK3">
        <v>0</v>
      </c>
      <c r="GL3">
        <v>0</v>
      </c>
      <c r="GM3">
        <v>0</v>
      </c>
      <c r="GN3">
        <v>0</v>
      </c>
      <c r="GO3">
        <v>19379467031</v>
      </c>
      <c r="GP3">
        <v>0</v>
      </c>
      <c r="GQ3">
        <v>167631700</v>
      </c>
      <c r="GR3">
        <v>669893301</v>
      </c>
      <c r="GS3">
        <v>1592464137</v>
      </c>
      <c r="GT3">
        <v>2517392609</v>
      </c>
      <c r="GU3">
        <v>3730231294</v>
      </c>
      <c r="GV3">
        <v>0</v>
      </c>
      <c r="GW3">
        <v>0</v>
      </c>
      <c r="GX3">
        <v>0</v>
      </c>
      <c r="GY3">
        <v>0</v>
      </c>
      <c r="GZ3">
        <v>0</v>
      </c>
      <c r="HA3">
        <v>0</v>
      </c>
      <c r="HB3">
        <v>3730231294</v>
      </c>
      <c r="HC3">
        <v>4245658521</v>
      </c>
      <c r="HD3">
        <v>4245658521</v>
      </c>
      <c r="HE3">
        <v>4245658521</v>
      </c>
      <c r="HF3">
        <v>4245658521</v>
      </c>
      <c r="HG3">
        <v>4245658521</v>
      </c>
      <c r="HH3">
        <v>4245658521</v>
      </c>
      <c r="HI3">
        <v>0</v>
      </c>
      <c r="HJ3">
        <v>0</v>
      </c>
      <c r="HK3">
        <v>0</v>
      </c>
      <c r="HL3">
        <v>0</v>
      </c>
      <c r="HM3">
        <v>0</v>
      </c>
      <c r="HN3">
        <v>0</v>
      </c>
      <c r="HO3">
        <v>4245658521</v>
      </c>
      <c r="HP3">
        <v>0</v>
      </c>
      <c r="HQ3">
        <v>473143626</v>
      </c>
      <c r="HR3">
        <v>1878090362</v>
      </c>
      <c r="HS3">
        <v>3603504485</v>
      </c>
      <c r="HT3">
        <v>3859679610</v>
      </c>
      <c r="HU3">
        <v>4030163591</v>
      </c>
      <c r="HV3">
        <v>0</v>
      </c>
      <c r="HW3">
        <v>0</v>
      </c>
      <c r="HX3">
        <v>0</v>
      </c>
      <c r="HY3">
        <v>0</v>
      </c>
      <c r="HZ3">
        <v>0</v>
      </c>
      <c r="IA3">
        <v>0</v>
      </c>
      <c r="IB3">
        <v>4030163591</v>
      </c>
      <c r="IC3" t="s">
        <v>521</v>
      </c>
      <c r="ID3" t="s">
        <v>473</v>
      </c>
      <c r="IE3" t="s">
        <v>473</v>
      </c>
      <c r="IF3" t="s">
        <v>522</v>
      </c>
      <c r="IG3" t="s">
        <v>522</v>
      </c>
      <c r="IH3" t="s">
        <v>523</v>
      </c>
      <c r="II3" t="s">
        <v>522</v>
      </c>
      <c r="IJ3" t="s">
        <v>524</v>
      </c>
      <c r="IK3" t="s">
        <v>525</v>
      </c>
      <c r="IL3" t="s">
        <v>473</v>
      </c>
      <c r="IM3" t="s">
        <v>473</v>
      </c>
      <c r="IN3" t="s">
        <v>473</v>
      </c>
      <c r="IO3" t="s">
        <v>473</v>
      </c>
      <c r="IP3" t="s">
        <v>473</v>
      </c>
      <c r="IQ3" t="s">
        <v>473</v>
      </c>
      <c r="IR3">
        <v>1</v>
      </c>
      <c r="IS3">
        <v>1</v>
      </c>
      <c r="IT3">
        <v>1</v>
      </c>
      <c r="IU3">
        <v>1</v>
      </c>
      <c r="IV3">
        <v>1</v>
      </c>
      <c r="IW3">
        <v>1</v>
      </c>
      <c r="IX3">
        <v>0</v>
      </c>
      <c r="IY3">
        <v>0</v>
      </c>
      <c r="IZ3">
        <v>0</v>
      </c>
      <c r="JA3">
        <v>0</v>
      </c>
      <c r="JB3">
        <v>0</v>
      </c>
      <c r="JC3">
        <v>0</v>
      </c>
      <c r="JD3">
        <v>0.48</v>
      </c>
      <c r="JE3">
        <v>5</v>
      </c>
      <c r="JF3">
        <v>5</v>
      </c>
      <c r="JG3">
        <v>10.333333333333334</v>
      </c>
      <c r="JH3">
        <v>7.0000000000000009</v>
      </c>
      <c r="JI3">
        <v>10.333333333333334</v>
      </c>
      <c r="JJ3">
        <v>10.333333333333334</v>
      </c>
      <c r="JK3">
        <v>0</v>
      </c>
      <c r="JL3">
        <v>0</v>
      </c>
      <c r="JM3">
        <v>0</v>
      </c>
      <c r="JN3">
        <v>0</v>
      </c>
      <c r="JO3">
        <v>0</v>
      </c>
      <c r="JP3">
        <v>0</v>
      </c>
      <c r="JQ3">
        <v>48.000000000000007</v>
      </c>
      <c r="JR3">
        <v>5</v>
      </c>
      <c r="JS3">
        <v>10</v>
      </c>
      <c r="JT3">
        <v>20.333333333333336</v>
      </c>
      <c r="JU3">
        <v>27.333333333333336</v>
      </c>
      <c r="JV3">
        <v>37.666666666666671</v>
      </c>
      <c r="JW3">
        <v>48.000000000000007</v>
      </c>
      <c r="JX3">
        <v>48.000000000000007</v>
      </c>
      <c r="JY3">
        <v>48.000000000000007</v>
      </c>
      <c r="JZ3">
        <v>48.000000000000007</v>
      </c>
      <c r="KA3">
        <v>48.000000000000007</v>
      </c>
      <c r="KB3">
        <v>48.000000000000007</v>
      </c>
      <c r="KC3">
        <v>48.000000000000007</v>
      </c>
      <c r="KD3">
        <v>100</v>
      </c>
      <c r="KE3">
        <v>100</v>
      </c>
      <c r="KF3">
        <v>100</v>
      </c>
      <c r="KG3">
        <v>100</v>
      </c>
      <c r="KH3">
        <v>100</v>
      </c>
      <c r="KI3">
        <v>100</v>
      </c>
      <c r="KJ3" t="s">
        <v>473</v>
      </c>
      <c r="KK3" t="s">
        <v>473</v>
      </c>
      <c r="KL3" t="s">
        <v>473</v>
      </c>
      <c r="KM3" t="s">
        <v>473</v>
      </c>
      <c r="KN3" t="s">
        <v>473</v>
      </c>
      <c r="KO3" t="s">
        <v>473</v>
      </c>
      <c r="KP3">
        <v>100</v>
      </c>
      <c r="KQ3">
        <v>100</v>
      </c>
      <c r="KR3">
        <v>100</v>
      </c>
      <c r="KS3">
        <v>100</v>
      </c>
      <c r="KT3">
        <v>100</v>
      </c>
      <c r="KU3">
        <v>100</v>
      </c>
      <c r="KV3" t="s">
        <v>473</v>
      </c>
      <c r="KW3" t="s">
        <v>473</v>
      </c>
      <c r="KX3" t="s">
        <v>473</v>
      </c>
      <c r="KY3" t="s">
        <v>473</v>
      </c>
      <c r="KZ3" t="s">
        <v>473</v>
      </c>
      <c r="LA3" t="s">
        <v>473</v>
      </c>
      <c r="LB3">
        <v>100</v>
      </c>
      <c r="LC3" t="s">
        <v>496</v>
      </c>
      <c r="LD3" t="s">
        <v>497</v>
      </c>
      <c r="LE3">
        <v>100</v>
      </c>
      <c r="LF3">
        <v>16.000000000000004</v>
      </c>
      <c r="LG3">
        <v>100</v>
      </c>
      <c r="LH3">
        <v>16.000000000000004</v>
      </c>
      <c r="LI3">
        <v>100</v>
      </c>
      <c r="LJ3">
        <v>34.25</v>
      </c>
      <c r="LK3">
        <v>22873634000</v>
      </c>
      <c r="LL3">
        <v>21016710026</v>
      </c>
      <c r="LM3">
        <v>4382402724</v>
      </c>
      <c r="LN3">
        <v>4291548744</v>
      </c>
      <c r="LO3">
        <v>4109161301</v>
      </c>
      <c r="LP3">
        <v>5</v>
      </c>
      <c r="LQ3">
        <v>5</v>
      </c>
      <c r="LR3">
        <v>10.333333333333336</v>
      </c>
      <c r="LS3">
        <v>7</v>
      </c>
      <c r="LT3">
        <v>10.333333333333336</v>
      </c>
      <c r="LU3">
        <v>10.333333333333336</v>
      </c>
      <c r="LV3" t="s">
        <v>473</v>
      </c>
      <c r="LW3" t="s">
        <v>473</v>
      </c>
      <c r="LX3" t="s">
        <v>473</v>
      </c>
      <c r="LY3" t="s">
        <v>473</v>
      </c>
      <c r="LZ3" t="s">
        <v>473</v>
      </c>
      <c r="MA3" t="s">
        <v>473</v>
      </c>
      <c r="MB3">
        <v>48.000000000000007</v>
      </c>
      <c r="MC3">
        <v>48.000000000000007</v>
      </c>
      <c r="MD3">
        <v>48.000000000000007</v>
      </c>
      <c r="ME3" t="s">
        <v>482</v>
      </c>
      <c r="MF3" t="s">
        <v>482</v>
      </c>
      <c r="MG3" t="s">
        <v>482</v>
      </c>
      <c r="MH3" t="s">
        <v>482</v>
      </c>
      <c r="MI3" t="s">
        <v>482</v>
      </c>
      <c r="MJ3">
        <v>0</v>
      </c>
      <c r="MK3">
        <v>0</v>
      </c>
      <c r="ML3">
        <v>0</v>
      </c>
      <c r="MM3">
        <v>0</v>
      </c>
      <c r="MN3">
        <v>0</v>
      </c>
      <c r="MO3">
        <v>0</v>
      </c>
      <c r="MP3">
        <v>0</v>
      </c>
      <c r="MQ3" t="s">
        <v>484</v>
      </c>
      <c r="MR3" t="s">
        <v>484</v>
      </c>
      <c r="MS3" t="s">
        <v>484</v>
      </c>
      <c r="MT3" t="s">
        <v>484</v>
      </c>
      <c r="MU3" t="s">
        <v>484</v>
      </c>
      <c r="MV3">
        <v>0</v>
      </c>
      <c r="MW3">
        <v>0</v>
      </c>
      <c r="MX3">
        <v>0</v>
      </c>
      <c r="MY3">
        <v>0</v>
      </c>
      <c r="MZ3">
        <v>0</v>
      </c>
      <c r="NA3">
        <v>0</v>
      </c>
      <c r="NB3">
        <v>0</v>
      </c>
      <c r="NC3">
        <v>100</v>
      </c>
      <c r="ND3">
        <v>100</v>
      </c>
      <c r="NE3">
        <v>100</v>
      </c>
      <c r="NF3">
        <v>100</v>
      </c>
      <c r="NG3">
        <v>100</v>
      </c>
      <c r="NH3">
        <v>100</v>
      </c>
      <c r="NI3" t="s">
        <v>473</v>
      </c>
      <c r="NJ3" t="s">
        <v>473</v>
      </c>
      <c r="NK3" t="s">
        <v>473</v>
      </c>
      <c r="NL3" t="s">
        <v>473</v>
      </c>
      <c r="NM3" t="s">
        <v>473</v>
      </c>
      <c r="NN3" t="s">
        <v>473</v>
      </c>
      <c r="NO3" t="s">
        <v>526</v>
      </c>
      <c r="NP3" t="s">
        <v>527</v>
      </c>
      <c r="NQ3" t="s">
        <v>528</v>
      </c>
      <c r="NR3" t="s">
        <v>529</v>
      </c>
      <c r="NS3" t="s">
        <v>530</v>
      </c>
      <c r="NT3">
        <v>0</v>
      </c>
      <c r="NU3">
        <v>0</v>
      </c>
      <c r="NV3">
        <v>0</v>
      </c>
      <c r="NW3">
        <v>0</v>
      </c>
      <c r="NX3">
        <v>0</v>
      </c>
      <c r="NY3">
        <v>0</v>
      </c>
      <c r="NZ3">
        <v>0</v>
      </c>
      <c r="OA3" t="s">
        <v>531</v>
      </c>
      <c r="OB3" t="s">
        <v>531</v>
      </c>
      <c r="OC3" t="s">
        <v>531</v>
      </c>
      <c r="OD3" t="s">
        <v>490</v>
      </c>
      <c r="OE3" t="s">
        <v>490</v>
      </c>
      <c r="OF3">
        <v>0</v>
      </c>
      <c r="OG3">
        <v>0</v>
      </c>
      <c r="OH3">
        <v>0</v>
      </c>
      <c r="OI3">
        <v>0</v>
      </c>
      <c r="OJ3">
        <v>0</v>
      </c>
      <c r="OK3">
        <v>0</v>
      </c>
      <c r="OL3">
        <v>0</v>
      </c>
      <c r="OO3" t="s">
        <v>495</v>
      </c>
      <c r="OP3">
        <v>48.000000000000007</v>
      </c>
      <c r="OQ3">
        <v>0</v>
      </c>
      <c r="OR3">
        <v>0</v>
      </c>
      <c r="OS3">
        <v>0</v>
      </c>
      <c r="OT3">
        <v>0</v>
      </c>
      <c r="OU3">
        <v>22662687</v>
      </c>
      <c r="OV3">
        <v>33107487</v>
      </c>
      <c r="OW3">
        <v>0</v>
      </c>
      <c r="OX3">
        <v>0</v>
      </c>
      <c r="OY3">
        <v>0</v>
      </c>
      <c r="OZ3">
        <v>0</v>
      </c>
      <c r="PA3">
        <v>0</v>
      </c>
      <c r="PB3">
        <v>0</v>
      </c>
      <c r="PC3">
        <v>33107487</v>
      </c>
      <c r="PD3">
        <v>4245658521</v>
      </c>
      <c r="PE3">
        <v>4245658521</v>
      </c>
      <c r="PF3">
        <v>4245658521</v>
      </c>
      <c r="PG3">
        <v>4245658521</v>
      </c>
      <c r="PH3">
        <v>4222995834</v>
      </c>
      <c r="PI3">
        <v>4212551034</v>
      </c>
      <c r="PJ3">
        <v>0</v>
      </c>
      <c r="PK3">
        <v>0</v>
      </c>
      <c r="PL3">
        <v>0</v>
      </c>
      <c r="PM3">
        <v>0</v>
      </c>
      <c r="PN3">
        <v>0</v>
      </c>
      <c r="PO3">
        <v>0</v>
      </c>
      <c r="PP3">
        <v>4212551034</v>
      </c>
      <c r="PQ3">
        <v>78997710</v>
      </c>
      <c r="PR3">
        <v>4258441257</v>
      </c>
      <c r="PS3" t="s">
        <v>494</v>
      </c>
    </row>
    <row r="4" spans="1:435" x14ac:dyDescent="0.35">
      <c r="A4" t="s">
        <v>532</v>
      </c>
      <c r="B4">
        <v>7867</v>
      </c>
      <c r="C4" t="s">
        <v>533</v>
      </c>
      <c r="D4">
        <v>2020110010190</v>
      </c>
      <c r="E4" t="s">
        <v>436</v>
      </c>
      <c r="F4" t="s">
        <v>437</v>
      </c>
      <c r="G4" t="s">
        <v>438</v>
      </c>
      <c r="H4" t="s">
        <v>439</v>
      </c>
      <c r="I4" t="s">
        <v>497</v>
      </c>
      <c r="J4" t="s">
        <v>441</v>
      </c>
      <c r="K4" t="s">
        <v>442</v>
      </c>
      <c r="L4" t="s">
        <v>443</v>
      </c>
      <c r="M4" t="s">
        <v>444</v>
      </c>
      <c r="N4" t="s">
        <v>442</v>
      </c>
      <c r="O4" t="s">
        <v>443</v>
      </c>
      <c r="P4" t="s">
        <v>444</v>
      </c>
      <c r="Q4" t="s">
        <v>445</v>
      </c>
      <c r="R4" t="s">
        <v>446</v>
      </c>
      <c r="S4" t="s">
        <v>534</v>
      </c>
      <c r="T4" t="s">
        <v>535</v>
      </c>
      <c r="AB4" t="s">
        <v>536</v>
      </c>
      <c r="AC4" t="s">
        <v>534</v>
      </c>
      <c r="AI4" t="s">
        <v>537</v>
      </c>
      <c r="AJ4" t="s">
        <v>538</v>
      </c>
      <c r="AK4">
        <v>44481</v>
      </c>
      <c r="AL4">
        <v>3</v>
      </c>
      <c r="AM4">
        <v>2023</v>
      </c>
      <c r="AN4" t="s">
        <v>539</v>
      </c>
      <c r="AO4" t="s">
        <v>540</v>
      </c>
      <c r="AP4">
        <v>2020</v>
      </c>
      <c r="AQ4">
        <v>2024</v>
      </c>
      <c r="AR4" t="s">
        <v>467</v>
      </c>
      <c r="AS4" t="s">
        <v>457</v>
      </c>
      <c r="AT4" t="s">
        <v>541</v>
      </c>
      <c r="AU4" t="s">
        <v>459</v>
      </c>
      <c r="AV4" t="s">
        <v>460</v>
      </c>
      <c r="AW4" t="s">
        <v>460</v>
      </c>
      <c r="AX4" t="s">
        <v>460</v>
      </c>
      <c r="AZ4">
        <v>1</v>
      </c>
      <c r="BB4" t="s">
        <v>542</v>
      </c>
      <c r="BC4" t="s">
        <v>543</v>
      </c>
      <c r="BD4" t="s">
        <v>543</v>
      </c>
      <c r="BE4" t="s">
        <v>544</v>
      </c>
      <c r="BF4" t="s">
        <v>545</v>
      </c>
      <c r="BG4">
        <v>2</v>
      </c>
      <c r="BH4">
        <v>44840</v>
      </c>
      <c r="BI4" t="s">
        <v>546</v>
      </c>
      <c r="BJ4" t="s">
        <v>51</v>
      </c>
      <c r="BK4">
        <v>18</v>
      </c>
      <c r="BL4">
        <v>3</v>
      </c>
      <c r="BM4">
        <v>13</v>
      </c>
      <c r="BN4">
        <v>2</v>
      </c>
      <c r="BO4">
        <v>0</v>
      </c>
      <c r="BP4">
        <v>0</v>
      </c>
      <c r="BQ4">
        <v>755273691</v>
      </c>
      <c r="BR4">
        <v>60302676</v>
      </c>
      <c r="BS4">
        <v>631176376</v>
      </c>
      <c r="BT4">
        <v>63794639</v>
      </c>
      <c r="BU4">
        <v>0</v>
      </c>
      <c r="BV4">
        <v>0</v>
      </c>
      <c r="BW4">
        <v>3</v>
      </c>
      <c r="BX4">
        <v>13</v>
      </c>
      <c r="BY4">
        <v>2</v>
      </c>
      <c r="BZ4">
        <v>0</v>
      </c>
      <c r="CA4">
        <v>13</v>
      </c>
      <c r="CB4">
        <v>2</v>
      </c>
      <c r="CC4">
        <v>0</v>
      </c>
      <c r="CD4">
        <v>60302675</v>
      </c>
      <c r="CE4">
        <v>60302675</v>
      </c>
      <c r="CF4">
        <v>631176376</v>
      </c>
      <c r="CG4">
        <v>631176376</v>
      </c>
      <c r="CH4">
        <v>63794639</v>
      </c>
      <c r="CI4">
        <v>63794639</v>
      </c>
      <c r="CJ4">
        <v>2.9999999999999996</v>
      </c>
      <c r="CK4">
        <v>13</v>
      </c>
      <c r="CL4">
        <v>2</v>
      </c>
      <c r="CM4">
        <v>18</v>
      </c>
      <c r="CN4" t="s">
        <v>467</v>
      </c>
      <c r="CO4">
        <v>0</v>
      </c>
      <c r="CP4">
        <v>0</v>
      </c>
      <c r="CQ4">
        <v>0</v>
      </c>
      <c r="CR4">
        <v>0</v>
      </c>
      <c r="CS4">
        <v>0</v>
      </c>
      <c r="CT4">
        <v>0</v>
      </c>
      <c r="CU4">
        <v>0</v>
      </c>
      <c r="CV4">
        <v>0</v>
      </c>
      <c r="CW4">
        <v>0</v>
      </c>
      <c r="CX4">
        <v>0</v>
      </c>
      <c r="CY4">
        <v>0</v>
      </c>
      <c r="CZ4">
        <v>0</v>
      </c>
      <c r="DA4">
        <v>0</v>
      </c>
      <c r="DB4" s="128">
        <v>0</v>
      </c>
      <c r="DC4">
        <v>0</v>
      </c>
      <c r="DD4">
        <v>0</v>
      </c>
      <c r="DE4">
        <v>0</v>
      </c>
      <c r="DF4">
        <v>0</v>
      </c>
      <c r="DG4">
        <v>0</v>
      </c>
      <c r="DH4">
        <v>0</v>
      </c>
      <c r="DI4">
        <v>0</v>
      </c>
      <c r="DJ4">
        <v>0</v>
      </c>
      <c r="DK4">
        <v>0</v>
      </c>
      <c r="DL4">
        <v>0</v>
      </c>
      <c r="DM4">
        <v>0</v>
      </c>
      <c r="DN4">
        <v>0</v>
      </c>
      <c r="DO4">
        <v>0</v>
      </c>
      <c r="DP4">
        <v>0</v>
      </c>
      <c r="DQ4">
        <v>0</v>
      </c>
      <c r="DR4">
        <v>0</v>
      </c>
      <c r="DS4">
        <v>0</v>
      </c>
      <c r="DT4">
        <v>0</v>
      </c>
      <c r="DU4">
        <v>0</v>
      </c>
      <c r="DV4">
        <v>0</v>
      </c>
      <c r="DW4">
        <v>0</v>
      </c>
      <c r="DX4">
        <v>0</v>
      </c>
      <c r="DY4">
        <v>0</v>
      </c>
      <c r="DZ4">
        <v>0</v>
      </c>
      <c r="EA4">
        <v>0</v>
      </c>
      <c r="EB4">
        <v>0</v>
      </c>
      <c r="EC4">
        <v>0</v>
      </c>
      <c r="ED4">
        <v>0</v>
      </c>
      <c r="EE4">
        <v>0</v>
      </c>
      <c r="EF4">
        <v>0</v>
      </c>
      <c r="EG4">
        <v>0</v>
      </c>
      <c r="EH4">
        <v>0</v>
      </c>
      <c r="EI4">
        <v>0</v>
      </c>
      <c r="EJ4">
        <v>0</v>
      </c>
      <c r="EK4">
        <v>0</v>
      </c>
      <c r="EL4">
        <v>0</v>
      </c>
      <c r="EM4">
        <v>0</v>
      </c>
      <c r="EN4">
        <v>0</v>
      </c>
      <c r="EO4">
        <v>0</v>
      </c>
      <c r="EP4">
        <v>0</v>
      </c>
      <c r="EQ4">
        <v>0</v>
      </c>
      <c r="ER4">
        <v>0</v>
      </c>
      <c r="ES4">
        <v>0</v>
      </c>
      <c r="ET4">
        <v>0</v>
      </c>
      <c r="EU4">
        <v>0</v>
      </c>
      <c r="EV4">
        <v>0</v>
      </c>
      <c r="EW4">
        <v>0</v>
      </c>
      <c r="EX4">
        <v>0</v>
      </c>
      <c r="EY4">
        <v>0</v>
      </c>
      <c r="EZ4">
        <v>0</v>
      </c>
      <c r="FA4">
        <v>0</v>
      </c>
      <c r="FB4">
        <v>0</v>
      </c>
      <c r="FC4">
        <v>0</v>
      </c>
      <c r="FD4">
        <v>0</v>
      </c>
      <c r="FE4">
        <v>0</v>
      </c>
      <c r="FF4">
        <v>0</v>
      </c>
      <c r="FG4">
        <v>0</v>
      </c>
      <c r="FH4">
        <v>0</v>
      </c>
      <c r="FI4">
        <v>0</v>
      </c>
      <c r="FJ4">
        <v>0</v>
      </c>
      <c r="FK4">
        <v>0</v>
      </c>
      <c r="FL4">
        <v>0</v>
      </c>
      <c r="FM4">
        <v>0</v>
      </c>
      <c r="FN4">
        <v>0</v>
      </c>
      <c r="FO4">
        <v>0</v>
      </c>
      <c r="FP4">
        <v>0</v>
      </c>
      <c r="FQ4">
        <v>0</v>
      </c>
      <c r="FR4">
        <v>0</v>
      </c>
      <c r="FS4">
        <v>0</v>
      </c>
      <c r="FT4">
        <v>0</v>
      </c>
      <c r="FU4">
        <v>0</v>
      </c>
      <c r="FV4">
        <v>0</v>
      </c>
      <c r="FW4">
        <v>0</v>
      </c>
      <c r="FX4">
        <v>0</v>
      </c>
      <c r="FY4">
        <v>0</v>
      </c>
      <c r="FZ4">
        <v>0</v>
      </c>
      <c r="GA4">
        <v>0</v>
      </c>
      <c r="GB4">
        <v>0</v>
      </c>
      <c r="GC4">
        <v>0</v>
      </c>
      <c r="GD4">
        <v>0</v>
      </c>
      <c r="GE4">
        <v>0</v>
      </c>
      <c r="GF4">
        <v>0</v>
      </c>
      <c r="GG4">
        <v>0</v>
      </c>
      <c r="GH4">
        <v>0</v>
      </c>
      <c r="GI4">
        <v>0</v>
      </c>
      <c r="GJ4">
        <v>0</v>
      </c>
      <c r="GK4">
        <v>0</v>
      </c>
      <c r="GL4">
        <v>0</v>
      </c>
      <c r="GM4">
        <v>0</v>
      </c>
      <c r="GN4">
        <v>0</v>
      </c>
      <c r="GO4">
        <v>0</v>
      </c>
      <c r="GP4">
        <v>0</v>
      </c>
      <c r="GQ4">
        <v>0</v>
      </c>
      <c r="GR4">
        <v>0</v>
      </c>
      <c r="GS4">
        <v>0</v>
      </c>
      <c r="GT4">
        <v>0</v>
      </c>
      <c r="GU4">
        <v>0</v>
      </c>
      <c r="GV4">
        <v>0</v>
      </c>
      <c r="GW4">
        <v>0</v>
      </c>
      <c r="GX4">
        <v>0</v>
      </c>
      <c r="GY4">
        <v>0</v>
      </c>
      <c r="GZ4">
        <v>0</v>
      </c>
      <c r="HA4">
        <v>0</v>
      </c>
      <c r="HB4">
        <v>0</v>
      </c>
      <c r="HC4">
        <v>0</v>
      </c>
      <c r="HD4">
        <v>0</v>
      </c>
      <c r="HE4">
        <v>0</v>
      </c>
      <c r="HF4">
        <v>0</v>
      </c>
      <c r="HG4">
        <v>0</v>
      </c>
      <c r="HH4">
        <v>0</v>
      </c>
      <c r="HI4">
        <v>0</v>
      </c>
      <c r="HJ4">
        <v>0</v>
      </c>
      <c r="HK4">
        <v>0</v>
      </c>
      <c r="HL4">
        <v>0</v>
      </c>
      <c r="HM4">
        <v>0</v>
      </c>
      <c r="HN4">
        <v>0</v>
      </c>
      <c r="HO4">
        <v>0</v>
      </c>
      <c r="HP4">
        <v>0</v>
      </c>
      <c r="HQ4">
        <v>0</v>
      </c>
      <c r="HR4">
        <v>0</v>
      </c>
      <c r="HS4">
        <v>0</v>
      </c>
      <c r="HT4">
        <v>0</v>
      </c>
      <c r="HU4">
        <v>0</v>
      </c>
      <c r="HV4">
        <v>0</v>
      </c>
      <c r="HW4">
        <v>0</v>
      </c>
      <c r="HX4">
        <v>0</v>
      </c>
      <c r="HY4">
        <v>0</v>
      </c>
      <c r="HZ4">
        <v>0</v>
      </c>
      <c r="IA4">
        <v>0</v>
      </c>
      <c r="IB4">
        <v>0</v>
      </c>
      <c r="IC4" t="s">
        <v>473</v>
      </c>
      <c r="ID4" t="s">
        <v>473</v>
      </c>
      <c r="IE4" t="s">
        <v>473</v>
      </c>
      <c r="IF4" t="s">
        <v>473</v>
      </c>
      <c r="IG4" t="s">
        <v>473</v>
      </c>
      <c r="IH4" t="s">
        <v>473</v>
      </c>
      <c r="II4" t="s">
        <v>473</v>
      </c>
      <c r="IJ4" t="s">
        <v>473</v>
      </c>
      <c r="IK4" t="s">
        <v>473</v>
      </c>
      <c r="IL4" t="s">
        <v>473</v>
      </c>
      <c r="IM4" t="s">
        <v>473</v>
      </c>
      <c r="IN4" t="s">
        <v>473</v>
      </c>
      <c r="IO4" t="s">
        <v>473</v>
      </c>
      <c r="IP4" t="s">
        <v>473</v>
      </c>
      <c r="IQ4" t="s">
        <v>473</v>
      </c>
      <c r="IR4">
        <v>0</v>
      </c>
      <c r="IS4">
        <v>0</v>
      </c>
      <c r="IT4">
        <v>0</v>
      </c>
      <c r="IU4">
        <v>0</v>
      </c>
      <c r="IV4">
        <v>0</v>
      </c>
      <c r="IW4">
        <v>0</v>
      </c>
      <c r="IX4">
        <v>0</v>
      </c>
      <c r="IY4">
        <v>0</v>
      </c>
      <c r="IZ4">
        <v>0</v>
      </c>
      <c r="JA4">
        <v>0</v>
      </c>
      <c r="JB4">
        <v>0</v>
      </c>
      <c r="JC4">
        <v>0</v>
      </c>
      <c r="JD4">
        <v>0</v>
      </c>
      <c r="JE4" t="s">
        <v>547</v>
      </c>
      <c r="JF4" t="s">
        <v>547</v>
      </c>
      <c r="JG4" t="s">
        <v>547</v>
      </c>
      <c r="JH4" t="s">
        <v>547</v>
      </c>
      <c r="JI4" t="s">
        <v>547</v>
      </c>
      <c r="JJ4" t="s">
        <v>547</v>
      </c>
      <c r="JK4" t="s">
        <v>547</v>
      </c>
      <c r="JL4" t="s">
        <v>547</v>
      </c>
      <c r="JM4" t="s">
        <v>547</v>
      </c>
      <c r="JN4" t="s">
        <v>547</v>
      </c>
      <c r="JO4" t="s">
        <v>547</v>
      </c>
      <c r="JP4" t="s">
        <v>547</v>
      </c>
      <c r="JQ4">
        <v>0</v>
      </c>
      <c r="JR4">
        <v>0</v>
      </c>
      <c r="JS4">
        <v>0</v>
      </c>
      <c r="JT4">
        <v>0</v>
      </c>
      <c r="JU4">
        <v>0</v>
      </c>
      <c r="JV4">
        <v>0</v>
      </c>
      <c r="JW4">
        <v>0</v>
      </c>
      <c r="JX4">
        <v>0</v>
      </c>
      <c r="JY4">
        <v>0</v>
      </c>
      <c r="JZ4">
        <v>0</v>
      </c>
      <c r="KA4">
        <v>0</v>
      </c>
      <c r="KB4">
        <v>0</v>
      </c>
      <c r="KC4">
        <v>0</v>
      </c>
      <c r="KD4" t="s">
        <v>479</v>
      </c>
      <c r="KE4" t="s">
        <v>473</v>
      </c>
      <c r="KF4" t="s">
        <v>473</v>
      </c>
      <c r="KG4" t="s">
        <v>473</v>
      </c>
      <c r="KH4" t="s">
        <v>473</v>
      </c>
      <c r="KI4" t="s">
        <v>473</v>
      </c>
      <c r="KJ4" t="s">
        <v>473</v>
      </c>
      <c r="KK4" t="s">
        <v>473</v>
      </c>
      <c r="KL4" t="s">
        <v>473</v>
      </c>
      <c r="KM4" t="s">
        <v>473</v>
      </c>
      <c r="KN4" t="s">
        <v>473</v>
      </c>
      <c r="KO4" t="s">
        <v>473</v>
      </c>
      <c r="KP4" t="s">
        <v>479</v>
      </c>
      <c r="KQ4" t="s">
        <v>479</v>
      </c>
      <c r="KR4" t="s">
        <v>479</v>
      </c>
      <c r="KS4" t="s">
        <v>479</v>
      </c>
      <c r="KT4" t="s">
        <v>479</v>
      </c>
      <c r="KU4" t="s">
        <v>479</v>
      </c>
      <c r="KV4" t="s">
        <v>473</v>
      </c>
      <c r="KW4" t="s">
        <v>473</v>
      </c>
      <c r="KX4" t="s">
        <v>473</v>
      </c>
      <c r="KY4" t="s">
        <v>473</v>
      </c>
      <c r="KZ4" t="s">
        <v>473</v>
      </c>
      <c r="LA4" t="s">
        <v>473</v>
      </c>
      <c r="LB4" t="s">
        <v>479</v>
      </c>
      <c r="LC4" t="s">
        <v>496</v>
      </c>
      <c r="LD4" t="s">
        <v>497</v>
      </c>
      <c r="LE4">
        <v>100</v>
      </c>
      <c r="LF4">
        <v>16.000000000000004</v>
      </c>
      <c r="LG4" t="s">
        <v>473</v>
      </c>
      <c r="LH4" t="s">
        <v>473</v>
      </c>
      <c r="LI4">
        <v>100</v>
      </c>
      <c r="LJ4">
        <v>34.25</v>
      </c>
      <c r="LK4">
        <v>22873634000</v>
      </c>
      <c r="LL4">
        <v>21016710026</v>
      </c>
      <c r="LM4">
        <v>4382402724</v>
      </c>
      <c r="LN4">
        <v>4291548744</v>
      </c>
      <c r="LO4">
        <v>4109161301</v>
      </c>
      <c r="LP4" t="s">
        <v>479</v>
      </c>
      <c r="LQ4" t="s">
        <v>479</v>
      </c>
      <c r="LR4" t="s">
        <v>479</v>
      </c>
      <c r="LS4" t="s">
        <v>479</v>
      </c>
      <c r="LT4" t="s">
        <v>479</v>
      </c>
      <c r="LU4" t="s">
        <v>479</v>
      </c>
      <c r="LV4" t="s">
        <v>473</v>
      </c>
      <c r="LW4" t="s">
        <v>473</v>
      </c>
      <c r="LX4" t="s">
        <v>473</v>
      </c>
      <c r="LY4" t="s">
        <v>473</v>
      </c>
      <c r="LZ4" t="s">
        <v>473</v>
      </c>
      <c r="MA4" t="s">
        <v>473</v>
      </c>
      <c r="MB4">
        <v>0</v>
      </c>
      <c r="MC4">
        <v>0</v>
      </c>
      <c r="MD4">
        <v>0</v>
      </c>
      <c r="ME4" t="s">
        <v>481</v>
      </c>
      <c r="MF4" t="s">
        <v>481</v>
      </c>
      <c r="MG4" t="s">
        <v>481</v>
      </c>
      <c r="MH4" t="s">
        <v>481</v>
      </c>
      <c r="MI4" t="s">
        <v>481</v>
      </c>
      <c r="MJ4">
        <v>0</v>
      </c>
      <c r="MK4">
        <v>0</v>
      </c>
      <c r="ML4">
        <v>0</v>
      </c>
      <c r="MM4">
        <v>0</v>
      </c>
      <c r="MN4">
        <v>0</v>
      </c>
      <c r="MO4">
        <v>0</v>
      </c>
      <c r="MP4">
        <v>0</v>
      </c>
      <c r="MQ4" t="s">
        <v>481</v>
      </c>
      <c r="MR4" t="s">
        <v>481</v>
      </c>
      <c r="MS4" t="s">
        <v>481</v>
      </c>
      <c r="MT4" t="s">
        <v>481</v>
      </c>
      <c r="MU4" t="s">
        <v>481</v>
      </c>
      <c r="MV4">
        <v>0</v>
      </c>
      <c r="MW4">
        <v>0</v>
      </c>
      <c r="MX4">
        <v>0</v>
      </c>
      <c r="MY4">
        <v>0</v>
      </c>
      <c r="MZ4">
        <v>0</v>
      </c>
      <c r="NA4">
        <v>0</v>
      </c>
      <c r="NB4">
        <v>0</v>
      </c>
      <c r="NC4" t="s">
        <v>479</v>
      </c>
      <c r="ND4" t="s">
        <v>479</v>
      </c>
      <c r="NE4" t="s">
        <v>479</v>
      </c>
      <c r="NF4" t="s">
        <v>479</v>
      </c>
      <c r="NG4" t="s">
        <v>479</v>
      </c>
      <c r="NH4" t="s">
        <v>479</v>
      </c>
      <c r="NI4" t="s">
        <v>473</v>
      </c>
      <c r="NJ4" t="s">
        <v>473</v>
      </c>
      <c r="NK4" t="s">
        <v>473</v>
      </c>
      <c r="NL4" t="s">
        <v>473</v>
      </c>
      <c r="NM4" t="s">
        <v>473</v>
      </c>
      <c r="NN4" t="s">
        <v>473</v>
      </c>
      <c r="NO4" t="s">
        <v>481</v>
      </c>
      <c r="NP4" t="s">
        <v>481</v>
      </c>
      <c r="NQ4" t="s">
        <v>481</v>
      </c>
      <c r="NR4" t="s">
        <v>481</v>
      </c>
      <c r="NS4" t="s">
        <v>481</v>
      </c>
      <c r="NT4">
        <v>0</v>
      </c>
      <c r="NU4">
        <v>0</v>
      </c>
      <c r="NV4">
        <v>0</v>
      </c>
      <c r="NW4">
        <v>0</v>
      </c>
      <c r="NX4">
        <v>0</v>
      </c>
      <c r="NY4">
        <v>0</v>
      </c>
      <c r="NZ4">
        <v>0</v>
      </c>
      <c r="OA4" t="s">
        <v>490</v>
      </c>
      <c r="OB4" t="s">
        <v>490</v>
      </c>
      <c r="OC4" t="s">
        <v>490</v>
      </c>
      <c r="OD4" t="s">
        <v>490</v>
      </c>
      <c r="OE4" t="s">
        <v>490</v>
      </c>
      <c r="OF4">
        <v>0</v>
      </c>
      <c r="OG4">
        <v>0</v>
      </c>
      <c r="OH4">
        <v>0</v>
      </c>
      <c r="OI4">
        <v>0</v>
      </c>
      <c r="OJ4">
        <v>0</v>
      </c>
      <c r="OK4">
        <v>0</v>
      </c>
      <c r="OL4">
        <v>0</v>
      </c>
      <c r="OO4" t="s">
        <v>532</v>
      </c>
      <c r="OP4">
        <v>0</v>
      </c>
      <c r="OQ4">
        <v>0</v>
      </c>
      <c r="OR4">
        <v>0</v>
      </c>
      <c r="OS4">
        <v>0</v>
      </c>
      <c r="OT4">
        <v>0</v>
      </c>
      <c r="OU4">
        <v>0</v>
      </c>
      <c r="OV4">
        <v>0</v>
      </c>
      <c r="OW4">
        <v>0</v>
      </c>
      <c r="OX4">
        <v>0</v>
      </c>
      <c r="OY4">
        <v>0</v>
      </c>
      <c r="OZ4">
        <v>0</v>
      </c>
      <c r="PA4">
        <v>0</v>
      </c>
      <c r="PB4">
        <v>0</v>
      </c>
      <c r="PC4">
        <v>0</v>
      </c>
      <c r="PD4">
        <v>0</v>
      </c>
      <c r="PE4">
        <v>0</v>
      </c>
      <c r="PF4">
        <v>0</v>
      </c>
      <c r="PG4">
        <v>0</v>
      </c>
      <c r="PH4">
        <v>0</v>
      </c>
      <c r="PI4">
        <v>0</v>
      </c>
      <c r="PJ4">
        <v>0</v>
      </c>
      <c r="PK4">
        <v>0</v>
      </c>
      <c r="PL4">
        <v>0</v>
      </c>
      <c r="PM4">
        <v>0</v>
      </c>
      <c r="PN4">
        <v>0</v>
      </c>
      <c r="PO4">
        <v>0</v>
      </c>
      <c r="PP4">
        <v>0</v>
      </c>
      <c r="PQ4">
        <v>78997710</v>
      </c>
      <c r="PR4">
        <v>4258441257</v>
      </c>
      <c r="PS4" t="s">
        <v>494</v>
      </c>
    </row>
    <row r="5" spans="1:435" x14ac:dyDescent="0.35">
      <c r="A5" t="s">
        <v>548</v>
      </c>
      <c r="B5">
        <v>7867</v>
      </c>
      <c r="C5" t="s">
        <v>549</v>
      </c>
      <c r="D5">
        <v>2020110010190</v>
      </c>
      <c r="E5" t="s">
        <v>436</v>
      </c>
      <c r="F5" t="s">
        <v>437</v>
      </c>
      <c r="G5" t="s">
        <v>438</v>
      </c>
      <c r="H5" t="s">
        <v>439</v>
      </c>
      <c r="I5" t="s">
        <v>497</v>
      </c>
      <c r="J5" t="s">
        <v>441</v>
      </c>
      <c r="K5" t="s">
        <v>442</v>
      </c>
      <c r="L5" t="s">
        <v>443</v>
      </c>
      <c r="M5" t="s">
        <v>444</v>
      </c>
      <c r="N5" t="s">
        <v>442</v>
      </c>
      <c r="O5" t="s">
        <v>443</v>
      </c>
      <c r="P5" t="s">
        <v>444</v>
      </c>
      <c r="Q5" t="s">
        <v>445</v>
      </c>
      <c r="R5" t="s">
        <v>446</v>
      </c>
      <c r="S5" t="s">
        <v>550</v>
      </c>
      <c r="T5" t="s">
        <v>551</v>
      </c>
      <c r="U5" t="s">
        <v>552</v>
      </c>
      <c r="Z5" t="s">
        <v>449</v>
      </c>
      <c r="AA5" t="s">
        <v>553</v>
      </c>
      <c r="AC5" t="s">
        <v>550</v>
      </c>
      <c r="AH5" t="s">
        <v>451</v>
      </c>
      <c r="AI5" t="s">
        <v>554</v>
      </c>
      <c r="AJ5" t="s">
        <v>453</v>
      </c>
      <c r="AK5">
        <v>44055</v>
      </c>
      <c r="AL5">
        <v>1</v>
      </c>
      <c r="AM5">
        <v>2023</v>
      </c>
      <c r="AN5" t="s">
        <v>555</v>
      </c>
      <c r="AO5" t="s">
        <v>556</v>
      </c>
      <c r="AP5">
        <v>2020</v>
      </c>
      <c r="AQ5">
        <v>2024</v>
      </c>
      <c r="AR5" t="s">
        <v>467</v>
      </c>
      <c r="AS5" t="s">
        <v>457</v>
      </c>
      <c r="AT5" t="s">
        <v>458</v>
      </c>
      <c r="AU5" t="s">
        <v>459</v>
      </c>
      <c r="AV5" t="s">
        <v>460</v>
      </c>
      <c r="AW5" t="s">
        <v>460</v>
      </c>
      <c r="AX5" t="s">
        <v>460</v>
      </c>
      <c r="AY5">
        <v>1</v>
      </c>
      <c r="BB5" t="s">
        <v>557</v>
      </c>
      <c r="BC5" t="s">
        <v>558</v>
      </c>
      <c r="BD5" t="s">
        <v>559</v>
      </c>
      <c r="BE5" t="s">
        <v>560</v>
      </c>
      <c r="BF5" t="s">
        <v>561</v>
      </c>
      <c r="BG5">
        <v>1</v>
      </c>
      <c r="BH5">
        <v>44055</v>
      </c>
      <c r="BI5" t="s">
        <v>562</v>
      </c>
      <c r="BJ5" t="s">
        <v>50</v>
      </c>
      <c r="BK5">
        <v>100</v>
      </c>
      <c r="BL5">
        <v>25</v>
      </c>
      <c r="BM5">
        <v>50</v>
      </c>
      <c r="BN5">
        <v>25</v>
      </c>
      <c r="BO5">
        <v>0</v>
      </c>
      <c r="BP5">
        <v>0</v>
      </c>
      <c r="BQ5">
        <v>168893159</v>
      </c>
      <c r="BR5">
        <v>0</v>
      </c>
      <c r="BS5">
        <v>168893159</v>
      </c>
      <c r="BT5">
        <v>0</v>
      </c>
      <c r="BU5">
        <v>0</v>
      </c>
      <c r="BV5">
        <v>0</v>
      </c>
      <c r="BW5">
        <v>25</v>
      </c>
      <c r="BX5">
        <v>50</v>
      </c>
      <c r="BY5">
        <v>25</v>
      </c>
      <c r="BZ5">
        <v>0</v>
      </c>
      <c r="CA5">
        <v>50</v>
      </c>
      <c r="CB5">
        <v>25</v>
      </c>
      <c r="CC5">
        <v>0</v>
      </c>
      <c r="CD5">
        <v>0</v>
      </c>
      <c r="CE5">
        <v>0</v>
      </c>
      <c r="CF5">
        <v>168893159</v>
      </c>
      <c r="CG5">
        <v>43298944</v>
      </c>
      <c r="CH5">
        <v>0</v>
      </c>
      <c r="CI5">
        <v>0</v>
      </c>
      <c r="CJ5">
        <v>25</v>
      </c>
      <c r="CK5">
        <v>50</v>
      </c>
      <c r="CL5">
        <v>25</v>
      </c>
      <c r="CM5">
        <v>100</v>
      </c>
      <c r="CN5" t="s">
        <v>467</v>
      </c>
      <c r="CO5">
        <v>0</v>
      </c>
      <c r="CP5">
        <v>0</v>
      </c>
      <c r="CQ5">
        <v>0</v>
      </c>
      <c r="CR5">
        <v>0</v>
      </c>
      <c r="CS5">
        <v>0</v>
      </c>
      <c r="CT5">
        <v>0</v>
      </c>
      <c r="CU5">
        <v>0</v>
      </c>
      <c r="CV5">
        <v>0</v>
      </c>
      <c r="CW5">
        <v>0</v>
      </c>
      <c r="CX5">
        <v>0</v>
      </c>
      <c r="CY5">
        <v>0</v>
      </c>
      <c r="CZ5">
        <v>0</v>
      </c>
      <c r="DA5">
        <v>0</v>
      </c>
      <c r="DB5" s="128">
        <v>0</v>
      </c>
      <c r="DC5">
        <v>0</v>
      </c>
      <c r="DD5">
        <v>0</v>
      </c>
      <c r="DE5">
        <v>0</v>
      </c>
      <c r="DF5">
        <v>0</v>
      </c>
      <c r="DG5">
        <v>0</v>
      </c>
      <c r="DH5">
        <v>0</v>
      </c>
      <c r="DI5">
        <v>0</v>
      </c>
      <c r="DJ5">
        <v>0</v>
      </c>
      <c r="DK5">
        <v>0</v>
      </c>
      <c r="DL5">
        <v>0</v>
      </c>
      <c r="DM5">
        <v>0</v>
      </c>
      <c r="DN5">
        <v>0</v>
      </c>
      <c r="DO5">
        <v>0</v>
      </c>
      <c r="DP5">
        <v>0</v>
      </c>
      <c r="DQ5">
        <v>0</v>
      </c>
      <c r="DR5">
        <v>0</v>
      </c>
      <c r="DS5">
        <v>0</v>
      </c>
      <c r="DT5">
        <v>0</v>
      </c>
      <c r="DU5">
        <v>0</v>
      </c>
      <c r="DV5">
        <v>0</v>
      </c>
      <c r="DW5">
        <v>0</v>
      </c>
      <c r="DX5">
        <v>0</v>
      </c>
      <c r="DY5">
        <v>0</v>
      </c>
      <c r="DZ5">
        <v>0</v>
      </c>
      <c r="EA5">
        <v>0</v>
      </c>
      <c r="EB5">
        <v>0</v>
      </c>
      <c r="EC5">
        <v>0</v>
      </c>
      <c r="ED5">
        <v>0</v>
      </c>
      <c r="EE5">
        <v>0</v>
      </c>
      <c r="EF5">
        <v>0</v>
      </c>
      <c r="EG5">
        <v>0</v>
      </c>
      <c r="EH5">
        <v>0</v>
      </c>
      <c r="EI5">
        <v>0</v>
      </c>
      <c r="EJ5">
        <v>0</v>
      </c>
      <c r="EK5">
        <v>0</v>
      </c>
      <c r="EL5">
        <v>0</v>
      </c>
      <c r="EM5">
        <v>0</v>
      </c>
      <c r="EN5">
        <v>0</v>
      </c>
      <c r="EO5">
        <v>0</v>
      </c>
      <c r="EP5">
        <v>0</v>
      </c>
      <c r="EQ5">
        <v>0</v>
      </c>
      <c r="ER5">
        <v>0</v>
      </c>
      <c r="ES5">
        <v>0</v>
      </c>
      <c r="ET5">
        <v>0</v>
      </c>
      <c r="EU5">
        <v>0</v>
      </c>
      <c r="EV5">
        <v>0</v>
      </c>
      <c r="EW5">
        <v>0</v>
      </c>
      <c r="EX5">
        <v>0</v>
      </c>
      <c r="EY5">
        <v>0</v>
      </c>
      <c r="EZ5">
        <v>0</v>
      </c>
      <c r="FA5">
        <v>0</v>
      </c>
      <c r="FB5">
        <v>0</v>
      </c>
      <c r="FC5">
        <v>0</v>
      </c>
      <c r="FD5">
        <v>0</v>
      </c>
      <c r="FE5">
        <v>0</v>
      </c>
      <c r="FF5">
        <v>0</v>
      </c>
      <c r="FG5">
        <v>0</v>
      </c>
      <c r="FH5">
        <v>0</v>
      </c>
      <c r="FI5">
        <v>0</v>
      </c>
      <c r="FJ5">
        <v>0</v>
      </c>
      <c r="FK5">
        <v>0</v>
      </c>
      <c r="FL5">
        <v>0</v>
      </c>
      <c r="FM5">
        <v>0</v>
      </c>
      <c r="FN5">
        <v>0</v>
      </c>
      <c r="FO5">
        <v>0</v>
      </c>
      <c r="FP5">
        <v>0</v>
      </c>
      <c r="FQ5">
        <v>0</v>
      </c>
      <c r="FR5">
        <v>0</v>
      </c>
      <c r="FS5">
        <v>0</v>
      </c>
      <c r="FT5">
        <v>0</v>
      </c>
      <c r="FU5">
        <v>0</v>
      </c>
      <c r="FV5">
        <v>0</v>
      </c>
      <c r="FW5">
        <v>0</v>
      </c>
      <c r="FX5">
        <v>0</v>
      </c>
      <c r="FY5">
        <v>0</v>
      </c>
      <c r="FZ5">
        <v>0</v>
      </c>
      <c r="GA5">
        <v>0</v>
      </c>
      <c r="GB5">
        <v>0</v>
      </c>
      <c r="GC5">
        <v>0</v>
      </c>
      <c r="GD5">
        <v>0</v>
      </c>
      <c r="GE5">
        <v>0</v>
      </c>
      <c r="GF5">
        <v>0</v>
      </c>
      <c r="GG5">
        <v>0</v>
      </c>
      <c r="GH5">
        <v>0</v>
      </c>
      <c r="GI5">
        <v>0</v>
      </c>
      <c r="GJ5">
        <v>0</v>
      </c>
      <c r="GK5">
        <v>0</v>
      </c>
      <c r="GL5">
        <v>0</v>
      </c>
      <c r="GM5">
        <v>0</v>
      </c>
      <c r="GN5">
        <v>0</v>
      </c>
      <c r="GO5">
        <v>0</v>
      </c>
      <c r="GP5">
        <v>0</v>
      </c>
      <c r="GQ5">
        <v>0</v>
      </c>
      <c r="GR5">
        <v>0</v>
      </c>
      <c r="GS5">
        <v>0</v>
      </c>
      <c r="GT5">
        <v>0</v>
      </c>
      <c r="GU5">
        <v>0</v>
      </c>
      <c r="GV5">
        <v>0</v>
      </c>
      <c r="GW5">
        <v>0</v>
      </c>
      <c r="GX5">
        <v>0</v>
      </c>
      <c r="GY5">
        <v>0</v>
      </c>
      <c r="GZ5">
        <v>0</v>
      </c>
      <c r="HA5">
        <v>0</v>
      </c>
      <c r="HB5">
        <v>0</v>
      </c>
      <c r="HC5">
        <v>0</v>
      </c>
      <c r="HD5">
        <v>0</v>
      </c>
      <c r="HE5">
        <v>0</v>
      </c>
      <c r="HF5">
        <v>0</v>
      </c>
      <c r="HG5">
        <v>0</v>
      </c>
      <c r="HH5">
        <v>0</v>
      </c>
      <c r="HI5">
        <v>0</v>
      </c>
      <c r="HJ5">
        <v>0</v>
      </c>
      <c r="HK5">
        <v>0</v>
      </c>
      <c r="HL5">
        <v>0</v>
      </c>
      <c r="HM5">
        <v>0</v>
      </c>
      <c r="HN5">
        <v>0</v>
      </c>
      <c r="HO5">
        <v>0</v>
      </c>
      <c r="HP5">
        <v>0</v>
      </c>
      <c r="HQ5">
        <v>0</v>
      </c>
      <c r="HR5">
        <v>0</v>
      </c>
      <c r="HS5">
        <v>0</v>
      </c>
      <c r="HT5">
        <v>0</v>
      </c>
      <c r="HU5">
        <v>0</v>
      </c>
      <c r="HV5">
        <v>0</v>
      </c>
      <c r="HW5">
        <v>0</v>
      </c>
      <c r="HX5">
        <v>0</v>
      </c>
      <c r="HY5">
        <v>0</v>
      </c>
      <c r="HZ5">
        <v>0</v>
      </c>
      <c r="IA5">
        <v>0</v>
      </c>
      <c r="IB5">
        <v>0</v>
      </c>
      <c r="IC5" t="s">
        <v>473</v>
      </c>
      <c r="ID5" t="s">
        <v>473</v>
      </c>
      <c r="IE5" t="s">
        <v>473</v>
      </c>
      <c r="IF5" t="s">
        <v>473</v>
      </c>
      <c r="IG5" t="s">
        <v>473</v>
      </c>
      <c r="IH5" t="s">
        <v>473</v>
      </c>
      <c r="II5" t="s">
        <v>473</v>
      </c>
      <c r="IJ5" t="s">
        <v>473</v>
      </c>
      <c r="IK5" t="s">
        <v>473</v>
      </c>
      <c r="IL5" t="s">
        <v>473</v>
      </c>
      <c r="IM5" t="s">
        <v>473</v>
      </c>
      <c r="IN5" t="s">
        <v>473</v>
      </c>
      <c r="IO5" t="s">
        <v>473</v>
      </c>
      <c r="IP5" t="s">
        <v>473</v>
      </c>
      <c r="IQ5" t="s">
        <v>473</v>
      </c>
      <c r="IR5">
        <v>0</v>
      </c>
      <c r="IS5">
        <v>0</v>
      </c>
      <c r="IT5">
        <v>0</v>
      </c>
      <c r="IU5">
        <v>0</v>
      </c>
      <c r="IV5">
        <v>0</v>
      </c>
      <c r="IW5">
        <v>0</v>
      </c>
      <c r="IX5">
        <v>0</v>
      </c>
      <c r="IY5">
        <v>0</v>
      </c>
      <c r="IZ5">
        <v>0</v>
      </c>
      <c r="JA5">
        <v>0</v>
      </c>
      <c r="JB5">
        <v>0</v>
      </c>
      <c r="JC5">
        <v>0</v>
      </c>
      <c r="JD5">
        <v>0</v>
      </c>
      <c r="JE5" t="s">
        <v>547</v>
      </c>
      <c r="JF5" t="s">
        <v>547</v>
      </c>
      <c r="JG5" t="s">
        <v>547</v>
      </c>
      <c r="JH5" t="s">
        <v>547</v>
      </c>
      <c r="JI5" t="s">
        <v>547</v>
      </c>
      <c r="JJ5" t="s">
        <v>547</v>
      </c>
      <c r="JK5" t="s">
        <v>547</v>
      </c>
      <c r="JL5" t="s">
        <v>547</v>
      </c>
      <c r="JM5" t="s">
        <v>547</v>
      </c>
      <c r="JN5" t="s">
        <v>547</v>
      </c>
      <c r="JO5" t="s">
        <v>547</v>
      </c>
      <c r="JP5" t="s">
        <v>547</v>
      </c>
      <c r="JQ5">
        <v>0</v>
      </c>
      <c r="JR5">
        <v>0</v>
      </c>
      <c r="JS5">
        <v>0</v>
      </c>
      <c r="JT5">
        <v>0</v>
      </c>
      <c r="JU5">
        <v>0</v>
      </c>
      <c r="JV5">
        <v>0</v>
      </c>
      <c r="JW5">
        <v>0</v>
      </c>
      <c r="JX5">
        <v>0</v>
      </c>
      <c r="JY5">
        <v>0</v>
      </c>
      <c r="JZ5">
        <v>0</v>
      </c>
      <c r="KA5">
        <v>0</v>
      </c>
      <c r="KB5">
        <v>0</v>
      </c>
      <c r="KC5">
        <v>0</v>
      </c>
      <c r="KD5" t="s">
        <v>479</v>
      </c>
      <c r="KE5" t="s">
        <v>473</v>
      </c>
      <c r="KF5" t="s">
        <v>473</v>
      </c>
      <c r="KG5" t="s">
        <v>473</v>
      </c>
      <c r="KH5" t="s">
        <v>473</v>
      </c>
      <c r="KI5" t="s">
        <v>473</v>
      </c>
      <c r="KJ5" t="s">
        <v>473</v>
      </c>
      <c r="KK5" t="s">
        <v>473</v>
      </c>
      <c r="KL5" t="s">
        <v>473</v>
      </c>
      <c r="KM5" t="s">
        <v>473</v>
      </c>
      <c r="KN5" t="s">
        <v>473</v>
      </c>
      <c r="KO5" t="s">
        <v>473</v>
      </c>
      <c r="KP5" t="s">
        <v>479</v>
      </c>
      <c r="KQ5" t="s">
        <v>479</v>
      </c>
      <c r="KR5" t="s">
        <v>479</v>
      </c>
      <c r="KS5" t="s">
        <v>479</v>
      </c>
      <c r="KT5" t="s">
        <v>479</v>
      </c>
      <c r="KU5" t="s">
        <v>479</v>
      </c>
      <c r="KV5" t="s">
        <v>473</v>
      </c>
      <c r="KW5" t="s">
        <v>473</v>
      </c>
      <c r="KX5" t="s">
        <v>473</v>
      </c>
      <c r="KY5" t="s">
        <v>473</v>
      </c>
      <c r="KZ5" t="s">
        <v>473</v>
      </c>
      <c r="LA5" t="s">
        <v>473</v>
      </c>
      <c r="LB5" t="s">
        <v>479</v>
      </c>
      <c r="LC5" t="s">
        <v>496</v>
      </c>
      <c r="LD5" t="s">
        <v>497</v>
      </c>
      <c r="LE5">
        <v>100</v>
      </c>
      <c r="LF5">
        <v>16.000000000000004</v>
      </c>
      <c r="LG5" t="s">
        <v>473</v>
      </c>
      <c r="LH5" t="s">
        <v>473</v>
      </c>
      <c r="LI5">
        <v>100</v>
      </c>
      <c r="LJ5">
        <v>34.25</v>
      </c>
      <c r="LK5">
        <v>22873634000</v>
      </c>
      <c r="LL5">
        <v>21016710026</v>
      </c>
      <c r="LM5">
        <v>4382402724</v>
      </c>
      <c r="LN5">
        <v>4291548744</v>
      </c>
      <c r="LO5">
        <v>4109161301</v>
      </c>
      <c r="LP5" t="s">
        <v>479</v>
      </c>
      <c r="LQ5" t="s">
        <v>479</v>
      </c>
      <c r="LR5" t="s">
        <v>479</v>
      </c>
      <c r="LS5" t="s">
        <v>479</v>
      </c>
      <c r="LT5" t="s">
        <v>479</v>
      </c>
      <c r="LU5" t="s">
        <v>479</v>
      </c>
      <c r="LV5" t="s">
        <v>473</v>
      </c>
      <c r="LW5" t="s">
        <v>473</v>
      </c>
      <c r="LX5" t="s">
        <v>473</v>
      </c>
      <c r="LY5" t="s">
        <v>473</v>
      </c>
      <c r="LZ5" t="s">
        <v>473</v>
      </c>
      <c r="MA5" t="s">
        <v>473</v>
      </c>
      <c r="MB5">
        <v>0</v>
      </c>
      <c r="MC5">
        <v>0</v>
      </c>
      <c r="MD5">
        <v>0</v>
      </c>
      <c r="ME5" t="s">
        <v>481</v>
      </c>
      <c r="MF5" t="s">
        <v>481</v>
      </c>
      <c r="MG5" t="s">
        <v>481</v>
      </c>
      <c r="MH5" t="s">
        <v>481</v>
      </c>
      <c r="MI5" t="s">
        <v>481</v>
      </c>
      <c r="MJ5">
        <v>0</v>
      </c>
      <c r="MK5">
        <v>0</v>
      </c>
      <c r="ML5">
        <v>0</v>
      </c>
      <c r="MM5">
        <v>0</v>
      </c>
      <c r="MN5">
        <v>0</v>
      </c>
      <c r="MO5">
        <v>0</v>
      </c>
      <c r="MP5">
        <v>0</v>
      </c>
      <c r="MQ5" t="s">
        <v>481</v>
      </c>
      <c r="MR5" t="s">
        <v>481</v>
      </c>
      <c r="MS5" t="s">
        <v>481</v>
      </c>
      <c r="MT5" t="s">
        <v>481</v>
      </c>
      <c r="MU5" t="s">
        <v>481</v>
      </c>
      <c r="MV5">
        <v>0</v>
      </c>
      <c r="MW5">
        <v>0</v>
      </c>
      <c r="MX5">
        <v>0</v>
      </c>
      <c r="MY5">
        <v>0</v>
      </c>
      <c r="MZ5">
        <v>0</v>
      </c>
      <c r="NA5">
        <v>0</v>
      </c>
      <c r="NB5">
        <v>0</v>
      </c>
      <c r="NC5" t="s">
        <v>479</v>
      </c>
      <c r="ND5" t="s">
        <v>479</v>
      </c>
      <c r="NE5" t="s">
        <v>479</v>
      </c>
      <c r="NF5" t="s">
        <v>479</v>
      </c>
      <c r="NG5" t="s">
        <v>479</v>
      </c>
      <c r="NH5" t="s">
        <v>479</v>
      </c>
      <c r="NI5" t="s">
        <v>473</v>
      </c>
      <c r="NJ5" t="s">
        <v>473</v>
      </c>
      <c r="NK5" t="s">
        <v>473</v>
      </c>
      <c r="NL5" t="s">
        <v>473</v>
      </c>
      <c r="NM5" t="s">
        <v>473</v>
      </c>
      <c r="NN5" t="s">
        <v>473</v>
      </c>
      <c r="NO5" t="s">
        <v>481</v>
      </c>
      <c r="NP5" t="s">
        <v>481</v>
      </c>
      <c r="NQ5" t="s">
        <v>481</v>
      </c>
      <c r="NR5" t="s">
        <v>481</v>
      </c>
      <c r="NS5" t="s">
        <v>481</v>
      </c>
      <c r="NT5">
        <v>0</v>
      </c>
      <c r="NU5">
        <v>0</v>
      </c>
      <c r="NV5">
        <v>0</v>
      </c>
      <c r="NW5">
        <v>0</v>
      </c>
      <c r="NX5">
        <v>0</v>
      </c>
      <c r="NY5">
        <v>0</v>
      </c>
      <c r="NZ5">
        <v>0</v>
      </c>
      <c r="OA5" t="s">
        <v>490</v>
      </c>
      <c r="OB5" t="s">
        <v>490</v>
      </c>
      <c r="OC5" t="s">
        <v>490</v>
      </c>
      <c r="OD5" t="s">
        <v>490</v>
      </c>
      <c r="OE5" t="s">
        <v>490</v>
      </c>
      <c r="OF5">
        <v>0</v>
      </c>
      <c r="OG5">
        <v>0</v>
      </c>
      <c r="OH5">
        <v>0</v>
      </c>
      <c r="OI5">
        <v>0</v>
      </c>
      <c r="OJ5">
        <v>0</v>
      </c>
      <c r="OK5">
        <v>0</v>
      </c>
      <c r="OL5">
        <v>0</v>
      </c>
      <c r="OO5" t="s">
        <v>548</v>
      </c>
      <c r="OP5">
        <v>0</v>
      </c>
      <c r="OQ5">
        <v>0</v>
      </c>
      <c r="OR5">
        <v>0</v>
      </c>
      <c r="OS5">
        <v>0</v>
      </c>
      <c r="OT5">
        <v>0</v>
      </c>
      <c r="OU5">
        <v>0</v>
      </c>
      <c r="OV5">
        <v>0</v>
      </c>
      <c r="OW5">
        <v>0</v>
      </c>
      <c r="OX5">
        <v>0</v>
      </c>
      <c r="OY5">
        <v>0</v>
      </c>
      <c r="OZ5">
        <v>0</v>
      </c>
      <c r="PA5">
        <v>0</v>
      </c>
      <c r="PB5">
        <v>0</v>
      </c>
      <c r="PC5">
        <v>0</v>
      </c>
      <c r="PD5">
        <v>0</v>
      </c>
      <c r="PE5">
        <v>0</v>
      </c>
      <c r="PF5">
        <v>0</v>
      </c>
      <c r="PG5">
        <v>0</v>
      </c>
      <c r="PH5">
        <v>0</v>
      </c>
      <c r="PI5">
        <v>0</v>
      </c>
      <c r="PJ5">
        <v>0</v>
      </c>
      <c r="PK5">
        <v>0</v>
      </c>
      <c r="PL5">
        <v>0</v>
      </c>
      <c r="PM5">
        <v>0</v>
      </c>
      <c r="PN5">
        <v>0</v>
      </c>
      <c r="PO5">
        <v>0</v>
      </c>
      <c r="PP5">
        <v>0</v>
      </c>
      <c r="PQ5">
        <v>78997710</v>
      </c>
      <c r="PR5">
        <v>4258441257</v>
      </c>
      <c r="PS5" t="s">
        <v>494</v>
      </c>
    </row>
    <row r="6" spans="1:435" x14ac:dyDescent="0.35">
      <c r="A6" t="s">
        <v>563</v>
      </c>
      <c r="B6">
        <v>7867</v>
      </c>
      <c r="C6" t="s">
        <v>564</v>
      </c>
      <c r="D6">
        <v>2020110010190</v>
      </c>
      <c r="E6" t="s">
        <v>436</v>
      </c>
      <c r="F6" t="s">
        <v>437</v>
      </c>
      <c r="G6" t="s">
        <v>438</v>
      </c>
      <c r="H6" t="s">
        <v>439</v>
      </c>
      <c r="I6" t="s">
        <v>440</v>
      </c>
      <c r="J6" t="s">
        <v>441</v>
      </c>
      <c r="K6" t="s">
        <v>442</v>
      </c>
      <c r="L6" t="s">
        <v>443</v>
      </c>
      <c r="M6" t="s">
        <v>444</v>
      </c>
      <c r="N6" t="s">
        <v>442</v>
      </c>
      <c r="O6" t="s">
        <v>443</v>
      </c>
      <c r="P6" t="s">
        <v>444</v>
      </c>
      <c r="Q6" t="s">
        <v>445</v>
      </c>
      <c r="R6" t="s">
        <v>446</v>
      </c>
      <c r="S6" t="s">
        <v>565</v>
      </c>
      <c r="T6" t="s">
        <v>565</v>
      </c>
      <c r="AD6" t="s">
        <v>566</v>
      </c>
      <c r="AE6" t="s">
        <v>567</v>
      </c>
      <c r="AI6" t="s">
        <v>568</v>
      </c>
      <c r="AJ6" t="s">
        <v>501</v>
      </c>
      <c r="AK6">
        <v>44055</v>
      </c>
      <c r="AL6">
        <v>1</v>
      </c>
      <c r="AM6">
        <v>2023</v>
      </c>
      <c r="AN6" t="s">
        <v>569</v>
      </c>
      <c r="AO6" t="s">
        <v>570</v>
      </c>
      <c r="AP6">
        <v>2020</v>
      </c>
      <c r="AQ6">
        <v>2024</v>
      </c>
      <c r="AR6" t="s">
        <v>467</v>
      </c>
      <c r="AS6" t="s">
        <v>457</v>
      </c>
      <c r="AT6" t="s">
        <v>541</v>
      </c>
      <c r="AU6" t="s">
        <v>459</v>
      </c>
      <c r="AV6" t="s">
        <v>460</v>
      </c>
      <c r="AW6" t="s">
        <v>460</v>
      </c>
      <c r="AX6" t="s">
        <v>460</v>
      </c>
      <c r="AZ6">
        <v>1</v>
      </c>
      <c r="BB6" t="s">
        <v>571</v>
      </c>
      <c r="BC6" t="s">
        <v>572</v>
      </c>
      <c r="BD6" t="s">
        <v>572</v>
      </c>
      <c r="BE6" t="s">
        <v>544</v>
      </c>
      <c r="BF6" t="s">
        <v>573</v>
      </c>
      <c r="BG6">
        <v>1</v>
      </c>
      <c r="BH6">
        <v>44055</v>
      </c>
      <c r="BI6" t="s">
        <v>466</v>
      </c>
      <c r="BJ6" t="s">
        <v>51</v>
      </c>
      <c r="BK6">
        <v>5</v>
      </c>
      <c r="BL6">
        <v>1</v>
      </c>
      <c r="BM6">
        <v>1</v>
      </c>
      <c r="BN6">
        <v>1</v>
      </c>
      <c r="BO6">
        <v>1</v>
      </c>
      <c r="BP6">
        <v>1</v>
      </c>
      <c r="BW6">
        <v>1</v>
      </c>
      <c r="BX6">
        <v>1</v>
      </c>
      <c r="BY6">
        <v>1</v>
      </c>
      <c r="BZ6">
        <v>1</v>
      </c>
      <c r="CA6">
        <v>1</v>
      </c>
      <c r="CB6">
        <v>1</v>
      </c>
      <c r="CC6">
        <v>1</v>
      </c>
      <c r="CD6">
        <v>0</v>
      </c>
      <c r="CE6" t="s">
        <v>544</v>
      </c>
      <c r="CF6" t="s">
        <v>544</v>
      </c>
      <c r="CG6" t="s">
        <v>544</v>
      </c>
      <c r="CH6" t="s">
        <v>544</v>
      </c>
      <c r="CI6" t="s">
        <v>544</v>
      </c>
      <c r="CJ6">
        <v>1</v>
      </c>
      <c r="CK6">
        <v>1</v>
      </c>
      <c r="CL6">
        <v>1</v>
      </c>
      <c r="CM6">
        <v>4</v>
      </c>
      <c r="CN6" t="s">
        <v>467</v>
      </c>
      <c r="CO6">
        <v>0</v>
      </c>
      <c r="CP6">
        <v>0</v>
      </c>
      <c r="CQ6">
        <v>0</v>
      </c>
      <c r="CR6">
        <v>0</v>
      </c>
      <c r="CS6">
        <v>0</v>
      </c>
      <c r="CT6">
        <v>1</v>
      </c>
      <c r="CU6">
        <v>0</v>
      </c>
      <c r="CV6">
        <v>0</v>
      </c>
      <c r="CW6">
        <v>0</v>
      </c>
      <c r="CX6">
        <v>0</v>
      </c>
      <c r="CY6">
        <v>0</v>
      </c>
      <c r="CZ6">
        <v>0</v>
      </c>
      <c r="DA6">
        <v>1</v>
      </c>
      <c r="DB6" s="128">
        <v>1</v>
      </c>
      <c r="DC6">
        <v>1</v>
      </c>
      <c r="DD6">
        <v>0</v>
      </c>
      <c r="DE6">
        <v>0</v>
      </c>
      <c r="DF6">
        <v>0</v>
      </c>
      <c r="DG6">
        <v>0</v>
      </c>
      <c r="DH6">
        <v>0</v>
      </c>
      <c r="DI6">
        <v>0</v>
      </c>
      <c r="DJ6">
        <v>0</v>
      </c>
      <c r="DK6">
        <v>0</v>
      </c>
      <c r="DL6">
        <v>0</v>
      </c>
      <c r="DM6">
        <v>0</v>
      </c>
      <c r="DN6">
        <v>0</v>
      </c>
      <c r="DO6">
        <v>0</v>
      </c>
      <c r="DP6">
        <v>1</v>
      </c>
      <c r="DQ6">
        <v>0</v>
      </c>
      <c r="DR6">
        <v>0</v>
      </c>
      <c r="DS6">
        <v>0</v>
      </c>
      <c r="DT6">
        <v>0</v>
      </c>
      <c r="DU6">
        <v>0</v>
      </c>
      <c r="DV6">
        <v>1</v>
      </c>
      <c r="DW6">
        <v>0</v>
      </c>
      <c r="DX6">
        <v>0</v>
      </c>
      <c r="DY6">
        <v>0</v>
      </c>
      <c r="DZ6">
        <v>0</v>
      </c>
      <c r="EA6">
        <v>0</v>
      </c>
      <c r="EB6">
        <v>0</v>
      </c>
      <c r="EC6">
        <v>1</v>
      </c>
      <c r="ED6">
        <v>1</v>
      </c>
      <c r="EE6">
        <v>0</v>
      </c>
      <c r="EF6">
        <v>0</v>
      </c>
      <c r="EG6">
        <v>0</v>
      </c>
      <c r="EH6">
        <v>0</v>
      </c>
      <c r="EI6">
        <v>0</v>
      </c>
      <c r="EJ6" t="s">
        <v>574</v>
      </c>
      <c r="EK6">
        <v>0</v>
      </c>
      <c r="EL6">
        <v>0</v>
      </c>
      <c r="EM6">
        <v>0</v>
      </c>
      <c r="EN6">
        <v>0</v>
      </c>
      <c r="EO6">
        <v>0</v>
      </c>
      <c r="EP6">
        <v>0</v>
      </c>
      <c r="EQ6">
        <v>0</v>
      </c>
      <c r="ER6">
        <v>0</v>
      </c>
      <c r="ES6">
        <v>0</v>
      </c>
      <c r="ET6">
        <v>0</v>
      </c>
      <c r="EU6">
        <v>0</v>
      </c>
      <c r="EV6" t="s">
        <v>575</v>
      </c>
      <c r="EW6">
        <v>0</v>
      </c>
      <c r="EX6">
        <v>0</v>
      </c>
      <c r="EY6">
        <v>0</v>
      </c>
      <c r="EZ6">
        <v>0</v>
      </c>
      <c r="FA6">
        <v>0</v>
      </c>
      <c r="FB6">
        <v>0</v>
      </c>
      <c r="FC6" t="s">
        <v>544</v>
      </c>
      <c r="FD6" t="s">
        <v>544</v>
      </c>
      <c r="FE6" t="s">
        <v>544</v>
      </c>
      <c r="FF6" t="s">
        <v>544</v>
      </c>
      <c r="FG6" t="s">
        <v>544</v>
      </c>
      <c r="FH6" t="s">
        <v>544</v>
      </c>
      <c r="FI6" t="s">
        <v>544</v>
      </c>
      <c r="FJ6" t="s">
        <v>544</v>
      </c>
      <c r="FK6" t="s">
        <v>544</v>
      </c>
      <c r="FL6" t="s">
        <v>544</v>
      </c>
      <c r="FM6" t="s">
        <v>544</v>
      </c>
      <c r="FN6" t="s">
        <v>544</v>
      </c>
      <c r="FO6" t="s">
        <v>544</v>
      </c>
      <c r="FP6" t="s">
        <v>544</v>
      </c>
      <c r="FQ6" t="s">
        <v>544</v>
      </c>
      <c r="FR6" t="s">
        <v>544</v>
      </c>
      <c r="FS6" t="s">
        <v>544</v>
      </c>
      <c r="FT6" t="s">
        <v>544</v>
      </c>
      <c r="FU6" t="s">
        <v>544</v>
      </c>
      <c r="FV6" t="s">
        <v>544</v>
      </c>
      <c r="FW6" t="s">
        <v>544</v>
      </c>
      <c r="FX6" t="s">
        <v>544</v>
      </c>
      <c r="FY6" t="s">
        <v>544</v>
      </c>
      <c r="FZ6" t="s">
        <v>544</v>
      </c>
      <c r="GA6" t="s">
        <v>544</v>
      </c>
      <c r="GB6" t="s">
        <v>544</v>
      </c>
      <c r="GC6" t="s">
        <v>544</v>
      </c>
      <c r="GD6" t="s">
        <v>544</v>
      </c>
      <c r="GE6" t="s">
        <v>544</v>
      </c>
      <c r="GF6" t="s">
        <v>544</v>
      </c>
      <c r="GG6" t="s">
        <v>544</v>
      </c>
      <c r="GH6" t="s">
        <v>544</v>
      </c>
      <c r="GI6" t="s">
        <v>544</v>
      </c>
      <c r="GJ6" t="s">
        <v>544</v>
      </c>
      <c r="GK6" t="s">
        <v>544</v>
      </c>
      <c r="GL6" t="s">
        <v>544</v>
      </c>
      <c r="GM6" t="s">
        <v>544</v>
      </c>
      <c r="GN6" t="s">
        <v>544</v>
      </c>
      <c r="GO6" t="s">
        <v>544</v>
      </c>
      <c r="GP6" t="s">
        <v>544</v>
      </c>
      <c r="GQ6" t="s">
        <v>544</v>
      </c>
      <c r="GR6" t="s">
        <v>544</v>
      </c>
      <c r="GS6" t="s">
        <v>544</v>
      </c>
      <c r="GT6" t="s">
        <v>544</v>
      </c>
      <c r="GU6" t="s">
        <v>544</v>
      </c>
      <c r="GV6" t="s">
        <v>544</v>
      </c>
      <c r="GW6" t="s">
        <v>544</v>
      </c>
      <c r="GX6" t="s">
        <v>544</v>
      </c>
      <c r="GY6" t="s">
        <v>544</v>
      </c>
      <c r="GZ6" t="s">
        <v>544</v>
      </c>
      <c r="HA6" t="s">
        <v>544</v>
      </c>
      <c r="HB6" t="s">
        <v>544</v>
      </c>
      <c r="HC6" t="s">
        <v>544</v>
      </c>
      <c r="HD6" t="s">
        <v>544</v>
      </c>
      <c r="HE6" t="s">
        <v>544</v>
      </c>
      <c r="HF6" t="s">
        <v>544</v>
      </c>
      <c r="HG6" t="s">
        <v>544</v>
      </c>
      <c r="HH6" t="s">
        <v>544</v>
      </c>
      <c r="HI6" t="s">
        <v>544</v>
      </c>
      <c r="HJ6" t="s">
        <v>544</v>
      </c>
      <c r="HK6" t="s">
        <v>544</v>
      </c>
      <c r="HL6" t="s">
        <v>544</v>
      </c>
      <c r="HM6" t="s">
        <v>544</v>
      </c>
      <c r="HN6" t="s">
        <v>544</v>
      </c>
      <c r="HO6" t="s">
        <v>544</v>
      </c>
      <c r="HP6" t="s">
        <v>544</v>
      </c>
      <c r="HQ6" t="s">
        <v>544</v>
      </c>
      <c r="HR6" t="s">
        <v>544</v>
      </c>
      <c r="HS6" t="s">
        <v>544</v>
      </c>
      <c r="HT6" t="s">
        <v>544</v>
      </c>
      <c r="HU6" t="s">
        <v>544</v>
      </c>
      <c r="HV6" t="s">
        <v>544</v>
      </c>
      <c r="HW6" t="s">
        <v>544</v>
      </c>
      <c r="HX6" t="s">
        <v>544</v>
      </c>
      <c r="HY6" t="s">
        <v>544</v>
      </c>
      <c r="HZ6" t="s">
        <v>544</v>
      </c>
      <c r="IA6" t="s">
        <v>544</v>
      </c>
      <c r="IB6" t="s">
        <v>544</v>
      </c>
      <c r="IC6" t="s">
        <v>576</v>
      </c>
      <c r="ID6" t="s">
        <v>473</v>
      </c>
      <c r="IE6" t="s">
        <v>473</v>
      </c>
      <c r="IF6" t="s">
        <v>473</v>
      </c>
      <c r="IG6" t="s">
        <v>473</v>
      </c>
      <c r="IH6" t="s">
        <v>473</v>
      </c>
      <c r="II6" t="s">
        <v>473</v>
      </c>
      <c r="IJ6" t="s">
        <v>473</v>
      </c>
      <c r="IK6" t="s">
        <v>577</v>
      </c>
      <c r="IL6" t="s">
        <v>473</v>
      </c>
      <c r="IM6" t="s">
        <v>473</v>
      </c>
      <c r="IN6" t="s">
        <v>473</v>
      </c>
      <c r="IO6" t="s">
        <v>473</v>
      </c>
      <c r="IP6" t="s">
        <v>473</v>
      </c>
      <c r="IQ6" t="s">
        <v>473</v>
      </c>
      <c r="IR6">
        <v>0</v>
      </c>
      <c r="IS6">
        <v>0</v>
      </c>
      <c r="IT6">
        <v>0</v>
      </c>
      <c r="IU6">
        <v>0</v>
      </c>
      <c r="IV6">
        <v>0</v>
      </c>
      <c r="IW6">
        <v>1</v>
      </c>
      <c r="IX6">
        <v>0</v>
      </c>
      <c r="IY6">
        <v>0</v>
      </c>
      <c r="IZ6">
        <v>0</v>
      </c>
      <c r="JA6">
        <v>0</v>
      </c>
      <c r="JB6">
        <v>0</v>
      </c>
      <c r="JC6">
        <v>0</v>
      </c>
      <c r="JD6">
        <v>1</v>
      </c>
      <c r="JE6">
        <v>0</v>
      </c>
      <c r="JF6">
        <v>0</v>
      </c>
      <c r="JG6">
        <v>0</v>
      </c>
      <c r="JH6">
        <v>0</v>
      </c>
      <c r="JI6">
        <v>0</v>
      </c>
      <c r="JJ6">
        <v>100</v>
      </c>
      <c r="JK6">
        <v>0</v>
      </c>
      <c r="JL6">
        <v>0</v>
      </c>
      <c r="JM6">
        <v>0</v>
      </c>
      <c r="JN6">
        <v>0</v>
      </c>
      <c r="JO6">
        <v>0</v>
      </c>
      <c r="JP6">
        <v>0</v>
      </c>
      <c r="JQ6">
        <v>100</v>
      </c>
      <c r="JR6">
        <v>0</v>
      </c>
      <c r="JS6">
        <v>0</v>
      </c>
      <c r="JT6">
        <v>0</v>
      </c>
      <c r="JU6">
        <v>0</v>
      </c>
      <c r="JV6">
        <v>0</v>
      </c>
      <c r="JW6">
        <v>100</v>
      </c>
      <c r="JX6">
        <v>100</v>
      </c>
      <c r="JY6">
        <v>100</v>
      </c>
      <c r="JZ6">
        <v>100</v>
      </c>
      <c r="KA6">
        <v>100</v>
      </c>
      <c r="KB6">
        <v>100</v>
      </c>
      <c r="KC6">
        <v>100</v>
      </c>
      <c r="KD6" t="s">
        <v>479</v>
      </c>
      <c r="KE6" t="s">
        <v>473</v>
      </c>
      <c r="KF6" t="s">
        <v>473</v>
      </c>
      <c r="KG6" t="s">
        <v>473</v>
      </c>
      <c r="KH6" t="s">
        <v>473</v>
      </c>
      <c r="KI6">
        <v>100</v>
      </c>
      <c r="KJ6" t="s">
        <v>473</v>
      </c>
      <c r="KK6" t="s">
        <v>473</v>
      </c>
      <c r="KL6" t="s">
        <v>473</v>
      </c>
      <c r="KM6" t="s">
        <v>473</v>
      </c>
      <c r="KN6" t="s">
        <v>473</v>
      </c>
      <c r="KO6" t="s">
        <v>473</v>
      </c>
      <c r="KP6" t="s">
        <v>479</v>
      </c>
      <c r="KQ6" t="s">
        <v>479</v>
      </c>
      <c r="KR6" t="s">
        <v>479</v>
      </c>
      <c r="KS6" t="s">
        <v>479</v>
      </c>
      <c r="KT6" t="s">
        <v>479</v>
      </c>
      <c r="KU6">
        <v>100</v>
      </c>
      <c r="KV6" t="s">
        <v>473</v>
      </c>
      <c r="KW6" t="s">
        <v>473</v>
      </c>
      <c r="KX6" t="s">
        <v>473</v>
      </c>
      <c r="KY6" t="s">
        <v>473</v>
      </c>
      <c r="KZ6" t="s">
        <v>473</v>
      </c>
      <c r="LA6" t="s">
        <v>473</v>
      </c>
      <c r="LB6">
        <v>100</v>
      </c>
      <c r="LC6" t="s">
        <v>435</v>
      </c>
      <c r="LD6" t="s">
        <v>480</v>
      </c>
      <c r="LE6">
        <v>100</v>
      </c>
      <c r="LF6">
        <v>52.5</v>
      </c>
      <c r="LG6" t="s">
        <v>473</v>
      </c>
      <c r="LH6" t="s">
        <v>473</v>
      </c>
      <c r="LI6">
        <v>100</v>
      </c>
      <c r="LJ6">
        <v>34.25</v>
      </c>
      <c r="LK6">
        <v>22873634000</v>
      </c>
      <c r="LL6">
        <v>21016710026</v>
      </c>
      <c r="LM6">
        <v>4382402724</v>
      </c>
      <c r="LN6">
        <v>4291548744</v>
      </c>
      <c r="LO6">
        <v>4109161301</v>
      </c>
      <c r="LP6" t="s">
        <v>479</v>
      </c>
      <c r="LQ6" t="s">
        <v>479</v>
      </c>
      <c r="LR6" t="s">
        <v>479</v>
      </c>
      <c r="LS6" t="s">
        <v>479</v>
      </c>
      <c r="LT6" t="s">
        <v>479</v>
      </c>
      <c r="LU6">
        <v>1</v>
      </c>
      <c r="LV6" t="s">
        <v>473</v>
      </c>
      <c r="LW6" t="s">
        <v>473</v>
      </c>
      <c r="LX6" t="s">
        <v>473</v>
      </c>
      <c r="LY6" t="s">
        <v>473</v>
      </c>
      <c r="LZ6" t="s">
        <v>473</v>
      </c>
      <c r="MA6" t="s">
        <v>473</v>
      </c>
      <c r="MB6">
        <v>1</v>
      </c>
      <c r="MC6">
        <v>1</v>
      </c>
      <c r="MD6">
        <v>1</v>
      </c>
      <c r="ME6" t="s">
        <v>481</v>
      </c>
      <c r="MF6" t="s">
        <v>481</v>
      </c>
      <c r="MG6" t="s">
        <v>481</v>
      </c>
      <c r="MH6" t="s">
        <v>481</v>
      </c>
      <c r="MI6" t="s">
        <v>481</v>
      </c>
      <c r="MJ6">
        <v>0</v>
      </c>
      <c r="MK6">
        <v>0</v>
      </c>
      <c r="ML6">
        <v>0</v>
      </c>
      <c r="MM6">
        <v>0</v>
      </c>
      <c r="MN6">
        <v>0</v>
      </c>
      <c r="MO6">
        <v>0</v>
      </c>
      <c r="MP6">
        <v>0</v>
      </c>
      <c r="MQ6" t="s">
        <v>481</v>
      </c>
      <c r="MR6" t="s">
        <v>481</v>
      </c>
      <c r="MS6" t="s">
        <v>481</v>
      </c>
      <c r="MT6" t="s">
        <v>481</v>
      </c>
      <c r="MU6" t="s">
        <v>481</v>
      </c>
      <c r="MV6">
        <v>0</v>
      </c>
      <c r="MW6">
        <v>0</v>
      </c>
      <c r="MX6">
        <v>0</v>
      </c>
      <c r="MY6">
        <v>0</v>
      </c>
      <c r="MZ6">
        <v>0</v>
      </c>
      <c r="NA6">
        <v>0</v>
      </c>
      <c r="NB6">
        <v>0</v>
      </c>
      <c r="NC6" t="s">
        <v>479</v>
      </c>
      <c r="ND6" t="s">
        <v>479</v>
      </c>
      <c r="NE6" t="s">
        <v>479</v>
      </c>
      <c r="NF6" t="s">
        <v>479</v>
      </c>
      <c r="NG6" t="s">
        <v>479</v>
      </c>
      <c r="NH6">
        <v>100</v>
      </c>
      <c r="NI6" t="s">
        <v>473</v>
      </c>
      <c r="NJ6" t="s">
        <v>473</v>
      </c>
      <c r="NK6" t="s">
        <v>473</v>
      </c>
      <c r="NL6" t="s">
        <v>473</v>
      </c>
      <c r="NM6" t="s">
        <v>473</v>
      </c>
      <c r="NN6" t="s">
        <v>473</v>
      </c>
      <c r="NO6" t="s">
        <v>481</v>
      </c>
      <c r="NP6" t="s">
        <v>481</v>
      </c>
      <c r="NQ6" t="s">
        <v>481</v>
      </c>
      <c r="NR6" t="s">
        <v>481</v>
      </c>
      <c r="NS6" t="s">
        <v>481</v>
      </c>
      <c r="NT6">
        <v>0</v>
      </c>
      <c r="NU6">
        <v>0</v>
      </c>
      <c r="NV6">
        <v>0</v>
      </c>
      <c r="NW6">
        <v>0</v>
      </c>
      <c r="NX6">
        <v>0</v>
      </c>
      <c r="NY6">
        <v>0</v>
      </c>
      <c r="NZ6">
        <v>0</v>
      </c>
      <c r="OA6" t="s">
        <v>490</v>
      </c>
      <c r="OB6" t="s">
        <v>490</v>
      </c>
      <c r="OC6" t="s">
        <v>490</v>
      </c>
      <c r="OD6" t="s">
        <v>490</v>
      </c>
      <c r="OE6" t="s">
        <v>490</v>
      </c>
      <c r="OF6">
        <v>0</v>
      </c>
      <c r="OG6">
        <v>0</v>
      </c>
      <c r="OH6">
        <v>0</v>
      </c>
      <c r="OI6">
        <v>0</v>
      </c>
      <c r="OJ6">
        <v>0</v>
      </c>
      <c r="OK6">
        <v>0</v>
      </c>
      <c r="OL6">
        <v>0</v>
      </c>
      <c r="OO6" t="s">
        <v>563</v>
      </c>
      <c r="OP6">
        <v>1</v>
      </c>
      <c r="OQ6" t="s">
        <v>544</v>
      </c>
      <c r="OR6" t="s">
        <v>544</v>
      </c>
      <c r="OS6" t="s">
        <v>544</v>
      </c>
      <c r="OT6" t="s">
        <v>544</v>
      </c>
      <c r="OU6" t="s">
        <v>544</v>
      </c>
      <c r="OV6" t="s">
        <v>544</v>
      </c>
      <c r="OW6" t="s">
        <v>544</v>
      </c>
      <c r="OX6" t="s">
        <v>544</v>
      </c>
      <c r="OY6" t="s">
        <v>544</v>
      </c>
      <c r="OZ6" t="s">
        <v>544</v>
      </c>
      <c r="PA6" t="s">
        <v>544</v>
      </c>
      <c r="PB6" t="s">
        <v>544</v>
      </c>
      <c r="PC6" t="s">
        <v>544</v>
      </c>
      <c r="PD6" t="s">
        <v>544</v>
      </c>
      <c r="PE6" t="s">
        <v>544</v>
      </c>
      <c r="PF6" t="s">
        <v>544</v>
      </c>
      <c r="PG6" t="s">
        <v>544</v>
      </c>
      <c r="PH6" t="s">
        <v>544</v>
      </c>
      <c r="PI6" t="s">
        <v>544</v>
      </c>
      <c r="PJ6" t="s">
        <v>544</v>
      </c>
      <c r="PK6" t="s">
        <v>544</v>
      </c>
      <c r="PL6" t="s">
        <v>544</v>
      </c>
      <c r="PM6" t="s">
        <v>544</v>
      </c>
      <c r="PN6" t="s">
        <v>544</v>
      </c>
      <c r="PO6" t="s">
        <v>544</v>
      </c>
      <c r="PP6" t="s">
        <v>544</v>
      </c>
      <c r="PQ6">
        <v>78997710</v>
      </c>
      <c r="PR6">
        <v>4258441257</v>
      </c>
      <c r="PS6" t="s">
        <v>578</v>
      </c>
    </row>
    <row r="7" spans="1:435" x14ac:dyDescent="0.35">
      <c r="A7" t="s">
        <v>579</v>
      </c>
      <c r="B7">
        <v>7867</v>
      </c>
      <c r="C7" t="s">
        <v>580</v>
      </c>
      <c r="D7">
        <v>2020110010190</v>
      </c>
      <c r="E7" t="s">
        <v>436</v>
      </c>
      <c r="F7" t="s">
        <v>437</v>
      </c>
      <c r="G7" t="s">
        <v>438</v>
      </c>
      <c r="H7" t="s">
        <v>439</v>
      </c>
      <c r="I7" t="s">
        <v>497</v>
      </c>
      <c r="J7" t="s">
        <v>441</v>
      </c>
      <c r="K7" t="s">
        <v>442</v>
      </c>
      <c r="L7" t="s">
        <v>443</v>
      </c>
      <c r="M7" t="s">
        <v>444</v>
      </c>
      <c r="N7" t="s">
        <v>442</v>
      </c>
      <c r="O7" t="s">
        <v>443</v>
      </c>
      <c r="P7" t="s">
        <v>444</v>
      </c>
      <c r="Q7" t="s">
        <v>445</v>
      </c>
      <c r="R7" t="s">
        <v>446</v>
      </c>
      <c r="S7" t="s">
        <v>581</v>
      </c>
      <c r="T7" t="s">
        <v>581</v>
      </c>
      <c r="AD7" t="s">
        <v>582</v>
      </c>
      <c r="AE7" t="s">
        <v>583</v>
      </c>
      <c r="AI7" t="s">
        <v>584</v>
      </c>
      <c r="AJ7" t="s">
        <v>501</v>
      </c>
      <c r="AK7">
        <v>44055</v>
      </c>
      <c r="AL7">
        <v>1</v>
      </c>
      <c r="AM7">
        <v>2023</v>
      </c>
      <c r="AN7" t="s">
        <v>585</v>
      </c>
      <c r="AO7" t="s">
        <v>586</v>
      </c>
      <c r="AP7">
        <v>2020</v>
      </c>
      <c r="AQ7">
        <v>2024</v>
      </c>
      <c r="AR7" t="s">
        <v>467</v>
      </c>
      <c r="AS7" t="s">
        <v>457</v>
      </c>
      <c r="AT7" t="s">
        <v>541</v>
      </c>
      <c r="AU7" t="s">
        <v>459</v>
      </c>
      <c r="AV7" t="s">
        <v>460</v>
      </c>
      <c r="AW7" t="s">
        <v>460</v>
      </c>
      <c r="AX7" t="s">
        <v>460</v>
      </c>
      <c r="AZ7">
        <v>1</v>
      </c>
      <c r="BB7" t="s">
        <v>587</v>
      </c>
      <c r="BC7" t="s">
        <v>588</v>
      </c>
      <c r="BD7" t="s">
        <v>588</v>
      </c>
      <c r="BE7" t="s">
        <v>544</v>
      </c>
      <c r="BF7" t="s">
        <v>573</v>
      </c>
      <c r="BG7">
        <v>1</v>
      </c>
      <c r="BH7">
        <v>44055</v>
      </c>
      <c r="BI7" t="s">
        <v>466</v>
      </c>
      <c r="BJ7" t="s">
        <v>51</v>
      </c>
      <c r="BK7">
        <v>3</v>
      </c>
      <c r="BL7">
        <v>0</v>
      </c>
      <c r="BM7">
        <v>1</v>
      </c>
      <c r="BN7">
        <v>1</v>
      </c>
      <c r="BO7">
        <v>1</v>
      </c>
      <c r="BP7">
        <v>0</v>
      </c>
      <c r="BW7">
        <v>0</v>
      </c>
      <c r="BX7">
        <v>1</v>
      </c>
      <c r="BY7">
        <v>1</v>
      </c>
      <c r="BZ7">
        <v>1</v>
      </c>
      <c r="CA7">
        <v>1</v>
      </c>
      <c r="CB7">
        <v>1</v>
      </c>
      <c r="CC7">
        <v>1</v>
      </c>
      <c r="CD7">
        <v>0</v>
      </c>
      <c r="CE7" t="s">
        <v>544</v>
      </c>
      <c r="CF7" t="s">
        <v>544</v>
      </c>
      <c r="CG7" t="s">
        <v>544</v>
      </c>
      <c r="CH7" t="s">
        <v>544</v>
      </c>
      <c r="CI7" t="s">
        <v>544</v>
      </c>
      <c r="CJ7">
        <v>0</v>
      </c>
      <c r="CK7">
        <v>1</v>
      </c>
      <c r="CL7">
        <v>1</v>
      </c>
      <c r="CM7">
        <v>2</v>
      </c>
      <c r="CN7" t="s">
        <v>467</v>
      </c>
      <c r="CO7">
        <v>0</v>
      </c>
      <c r="CP7">
        <v>0</v>
      </c>
      <c r="CQ7">
        <v>0</v>
      </c>
      <c r="CR7">
        <v>0</v>
      </c>
      <c r="CS7">
        <v>0</v>
      </c>
      <c r="CT7">
        <v>0</v>
      </c>
      <c r="CU7">
        <v>0</v>
      </c>
      <c r="CV7">
        <v>0</v>
      </c>
      <c r="CW7">
        <v>0</v>
      </c>
      <c r="CX7">
        <v>0</v>
      </c>
      <c r="CY7">
        <v>1</v>
      </c>
      <c r="CZ7">
        <v>0</v>
      </c>
      <c r="DA7">
        <v>1</v>
      </c>
      <c r="DB7" s="128">
        <v>0</v>
      </c>
      <c r="DC7">
        <v>0</v>
      </c>
      <c r="DD7">
        <v>0</v>
      </c>
      <c r="DE7">
        <v>0</v>
      </c>
      <c r="DF7">
        <v>0</v>
      </c>
      <c r="DG7">
        <v>0</v>
      </c>
      <c r="DH7">
        <v>0</v>
      </c>
      <c r="DI7">
        <v>0</v>
      </c>
      <c r="DJ7">
        <v>0</v>
      </c>
      <c r="DK7">
        <v>0</v>
      </c>
      <c r="DL7">
        <v>0</v>
      </c>
      <c r="DM7">
        <v>0</v>
      </c>
      <c r="DN7">
        <v>0</v>
      </c>
      <c r="DO7">
        <v>0</v>
      </c>
      <c r="DP7">
        <v>1</v>
      </c>
      <c r="DQ7">
        <v>0</v>
      </c>
      <c r="DR7">
        <v>0</v>
      </c>
      <c r="DS7">
        <v>0</v>
      </c>
      <c r="DT7">
        <v>0</v>
      </c>
      <c r="DU7">
        <v>0</v>
      </c>
      <c r="DV7">
        <v>0</v>
      </c>
      <c r="DW7">
        <v>0</v>
      </c>
      <c r="DX7">
        <v>0</v>
      </c>
      <c r="DY7">
        <v>0</v>
      </c>
      <c r="DZ7">
        <v>0</v>
      </c>
      <c r="EA7">
        <v>0</v>
      </c>
      <c r="EB7">
        <v>0</v>
      </c>
      <c r="EC7">
        <v>0</v>
      </c>
      <c r="ED7">
        <v>0</v>
      </c>
      <c r="EE7">
        <v>0</v>
      </c>
      <c r="EF7">
        <v>0</v>
      </c>
      <c r="EG7">
        <v>0</v>
      </c>
      <c r="EH7">
        <v>0</v>
      </c>
      <c r="EI7">
        <v>0</v>
      </c>
      <c r="EJ7">
        <v>0</v>
      </c>
      <c r="EK7">
        <v>0</v>
      </c>
      <c r="EL7">
        <v>0</v>
      </c>
      <c r="EM7">
        <v>0</v>
      </c>
      <c r="EN7">
        <v>0</v>
      </c>
      <c r="EO7" t="s">
        <v>589</v>
      </c>
      <c r="EP7">
        <v>0</v>
      </c>
      <c r="EQ7">
        <v>0</v>
      </c>
      <c r="ER7">
        <v>0</v>
      </c>
      <c r="ES7">
        <v>0</v>
      </c>
      <c r="ET7">
        <v>0</v>
      </c>
      <c r="EU7">
        <v>0</v>
      </c>
      <c r="EV7">
        <v>0</v>
      </c>
      <c r="EW7">
        <v>0</v>
      </c>
      <c r="EX7">
        <v>0</v>
      </c>
      <c r="EY7">
        <v>0</v>
      </c>
      <c r="EZ7">
        <v>0</v>
      </c>
      <c r="FA7">
        <v>0</v>
      </c>
      <c r="FB7">
        <v>0</v>
      </c>
      <c r="FC7" t="s">
        <v>544</v>
      </c>
      <c r="FD7" t="s">
        <v>544</v>
      </c>
      <c r="FE7" t="s">
        <v>544</v>
      </c>
      <c r="FF7" t="s">
        <v>544</v>
      </c>
      <c r="FG7" t="s">
        <v>544</v>
      </c>
      <c r="FH7" t="s">
        <v>544</v>
      </c>
      <c r="FI7" t="s">
        <v>544</v>
      </c>
      <c r="FJ7" t="s">
        <v>544</v>
      </c>
      <c r="FK7" t="s">
        <v>544</v>
      </c>
      <c r="FL7" t="s">
        <v>544</v>
      </c>
      <c r="FM7" t="s">
        <v>544</v>
      </c>
      <c r="FN7" t="s">
        <v>544</v>
      </c>
      <c r="FO7" t="s">
        <v>544</v>
      </c>
      <c r="FP7" t="s">
        <v>544</v>
      </c>
      <c r="FQ7" t="s">
        <v>544</v>
      </c>
      <c r="FR7" t="s">
        <v>544</v>
      </c>
      <c r="FS7" t="s">
        <v>544</v>
      </c>
      <c r="FT7" t="s">
        <v>544</v>
      </c>
      <c r="FU7" t="s">
        <v>544</v>
      </c>
      <c r="FV7" t="s">
        <v>544</v>
      </c>
      <c r="FW7" t="s">
        <v>544</v>
      </c>
      <c r="FX7" t="s">
        <v>544</v>
      </c>
      <c r="FY7" t="s">
        <v>544</v>
      </c>
      <c r="FZ7" t="s">
        <v>544</v>
      </c>
      <c r="GA7" t="s">
        <v>544</v>
      </c>
      <c r="GB7" t="s">
        <v>544</v>
      </c>
      <c r="GC7" t="s">
        <v>544</v>
      </c>
      <c r="GD7" t="s">
        <v>544</v>
      </c>
      <c r="GE7" t="s">
        <v>544</v>
      </c>
      <c r="GF7" t="s">
        <v>544</v>
      </c>
      <c r="GG7" t="s">
        <v>544</v>
      </c>
      <c r="GH7" t="s">
        <v>544</v>
      </c>
      <c r="GI7" t="s">
        <v>544</v>
      </c>
      <c r="GJ7" t="s">
        <v>544</v>
      </c>
      <c r="GK7" t="s">
        <v>544</v>
      </c>
      <c r="GL7" t="s">
        <v>544</v>
      </c>
      <c r="GM7" t="s">
        <v>544</v>
      </c>
      <c r="GN7" t="s">
        <v>544</v>
      </c>
      <c r="GO7" t="s">
        <v>544</v>
      </c>
      <c r="GP7" t="s">
        <v>544</v>
      </c>
      <c r="GQ7" t="s">
        <v>544</v>
      </c>
      <c r="GR7" t="s">
        <v>544</v>
      </c>
      <c r="GS7" t="s">
        <v>544</v>
      </c>
      <c r="GT7" t="s">
        <v>544</v>
      </c>
      <c r="GU7" t="s">
        <v>544</v>
      </c>
      <c r="GV7" t="s">
        <v>544</v>
      </c>
      <c r="GW7" t="s">
        <v>544</v>
      </c>
      <c r="GX7" t="s">
        <v>544</v>
      </c>
      <c r="GY7" t="s">
        <v>544</v>
      </c>
      <c r="GZ7" t="s">
        <v>544</v>
      </c>
      <c r="HA7" t="s">
        <v>544</v>
      </c>
      <c r="HB7" t="s">
        <v>544</v>
      </c>
      <c r="HC7" t="s">
        <v>544</v>
      </c>
      <c r="HD7" t="s">
        <v>544</v>
      </c>
      <c r="HE7" t="s">
        <v>544</v>
      </c>
      <c r="HF7" t="s">
        <v>544</v>
      </c>
      <c r="HG7" t="s">
        <v>544</v>
      </c>
      <c r="HH7" t="s">
        <v>544</v>
      </c>
      <c r="HI7" t="s">
        <v>544</v>
      </c>
      <c r="HJ7" t="s">
        <v>544</v>
      </c>
      <c r="HK7" t="s">
        <v>544</v>
      </c>
      <c r="HL7" t="s">
        <v>544</v>
      </c>
      <c r="HM7" t="s">
        <v>544</v>
      </c>
      <c r="HN7" t="s">
        <v>544</v>
      </c>
      <c r="HO7" t="s">
        <v>544</v>
      </c>
      <c r="HP7" t="s">
        <v>544</v>
      </c>
      <c r="HQ7" t="s">
        <v>544</v>
      </c>
      <c r="HR7" t="s">
        <v>544</v>
      </c>
      <c r="HS7" t="s">
        <v>544</v>
      </c>
      <c r="HT7" t="s">
        <v>544</v>
      </c>
      <c r="HU7" t="s">
        <v>544</v>
      </c>
      <c r="HV7" t="s">
        <v>544</v>
      </c>
      <c r="HW7" t="s">
        <v>544</v>
      </c>
      <c r="HX7" t="s">
        <v>544</v>
      </c>
      <c r="HY7" t="s">
        <v>544</v>
      </c>
      <c r="HZ7" t="s">
        <v>544</v>
      </c>
      <c r="IA7" t="s">
        <v>544</v>
      </c>
      <c r="IB7" t="s">
        <v>544</v>
      </c>
      <c r="IC7" t="s">
        <v>473</v>
      </c>
      <c r="ID7" t="s">
        <v>473</v>
      </c>
      <c r="IE7" t="s">
        <v>473</v>
      </c>
      <c r="IF7" t="s">
        <v>473</v>
      </c>
      <c r="IG7" t="s">
        <v>473</v>
      </c>
      <c r="IH7" t="s">
        <v>473</v>
      </c>
      <c r="II7" t="s">
        <v>473</v>
      </c>
      <c r="IJ7" t="s">
        <v>473</v>
      </c>
      <c r="IK7" t="s">
        <v>473</v>
      </c>
      <c r="IL7" t="s">
        <v>473</v>
      </c>
      <c r="IM7" t="s">
        <v>473</v>
      </c>
      <c r="IN7" t="s">
        <v>473</v>
      </c>
      <c r="IO7" t="s">
        <v>473</v>
      </c>
      <c r="IP7" t="s">
        <v>473</v>
      </c>
      <c r="IQ7" t="s">
        <v>473</v>
      </c>
      <c r="IR7">
        <v>0</v>
      </c>
      <c r="IS7">
        <v>0</v>
      </c>
      <c r="IT7">
        <v>0</v>
      </c>
      <c r="IU7">
        <v>0</v>
      </c>
      <c r="IV7">
        <v>0</v>
      </c>
      <c r="IW7">
        <v>0</v>
      </c>
      <c r="IX7">
        <v>0</v>
      </c>
      <c r="IY7">
        <v>0</v>
      </c>
      <c r="IZ7">
        <v>0</v>
      </c>
      <c r="JA7">
        <v>0</v>
      </c>
      <c r="JB7">
        <v>0</v>
      </c>
      <c r="JC7">
        <v>0</v>
      </c>
      <c r="JD7">
        <v>0</v>
      </c>
      <c r="JE7">
        <v>0</v>
      </c>
      <c r="JF7">
        <v>0</v>
      </c>
      <c r="JG7">
        <v>0</v>
      </c>
      <c r="JH7">
        <v>0</v>
      </c>
      <c r="JI7">
        <v>0</v>
      </c>
      <c r="JJ7">
        <v>0</v>
      </c>
      <c r="JK7">
        <v>0</v>
      </c>
      <c r="JL7">
        <v>0</v>
      </c>
      <c r="JM7">
        <v>0</v>
      </c>
      <c r="JN7">
        <v>0</v>
      </c>
      <c r="JO7">
        <v>0</v>
      </c>
      <c r="JP7">
        <v>0</v>
      </c>
      <c r="JQ7">
        <v>0</v>
      </c>
      <c r="JR7">
        <v>0</v>
      </c>
      <c r="JS7">
        <v>0</v>
      </c>
      <c r="JT7">
        <v>0</v>
      </c>
      <c r="JU7">
        <v>0</v>
      </c>
      <c r="JV7">
        <v>0</v>
      </c>
      <c r="JW7">
        <v>0</v>
      </c>
      <c r="JX7">
        <v>0</v>
      </c>
      <c r="JY7">
        <v>0</v>
      </c>
      <c r="JZ7">
        <v>0</v>
      </c>
      <c r="KA7">
        <v>0</v>
      </c>
      <c r="KB7">
        <v>0</v>
      </c>
      <c r="KC7">
        <v>0</v>
      </c>
      <c r="KD7" t="s">
        <v>479</v>
      </c>
      <c r="KE7" t="s">
        <v>473</v>
      </c>
      <c r="KF7" t="s">
        <v>473</v>
      </c>
      <c r="KG7" t="s">
        <v>473</v>
      </c>
      <c r="KH7" t="s">
        <v>473</v>
      </c>
      <c r="KI7" t="s">
        <v>473</v>
      </c>
      <c r="KJ7" t="s">
        <v>473</v>
      </c>
      <c r="KK7" t="s">
        <v>473</v>
      </c>
      <c r="KL7" t="s">
        <v>473</v>
      </c>
      <c r="KM7" t="s">
        <v>473</v>
      </c>
      <c r="KN7" t="s">
        <v>473</v>
      </c>
      <c r="KO7" t="s">
        <v>473</v>
      </c>
      <c r="KP7" t="s">
        <v>479</v>
      </c>
      <c r="KQ7" t="s">
        <v>479</v>
      </c>
      <c r="KR7" t="s">
        <v>479</v>
      </c>
      <c r="KS7" t="s">
        <v>479</v>
      </c>
      <c r="KT7" t="s">
        <v>479</v>
      </c>
      <c r="KU7" t="s">
        <v>479</v>
      </c>
      <c r="KV7" t="s">
        <v>473</v>
      </c>
      <c r="KW7" t="s">
        <v>473</v>
      </c>
      <c r="KX7" t="s">
        <v>473</v>
      </c>
      <c r="KY7" t="s">
        <v>473</v>
      </c>
      <c r="KZ7" t="s">
        <v>473</v>
      </c>
      <c r="LA7" t="s">
        <v>473</v>
      </c>
      <c r="LB7" t="s">
        <v>479</v>
      </c>
      <c r="LC7" t="s">
        <v>496</v>
      </c>
      <c r="LD7" t="s">
        <v>497</v>
      </c>
      <c r="LE7">
        <v>100</v>
      </c>
      <c r="LF7">
        <v>16.000000000000004</v>
      </c>
      <c r="LG7" t="s">
        <v>473</v>
      </c>
      <c r="LH7" t="s">
        <v>473</v>
      </c>
      <c r="LI7">
        <v>100</v>
      </c>
      <c r="LJ7">
        <v>34.25</v>
      </c>
      <c r="LK7">
        <v>22873634000</v>
      </c>
      <c r="LL7">
        <v>21016710026</v>
      </c>
      <c r="LM7">
        <v>4382402724</v>
      </c>
      <c r="LN7">
        <v>4291548744</v>
      </c>
      <c r="LO7">
        <v>4109161301</v>
      </c>
      <c r="LP7" t="s">
        <v>479</v>
      </c>
      <c r="LQ7" t="s">
        <v>479</v>
      </c>
      <c r="LR7" t="s">
        <v>479</v>
      </c>
      <c r="LS7" t="s">
        <v>479</v>
      </c>
      <c r="LT7" t="s">
        <v>479</v>
      </c>
      <c r="LU7" t="s">
        <v>479</v>
      </c>
      <c r="LV7" t="s">
        <v>473</v>
      </c>
      <c r="LW7" t="s">
        <v>473</v>
      </c>
      <c r="LX7" t="s">
        <v>473</v>
      </c>
      <c r="LY7" t="s">
        <v>473</v>
      </c>
      <c r="LZ7" t="s">
        <v>473</v>
      </c>
      <c r="MA7" t="s">
        <v>473</v>
      </c>
      <c r="MB7">
        <v>0</v>
      </c>
      <c r="MC7">
        <v>0</v>
      </c>
      <c r="MD7">
        <v>0</v>
      </c>
      <c r="ME7" t="s">
        <v>481</v>
      </c>
      <c r="MF7" t="s">
        <v>481</v>
      </c>
      <c r="MG7" t="s">
        <v>481</v>
      </c>
      <c r="MH7" t="s">
        <v>481</v>
      </c>
      <c r="MI7" t="s">
        <v>481</v>
      </c>
      <c r="MJ7">
        <v>0</v>
      </c>
      <c r="MK7">
        <v>0</v>
      </c>
      <c r="ML7">
        <v>0</v>
      </c>
      <c r="MM7">
        <v>0</v>
      </c>
      <c r="MN7">
        <v>0</v>
      </c>
      <c r="MO7">
        <v>0</v>
      </c>
      <c r="MP7">
        <v>0</v>
      </c>
      <c r="MQ7" t="s">
        <v>481</v>
      </c>
      <c r="MR7" t="s">
        <v>481</v>
      </c>
      <c r="MS7" t="s">
        <v>481</v>
      </c>
      <c r="MT7" t="s">
        <v>481</v>
      </c>
      <c r="MU7" t="s">
        <v>481</v>
      </c>
      <c r="MV7">
        <v>0</v>
      </c>
      <c r="MW7">
        <v>0</v>
      </c>
      <c r="MX7">
        <v>0</v>
      </c>
      <c r="MY7">
        <v>0</v>
      </c>
      <c r="MZ7">
        <v>0</v>
      </c>
      <c r="NA7">
        <v>0</v>
      </c>
      <c r="NB7">
        <v>0</v>
      </c>
      <c r="NC7" t="s">
        <v>479</v>
      </c>
      <c r="ND7" t="s">
        <v>479</v>
      </c>
      <c r="NE7" t="s">
        <v>479</v>
      </c>
      <c r="NF7" t="s">
        <v>479</v>
      </c>
      <c r="NG7" t="s">
        <v>479</v>
      </c>
      <c r="NH7" t="s">
        <v>479</v>
      </c>
      <c r="NI7" t="s">
        <v>473</v>
      </c>
      <c r="NJ7" t="s">
        <v>473</v>
      </c>
      <c r="NK7" t="s">
        <v>473</v>
      </c>
      <c r="NL7" t="s">
        <v>473</v>
      </c>
      <c r="NM7" t="s">
        <v>473</v>
      </c>
      <c r="NN7" t="s">
        <v>473</v>
      </c>
      <c r="NO7" t="s">
        <v>481</v>
      </c>
      <c r="NP7" t="s">
        <v>481</v>
      </c>
      <c r="NQ7" t="s">
        <v>481</v>
      </c>
      <c r="NR7" t="s">
        <v>481</v>
      </c>
      <c r="NS7" t="s">
        <v>481</v>
      </c>
      <c r="NT7">
        <v>0</v>
      </c>
      <c r="NU7">
        <v>0</v>
      </c>
      <c r="NV7">
        <v>0</v>
      </c>
      <c r="NW7">
        <v>0</v>
      </c>
      <c r="NX7">
        <v>0</v>
      </c>
      <c r="NY7">
        <v>0</v>
      </c>
      <c r="NZ7">
        <v>0</v>
      </c>
      <c r="OA7" t="s">
        <v>490</v>
      </c>
      <c r="OB7" t="s">
        <v>490</v>
      </c>
      <c r="OC7" t="s">
        <v>490</v>
      </c>
      <c r="OD7" t="s">
        <v>490</v>
      </c>
      <c r="OE7" t="s">
        <v>490</v>
      </c>
      <c r="OF7">
        <v>0</v>
      </c>
      <c r="OG7">
        <v>0</v>
      </c>
      <c r="OH7">
        <v>0</v>
      </c>
      <c r="OI7">
        <v>0</v>
      </c>
      <c r="OJ7">
        <v>0</v>
      </c>
      <c r="OK7">
        <v>0</v>
      </c>
      <c r="OL7">
        <v>0</v>
      </c>
      <c r="OO7" t="s">
        <v>579</v>
      </c>
      <c r="OP7">
        <v>0</v>
      </c>
      <c r="OQ7" t="s">
        <v>544</v>
      </c>
      <c r="OR7" t="s">
        <v>544</v>
      </c>
      <c r="OS7" t="s">
        <v>544</v>
      </c>
      <c r="OT7" t="s">
        <v>544</v>
      </c>
      <c r="OU7" t="s">
        <v>544</v>
      </c>
      <c r="OV7" t="s">
        <v>544</v>
      </c>
      <c r="OW7" t="s">
        <v>544</v>
      </c>
      <c r="OX7" t="s">
        <v>544</v>
      </c>
      <c r="OY7" t="s">
        <v>544</v>
      </c>
      <c r="OZ7" t="s">
        <v>544</v>
      </c>
      <c r="PA7" t="s">
        <v>544</v>
      </c>
      <c r="PB7" t="s">
        <v>544</v>
      </c>
      <c r="PC7" t="s">
        <v>544</v>
      </c>
      <c r="PD7" t="s">
        <v>544</v>
      </c>
      <c r="PE7" t="s">
        <v>544</v>
      </c>
      <c r="PF7" t="s">
        <v>544</v>
      </c>
      <c r="PG7" t="s">
        <v>544</v>
      </c>
      <c r="PH7" t="s">
        <v>544</v>
      </c>
      <c r="PI7" t="s">
        <v>544</v>
      </c>
      <c r="PJ7" t="s">
        <v>544</v>
      </c>
      <c r="PK7" t="s">
        <v>544</v>
      </c>
      <c r="PL7" t="s">
        <v>544</v>
      </c>
      <c r="PM7" t="s">
        <v>544</v>
      </c>
      <c r="PN7" t="s">
        <v>544</v>
      </c>
      <c r="PO7" t="s">
        <v>544</v>
      </c>
      <c r="PP7" t="s">
        <v>544</v>
      </c>
      <c r="PQ7">
        <v>78997710</v>
      </c>
      <c r="PR7">
        <v>4258441257</v>
      </c>
      <c r="PS7" t="s">
        <v>578</v>
      </c>
    </row>
    <row r="8" spans="1:435" x14ac:dyDescent="0.35">
      <c r="A8" t="s">
        <v>590</v>
      </c>
      <c r="B8">
        <v>7867</v>
      </c>
      <c r="C8" t="s">
        <v>591</v>
      </c>
      <c r="D8">
        <v>2020110010190</v>
      </c>
      <c r="E8" t="s">
        <v>436</v>
      </c>
      <c r="F8" t="s">
        <v>437</v>
      </c>
      <c r="G8" t="s">
        <v>438</v>
      </c>
      <c r="H8" t="s">
        <v>439</v>
      </c>
      <c r="I8" t="s">
        <v>544</v>
      </c>
      <c r="J8" t="s">
        <v>441</v>
      </c>
      <c r="K8" t="s">
        <v>442</v>
      </c>
      <c r="L8" t="s">
        <v>443</v>
      </c>
      <c r="M8" t="s">
        <v>444</v>
      </c>
      <c r="N8" t="s">
        <v>442</v>
      </c>
      <c r="O8" t="s">
        <v>443</v>
      </c>
      <c r="P8" t="s">
        <v>444</v>
      </c>
      <c r="Q8" t="s">
        <v>445</v>
      </c>
      <c r="R8" t="s">
        <v>446</v>
      </c>
      <c r="S8" t="s">
        <v>592</v>
      </c>
      <c r="T8" t="s">
        <v>592</v>
      </c>
      <c r="AF8" t="s">
        <v>592</v>
      </c>
      <c r="AI8" t="s">
        <v>593</v>
      </c>
      <c r="AJ8" t="s">
        <v>453</v>
      </c>
      <c r="AK8">
        <v>44055</v>
      </c>
      <c r="AL8">
        <v>1</v>
      </c>
      <c r="AM8">
        <v>2023</v>
      </c>
      <c r="AN8" t="s">
        <v>594</v>
      </c>
      <c r="AO8" t="s">
        <v>586</v>
      </c>
      <c r="AP8">
        <v>2020</v>
      </c>
      <c r="AQ8">
        <v>2024</v>
      </c>
      <c r="AR8" t="s">
        <v>467</v>
      </c>
      <c r="AS8" t="s">
        <v>457</v>
      </c>
      <c r="AT8" t="s">
        <v>541</v>
      </c>
      <c r="AU8" t="s">
        <v>459</v>
      </c>
      <c r="AV8" t="s">
        <v>460</v>
      </c>
      <c r="AW8" t="s">
        <v>460</v>
      </c>
      <c r="AX8" t="s">
        <v>460</v>
      </c>
      <c r="AZ8">
        <v>1</v>
      </c>
      <c r="BB8" t="s">
        <v>595</v>
      </c>
      <c r="BC8" t="s">
        <v>596</v>
      </c>
      <c r="BD8" t="s">
        <v>596</v>
      </c>
      <c r="BE8" t="s">
        <v>544</v>
      </c>
      <c r="BF8" t="s">
        <v>573</v>
      </c>
      <c r="BG8">
        <v>1</v>
      </c>
      <c r="BH8">
        <v>44055</v>
      </c>
      <c r="BI8" t="s">
        <v>466</v>
      </c>
      <c r="BJ8" t="s">
        <v>51</v>
      </c>
      <c r="BK8">
        <v>8</v>
      </c>
      <c r="BL8">
        <v>1</v>
      </c>
      <c r="BM8">
        <v>2</v>
      </c>
      <c r="BN8">
        <v>2</v>
      </c>
      <c r="BO8">
        <v>2</v>
      </c>
      <c r="BP8">
        <v>1</v>
      </c>
      <c r="BW8">
        <v>1</v>
      </c>
      <c r="BX8">
        <v>2</v>
      </c>
      <c r="BY8">
        <v>2</v>
      </c>
      <c r="BZ8">
        <v>2</v>
      </c>
      <c r="CA8">
        <v>2</v>
      </c>
      <c r="CB8">
        <v>2</v>
      </c>
      <c r="CC8">
        <v>2</v>
      </c>
      <c r="CD8">
        <v>0</v>
      </c>
      <c r="CE8" t="s">
        <v>544</v>
      </c>
      <c r="CF8" t="s">
        <v>544</v>
      </c>
      <c r="CG8" t="s">
        <v>544</v>
      </c>
      <c r="CH8" t="s">
        <v>544</v>
      </c>
      <c r="CI8" t="s">
        <v>544</v>
      </c>
      <c r="CJ8">
        <v>1</v>
      </c>
      <c r="CK8">
        <v>2</v>
      </c>
      <c r="CL8">
        <v>2</v>
      </c>
      <c r="CM8">
        <v>6</v>
      </c>
      <c r="CN8" t="s">
        <v>467</v>
      </c>
      <c r="CO8">
        <v>0</v>
      </c>
      <c r="CP8">
        <v>0</v>
      </c>
      <c r="CQ8">
        <v>0</v>
      </c>
      <c r="CR8">
        <v>0</v>
      </c>
      <c r="CS8">
        <v>0</v>
      </c>
      <c r="CT8">
        <v>1</v>
      </c>
      <c r="CU8">
        <v>0</v>
      </c>
      <c r="CV8">
        <v>0</v>
      </c>
      <c r="CW8">
        <v>0</v>
      </c>
      <c r="CX8">
        <v>0</v>
      </c>
      <c r="CY8">
        <v>1</v>
      </c>
      <c r="CZ8">
        <v>0</v>
      </c>
      <c r="DA8">
        <v>2</v>
      </c>
      <c r="DB8" s="128">
        <v>1</v>
      </c>
      <c r="DC8">
        <v>1</v>
      </c>
      <c r="DD8">
        <v>0</v>
      </c>
      <c r="DE8">
        <v>0</v>
      </c>
      <c r="DF8">
        <v>0</v>
      </c>
      <c r="DG8">
        <v>0</v>
      </c>
      <c r="DH8">
        <v>0</v>
      </c>
      <c r="DI8">
        <v>0</v>
      </c>
      <c r="DJ8">
        <v>0</v>
      </c>
      <c r="DK8">
        <v>0</v>
      </c>
      <c r="DL8">
        <v>0</v>
      </c>
      <c r="DM8">
        <v>0</v>
      </c>
      <c r="DN8">
        <v>0</v>
      </c>
      <c r="DO8">
        <v>0</v>
      </c>
      <c r="DP8">
        <v>2</v>
      </c>
      <c r="DQ8">
        <v>0</v>
      </c>
      <c r="DR8">
        <v>0</v>
      </c>
      <c r="DS8">
        <v>0</v>
      </c>
      <c r="DT8">
        <v>0</v>
      </c>
      <c r="DU8">
        <v>0</v>
      </c>
      <c r="DV8">
        <v>1</v>
      </c>
      <c r="DW8">
        <v>0</v>
      </c>
      <c r="DX8">
        <v>0</v>
      </c>
      <c r="DY8">
        <v>0</v>
      </c>
      <c r="DZ8">
        <v>0</v>
      </c>
      <c r="EA8">
        <v>0</v>
      </c>
      <c r="EB8">
        <v>0</v>
      </c>
      <c r="EC8">
        <v>1</v>
      </c>
      <c r="ED8">
        <v>1</v>
      </c>
      <c r="EE8">
        <v>0</v>
      </c>
      <c r="EF8">
        <v>0</v>
      </c>
      <c r="EG8">
        <v>0</v>
      </c>
      <c r="EH8">
        <v>0</v>
      </c>
      <c r="EI8">
        <v>0</v>
      </c>
      <c r="EJ8" t="s">
        <v>597</v>
      </c>
      <c r="EK8">
        <v>0</v>
      </c>
      <c r="EL8">
        <v>0</v>
      </c>
      <c r="EM8">
        <v>0</v>
      </c>
      <c r="EN8">
        <v>0</v>
      </c>
      <c r="EO8" t="s">
        <v>597</v>
      </c>
      <c r="EP8">
        <v>0</v>
      </c>
      <c r="EQ8">
        <v>0</v>
      </c>
      <c r="ER8">
        <v>0</v>
      </c>
      <c r="ES8">
        <v>0</v>
      </c>
      <c r="ET8">
        <v>0</v>
      </c>
      <c r="EU8">
        <v>0</v>
      </c>
      <c r="EV8" t="s">
        <v>575</v>
      </c>
      <c r="EW8">
        <v>0</v>
      </c>
      <c r="EX8">
        <v>0</v>
      </c>
      <c r="EY8">
        <v>0</v>
      </c>
      <c r="EZ8">
        <v>0</v>
      </c>
      <c r="FA8">
        <v>0</v>
      </c>
      <c r="FB8">
        <v>0</v>
      </c>
      <c r="FC8" t="s">
        <v>544</v>
      </c>
      <c r="FD8" t="s">
        <v>544</v>
      </c>
      <c r="FE8" t="s">
        <v>544</v>
      </c>
      <c r="FF8" t="s">
        <v>544</v>
      </c>
      <c r="FG8" t="s">
        <v>544</v>
      </c>
      <c r="FH8" t="s">
        <v>544</v>
      </c>
      <c r="FI8" t="s">
        <v>544</v>
      </c>
      <c r="FJ8" t="s">
        <v>544</v>
      </c>
      <c r="FK8" t="s">
        <v>544</v>
      </c>
      <c r="FL8" t="s">
        <v>544</v>
      </c>
      <c r="FM8" t="s">
        <v>544</v>
      </c>
      <c r="FN8" t="s">
        <v>544</v>
      </c>
      <c r="FO8" t="s">
        <v>544</v>
      </c>
      <c r="FP8" t="s">
        <v>544</v>
      </c>
      <c r="FQ8" t="s">
        <v>544</v>
      </c>
      <c r="FR8" t="s">
        <v>544</v>
      </c>
      <c r="FS8" t="s">
        <v>544</v>
      </c>
      <c r="FT8" t="s">
        <v>544</v>
      </c>
      <c r="FU8" t="s">
        <v>544</v>
      </c>
      <c r="FV8" t="s">
        <v>544</v>
      </c>
      <c r="FW8" t="s">
        <v>544</v>
      </c>
      <c r="FX8" t="s">
        <v>544</v>
      </c>
      <c r="FY8" t="s">
        <v>544</v>
      </c>
      <c r="FZ8" t="s">
        <v>544</v>
      </c>
      <c r="GA8" t="s">
        <v>544</v>
      </c>
      <c r="GB8" t="s">
        <v>544</v>
      </c>
      <c r="GC8" t="s">
        <v>544</v>
      </c>
      <c r="GD8" t="s">
        <v>544</v>
      </c>
      <c r="GE8" t="s">
        <v>544</v>
      </c>
      <c r="GF8" t="s">
        <v>544</v>
      </c>
      <c r="GG8" t="s">
        <v>544</v>
      </c>
      <c r="GH8" t="s">
        <v>544</v>
      </c>
      <c r="GI8" t="s">
        <v>544</v>
      </c>
      <c r="GJ8" t="s">
        <v>544</v>
      </c>
      <c r="GK8" t="s">
        <v>544</v>
      </c>
      <c r="GL8" t="s">
        <v>544</v>
      </c>
      <c r="GM8" t="s">
        <v>544</v>
      </c>
      <c r="GN8" t="s">
        <v>544</v>
      </c>
      <c r="GO8" t="s">
        <v>544</v>
      </c>
      <c r="GP8" t="s">
        <v>544</v>
      </c>
      <c r="GQ8" t="s">
        <v>544</v>
      </c>
      <c r="GR8" t="s">
        <v>544</v>
      </c>
      <c r="GS8" t="s">
        <v>544</v>
      </c>
      <c r="GT8" t="s">
        <v>544</v>
      </c>
      <c r="GU8" t="s">
        <v>544</v>
      </c>
      <c r="GV8" t="s">
        <v>544</v>
      </c>
      <c r="GW8" t="s">
        <v>544</v>
      </c>
      <c r="GX8" t="s">
        <v>544</v>
      </c>
      <c r="GY8" t="s">
        <v>544</v>
      </c>
      <c r="GZ8" t="s">
        <v>544</v>
      </c>
      <c r="HA8" t="s">
        <v>544</v>
      </c>
      <c r="HB8" t="s">
        <v>544</v>
      </c>
      <c r="HC8" t="s">
        <v>544</v>
      </c>
      <c r="HD8" t="s">
        <v>544</v>
      </c>
      <c r="HE8" t="s">
        <v>544</v>
      </c>
      <c r="HF8" t="s">
        <v>544</v>
      </c>
      <c r="HG8" t="s">
        <v>544</v>
      </c>
      <c r="HH8" t="s">
        <v>544</v>
      </c>
      <c r="HI8" t="s">
        <v>544</v>
      </c>
      <c r="HJ8" t="s">
        <v>544</v>
      </c>
      <c r="HK8" t="s">
        <v>544</v>
      </c>
      <c r="HL8" t="s">
        <v>544</v>
      </c>
      <c r="HM8" t="s">
        <v>544</v>
      </c>
      <c r="HN8" t="s">
        <v>544</v>
      </c>
      <c r="HO8" t="s">
        <v>544</v>
      </c>
      <c r="HP8" t="s">
        <v>544</v>
      </c>
      <c r="HQ8" t="s">
        <v>544</v>
      </c>
      <c r="HR8" t="s">
        <v>544</v>
      </c>
      <c r="HS8" t="s">
        <v>544</v>
      </c>
      <c r="HT8" t="s">
        <v>544</v>
      </c>
      <c r="HU8" t="s">
        <v>544</v>
      </c>
      <c r="HV8" t="s">
        <v>544</v>
      </c>
      <c r="HW8" t="s">
        <v>544</v>
      </c>
      <c r="HX8" t="s">
        <v>544</v>
      </c>
      <c r="HY8" t="s">
        <v>544</v>
      </c>
      <c r="HZ8" t="s">
        <v>544</v>
      </c>
      <c r="IA8" t="s">
        <v>544</v>
      </c>
      <c r="IB8" t="s">
        <v>544</v>
      </c>
      <c r="IC8" t="s">
        <v>576</v>
      </c>
      <c r="ID8" t="s">
        <v>473</v>
      </c>
      <c r="IE8" t="s">
        <v>473</v>
      </c>
      <c r="IF8" t="s">
        <v>473</v>
      </c>
      <c r="IG8" t="s">
        <v>473</v>
      </c>
      <c r="IH8" t="s">
        <v>473</v>
      </c>
      <c r="II8" t="s">
        <v>473</v>
      </c>
      <c r="IJ8" t="s">
        <v>473</v>
      </c>
      <c r="IK8" t="s">
        <v>577</v>
      </c>
      <c r="IL8" t="s">
        <v>473</v>
      </c>
      <c r="IM8" t="s">
        <v>473</v>
      </c>
      <c r="IN8" t="s">
        <v>473</v>
      </c>
      <c r="IO8" t="s">
        <v>473</v>
      </c>
      <c r="IP8" t="s">
        <v>473</v>
      </c>
      <c r="IQ8" t="s">
        <v>473</v>
      </c>
      <c r="IR8">
        <v>0</v>
      </c>
      <c r="IS8">
        <v>0</v>
      </c>
      <c r="IT8">
        <v>0</v>
      </c>
      <c r="IU8">
        <v>0</v>
      </c>
      <c r="IV8">
        <v>0</v>
      </c>
      <c r="IW8">
        <v>1</v>
      </c>
      <c r="IX8">
        <v>0</v>
      </c>
      <c r="IY8">
        <v>0</v>
      </c>
      <c r="IZ8">
        <v>0</v>
      </c>
      <c r="JA8">
        <v>0</v>
      </c>
      <c r="JB8">
        <v>0</v>
      </c>
      <c r="JC8">
        <v>0</v>
      </c>
      <c r="JD8">
        <v>0.5</v>
      </c>
      <c r="JE8">
        <v>0</v>
      </c>
      <c r="JF8">
        <v>0</v>
      </c>
      <c r="JG8">
        <v>0</v>
      </c>
      <c r="JH8">
        <v>0</v>
      </c>
      <c r="JI8">
        <v>0</v>
      </c>
      <c r="JJ8">
        <v>50</v>
      </c>
      <c r="JK8">
        <v>0</v>
      </c>
      <c r="JL8">
        <v>0</v>
      </c>
      <c r="JM8">
        <v>0</v>
      </c>
      <c r="JN8">
        <v>0</v>
      </c>
      <c r="JO8">
        <v>0</v>
      </c>
      <c r="JP8">
        <v>0</v>
      </c>
      <c r="JQ8">
        <v>50</v>
      </c>
      <c r="JR8">
        <v>0</v>
      </c>
      <c r="JS8">
        <v>0</v>
      </c>
      <c r="JT8">
        <v>0</v>
      </c>
      <c r="JU8">
        <v>0</v>
      </c>
      <c r="JV8">
        <v>0</v>
      </c>
      <c r="JW8">
        <v>50</v>
      </c>
      <c r="JX8">
        <v>50</v>
      </c>
      <c r="JY8">
        <v>50</v>
      </c>
      <c r="JZ8">
        <v>50</v>
      </c>
      <c r="KA8">
        <v>50</v>
      </c>
      <c r="KB8">
        <v>50</v>
      </c>
      <c r="KC8">
        <v>50</v>
      </c>
      <c r="KD8" t="s">
        <v>479</v>
      </c>
      <c r="KE8" t="s">
        <v>473</v>
      </c>
      <c r="KF8" t="s">
        <v>473</v>
      </c>
      <c r="KG8" t="s">
        <v>473</v>
      </c>
      <c r="KH8" t="s">
        <v>473</v>
      </c>
      <c r="KI8">
        <v>100</v>
      </c>
      <c r="KJ8" t="s">
        <v>473</v>
      </c>
      <c r="KK8" t="s">
        <v>473</v>
      </c>
      <c r="KL8" t="s">
        <v>473</v>
      </c>
      <c r="KM8" t="s">
        <v>473</v>
      </c>
      <c r="KN8" t="s">
        <v>473</v>
      </c>
      <c r="KO8" t="s">
        <v>473</v>
      </c>
      <c r="KP8" t="s">
        <v>479</v>
      </c>
      <c r="KQ8" t="s">
        <v>479</v>
      </c>
      <c r="KR8" t="s">
        <v>479</v>
      </c>
      <c r="KS8" t="s">
        <v>479</v>
      </c>
      <c r="KT8" t="s">
        <v>479</v>
      </c>
      <c r="KU8">
        <v>100</v>
      </c>
      <c r="KV8" t="s">
        <v>473</v>
      </c>
      <c r="KW8" t="s">
        <v>473</v>
      </c>
      <c r="KX8" t="s">
        <v>473</v>
      </c>
      <c r="KY8" t="s">
        <v>473</v>
      </c>
      <c r="KZ8" t="s">
        <v>473</v>
      </c>
      <c r="LA8" t="s">
        <v>473</v>
      </c>
      <c r="LB8">
        <v>100</v>
      </c>
      <c r="LC8" t="s">
        <v>598</v>
      </c>
      <c r="LD8" t="s">
        <v>544</v>
      </c>
      <c r="LE8" t="s">
        <v>547</v>
      </c>
      <c r="LF8" t="s">
        <v>473</v>
      </c>
      <c r="LG8" t="s">
        <v>473</v>
      </c>
      <c r="LH8" t="s">
        <v>473</v>
      </c>
      <c r="LI8">
        <v>100</v>
      </c>
      <c r="LJ8">
        <v>34.25</v>
      </c>
      <c r="LK8">
        <v>22873634000</v>
      </c>
      <c r="LL8">
        <v>21016710026</v>
      </c>
      <c r="LM8">
        <v>4382402724</v>
      </c>
      <c r="LN8">
        <v>4291548744</v>
      </c>
      <c r="LO8">
        <v>4109161301</v>
      </c>
      <c r="LP8" t="s">
        <v>479</v>
      </c>
      <c r="LQ8" t="s">
        <v>479</v>
      </c>
      <c r="LR8" t="s">
        <v>479</v>
      </c>
      <c r="LS8" t="s">
        <v>479</v>
      </c>
      <c r="LT8" t="s">
        <v>479</v>
      </c>
      <c r="LU8">
        <v>1</v>
      </c>
      <c r="LV8" t="s">
        <v>473</v>
      </c>
      <c r="LW8" t="s">
        <v>473</v>
      </c>
      <c r="LX8" t="s">
        <v>473</v>
      </c>
      <c r="LY8" t="s">
        <v>473</v>
      </c>
      <c r="LZ8" t="s">
        <v>473</v>
      </c>
      <c r="MA8" t="s">
        <v>473</v>
      </c>
      <c r="MB8">
        <v>1</v>
      </c>
      <c r="MC8">
        <v>1</v>
      </c>
      <c r="MD8">
        <v>1</v>
      </c>
      <c r="ME8" t="s">
        <v>481</v>
      </c>
      <c r="MF8" t="s">
        <v>481</v>
      </c>
      <c r="MG8" t="s">
        <v>481</v>
      </c>
      <c r="MH8" t="s">
        <v>481</v>
      </c>
      <c r="MI8" t="s">
        <v>481</v>
      </c>
      <c r="MJ8">
        <v>0</v>
      </c>
      <c r="MK8">
        <v>0</v>
      </c>
      <c r="ML8">
        <v>0</v>
      </c>
      <c r="MM8">
        <v>0</v>
      </c>
      <c r="MN8">
        <v>0</v>
      </c>
      <c r="MO8">
        <v>0</v>
      </c>
      <c r="MP8">
        <v>0</v>
      </c>
      <c r="MQ8" t="s">
        <v>481</v>
      </c>
      <c r="MR8" t="s">
        <v>481</v>
      </c>
      <c r="MS8" t="s">
        <v>481</v>
      </c>
      <c r="MT8" t="s">
        <v>481</v>
      </c>
      <c r="MU8" t="s">
        <v>481</v>
      </c>
      <c r="MV8">
        <v>0</v>
      </c>
      <c r="MW8">
        <v>0</v>
      </c>
      <c r="MX8">
        <v>0</v>
      </c>
      <c r="MY8">
        <v>0</v>
      </c>
      <c r="MZ8">
        <v>0</v>
      </c>
      <c r="NA8">
        <v>0</v>
      </c>
      <c r="NB8">
        <v>0</v>
      </c>
      <c r="NC8" t="s">
        <v>479</v>
      </c>
      <c r="ND8" t="s">
        <v>479</v>
      </c>
      <c r="NE8" t="s">
        <v>479</v>
      </c>
      <c r="NF8" t="s">
        <v>479</v>
      </c>
      <c r="NG8" t="s">
        <v>479</v>
      </c>
      <c r="NH8">
        <v>100</v>
      </c>
      <c r="NI8" t="s">
        <v>473</v>
      </c>
      <c r="NJ8" t="s">
        <v>473</v>
      </c>
      <c r="NK8" t="s">
        <v>473</v>
      </c>
      <c r="NL8" t="s">
        <v>473</v>
      </c>
      <c r="NM8" t="s">
        <v>473</v>
      </c>
      <c r="NN8" t="s">
        <v>473</v>
      </c>
      <c r="NO8" t="s">
        <v>481</v>
      </c>
      <c r="NP8" t="s">
        <v>481</v>
      </c>
      <c r="NQ8" t="s">
        <v>481</v>
      </c>
      <c r="NR8" t="s">
        <v>481</v>
      </c>
      <c r="NS8" t="s">
        <v>481</v>
      </c>
      <c r="NT8">
        <v>0</v>
      </c>
      <c r="NU8">
        <v>0</v>
      </c>
      <c r="NV8">
        <v>0</v>
      </c>
      <c r="NW8">
        <v>0</v>
      </c>
      <c r="NX8">
        <v>0</v>
      </c>
      <c r="NY8">
        <v>0</v>
      </c>
      <c r="NZ8">
        <v>0</v>
      </c>
      <c r="OA8" t="s">
        <v>490</v>
      </c>
      <c r="OB8" t="s">
        <v>490</v>
      </c>
      <c r="OC8" t="s">
        <v>490</v>
      </c>
      <c r="OD8" t="s">
        <v>490</v>
      </c>
      <c r="OE8" t="s">
        <v>490</v>
      </c>
      <c r="OF8">
        <v>0</v>
      </c>
      <c r="OG8">
        <v>0</v>
      </c>
      <c r="OH8">
        <v>0</v>
      </c>
      <c r="OI8">
        <v>0</v>
      </c>
      <c r="OJ8">
        <v>0</v>
      </c>
      <c r="OK8">
        <v>0</v>
      </c>
      <c r="OL8">
        <v>0</v>
      </c>
      <c r="OO8" t="s">
        <v>590</v>
      </c>
      <c r="OP8">
        <v>1</v>
      </c>
      <c r="OQ8" t="s">
        <v>544</v>
      </c>
      <c r="OR8" t="s">
        <v>544</v>
      </c>
      <c r="OS8" t="s">
        <v>544</v>
      </c>
      <c r="OT8" t="s">
        <v>544</v>
      </c>
      <c r="OU8" t="s">
        <v>544</v>
      </c>
      <c r="OV8" t="s">
        <v>544</v>
      </c>
      <c r="OW8" t="s">
        <v>544</v>
      </c>
      <c r="OX8" t="s">
        <v>544</v>
      </c>
      <c r="OY8" t="s">
        <v>544</v>
      </c>
      <c r="OZ8" t="s">
        <v>544</v>
      </c>
      <c r="PA8" t="s">
        <v>544</v>
      </c>
      <c r="PB8" t="s">
        <v>544</v>
      </c>
      <c r="PC8" t="s">
        <v>544</v>
      </c>
      <c r="PD8" t="s">
        <v>544</v>
      </c>
      <c r="PE8" t="s">
        <v>544</v>
      </c>
      <c r="PF8" t="s">
        <v>544</v>
      </c>
      <c r="PG8" t="s">
        <v>544</v>
      </c>
      <c r="PH8" t="s">
        <v>544</v>
      </c>
      <c r="PI8" t="s">
        <v>544</v>
      </c>
      <c r="PJ8" t="s">
        <v>544</v>
      </c>
      <c r="PK8" t="s">
        <v>544</v>
      </c>
      <c r="PL8" t="s">
        <v>544</v>
      </c>
      <c r="PM8" t="s">
        <v>544</v>
      </c>
      <c r="PN8" t="s">
        <v>544</v>
      </c>
      <c r="PO8" t="s">
        <v>544</v>
      </c>
      <c r="PP8" t="s">
        <v>544</v>
      </c>
      <c r="PQ8">
        <v>78997710</v>
      </c>
      <c r="PR8">
        <v>4258441257</v>
      </c>
      <c r="PS8" t="s">
        <v>599</v>
      </c>
    </row>
    <row r="9" spans="1:435" x14ac:dyDescent="0.35">
      <c r="A9" t="s">
        <v>600</v>
      </c>
      <c r="B9">
        <v>7868</v>
      </c>
      <c r="C9" t="s">
        <v>601</v>
      </c>
      <c r="D9">
        <v>2020110010191</v>
      </c>
      <c r="E9" t="s">
        <v>436</v>
      </c>
      <c r="F9" t="s">
        <v>437</v>
      </c>
      <c r="G9" t="s">
        <v>438</v>
      </c>
      <c r="H9" t="s">
        <v>602</v>
      </c>
      <c r="I9" t="s">
        <v>603</v>
      </c>
      <c r="J9" t="s">
        <v>604</v>
      </c>
      <c r="K9" t="s">
        <v>605</v>
      </c>
      <c r="L9" t="s">
        <v>606</v>
      </c>
      <c r="M9" t="s">
        <v>607</v>
      </c>
      <c r="N9" t="s">
        <v>608</v>
      </c>
      <c r="O9" t="s">
        <v>609</v>
      </c>
      <c r="P9" t="s">
        <v>610</v>
      </c>
      <c r="Q9" t="s">
        <v>611</v>
      </c>
      <c r="R9" t="s">
        <v>612</v>
      </c>
      <c r="S9" t="s">
        <v>613</v>
      </c>
      <c r="T9" t="s">
        <v>614</v>
      </c>
      <c r="U9" t="s">
        <v>615</v>
      </c>
      <c r="AC9" t="s">
        <v>613</v>
      </c>
      <c r="AI9" t="s">
        <v>616</v>
      </c>
      <c r="AJ9" t="s">
        <v>617</v>
      </c>
      <c r="AK9">
        <v>44055</v>
      </c>
      <c r="AL9">
        <v>1</v>
      </c>
      <c r="AM9">
        <v>2023</v>
      </c>
      <c r="AN9" t="s">
        <v>618</v>
      </c>
      <c r="AO9" t="s">
        <v>619</v>
      </c>
      <c r="AP9">
        <v>2020</v>
      </c>
      <c r="AQ9">
        <v>2024</v>
      </c>
      <c r="AR9" t="s">
        <v>467</v>
      </c>
      <c r="AS9" t="s">
        <v>457</v>
      </c>
      <c r="AT9" t="s">
        <v>458</v>
      </c>
      <c r="AU9" t="s">
        <v>620</v>
      </c>
      <c r="AV9">
        <v>2020</v>
      </c>
      <c r="AW9">
        <v>0</v>
      </c>
      <c r="AX9" t="s">
        <v>460</v>
      </c>
      <c r="AY9">
        <v>1</v>
      </c>
      <c r="AZ9">
        <v>0</v>
      </c>
      <c r="BA9">
        <v>0</v>
      </c>
      <c r="BB9" t="s">
        <v>621</v>
      </c>
      <c r="BC9" t="s">
        <v>622</v>
      </c>
      <c r="BD9" t="s">
        <v>623</v>
      </c>
      <c r="BE9" t="s">
        <v>624</v>
      </c>
      <c r="BF9" t="s">
        <v>625</v>
      </c>
      <c r="BG9">
        <v>2</v>
      </c>
      <c r="BH9">
        <v>44098</v>
      </c>
      <c r="BI9">
        <v>0</v>
      </c>
      <c r="BJ9" t="s">
        <v>50</v>
      </c>
      <c r="BK9">
        <v>100</v>
      </c>
      <c r="BL9">
        <v>12</v>
      </c>
      <c r="BM9">
        <v>21</v>
      </c>
      <c r="BN9">
        <v>21</v>
      </c>
      <c r="BO9">
        <v>23</v>
      </c>
      <c r="BP9">
        <v>23</v>
      </c>
      <c r="BQ9">
        <v>652689005</v>
      </c>
      <c r="BR9">
        <v>80852058</v>
      </c>
      <c r="BS9">
        <v>142904306</v>
      </c>
      <c r="BT9">
        <v>146710859</v>
      </c>
      <c r="BU9">
        <v>102221782</v>
      </c>
      <c r="BV9">
        <v>180000000</v>
      </c>
      <c r="BW9">
        <v>12</v>
      </c>
      <c r="BX9">
        <v>21</v>
      </c>
      <c r="BY9">
        <v>21</v>
      </c>
      <c r="BZ9">
        <v>23</v>
      </c>
      <c r="CA9">
        <v>21</v>
      </c>
      <c r="CB9">
        <v>21</v>
      </c>
      <c r="CC9">
        <v>23</v>
      </c>
      <c r="CD9">
        <v>80852058</v>
      </c>
      <c r="CE9">
        <v>80852058</v>
      </c>
      <c r="CF9">
        <v>142904306</v>
      </c>
      <c r="CG9">
        <v>142904306</v>
      </c>
      <c r="CH9">
        <v>146710859</v>
      </c>
      <c r="CI9">
        <v>146710859</v>
      </c>
      <c r="CJ9">
        <v>12.000000000000002</v>
      </c>
      <c r="CK9">
        <v>21</v>
      </c>
      <c r="CL9">
        <v>21</v>
      </c>
      <c r="CM9">
        <v>67.8</v>
      </c>
      <c r="CN9" t="s">
        <v>467</v>
      </c>
      <c r="CO9">
        <v>0</v>
      </c>
      <c r="CP9">
        <v>0</v>
      </c>
      <c r="CQ9">
        <v>4.6000000000000005</v>
      </c>
      <c r="CR9">
        <v>0</v>
      </c>
      <c r="CS9">
        <v>0</v>
      </c>
      <c r="CT9">
        <v>9.2000000000000011</v>
      </c>
      <c r="CU9">
        <v>0</v>
      </c>
      <c r="CV9">
        <v>0</v>
      </c>
      <c r="CW9">
        <v>0</v>
      </c>
      <c r="CX9">
        <v>0</v>
      </c>
      <c r="CY9">
        <v>0</v>
      </c>
      <c r="CZ9">
        <v>9.2000000000000011</v>
      </c>
      <c r="DA9">
        <v>23</v>
      </c>
      <c r="DB9" s="128">
        <v>13.8</v>
      </c>
      <c r="DC9">
        <v>13.8</v>
      </c>
      <c r="DD9">
        <v>0</v>
      </c>
      <c r="DE9">
        <v>0</v>
      </c>
      <c r="DF9">
        <v>40</v>
      </c>
      <c r="DG9">
        <v>0</v>
      </c>
      <c r="DH9">
        <v>0</v>
      </c>
      <c r="DI9">
        <v>80</v>
      </c>
      <c r="DJ9">
        <v>0</v>
      </c>
      <c r="DK9">
        <v>0</v>
      </c>
      <c r="DL9">
        <v>0</v>
      </c>
      <c r="DM9">
        <v>0</v>
      </c>
      <c r="DN9">
        <v>0</v>
      </c>
      <c r="DO9">
        <v>80</v>
      </c>
      <c r="DP9">
        <v>200</v>
      </c>
      <c r="DQ9">
        <v>0</v>
      </c>
      <c r="DR9">
        <v>0</v>
      </c>
      <c r="DS9">
        <v>40</v>
      </c>
      <c r="DT9">
        <v>0</v>
      </c>
      <c r="DU9">
        <v>0</v>
      </c>
      <c r="DV9">
        <v>80</v>
      </c>
      <c r="DW9">
        <v>0</v>
      </c>
      <c r="DX9">
        <v>0</v>
      </c>
      <c r="DY9">
        <v>0</v>
      </c>
      <c r="DZ9">
        <v>0</v>
      </c>
      <c r="EA9">
        <v>0</v>
      </c>
      <c r="EB9">
        <v>0</v>
      </c>
      <c r="EC9">
        <v>120</v>
      </c>
      <c r="ED9">
        <v>120</v>
      </c>
      <c r="EE9">
        <v>0</v>
      </c>
      <c r="EF9">
        <v>0</v>
      </c>
      <c r="EG9" t="s">
        <v>626</v>
      </c>
      <c r="EH9">
        <v>0</v>
      </c>
      <c r="EI9">
        <v>0</v>
      </c>
      <c r="EJ9" t="s">
        <v>627</v>
      </c>
      <c r="EK9">
        <v>0</v>
      </c>
      <c r="EL9">
        <v>0</v>
      </c>
      <c r="EM9">
        <v>0</v>
      </c>
      <c r="EN9">
        <v>0</v>
      </c>
      <c r="EO9">
        <v>0</v>
      </c>
      <c r="EP9" t="s">
        <v>628</v>
      </c>
      <c r="EQ9">
        <v>0</v>
      </c>
      <c r="ER9">
        <v>0</v>
      </c>
      <c r="ES9" t="s">
        <v>626</v>
      </c>
      <c r="ET9">
        <v>0</v>
      </c>
      <c r="EU9">
        <v>0</v>
      </c>
      <c r="EV9" t="s">
        <v>627</v>
      </c>
      <c r="EW9">
        <v>0</v>
      </c>
      <c r="EX9">
        <v>0</v>
      </c>
      <c r="EY9">
        <v>0</v>
      </c>
      <c r="EZ9">
        <v>0</v>
      </c>
      <c r="FA9">
        <v>0</v>
      </c>
      <c r="FB9">
        <v>0</v>
      </c>
      <c r="FC9">
        <v>183192000</v>
      </c>
      <c r="FD9">
        <v>183192000</v>
      </c>
      <c r="FE9">
        <v>183192000</v>
      </c>
      <c r="FF9">
        <v>183192000</v>
      </c>
      <c r="FG9">
        <v>183192000</v>
      </c>
      <c r="FH9">
        <v>183192000</v>
      </c>
      <c r="FI9">
        <v>183192000</v>
      </c>
      <c r="FJ9">
        <v>183192000</v>
      </c>
      <c r="FK9">
        <v>183192000</v>
      </c>
      <c r="FL9">
        <v>183192000</v>
      </c>
      <c r="FM9">
        <v>183192000</v>
      </c>
      <c r="FN9">
        <v>183192000</v>
      </c>
      <c r="FO9">
        <v>183192000</v>
      </c>
      <c r="FP9">
        <v>183192000</v>
      </c>
      <c r="FQ9">
        <v>102301085</v>
      </c>
      <c r="FR9">
        <v>102301085</v>
      </c>
      <c r="FS9">
        <v>102221782</v>
      </c>
      <c r="FT9">
        <v>102221782</v>
      </c>
      <c r="FU9">
        <v>102221782</v>
      </c>
      <c r="FV9">
        <v>0</v>
      </c>
      <c r="FW9">
        <v>0</v>
      </c>
      <c r="FX9">
        <v>0</v>
      </c>
      <c r="FY9">
        <v>0</v>
      </c>
      <c r="FZ9">
        <v>0</v>
      </c>
      <c r="GA9">
        <v>0</v>
      </c>
      <c r="GB9">
        <v>102221782</v>
      </c>
      <c r="GC9">
        <v>78510135</v>
      </c>
      <c r="GD9">
        <v>102221782</v>
      </c>
      <c r="GE9">
        <v>102221782</v>
      </c>
      <c r="GF9">
        <v>102221782</v>
      </c>
      <c r="GG9">
        <v>102221782</v>
      </c>
      <c r="GH9">
        <v>102221782</v>
      </c>
      <c r="GI9">
        <v>0</v>
      </c>
      <c r="GJ9">
        <v>0</v>
      </c>
      <c r="GK9">
        <v>0</v>
      </c>
      <c r="GL9">
        <v>0</v>
      </c>
      <c r="GM9">
        <v>0</v>
      </c>
      <c r="GN9">
        <v>0</v>
      </c>
      <c r="GO9">
        <v>102221782</v>
      </c>
      <c r="GP9">
        <v>0</v>
      </c>
      <c r="GQ9">
        <v>1189548</v>
      </c>
      <c r="GR9">
        <v>8644046</v>
      </c>
      <c r="GS9">
        <v>18160426</v>
      </c>
      <c r="GT9">
        <v>27676806</v>
      </c>
      <c r="GU9">
        <v>37193186</v>
      </c>
      <c r="GV9">
        <v>0</v>
      </c>
      <c r="GW9">
        <v>0</v>
      </c>
      <c r="GX9">
        <v>0</v>
      </c>
      <c r="GY9">
        <v>0</v>
      </c>
      <c r="GZ9">
        <v>0</v>
      </c>
      <c r="HA9">
        <v>0</v>
      </c>
      <c r="HB9">
        <v>37193186</v>
      </c>
      <c r="HC9">
        <v>0</v>
      </c>
      <c r="HD9">
        <v>0</v>
      </c>
      <c r="HE9">
        <v>0</v>
      </c>
      <c r="HF9">
        <v>0</v>
      </c>
      <c r="HG9">
        <v>0</v>
      </c>
      <c r="HH9">
        <v>0</v>
      </c>
      <c r="HI9">
        <v>0</v>
      </c>
      <c r="HJ9">
        <v>0</v>
      </c>
      <c r="HK9">
        <v>0</v>
      </c>
      <c r="HL9">
        <v>0</v>
      </c>
      <c r="HM9">
        <v>0</v>
      </c>
      <c r="HN9">
        <v>0</v>
      </c>
      <c r="HO9">
        <v>0</v>
      </c>
      <c r="HP9">
        <v>0</v>
      </c>
      <c r="HQ9">
        <v>0</v>
      </c>
      <c r="HR9">
        <v>0</v>
      </c>
      <c r="HS9">
        <v>0</v>
      </c>
      <c r="HT9">
        <v>0</v>
      </c>
      <c r="HU9">
        <v>0</v>
      </c>
      <c r="HV9">
        <v>0</v>
      </c>
      <c r="HW9">
        <v>0</v>
      </c>
      <c r="HX9">
        <v>0</v>
      </c>
      <c r="HY9">
        <v>0</v>
      </c>
      <c r="HZ9">
        <v>0</v>
      </c>
      <c r="IA9">
        <v>0</v>
      </c>
      <c r="IB9">
        <v>0</v>
      </c>
      <c r="IC9" t="s">
        <v>629</v>
      </c>
      <c r="ID9" t="s">
        <v>473</v>
      </c>
      <c r="IE9" t="s">
        <v>473</v>
      </c>
      <c r="IF9" t="s">
        <v>473</v>
      </c>
      <c r="IG9" t="s">
        <v>630</v>
      </c>
      <c r="IH9" t="s">
        <v>631</v>
      </c>
      <c r="II9" t="s">
        <v>632</v>
      </c>
      <c r="IJ9" t="s">
        <v>633</v>
      </c>
      <c r="IK9" t="s">
        <v>634</v>
      </c>
      <c r="IL9" t="s">
        <v>473</v>
      </c>
      <c r="IM9" t="s">
        <v>473</v>
      </c>
      <c r="IN9" t="s">
        <v>473</v>
      </c>
      <c r="IO9" t="s">
        <v>473</v>
      </c>
      <c r="IP9" t="s">
        <v>473</v>
      </c>
      <c r="IQ9" t="s">
        <v>473</v>
      </c>
      <c r="IR9">
        <v>0</v>
      </c>
      <c r="IS9">
        <v>0</v>
      </c>
      <c r="IT9">
        <v>1</v>
      </c>
      <c r="IU9">
        <v>0</v>
      </c>
      <c r="IV9">
        <v>0</v>
      </c>
      <c r="IW9">
        <v>1</v>
      </c>
      <c r="IX9">
        <v>0</v>
      </c>
      <c r="IY9">
        <v>0</v>
      </c>
      <c r="IZ9">
        <v>0</v>
      </c>
      <c r="JA9">
        <v>0</v>
      </c>
      <c r="JB9">
        <v>0</v>
      </c>
      <c r="JC9">
        <v>0</v>
      </c>
      <c r="JD9">
        <v>0.6</v>
      </c>
      <c r="JE9">
        <v>0</v>
      </c>
      <c r="JF9">
        <v>0</v>
      </c>
      <c r="JG9">
        <v>20</v>
      </c>
      <c r="JH9">
        <v>0</v>
      </c>
      <c r="JI9">
        <v>0</v>
      </c>
      <c r="JJ9">
        <v>40</v>
      </c>
      <c r="JK9">
        <v>0</v>
      </c>
      <c r="JL9">
        <v>0</v>
      </c>
      <c r="JM9">
        <v>0</v>
      </c>
      <c r="JN9">
        <v>0</v>
      </c>
      <c r="JO9">
        <v>0</v>
      </c>
      <c r="JP9">
        <v>0</v>
      </c>
      <c r="JQ9">
        <v>60</v>
      </c>
      <c r="JR9">
        <v>0</v>
      </c>
      <c r="JS9">
        <v>0</v>
      </c>
      <c r="JT9">
        <v>20</v>
      </c>
      <c r="JU9">
        <v>20</v>
      </c>
      <c r="JV9">
        <v>20</v>
      </c>
      <c r="JW9">
        <v>60</v>
      </c>
      <c r="JX9">
        <v>60</v>
      </c>
      <c r="JY9">
        <v>60</v>
      </c>
      <c r="JZ9">
        <v>60</v>
      </c>
      <c r="KA9">
        <v>60</v>
      </c>
      <c r="KB9">
        <v>60</v>
      </c>
      <c r="KC9">
        <v>60</v>
      </c>
      <c r="KD9" t="s">
        <v>479</v>
      </c>
      <c r="KE9" t="s">
        <v>473</v>
      </c>
      <c r="KF9">
        <v>100</v>
      </c>
      <c r="KG9" t="s">
        <v>473</v>
      </c>
      <c r="KH9" t="s">
        <v>473</v>
      </c>
      <c r="KI9">
        <v>100</v>
      </c>
      <c r="KJ9" t="s">
        <v>473</v>
      </c>
      <c r="KK9" t="s">
        <v>473</v>
      </c>
      <c r="KL9" t="s">
        <v>473</v>
      </c>
      <c r="KM9" t="s">
        <v>473</v>
      </c>
      <c r="KN9" t="s">
        <v>473</v>
      </c>
      <c r="KO9" t="s">
        <v>473</v>
      </c>
      <c r="KP9" t="s">
        <v>479</v>
      </c>
      <c r="KQ9" t="s">
        <v>479</v>
      </c>
      <c r="KR9">
        <v>100</v>
      </c>
      <c r="KS9">
        <v>100</v>
      </c>
      <c r="KT9">
        <v>100</v>
      </c>
      <c r="KU9">
        <v>100</v>
      </c>
      <c r="KV9" t="s">
        <v>473</v>
      </c>
      <c r="KW9" t="s">
        <v>473</v>
      </c>
      <c r="KX9" t="s">
        <v>473</v>
      </c>
      <c r="KY9" t="s">
        <v>473</v>
      </c>
      <c r="KZ9" t="s">
        <v>473</v>
      </c>
      <c r="LA9" t="s">
        <v>473</v>
      </c>
      <c r="LB9">
        <v>100</v>
      </c>
      <c r="LC9" t="s">
        <v>601</v>
      </c>
      <c r="LD9" t="s">
        <v>603</v>
      </c>
      <c r="LE9">
        <v>100</v>
      </c>
      <c r="LF9">
        <v>52.222222222222221</v>
      </c>
      <c r="LG9">
        <v>100</v>
      </c>
      <c r="LH9">
        <v>52.222222222222221</v>
      </c>
      <c r="LI9">
        <v>100</v>
      </c>
      <c r="LJ9">
        <v>52.671111111111109</v>
      </c>
      <c r="LK9">
        <v>9110519000</v>
      </c>
      <c r="LL9">
        <v>8846199891</v>
      </c>
      <c r="LM9">
        <v>2565159275</v>
      </c>
      <c r="LN9">
        <v>691592795</v>
      </c>
      <c r="LO9">
        <v>691592795</v>
      </c>
      <c r="LP9" t="s">
        <v>479</v>
      </c>
      <c r="LQ9" t="s">
        <v>479</v>
      </c>
      <c r="LR9">
        <v>4.6000000000000005</v>
      </c>
      <c r="LS9">
        <v>0</v>
      </c>
      <c r="LT9">
        <v>0</v>
      </c>
      <c r="LU9">
        <v>9.1999999999999993</v>
      </c>
      <c r="LV9" t="s">
        <v>473</v>
      </c>
      <c r="LW9" t="s">
        <v>473</v>
      </c>
      <c r="LX9" t="s">
        <v>473</v>
      </c>
      <c r="LY9" t="s">
        <v>473</v>
      </c>
      <c r="LZ9" t="s">
        <v>473</v>
      </c>
      <c r="MA9" t="s">
        <v>473</v>
      </c>
      <c r="MB9">
        <v>13.8</v>
      </c>
      <c r="MC9">
        <v>13.8</v>
      </c>
      <c r="MD9">
        <v>13.8</v>
      </c>
      <c r="ME9" t="s">
        <v>481</v>
      </c>
      <c r="MF9" t="s">
        <v>481</v>
      </c>
      <c r="MG9" t="s">
        <v>635</v>
      </c>
      <c r="MH9" t="s">
        <v>635</v>
      </c>
      <c r="MI9" t="s">
        <v>635</v>
      </c>
      <c r="MJ9">
        <v>0</v>
      </c>
      <c r="MK9">
        <v>0</v>
      </c>
      <c r="ML9">
        <v>0</v>
      </c>
      <c r="MM9">
        <v>0</v>
      </c>
      <c r="MN9">
        <v>0</v>
      </c>
      <c r="MO9">
        <v>0</v>
      </c>
      <c r="MP9">
        <v>0</v>
      </c>
      <c r="MQ9" t="s">
        <v>481</v>
      </c>
      <c r="MR9" t="s">
        <v>481</v>
      </c>
      <c r="MS9" t="s">
        <v>483</v>
      </c>
      <c r="MT9" t="s">
        <v>481</v>
      </c>
      <c r="MU9" t="s">
        <v>481</v>
      </c>
      <c r="MV9">
        <v>0</v>
      </c>
      <c r="MW9">
        <v>0</v>
      </c>
      <c r="MX9">
        <v>0</v>
      </c>
      <c r="MY9">
        <v>0</v>
      </c>
      <c r="MZ9">
        <v>0</v>
      </c>
      <c r="NA9">
        <v>0</v>
      </c>
      <c r="NB9">
        <v>0</v>
      </c>
      <c r="NC9" t="s">
        <v>479</v>
      </c>
      <c r="ND9" t="s">
        <v>479</v>
      </c>
      <c r="NE9">
        <v>100</v>
      </c>
      <c r="NF9">
        <v>100</v>
      </c>
      <c r="NG9">
        <v>100</v>
      </c>
      <c r="NH9">
        <v>100</v>
      </c>
      <c r="NI9" t="s">
        <v>473</v>
      </c>
      <c r="NJ9" t="s">
        <v>473</v>
      </c>
      <c r="NK9" t="s">
        <v>473</v>
      </c>
      <c r="NL9" t="s">
        <v>473</v>
      </c>
      <c r="NM9" t="s">
        <v>473</v>
      </c>
      <c r="NN9" t="s">
        <v>473</v>
      </c>
      <c r="NO9" t="s">
        <v>636</v>
      </c>
      <c r="NP9" t="s">
        <v>636</v>
      </c>
      <c r="NQ9" t="s">
        <v>636</v>
      </c>
      <c r="NR9" t="s">
        <v>636</v>
      </c>
      <c r="NS9" t="s">
        <v>636</v>
      </c>
      <c r="NT9">
        <v>0</v>
      </c>
      <c r="NU9">
        <v>0</v>
      </c>
      <c r="NV9">
        <v>0</v>
      </c>
      <c r="NW9">
        <v>0</v>
      </c>
      <c r="NX9">
        <v>0</v>
      </c>
      <c r="NY9">
        <v>0</v>
      </c>
      <c r="NZ9">
        <v>0</v>
      </c>
      <c r="OA9" t="s">
        <v>637</v>
      </c>
      <c r="OB9" t="s">
        <v>637</v>
      </c>
      <c r="OC9" t="s">
        <v>637</v>
      </c>
      <c r="OD9" t="s">
        <v>637</v>
      </c>
      <c r="OE9" t="s">
        <v>637</v>
      </c>
      <c r="OF9">
        <v>0</v>
      </c>
      <c r="OG9">
        <v>0</v>
      </c>
      <c r="OH9">
        <v>0</v>
      </c>
      <c r="OI9">
        <v>0</v>
      </c>
      <c r="OJ9">
        <v>0</v>
      </c>
      <c r="OK9">
        <v>0</v>
      </c>
      <c r="OL9">
        <v>0</v>
      </c>
      <c r="OM9" t="s">
        <v>638</v>
      </c>
      <c r="ON9" t="s">
        <v>639</v>
      </c>
      <c r="OO9" t="s">
        <v>600</v>
      </c>
      <c r="OP9">
        <v>13.8</v>
      </c>
      <c r="OQ9">
        <v>0</v>
      </c>
      <c r="OR9">
        <v>0</v>
      </c>
      <c r="OS9">
        <v>0</v>
      </c>
      <c r="OT9">
        <v>0</v>
      </c>
      <c r="OU9">
        <v>0</v>
      </c>
      <c r="OV9">
        <v>0</v>
      </c>
      <c r="OW9">
        <v>0</v>
      </c>
      <c r="OX9">
        <v>0</v>
      </c>
      <c r="OY9">
        <v>0</v>
      </c>
      <c r="OZ9">
        <v>0</v>
      </c>
      <c r="PA9">
        <v>0</v>
      </c>
      <c r="PB9">
        <v>0</v>
      </c>
      <c r="PC9">
        <v>0</v>
      </c>
      <c r="PD9">
        <v>0</v>
      </c>
      <c r="PE9">
        <v>0</v>
      </c>
      <c r="PF9">
        <v>0</v>
      </c>
      <c r="PG9">
        <v>0</v>
      </c>
      <c r="PH9">
        <v>0</v>
      </c>
      <c r="PI9">
        <v>0</v>
      </c>
      <c r="PJ9">
        <v>0</v>
      </c>
      <c r="PK9">
        <v>0</v>
      </c>
      <c r="PL9">
        <v>0</v>
      </c>
      <c r="PM9">
        <v>0</v>
      </c>
      <c r="PN9">
        <v>0</v>
      </c>
      <c r="PO9">
        <v>0</v>
      </c>
      <c r="PP9">
        <v>0</v>
      </c>
      <c r="PQ9">
        <v>752590</v>
      </c>
      <c r="PR9">
        <v>690840205</v>
      </c>
      <c r="PS9" t="s">
        <v>494</v>
      </c>
    </row>
    <row r="10" spans="1:435" x14ac:dyDescent="0.35">
      <c r="A10" t="s">
        <v>640</v>
      </c>
      <c r="B10">
        <v>7868</v>
      </c>
      <c r="C10" t="s">
        <v>641</v>
      </c>
      <c r="D10">
        <v>2020110010191</v>
      </c>
      <c r="E10" t="s">
        <v>436</v>
      </c>
      <c r="F10" t="s">
        <v>437</v>
      </c>
      <c r="G10" t="s">
        <v>438</v>
      </c>
      <c r="H10" t="s">
        <v>602</v>
      </c>
      <c r="I10" t="s">
        <v>603</v>
      </c>
      <c r="J10" t="s">
        <v>604</v>
      </c>
      <c r="K10" t="s">
        <v>605</v>
      </c>
      <c r="L10" t="s">
        <v>606</v>
      </c>
      <c r="M10" t="s">
        <v>607</v>
      </c>
      <c r="N10" t="s">
        <v>642</v>
      </c>
      <c r="O10" t="s">
        <v>643</v>
      </c>
      <c r="P10" t="s">
        <v>644</v>
      </c>
      <c r="Q10" t="s">
        <v>645</v>
      </c>
      <c r="R10" t="s">
        <v>612</v>
      </c>
      <c r="S10" t="s">
        <v>646</v>
      </c>
      <c r="T10" t="s">
        <v>647</v>
      </c>
      <c r="AC10" t="s">
        <v>646</v>
      </c>
      <c r="AI10" t="s">
        <v>648</v>
      </c>
      <c r="AJ10" t="s">
        <v>649</v>
      </c>
      <c r="AK10">
        <v>44055</v>
      </c>
      <c r="AL10">
        <v>1</v>
      </c>
      <c r="AM10">
        <v>2023</v>
      </c>
      <c r="AN10" t="s">
        <v>650</v>
      </c>
      <c r="AO10" t="s">
        <v>651</v>
      </c>
      <c r="AP10">
        <v>2020</v>
      </c>
      <c r="AQ10">
        <v>2024</v>
      </c>
      <c r="AR10" t="s">
        <v>456</v>
      </c>
      <c r="AS10" t="s">
        <v>652</v>
      </c>
      <c r="AT10" t="s">
        <v>458</v>
      </c>
      <c r="AU10" t="s">
        <v>653</v>
      </c>
      <c r="AV10">
        <v>2020</v>
      </c>
      <c r="AW10">
        <v>0</v>
      </c>
      <c r="AX10" t="s">
        <v>460</v>
      </c>
      <c r="AY10">
        <v>0</v>
      </c>
      <c r="AZ10">
        <v>1</v>
      </c>
      <c r="BA10">
        <v>0</v>
      </c>
      <c r="BB10" t="s">
        <v>654</v>
      </c>
      <c r="BC10" t="s">
        <v>655</v>
      </c>
      <c r="BD10" t="s">
        <v>656</v>
      </c>
      <c r="BE10" t="s">
        <v>657</v>
      </c>
      <c r="BF10" t="s">
        <v>658</v>
      </c>
      <c r="BG10">
        <v>2</v>
      </c>
      <c r="BH10">
        <v>44098</v>
      </c>
      <c r="BI10">
        <v>0</v>
      </c>
      <c r="BJ10" t="s">
        <v>51</v>
      </c>
      <c r="BK10">
        <v>100</v>
      </c>
      <c r="BL10">
        <v>13</v>
      </c>
      <c r="BM10">
        <v>33</v>
      </c>
      <c r="BN10">
        <v>40</v>
      </c>
      <c r="BO10">
        <v>85</v>
      </c>
      <c r="BP10">
        <v>100</v>
      </c>
      <c r="BQ10">
        <v>1928588533</v>
      </c>
      <c r="BR10">
        <v>369668353</v>
      </c>
      <c r="BS10">
        <v>454750793</v>
      </c>
      <c r="BT10">
        <v>399373387</v>
      </c>
      <c r="BU10">
        <v>221899000</v>
      </c>
      <c r="BV10">
        <v>482897000</v>
      </c>
      <c r="BW10">
        <v>13</v>
      </c>
      <c r="BX10">
        <v>33</v>
      </c>
      <c r="BY10">
        <v>54</v>
      </c>
      <c r="BZ10">
        <v>85</v>
      </c>
      <c r="CA10">
        <v>20</v>
      </c>
      <c r="CB10">
        <v>7</v>
      </c>
      <c r="CC10">
        <v>45</v>
      </c>
      <c r="CD10">
        <v>369668353</v>
      </c>
      <c r="CE10">
        <v>369668353</v>
      </c>
      <c r="CF10">
        <v>454750793</v>
      </c>
      <c r="CG10">
        <v>447613508</v>
      </c>
      <c r="CH10">
        <v>399373387</v>
      </c>
      <c r="CI10">
        <v>399373387</v>
      </c>
      <c r="CJ10">
        <v>13</v>
      </c>
      <c r="CK10">
        <v>33</v>
      </c>
      <c r="CL10">
        <v>40</v>
      </c>
      <c r="CM10">
        <v>62.5</v>
      </c>
      <c r="CN10" t="s">
        <v>467</v>
      </c>
      <c r="CO10">
        <v>0</v>
      </c>
      <c r="CP10">
        <v>0</v>
      </c>
      <c r="CQ10">
        <v>9</v>
      </c>
      <c r="CR10">
        <v>0</v>
      </c>
      <c r="CS10">
        <v>0</v>
      </c>
      <c r="CT10">
        <v>13.5</v>
      </c>
      <c r="CU10">
        <v>0</v>
      </c>
      <c r="CV10">
        <v>0</v>
      </c>
      <c r="CW10">
        <v>13.5</v>
      </c>
      <c r="CX10">
        <v>0</v>
      </c>
      <c r="CY10">
        <v>0</v>
      </c>
      <c r="CZ10">
        <v>9</v>
      </c>
      <c r="DA10">
        <v>85</v>
      </c>
      <c r="DB10" s="128">
        <v>22.5</v>
      </c>
      <c r="DC10">
        <v>22.5</v>
      </c>
      <c r="DD10">
        <v>0</v>
      </c>
      <c r="DE10">
        <v>0</v>
      </c>
      <c r="DF10">
        <v>40</v>
      </c>
      <c r="DG10">
        <v>0</v>
      </c>
      <c r="DH10">
        <v>0</v>
      </c>
      <c r="DI10">
        <v>60</v>
      </c>
      <c r="DJ10">
        <v>0</v>
      </c>
      <c r="DK10">
        <v>0</v>
      </c>
      <c r="DL10">
        <v>60</v>
      </c>
      <c r="DM10">
        <v>0</v>
      </c>
      <c r="DN10">
        <v>0</v>
      </c>
      <c r="DO10">
        <v>40</v>
      </c>
      <c r="DP10">
        <v>200</v>
      </c>
      <c r="DQ10">
        <v>0</v>
      </c>
      <c r="DR10">
        <v>0</v>
      </c>
      <c r="DS10">
        <v>40</v>
      </c>
      <c r="DT10">
        <v>0</v>
      </c>
      <c r="DU10">
        <v>0</v>
      </c>
      <c r="DV10">
        <v>60</v>
      </c>
      <c r="DW10">
        <v>0</v>
      </c>
      <c r="DX10">
        <v>0</v>
      </c>
      <c r="DY10">
        <v>0</v>
      </c>
      <c r="DZ10">
        <v>0</v>
      </c>
      <c r="EA10">
        <v>0</v>
      </c>
      <c r="EB10">
        <v>0</v>
      </c>
      <c r="EC10">
        <v>100</v>
      </c>
      <c r="ED10">
        <v>100</v>
      </c>
      <c r="EE10">
        <v>0</v>
      </c>
      <c r="EF10">
        <v>0</v>
      </c>
      <c r="EG10" t="s">
        <v>659</v>
      </c>
      <c r="EH10">
        <v>0</v>
      </c>
      <c r="EI10">
        <v>0</v>
      </c>
      <c r="EJ10" t="s">
        <v>660</v>
      </c>
      <c r="EK10">
        <v>0</v>
      </c>
      <c r="EL10">
        <v>0</v>
      </c>
      <c r="EM10" t="s">
        <v>659</v>
      </c>
      <c r="EN10">
        <v>0</v>
      </c>
      <c r="EO10">
        <v>0</v>
      </c>
      <c r="EP10" t="s">
        <v>661</v>
      </c>
      <c r="EQ10">
        <v>0</v>
      </c>
      <c r="ER10">
        <v>0</v>
      </c>
      <c r="ES10" t="s">
        <v>659</v>
      </c>
      <c r="ET10">
        <v>0</v>
      </c>
      <c r="EU10">
        <v>0</v>
      </c>
      <c r="EV10" t="s">
        <v>660</v>
      </c>
      <c r="EW10">
        <v>0</v>
      </c>
      <c r="EX10">
        <v>0</v>
      </c>
      <c r="EY10">
        <v>0</v>
      </c>
      <c r="EZ10">
        <v>0</v>
      </c>
      <c r="FA10">
        <v>0</v>
      </c>
      <c r="FB10">
        <v>0</v>
      </c>
      <c r="FC10">
        <v>221899000</v>
      </c>
      <c r="FD10">
        <v>221899000</v>
      </c>
      <c r="FE10">
        <v>221899000</v>
      </c>
      <c r="FF10">
        <v>221899000</v>
      </c>
      <c r="FG10">
        <v>221899000</v>
      </c>
      <c r="FH10">
        <v>221899000</v>
      </c>
      <c r="FI10">
        <v>221899000</v>
      </c>
      <c r="FJ10">
        <v>221899000</v>
      </c>
      <c r="FK10">
        <v>221899000</v>
      </c>
      <c r="FL10">
        <v>221899000</v>
      </c>
      <c r="FM10">
        <v>221899000</v>
      </c>
      <c r="FN10">
        <v>221899000</v>
      </c>
      <c r="FO10">
        <v>221899000</v>
      </c>
      <c r="FP10">
        <v>221899000</v>
      </c>
      <c r="FQ10">
        <v>221899000</v>
      </c>
      <c r="FR10">
        <v>221899000</v>
      </c>
      <c r="FS10">
        <v>221899000</v>
      </c>
      <c r="FT10">
        <v>221899000</v>
      </c>
      <c r="FU10">
        <v>221899000</v>
      </c>
      <c r="FV10">
        <v>0</v>
      </c>
      <c r="FW10">
        <v>0</v>
      </c>
      <c r="FX10">
        <v>0</v>
      </c>
      <c r="FY10">
        <v>0</v>
      </c>
      <c r="FZ10">
        <v>0</v>
      </c>
      <c r="GA10">
        <v>0</v>
      </c>
      <c r="GB10">
        <v>221899000</v>
      </c>
      <c r="GC10">
        <v>149882985</v>
      </c>
      <c r="GD10">
        <v>214118550</v>
      </c>
      <c r="GE10">
        <v>214118550</v>
      </c>
      <c r="GF10">
        <v>214118550</v>
      </c>
      <c r="GG10">
        <v>214118550</v>
      </c>
      <c r="GH10">
        <v>214118550</v>
      </c>
      <c r="GI10">
        <v>0</v>
      </c>
      <c r="GJ10">
        <v>0</v>
      </c>
      <c r="GK10">
        <v>0</v>
      </c>
      <c r="GL10">
        <v>0</v>
      </c>
      <c r="GM10">
        <v>0</v>
      </c>
      <c r="GN10">
        <v>0</v>
      </c>
      <c r="GO10">
        <v>214118550</v>
      </c>
      <c r="GP10">
        <v>0</v>
      </c>
      <c r="GQ10">
        <v>1189548</v>
      </c>
      <c r="GR10">
        <v>22839313</v>
      </c>
      <c r="GS10">
        <v>46630263</v>
      </c>
      <c r="GT10">
        <v>70421213</v>
      </c>
      <c r="GU10">
        <v>94212163</v>
      </c>
      <c r="GV10">
        <v>0</v>
      </c>
      <c r="GW10">
        <v>0</v>
      </c>
      <c r="GX10">
        <v>0</v>
      </c>
      <c r="GY10">
        <v>0</v>
      </c>
      <c r="GZ10">
        <v>0</v>
      </c>
      <c r="HA10">
        <v>0</v>
      </c>
      <c r="HB10">
        <v>94212163</v>
      </c>
      <c r="HC10">
        <v>0</v>
      </c>
      <c r="HD10">
        <v>0</v>
      </c>
      <c r="HE10">
        <v>0</v>
      </c>
      <c r="HF10">
        <v>0</v>
      </c>
      <c r="HG10">
        <v>0</v>
      </c>
      <c r="HH10">
        <v>0</v>
      </c>
      <c r="HI10">
        <v>0</v>
      </c>
      <c r="HJ10">
        <v>0</v>
      </c>
      <c r="HK10">
        <v>0</v>
      </c>
      <c r="HL10">
        <v>0</v>
      </c>
      <c r="HM10">
        <v>0</v>
      </c>
      <c r="HN10">
        <v>0</v>
      </c>
      <c r="HO10">
        <v>0</v>
      </c>
      <c r="HP10">
        <v>0</v>
      </c>
      <c r="HQ10">
        <v>0</v>
      </c>
      <c r="HR10">
        <v>0</v>
      </c>
      <c r="HS10">
        <v>0</v>
      </c>
      <c r="HT10">
        <v>0</v>
      </c>
      <c r="HU10">
        <v>0</v>
      </c>
      <c r="HV10">
        <v>0</v>
      </c>
      <c r="HW10">
        <v>0</v>
      </c>
      <c r="HX10">
        <v>0</v>
      </c>
      <c r="HY10">
        <v>0</v>
      </c>
      <c r="HZ10">
        <v>0</v>
      </c>
      <c r="IA10">
        <v>0</v>
      </c>
      <c r="IB10">
        <v>0</v>
      </c>
      <c r="IC10" t="s">
        <v>662</v>
      </c>
      <c r="ID10" t="s">
        <v>473</v>
      </c>
      <c r="IE10" t="s">
        <v>473</v>
      </c>
      <c r="IF10" t="s">
        <v>473</v>
      </c>
      <c r="IG10" t="s">
        <v>663</v>
      </c>
      <c r="IH10" t="s">
        <v>664</v>
      </c>
      <c r="II10" t="s">
        <v>665</v>
      </c>
      <c r="IJ10" t="s">
        <v>473</v>
      </c>
      <c r="IK10" t="s">
        <v>666</v>
      </c>
      <c r="IL10" t="s">
        <v>473</v>
      </c>
      <c r="IM10" t="s">
        <v>473</v>
      </c>
      <c r="IN10" t="s">
        <v>473</v>
      </c>
      <c r="IO10" t="s">
        <v>473</v>
      </c>
      <c r="IP10" t="s">
        <v>473</v>
      </c>
      <c r="IQ10" t="s">
        <v>473</v>
      </c>
      <c r="IR10">
        <v>0</v>
      </c>
      <c r="IS10">
        <v>0</v>
      </c>
      <c r="IT10">
        <v>1</v>
      </c>
      <c r="IU10">
        <v>0</v>
      </c>
      <c r="IV10">
        <v>0</v>
      </c>
      <c r="IW10">
        <v>1</v>
      </c>
      <c r="IX10">
        <v>0</v>
      </c>
      <c r="IY10">
        <v>0</v>
      </c>
      <c r="IZ10">
        <v>0</v>
      </c>
      <c r="JA10">
        <v>0</v>
      </c>
      <c r="JB10">
        <v>0</v>
      </c>
      <c r="JC10">
        <v>0</v>
      </c>
      <c r="JD10">
        <v>0.5</v>
      </c>
      <c r="JE10">
        <v>0</v>
      </c>
      <c r="JF10">
        <v>0</v>
      </c>
      <c r="JG10">
        <v>20</v>
      </c>
      <c r="JH10">
        <v>0</v>
      </c>
      <c r="JI10">
        <v>0</v>
      </c>
      <c r="JJ10">
        <v>30</v>
      </c>
      <c r="JK10">
        <v>0</v>
      </c>
      <c r="JL10">
        <v>0</v>
      </c>
      <c r="JM10">
        <v>0</v>
      </c>
      <c r="JN10">
        <v>0</v>
      </c>
      <c r="JO10">
        <v>0</v>
      </c>
      <c r="JP10">
        <v>0</v>
      </c>
      <c r="JQ10">
        <v>50</v>
      </c>
      <c r="JR10">
        <v>0</v>
      </c>
      <c r="JS10">
        <v>0</v>
      </c>
      <c r="JT10">
        <v>20</v>
      </c>
      <c r="JU10">
        <v>20</v>
      </c>
      <c r="JV10">
        <v>20</v>
      </c>
      <c r="JW10">
        <v>50</v>
      </c>
      <c r="JX10">
        <v>50</v>
      </c>
      <c r="JY10">
        <v>50</v>
      </c>
      <c r="JZ10">
        <v>50</v>
      </c>
      <c r="KA10">
        <v>50</v>
      </c>
      <c r="KB10">
        <v>50</v>
      </c>
      <c r="KC10">
        <v>50</v>
      </c>
      <c r="KD10" t="s">
        <v>479</v>
      </c>
      <c r="KE10" t="s">
        <v>473</v>
      </c>
      <c r="KF10">
        <v>100</v>
      </c>
      <c r="KG10" t="s">
        <v>473</v>
      </c>
      <c r="KH10" t="s">
        <v>473</v>
      </c>
      <c r="KI10">
        <v>100</v>
      </c>
      <c r="KJ10" t="s">
        <v>473</v>
      </c>
      <c r="KK10" t="s">
        <v>473</v>
      </c>
      <c r="KL10" t="s">
        <v>473</v>
      </c>
      <c r="KM10" t="s">
        <v>473</v>
      </c>
      <c r="KN10" t="s">
        <v>473</v>
      </c>
      <c r="KO10" t="s">
        <v>473</v>
      </c>
      <c r="KP10" t="s">
        <v>479</v>
      </c>
      <c r="KQ10" t="s">
        <v>479</v>
      </c>
      <c r="KR10">
        <v>100</v>
      </c>
      <c r="KS10">
        <v>100</v>
      </c>
      <c r="KT10">
        <v>100</v>
      </c>
      <c r="KU10">
        <v>100</v>
      </c>
      <c r="KV10" t="s">
        <v>473</v>
      </c>
      <c r="KW10" t="s">
        <v>473</v>
      </c>
      <c r="KX10" t="s">
        <v>473</v>
      </c>
      <c r="KY10" t="s">
        <v>473</v>
      </c>
      <c r="KZ10" t="s">
        <v>473</v>
      </c>
      <c r="LA10" t="s">
        <v>473</v>
      </c>
      <c r="LB10">
        <v>100</v>
      </c>
      <c r="LC10" t="s">
        <v>601</v>
      </c>
      <c r="LD10" t="s">
        <v>603</v>
      </c>
      <c r="LE10">
        <v>100</v>
      </c>
      <c r="LF10">
        <v>52.222222222222221</v>
      </c>
      <c r="LG10" t="s">
        <v>473</v>
      </c>
      <c r="LH10" t="s">
        <v>473</v>
      </c>
      <c r="LI10">
        <v>100</v>
      </c>
      <c r="LJ10">
        <v>52.671111111111109</v>
      </c>
      <c r="LK10">
        <v>9110519000</v>
      </c>
      <c r="LL10">
        <v>8846199891</v>
      </c>
      <c r="LM10">
        <v>2565159275</v>
      </c>
      <c r="LN10">
        <v>691592795</v>
      </c>
      <c r="LO10">
        <v>691592795</v>
      </c>
      <c r="LP10" t="s">
        <v>479</v>
      </c>
      <c r="LQ10" t="s">
        <v>479</v>
      </c>
      <c r="LR10">
        <v>9</v>
      </c>
      <c r="LS10">
        <v>0</v>
      </c>
      <c r="LT10">
        <v>0</v>
      </c>
      <c r="LU10">
        <v>13.5</v>
      </c>
      <c r="LV10" t="s">
        <v>473</v>
      </c>
      <c r="LW10" t="s">
        <v>473</v>
      </c>
      <c r="LX10" t="s">
        <v>473</v>
      </c>
      <c r="LY10" t="s">
        <v>473</v>
      </c>
      <c r="LZ10" t="s">
        <v>473</v>
      </c>
      <c r="MA10" t="s">
        <v>473</v>
      </c>
      <c r="MB10">
        <v>22.5</v>
      </c>
      <c r="MC10">
        <v>22.5</v>
      </c>
      <c r="MD10">
        <v>62.5</v>
      </c>
      <c r="ME10" t="s">
        <v>481</v>
      </c>
      <c r="MF10" t="s">
        <v>481</v>
      </c>
      <c r="MG10" t="s">
        <v>635</v>
      </c>
      <c r="MH10" t="s">
        <v>635</v>
      </c>
      <c r="MI10" t="s">
        <v>635</v>
      </c>
      <c r="MJ10">
        <v>0</v>
      </c>
      <c r="MK10">
        <v>0</v>
      </c>
      <c r="ML10">
        <v>0</v>
      </c>
      <c r="MM10">
        <v>0</v>
      </c>
      <c r="MN10">
        <v>0</v>
      </c>
      <c r="MO10">
        <v>0</v>
      </c>
      <c r="MP10">
        <v>0</v>
      </c>
      <c r="MQ10" t="s">
        <v>481</v>
      </c>
      <c r="MR10" t="s">
        <v>481</v>
      </c>
      <c r="MS10" t="s">
        <v>483</v>
      </c>
      <c r="MT10" t="s">
        <v>481</v>
      </c>
      <c r="MU10" t="s">
        <v>481</v>
      </c>
      <c r="MV10">
        <v>0</v>
      </c>
      <c r="MW10">
        <v>0</v>
      </c>
      <c r="MX10">
        <v>0</v>
      </c>
      <c r="MY10">
        <v>0</v>
      </c>
      <c r="MZ10">
        <v>0</v>
      </c>
      <c r="NA10">
        <v>0</v>
      </c>
      <c r="NB10">
        <v>0</v>
      </c>
      <c r="NC10" t="s">
        <v>479</v>
      </c>
      <c r="ND10" t="s">
        <v>479</v>
      </c>
      <c r="NE10">
        <v>100</v>
      </c>
      <c r="NF10">
        <v>100</v>
      </c>
      <c r="NG10">
        <v>100</v>
      </c>
      <c r="NH10">
        <v>100</v>
      </c>
      <c r="NI10" t="s">
        <v>473</v>
      </c>
      <c r="NJ10" t="s">
        <v>473</v>
      </c>
      <c r="NK10" t="s">
        <v>473</v>
      </c>
      <c r="NL10" t="s">
        <v>473</v>
      </c>
      <c r="NM10" t="s">
        <v>473</v>
      </c>
      <c r="NN10" t="s">
        <v>473</v>
      </c>
      <c r="NO10" t="s">
        <v>636</v>
      </c>
      <c r="NP10" t="s">
        <v>636</v>
      </c>
      <c r="NQ10" t="s">
        <v>636</v>
      </c>
      <c r="NR10" t="s">
        <v>636</v>
      </c>
      <c r="NS10" t="s">
        <v>636</v>
      </c>
      <c r="NT10">
        <v>0</v>
      </c>
      <c r="NU10">
        <v>0</v>
      </c>
      <c r="NV10">
        <v>0</v>
      </c>
      <c r="NW10">
        <v>0</v>
      </c>
      <c r="NX10">
        <v>0</v>
      </c>
      <c r="NY10">
        <v>0</v>
      </c>
      <c r="NZ10">
        <v>0</v>
      </c>
      <c r="OA10" t="s">
        <v>637</v>
      </c>
      <c r="OB10" t="s">
        <v>637</v>
      </c>
      <c r="OC10" t="s">
        <v>667</v>
      </c>
      <c r="OD10" t="s">
        <v>668</v>
      </c>
      <c r="OE10" t="s">
        <v>668</v>
      </c>
      <c r="OF10">
        <v>0</v>
      </c>
      <c r="OG10">
        <v>0</v>
      </c>
      <c r="OH10">
        <v>0</v>
      </c>
      <c r="OI10">
        <v>0</v>
      </c>
      <c r="OJ10">
        <v>0</v>
      </c>
      <c r="OK10">
        <v>0</v>
      </c>
      <c r="OL10">
        <v>0</v>
      </c>
      <c r="OO10" t="s">
        <v>640</v>
      </c>
      <c r="OP10">
        <v>55.5</v>
      </c>
      <c r="OQ10">
        <v>0</v>
      </c>
      <c r="OR10">
        <v>0</v>
      </c>
      <c r="OS10">
        <v>0</v>
      </c>
      <c r="OT10">
        <v>0</v>
      </c>
      <c r="OU10">
        <v>0</v>
      </c>
      <c r="OV10">
        <v>0</v>
      </c>
      <c r="OW10">
        <v>0</v>
      </c>
      <c r="OX10">
        <v>0</v>
      </c>
      <c r="OY10">
        <v>0</v>
      </c>
      <c r="OZ10">
        <v>0</v>
      </c>
      <c r="PA10">
        <v>0</v>
      </c>
      <c r="PB10">
        <v>0</v>
      </c>
      <c r="PC10">
        <v>0</v>
      </c>
      <c r="PD10">
        <v>0</v>
      </c>
      <c r="PE10">
        <v>0</v>
      </c>
      <c r="PF10">
        <v>0</v>
      </c>
      <c r="PG10">
        <v>0</v>
      </c>
      <c r="PH10">
        <v>0</v>
      </c>
      <c r="PI10">
        <v>0</v>
      </c>
      <c r="PJ10">
        <v>0</v>
      </c>
      <c r="PK10">
        <v>0</v>
      </c>
      <c r="PL10">
        <v>0</v>
      </c>
      <c r="PM10">
        <v>0</v>
      </c>
      <c r="PN10">
        <v>0</v>
      </c>
      <c r="PO10">
        <v>0</v>
      </c>
      <c r="PP10">
        <v>0</v>
      </c>
      <c r="PQ10">
        <v>752590</v>
      </c>
      <c r="PR10">
        <v>690840205</v>
      </c>
      <c r="PS10" t="s">
        <v>494</v>
      </c>
    </row>
    <row r="11" spans="1:435" x14ac:dyDescent="0.35">
      <c r="A11" t="s">
        <v>669</v>
      </c>
      <c r="B11">
        <v>7868</v>
      </c>
      <c r="C11" t="s">
        <v>670</v>
      </c>
      <c r="D11">
        <v>2020110010191</v>
      </c>
      <c r="E11" t="s">
        <v>436</v>
      </c>
      <c r="F11" t="s">
        <v>437</v>
      </c>
      <c r="G11" t="s">
        <v>438</v>
      </c>
      <c r="H11" t="s">
        <v>602</v>
      </c>
      <c r="I11" t="s">
        <v>603</v>
      </c>
      <c r="J11" t="s">
        <v>604</v>
      </c>
      <c r="K11" t="s">
        <v>605</v>
      </c>
      <c r="L11" t="s">
        <v>606</v>
      </c>
      <c r="M11" t="s">
        <v>607</v>
      </c>
      <c r="N11" t="s">
        <v>671</v>
      </c>
      <c r="O11" t="s">
        <v>672</v>
      </c>
      <c r="P11" t="s">
        <v>673</v>
      </c>
      <c r="Q11" t="s">
        <v>674</v>
      </c>
      <c r="R11" t="s">
        <v>612</v>
      </c>
      <c r="S11" t="s">
        <v>675</v>
      </c>
      <c r="T11" t="s">
        <v>676</v>
      </c>
      <c r="AB11" t="s">
        <v>677</v>
      </c>
      <c r="AC11" t="s">
        <v>675</v>
      </c>
      <c r="AI11" t="s">
        <v>678</v>
      </c>
      <c r="AJ11">
        <v>0</v>
      </c>
      <c r="AK11">
        <v>44055</v>
      </c>
      <c r="AL11">
        <v>1</v>
      </c>
      <c r="AM11">
        <v>2023</v>
      </c>
      <c r="AN11" t="s">
        <v>679</v>
      </c>
      <c r="AO11" t="s">
        <v>680</v>
      </c>
      <c r="AP11">
        <v>2020</v>
      </c>
      <c r="AQ11">
        <v>2024</v>
      </c>
      <c r="AR11" t="s">
        <v>456</v>
      </c>
      <c r="AS11" t="s">
        <v>652</v>
      </c>
      <c r="AT11" t="s">
        <v>458</v>
      </c>
      <c r="AU11" t="s">
        <v>459</v>
      </c>
      <c r="AV11">
        <v>2020</v>
      </c>
      <c r="AW11" t="s">
        <v>460</v>
      </c>
      <c r="AX11" t="s">
        <v>460</v>
      </c>
      <c r="AY11">
        <v>0</v>
      </c>
      <c r="AZ11">
        <v>1</v>
      </c>
      <c r="BA11">
        <v>0</v>
      </c>
      <c r="BB11" t="s">
        <v>681</v>
      </c>
      <c r="BC11" t="s">
        <v>682</v>
      </c>
      <c r="BD11" t="s">
        <v>683</v>
      </c>
      <c r="BE11" t="s">
        <v>684</v>
      </c>
      <c r="BF11" t="s">
        <v>685</v>
      </c>
      <c r="BG11">
        <v>2</v>
      </c>
      <c r="BH11">
        <v>44098</v>
      </c>
      <c r="BI11">
        <v>0</v>
      </c>
      <c r="BJ11" t="s">
        <v>51</v>
      </c>
      <c r="BK11">
        <v>100</v>
      </c>
      <c r="BL11">
        <v>5</v>
      </c>
      <c r="BM11">
        <v>35</v>
      </c>
      <c r="BN11">
        <v>65</v>
      </c>
      <c r="BO11">
        <v>95</v>
      </c>
      <c r="BP11">
        <v>100</v>
      </c>
      <c r="BQ11">
        <v>1707903398</v>
      </c>
      <c r="BR11">
        <v>230831627</v>
      </c>
      <c r="BS11">
        <v>427296235</v>
      </c>
      <c r="BT11">
        <v>470042536</v>
      </c>
      <c r="BU11">
        <v>312733000</v>
      </c>
      <c r="BV11">
        <v>267000000</v>
      </c>
      <c r="BW11">
        <v>5</v>
      </c>
      <c r="BX11">
        <v>35</v>
      </c>
      <c r="BY11">
        <v>65</v>
      </c>
      <c r="BZ11">
        <v>95</v>
      </c>
      <c r="CA11">
        <v>30</v>
      </c>
      <c r="CB11">
        <v>30</v>
      </c>
      <c r="CC11">
        <v>30</v>
      </c>
      <c r="CD11">
        <v>217239567</v>
      </c>
      <c r="CE11">
        <v>217239567</v>
      </c>
      <c r="CF11">
        <v>427296235</v>
      </c>
      <c r="CG11">
        <v>427296235</v>
      </c>
      <c r="CH11">
        <v>470042536</v>
      </c>
      <c r="CI11">
        <v>470042536</v>
      </c>
      <c r="CJ11">
        <v>5</v>
      </c>
      <c r="CK11">
        <v>35</v>
      </c>
      <c r="CL11">
        <v>65</v>
      </c>
      <c r="CM11">
        <v>79</v>
      </c>
      <c r="CN11" t="s">
        <v>467</v>
      </c>
      <c r="CO11">
        <v>0</v>
      </c>
      <c r="CP11">
        <v>0</v>
      </c>
      <c r="CQ11">
        <v>7</v>
      </c>
      <c r="CR11">
        <v>0</v>
      </c>
      <c r="CS11">
        <v>0</v>
      </c>
      <c r="CT11">
        <v>7</v>
      </c>
      <c r="CU11">
        <v>0</v>
      </c>
      <c r="CV11">
        <v>0</v>
      </c>
      <c r="CW11">
        <v>8</v>
      </c>
      <c r="CX11">
        <v>0</v>
      </c>
      <c r="CY11">
        <v>0</v>
      </c>
      <c r="CZ11">
        <v>8</v>
      </c>
      <c r="DA11">
        <v>95</v>
      </c>
      <c r="DB11" s="128">
        <v>14</v>
      </c>
      <c r="DC11">
        <v>14</v>
      </c>
      <c r="DD11">
        <v>0</v>
      </c>
      <c r="DE11">
        <v>0</v>
      </c>
      <c r="DF11">
        <v>7</v>
      </c>
      <c r="DG11">
        <v>0</v>
      </c>
      <c r="DH11">
        <v>0</v>
      </c>
      <c r="DI11">
        <v>7</v>
      </c>
      <c r="DJ11">
        <v>0</v>
      </c>
      <c r="DK11">
        <v>0</v>
      </c>
      <c r="DL11">
        <v>8</v>
      </c>
      <c r="DM11">
        <v>0</v>
      </c>
      <c r="DN11">
        <v>0</v>
      </c>
      <c r="DO11">
        <v>8</v>
      </c>
      <c r="DP11">
        <v>30</v>
      </c>
      <c r="DQ11">
        <v>0</v>
      </c>
      <c r="DR11">
        <v>0</v>
      </c>
      <c r="DS11">
        <v>7</v>
      </c>
      <c r="DT11">
        <v>0</v>
      </c>
      <c r="DU11">
        <v>0</v>
      </c>
      <c r="DV11">
        <v>7</v>
      </c>
      <c r="DW11">
        <v>0</v>
      </c>
      <c r="DX11">
        <v>0</v>
      </c>
      <c r="DY11">
        <v>0</v>
      </c>
      <c r="DZ11">
        <v>0</v>
      </c>
      <c r="EA11">
        <v>0</v>
      </c>
      <c r="EB11">
        <v>0</v>
      </c>
      <c r="EC11">
        <v>14</v>
      </c>
      <c r="ED11">
        <v>14</v>
      </c>
      <c r="EE11">
        <v>0</v>
      </c>
      <c r="EF11">
        <v>0</v>
      </c>
      <c r="EG11" t="s">
        <v>686</v>
      </c>
      <c r="EH11">
        <v>0</v>
      </c>
      <c r="EI11">
        <v>0</v>
      </c>
      <c r="EJ11" t="s">
        <v>686</v>
      </c>
      <c r="EK11">
        <v>0</v>
      </c>
      <c r="EL11">
        <v>0</v>
      </c>
      <c r="EM11" t="s">
        <v>686</v>
      </c>
      <c r="EN11">
        <v>0</v>
      </c>
      <c r="EO11">
        <v>0</v>
      </c>
      <c r="EP11" t="s">
        <v>686</v>
      </c>
      <c r="EQ11">
        <v>0</v>
      </c>
      <c r="ER11">
        <v>0</v>
      </c>
      <c r="ES11" t="s">
        <v>686</v>
      </c>
      <c r="ET11">
        <v>0</v>
      </c>
      <c r="EU11">
        <v>0</v>
      </c>
      <c r="EV11" t="s">
        <v>686</v>
      </c>
      <c r="EW11">
        <v>0</v>
      </c>
      <c r="EX11">
        <v>0</v>
      </c>
      <c r="EY11">
        <v>0</v>
      </c>
      <c r="EZ11">
        <v>0</v>
      </c>
      <c r="FA11">
        <v>0</v>
      </c>
      <c r="FB11">
        <v>0</v>
      </c>
      <c r="FC11">
        <v>312733000</v>
      </c>
      <c r="FD11">
        <v>312733000</v>
      </c>
      <c r="FE11">
        <v>312733000</v>
      </c>
      <c r="FF11">
        <v>312733000</v>
      </c>
      <c r="FG11">
        <v>312733000</v>
      </c>
      <c r="FH11">
        <v>312733000</v>
      </c>
      <c r="FI11">
        <v>312733000</v>
      </c>
      <c r="FJ11">
        <v>312733000</v>
      </c>
      <c r="FK11">
        <v>312733000</v>
      </c>
      <c r="FL11">
        <v>312733000</v>
      </c>
      <c r="FM11">
        <v>312733000</v>
      </c>
      <c r="FN11">
        <v>312733000</v>
      </c>
      <c r="FO11">
        <v>312733000</v>
      </c>
      <c r="FP11">
        <v>312733000</v>
      </c>
      <c r="FQ11">
        <v>312733000</v>
      </c>
      <c r="FR11">
        <v>312733000</v>
      </c>
      <c r="FS11">
        <v>312733000</v>
      </c>
      <c r="FT11">
        <v>312733000</v>
      </c>
      <c r="FU11">
        <v>312733000</v>
      </c>
      <c r="FV11">
        <v>0</v>
      </c>
      <c r="FW11">
        <v>0</v>
      </c>
      <c r="FX11">
        <v>0</v>
      </c>
      <c r="FY11">
        <v>0</v>
      </c>
      <c r="FZ11">
        <v>0</v>
      </c>
      <c r="GA11">
        <v>0</v>
      </c>
      <c r="GB11">
        <v>312733000</v>
      </c>
      <c r="GC11">
        <v>312732035</v>
      </c>
      <c r="GD11">
        <v>312732035</v>
      </c>
      <c r="GE11">
        <v>312732035</v>
      </c>
      <c r="GF11">
        <v>312732035</v>
      </c>
      <c r="GG11">
        <v>312732035</v>
      </c>
      <c r="GH11">
        <v>312732035</v>
      </c>
      <c r="GI11">
        <v>0</v>
      </c>
      <c r="GJ11">
        <v>0</v>
      </c>
      <c r="GK11">
        <v>0</v>
      </c>
      <c r="GL11">
        <v>0</v>
      </c>
      <c r="GM11">
        <v>0</v>
      </c>
      <c r="GN11">
        <v>0</v>
      </c>
      <c r="GO11">
        <v>312732035</v>
      </c>
      <c r="GP11">
        <v>0</v>
      </c>
      <c r="GQ11">
        <v>8088923</v>
      </c>
      <c r="GR11">
        <v>36519108</v>
      </c>
      <c r="GS11">
        <v>64949293</v>
      </c>
      <c r="GT11">
        <v>93379478</v>
      </c>
      <c r="GU11">
        <v>121809663</v>
      </c>
      <c r="GV11">
        <v>0</v>
      </c>
      <c r="GW11">
        <v>0</v>
      </c>
      <c r="GX11">
        <v>0</v>
      </c>
      <c r="GY11">
        <v>0</v>
      </c>
      <c r="GZ11">
        <v>0</v>
      </c>
      <c r="HA11">
        <v>0</v>
      </c>
      <c r="HB11">
        <v>121809663</v>
      </c>
      <c r="HC11">
        <v>0</v>
      </c>
      <c r="HD11">
        <v>0</v>
      </c>
      <c r="HE11">
        <v>0</v>
      </c>
      <c r="HF11">
        <v>0</v>
      </c>
      <c r="HG11">
        <v>0</v>
      </c>
      <c r="HH11">
        <v>0</v>
      </c>
      <c r="HI11">
        <v>0</v>
      </c>
      <c r="HJ11">
        <v>0</v>
      </c>
      <c r="HK11">
        <v>0</v>
      </c>
      <c r="HL11">
        <v>0</v>
      </c>
      <c r="HM11">
        <v>0</v>
      </c>
      <c r="HN11">
        <v>0</v>
      </c>
      <c r="HO11">
        <v>0</v>
      </c>
      <c r="HP11">
        <v>0</v>
      </c>
      <c r="HQ11">
        <v>0</v>
      </c>
      <c r="HR11">
        <v>0</v>
      </c>
      <c r="HS11">
        <v>0</v>
      </c>
      <c r="HT11">
        <v>0</v>
      </c>
      <c r="HU11">
        <v>0</v>
      </c>
      <c r="HV11">
        <v>0</v>
      </c>
      <c r="HW11">
        <v>0</v>
      </c>
      <c r="HX11">
        <v>0</v>
      </c>
      <c r="HY11">
        <v>0</v>
      </c>
      <c r="HZ11">
        <v>0</v>
      </c>
      <c r="IA11">
        <v>0</v>
      </c>
      <c r="IB11">
        <v>0</v>
      </c>
      <c r="IC11" t="s">
        <v>687</v>
      </c>
      <c r="ID11" t="s">
        <v>473</v>
      </c>
      <c r="IE11" t="s">
        <v>473</v>
      </c>
      <c r="IF11" t="s">
        <v>473</v>
      </c>
      <c r="IG11" t="s">
        <v>688</v>
      </c>
      <c r="IH11" t="s">
        <v>689</v>
      </c>
      <c r="II11" t="s">
        <v>690</v>
      </c>
      <c r="IJ11" t="s">
        <v>691</v>
      </c>
      <c r="IK11" t="s">
        <v>692</v>
      </c>
      <c r="IL11" t="s">
        <v>473</v>
      </c>
      <c r="IM11" t="s">
        <v>473</v>
      </c>
      <c r="IN11" t="s">
        <v>473</v>
      </c>
      <c r="IO11" t="s">
        <v>473</v>
      </c>
      <c r="IP11" t="s">
        <v>473</v>
      </c>
      <c r="IQ11" t="s">
        <v>473</v>
      </c>
      <c r="IR11">
        <v>0</v>
      </c>
      <c r="IS11">
        <v>0</v>
      </c>
      <c r="IT11">
        <v>1</v>
      </c>
      <c r="IU11">
        <v>0</v>
      </c>
      <c r="IV11">
        <v>0</v>
      </c>
      <c r="IW11">
        <v>1</v>
      </c>
      <c r="IX11">
        <v>0</v>
      </c>
      <c r="IY11">
        <v>0</v>
      </c>
      <c r="IZ11">
        <v>0</v>
      </c>
      <c r="JA11">
        <v>0</v>
      </c>
      <c r="JB11">
        <v>0</v>
      </c>
      <c r="JC11">
        <v>0</v>
      </c>
      <c r="JD11">
        <v>0.46666666666666667</v>
      </c>
      <c r="JE11">
        <v>0</v>
      </c>
      <c r="JF11">
        <v>0</v>
      </c>
      <c r="JG11">
        <v>23.333333333333332</v>
      </c>
      <c r="JH11">
        <v>0</v>
      </c>
      <c r="JI11">
        <v>0</v>
      </c>
      <c r="JJ11">
        <v>23.333333333333332</v>
      </c>
      <c r="JK11">
        <v>0</v>
      </c>
      <c r="JL11">
        <v>0</v>
      </c>
      <c r="JM11">
        <v>0</v>
      </c>
      <c r="JN11">
        <v>0</v>
      </c>
      <c r="JO11">
        <v>0</v>
      </c>
      <c r="JP11">
        <v>0</v>
      </c>
      <c r="JQ11">
        <v>46.666666666666664</v>
      </c>
      <c r="JR11">
        <v>0</v>
      </c>
      <c r="JS11">
        <v>0</v>
      </c>
      <c r="JT11">
        <v>23.333333333333332</v>
      </c>
      <c r="JU11">
        <v>23.333333333333332</v>
      </c>
      <c r="JV11">
        <v>23.333333333333332</v>
      </c>
      <c r="JW11">
        <v>46.666666666666664</v>
      </c>
      <c r="JX11">
        <v>46.666666666666664</v>
      </c>
      <c r="JY11">
        <v>46.666666666666664</v>
      </c>
      <c r="JZ11">
        <v>46.666666666666664</v>
      </c>
      <c r="KA11">
        <v>46.666666666666664</v>
      </c>
      <c r="KB11">
        <v>46.666666666666664</v>
      </c>
      <c r="KC11">
        <v>46.666666666666664</v>
      </c>
      <c r="KD11" t="s">
        <v>479</v>
      </c>
      <c r="KE11" t="s">
        <v>473</v>
      </c>
      <c r="KF11">
        <v>100</v>
      </c>
      <c r="KG11" t="s">
        <v>473</v>
      </c>
      <c r="KH11" t="s">
        <v>473</v>
      </c>
      <c r="KI11">
        <v>100</v>
      </c>
      <c r="KJ11" t="s">
        <v>473</v>
      </c>
      <c r="KK11" t="s">
        <v>473</v>
      </c>
      <c r="KL11" t="s">
        <v>473</v>
      </c>
      <c r="KM11" t="s">
        <v>473</v>
      </c>
      <c r="KN11" t="s">
        <v>473</v>
      </c>
      <c r="KO11" t="s">
        <v>473</v>
      </c>
      <c r="KP11" t="s">
        <v>479</v>
      </c>
      <c r="KQ11" t="s">
        <v>479</v>
      </c>
      <c r="KR11">
        <v>100</v>
      </c>
      <c r="KS11">
        <v>100</v>
      </c>
      <c r="KT11">
        <v>100</v>
      </c>
      <c r="KU11">
        <v>100</v>
      </c>
      <c r="KV11" t="s">
        <v>473</v>
      </c>
      <c r="KW11" t="s">
        <v>473</v>
      </c>
      <c r="KX11" t="s">
        <v>473</v>
      </c>
      <c r="KY11" t="s">
        <v>473</v>
      </c>
      <c r="KZ11" t="s">
        <v>473</v>
      </c>
      <c r="LA11" t="s">
        <v>473</v>
      </c>
      <c r="LB11">
        <v>100</v>
      </c>
      <c r="LC11" t="s">
        <v>601</v>
      </c>
      <c r="LD11" t="s">
        <v>603</v>
      </c>
      <c r="LE11">
        <v>100</v>
      </c>
      <c r="LF11">
        <v>52.222222222222221</v>
      </c>
      <c r="LG11" t="s">
        <v>473</v>
      </c>
      <c r="LH11" t="s">
        <v>473</v>
      </c>
      <c r="LI11">
        <v>100</v>
      </c>
      <c r="LJ11">
        <v>52.671111111111109</v>
      </c>
      <c r="LK11">
        <v>9110519000</v>
      </c>
      <c r="LL11">
        <v>8846199891</v>
      </c>
      <c r="LM11">
        <v>2565159275</v>
      </c>
      <c r="LN11">
        <v>691592795</v>
      </c>
      <c r="LO11">
        <v>691592795</v>
      </c>
      <c r="LP11" t="s">
        <v>479</v>
      </c>
      <c r="LQ11" t="s">
        <v>479</v>
      </c>
      <c r="LR11">
        <v>7</v>
      </c>
      <c r="LS11">
        <v>0</v>
      </c>
      <c r="LT11">
        <v>0</v>
      </c>
      <c r="LU11">
        <v>7</v>
      </c>
      <c r="LV11" t="s">
        <v>473</v>
      </c>
      <c r="LW11" t="s">
        <v>473</v>
      </c>
      <c r="LX11" t="s">
        <v>473</v>
      </c>
      <c r="LY11" t="s">
        <v>473</v>
      </c>
      <c r="LZ11" t="s">
        <v>473</v>
      </c>
      <c r="MA11" t="s">
        <v>473</v>
      </c>
      <c r="MB11">
        <v>14</v>
      </c>
      <c r="MC11">
        <v>14</v>
      </c>
      <c r="MD11">
        <v>79</v>
      </c>
      <c r="ME11" t="s">
        <v>481</v>
      </c>
      <c r="MF11" t="s">
        <v>481</v>
      </c>
      <c r="MG11" t="s">
        <v>635</v>
      </c>
      <c r="MH11" t="s">
        <v>635</v>
      </c>
      <c r="MI11" t="s">
        <v>635</v>
      </c>
      <c r="MJ11">
        <v>0</v>
      </c>
      <c r="MK11">
        <v>0</v>
      </c>
      <c r="ML11">
        <v>0</v>
      </c>
      <c r="MM11">
        <v>0</v>
      </c>
      <c r="MN11">
        <v>0</v>
      </c>
      <c r="MO11">
        <v>0</v>
      </c>
      <c r="MP11">
        <v>0</v>
      </c>
      <c r="MQ11" t="s">
        <v>481</v>
      </c>
      <c r="MR11" t="s">
        <v>481</v>
      </c>
      <c r="MS11" t="s">
        <v>483</v>
      </c>
      <c r="MT11" t="s">
        <v>481</v>
      </c>
      <c r="MU11" t="s">
        <v>481</v>
      </c>
      <c r="MV11">
        <v>0</v>
      </c>
      <c r="MW11">
        <v>0</v>
      </c>
      <c r="MX11">
        <v>0</v>
      </c>
      <c r="MY11">
        <v>0</v>
      </c>
      <c r="MZ11">
        <v>0</v>
      </c>
      <c r="NA11">
        <v>0</v>
      </c>
      <c r="NB11">
        <v>0</v>
      </c>
      <c r="NC11" t="s">
        <v>479</v>
      </c>
      <c r="ND11" t="s">
        <v>479</v>
      </c>
      <c r="NE11">
        <v>100</v>
      </c>
      <c r="NF11">
        <v>100</v>
      </c>
      <c r="NG11">
        <v>100</v>
      </c>
      <c r="NH11">
        <v>100</v>
      </c>
      <c r="NI11" t="s">
        <v>473</v>
      </c>
      <c r="NJ11" t="s">
        <v>473</v>
      </c>
      <c r="NK11" t="s">
        <v>473</v>
      </c>
      <c r="NL11" t="s">
        <v>473</v>
      </c>
      <c r="NM11" t="s">
        <v>473</v>
      </c>
      <c r="NN11" t="s">
        <v>473</v>
      </c>
      <c r="NO11" t="s">
        <v>636</v>
      </c>
      <c r="NP11" t="s">
        <v>636</v>
      </c>
      <c r="NQ11" t="s">
        <v>636</v>
      </c>
      <c r="NR11" t="s">
        <v>693</v>
      </c>
      <c r="NS11" t="s">
        <v>693</v>
      </c>
      <c r="NT11">
        <v>0</v>
      </c>
      <c r="NU11">
        <v>0</v>
      </c>
      <c r="NV11">
        <v>0</v>
      </c>
      <c r="NW11">
        <v>0</v>
      </c>
      <c r="NX11">
        <v>0</v>
      </c>
      <c r="NY11">
        <v>0</v>
      </c>
      <c r="NZ11">
        <v>0</v>
      </c>
      <c r="OA11" t="s">
        <v>637</v>
      </c>
      <c r="OB11" t="s">
        <v>637</v>
      </c>
      <c r="OC11" t="s">
        <v>637</v>
      </c>
      <c r="OD11" t="s">
        <v>668</v>
      </c>
      <c r="OE11" t="s">
        <v>668</v>
      </c>
      <c r="OF11">
        <v>0</v>
      </c>
      <c r="OG11">
        <v>0</v>
      </c>
      <c r="OH11">
        <v>0</v>
      </c>
      <c r="OI11">
        <v>0</v>
      </c>
      <c r="OJ11">
        <v>0</v>
      </c>
      <c r="OK11">
        <v>0</v>
      </c>
      <c r="OL11">
        <v>0</v>
      </c>
      <c r="OO11" t="s">
        <v>669</v>
      </c>
      <c r="OP11">
        <v>49</v>
      </c>
      <c r="OQ11">
        <v>0</v>
      </c>
      <c r="OR11">
        <v>0</v>
      </c>
      <c r="OS11">
        <v>0</v>
      </c>
      <c r="OT11">
        <v>0</v>
      </c>
      <c r="OU11">
        <v>0</v>
      </c>
      <c r="OV11">
        <v>0</v>
      </c>
      <c r="OW11">
        <v>0</v>
      </c>
      <c r="OX11">
        <v>0</v>
      </c>
      <c r="OY11">
        <v>0</v>
      </c>
      <c r="OZ11">
        <v>0</v>
      </c>
      <c r="PA11">
        <v>0</v>
      </c>
      <c r="PB11">
        <v>0</v>
      </c>
      <c r="PC11">
        <v>0</v>
      </c>
      <c r="PD11">
        <v>0</v>
      </c>
      <c r="PE11">
        <v>0</v>
      </c>
      <c r="PF11">
        <v>0</v>
      </c>
      <c r="PG11">
        <v>0</v>
      </c>
      <c r="PH11">
        <v>0</v>
      </c>
      <c r="PI11">
        <v>0</v>
      </c>
      <c r="PJ11">
        <v>0</v>
      </c>
      <c r="PK11">
        <v>0</v>
      </c>
      <c r="PL11">
        <v>0</v>
      </c>
      <c r="PM11">
        <v>0</v>
      </c>
      <c r="PN11">
        <v>0</v>
      </c>
      <c r="PO11">
        <v>0</v>
      </c>
      <c r="PP11">
        <v>0</v>
      </c>
      <c r="PQ11">
        <v>752590</v>
      </c>
      <c r="PR11">
        <v>690840205</v>
      </c>
      <c r="PS11" t="s">
        <v>494</v>
      </c>
    </row>
    <row r="12" spans="1:435" x14ac:dyDescent="0.35">
      <c r="A12" t="s">
        <v>694</v>
      </c>
      <c r="B12">
        <v>7868</v>
      </c>
      <c r="C12" t="s">
        <v>695</v>
      </c>
      <c r="D12">
        <v>2020110010191</v>
      </c>
      <c r="E12" t="s">
        <v>436</v>
      </c>
      <c r="F12" t="s">
        <v>437</v>
      </c>
      <c r="G12" t="s">
        <v>438</v>
      </c>
      <c r="H12" t="s">
        <v>602</v>
      </c>
      <c r="I12" t="s">
        <v>696</v>
      </c>
      <c r="J12" t="s">
        <v>604</v>
      </c>
      <c r="K12" t="s">
        <v>605</v>
      </c>
      <c r="L12" t="s">
        <v>606</v>
      </c>
      <c r="M12" t="s">
        <v>607</v>
      </c>
      <c r="N12" t="s">
        <v>608</v>
      </c>
      <c r="O12" t="s">
        <v>697</v>
      </c>
      <c r="P12" t="s">
        <v>610</v>
      </c>
      <c r="Q12" t="s">
        <v>611</v>
      </c>
      <c r="R12" t="s">
        <v>612</v>
      </c>
      <c r="S12" t="s">
        <v>698</v>
      </c>
      <c r="T12" t="s">
        <v>699</v>
      </c>
      <c r="U12" t="s">
        <v>700</v>
      </c>
      <c r="AC12" t="s">
        <v>698</v>
      </c>
      <c r="AI12" t="s">
        <v>701</v>
      </c>
      <c r="AJ12">
        <v>0</v>
      </c>
      <c r="AK12">
        <v>44055</v>
      </c>
      <c r="AL12">
        <v>1</v>
      </c>
      <c r="AM12">
        <v>2023</v>
      </c>
      <c r="AN12" t="s">
        <v>702</v>
      </c>
      <c r="AO12" t="s">
        <v>703</v>
      </c>
      <c r="AP12">
        <v>2020</v>
      </c>
      <c r="AQ12">
        <v>2024</v>
      </c>
      <c r="AR12" t="s">
        <v>467</v>
      </c>
      <c r="AS12" t="s">
        <v>704</v>
      </c>
      <c r="AT12" t="s">
        <v>458</v>
      </c>
      <c r="AU12" t="s">
        <v>620</v>
      </c>
      <c r="AV12">
        <v>2020</v>
      </c>
      <c r="AW12">
        <v>0</v>
      </c>
      <c r="AX12" t="s">
        <v>460</v>
      </c>
      <c r="AY12">
        <v>1</v>
      </c>
      <c r="AZ12">
        <v>0</v>
      </c>
      <c r="BA12">
        <v>0</v>
      </c>
      <c r="BB12" t="s">
        <v>705</v>
      </c>
      <c r="BC12" t="s">
        <v>622</v>
      </c>
      <c r="BD12" t="s">
        <v>706</v>
      </c>
      <c r="BE12" t="s">
        <v>707</v>
      </c>
      <c r="BF12" t="s">
        <v>708</v>
      </c>
      <c r="BG12">
        <v>2</v>
      </c>
      <c r="BH12">
        <v>44098</v>
      </c>
      <c r="BI12">
        <v>0</v>
      </c>
      <c r="BJ12" t="s">
        <v>50</v>
      </c>
      <c r="BK12">
        <v>100</v>
      </c>
      <c r="BL12">
        <v>5</v>
      </c>
      <c r="BM12">
        <v>21</v>
      </c>
      <c r="BN12">
        <v>29</v>
      </c>
      <c r="BO12">
        <v>24</v>
      </c>
      <c r="BP12">
        <v>21</v>
      </c>
      <c r="BQ12">
        <v>1169305097</v>
      </c>
      <c r="BR12">
        <v>71358137</v>
      </c>
      <c r="BS12">
        <v>256235081</v>
      </c>
      <c r="BT12">
        <v>290635798</v>
      </c>
      <c r="BU12">
        <v>201076081</v>
      </c>
      <c r="BV12">
        <v>350000000</v>
      </c>
      <c r="BW12">
        <v>5</v>
      </c>
      <c r="BX12">
        <v>21</v>
      </c>
      <c r="BY12">
        <v>29</v>
      </c>
      <c r="BZ12">
        <v>24</v>
      </c>
      <c r="CA12">
        <v>21</v>
      </c>
      <c r="CB12">
        <v>29</v>
      </c>
      <c r="CC12">
        <v>24</v>
      </c>
      <c r="CD12">
        <v>71358137</v>
      </c>
      <c r="CE12">
        <v>71358137</v>
      </c>
      <c r="CF12">
        <v>249532694</v>
      </c>
      <c r="CG12">
        <v>247629418</v>
      </c>
      <c r="CH12">
        <v>290635798</v>
      </c>
      <c r="CI12">
        <v>289578423</v>
      </c>
      <c r="CJ12">
        <v>5</v>
      </c>
      <c r="CK12">
        <v>21</v>
      </c>
      <c r="CL12">
        <v>29</v>
      </c>
      <c r="CM12">
        <v>69.400000000000006</v>
      </c>
      <c r="CN12" t="s">
        <v>467</v>
      </c>
      <c r="CO12">
        <v>0</v>
      </c>
      <c r="CP12">
        <v>0</v>
      </c>
      <c r="CQ12">
        <v>4.8000000000000007</v>
      </c>
      <c r="CR12">
        <v>0</v>
      </c>
      <c r="CS12">
        <v>0</v>
      </c>
      <c r="CT12">
        <v>9.6000000000000014</v>
      </c>
      <c r="CU12">
        <v>0</v>
      </c>
      <c r="CV12">
        <v>0</v>
      </c>
      <c r="CW12">
        <v>0</v>
      </c>
      <c r="CX12">
        <v>0</v>
      </c>
      <c r="CY12">
        <v>0</v>
      </c>
      <c r="CZ12">
        <v>9.6000000000000014</v>
      </c>
      <c r="DA12">
        <v>24</v>
      </c>
      <c r="DB12" s="128">
        <v>14.400000000000002</v>
      </c>
      <c r="DC12">
        <v>14.400000000000002</v>
      </c>
      <c r="DD12">
        <v>0</v>
      </c>
      <c r="DE12">
        <v>0</v>
      </c>
      <c r="DF12">
        <v>40</v>
      </c>
      <c r="DG12">
        <v>0</v>
      </c>
      <c r="DH12">
        <v>0</v>
      </c>
      <c r="DI12">
        <v>80</v>
      </c>
      <c r="DJ12">
        <v>0</v>
      </c>
      <c r="DK12">
        <v>0</v>
      </c>
      <c r="DL12">
        <v>0</v>
      </c>
      <c r="DM12">
        <v>0</v>
      </c>
      <c r="DN12">
        <v>0</v>
      </c>
      <c r="DO12">
        <v>80</v>
      </c>
      <c r="DP12">
        <v>200</v>
      </c>
      <c r="DQ12">
        <v>0</v>
      </c>
      <c r="DR12">
        <v>0</v>
      </c>
      <c r="DS12">
        <v>40</v>
      </c>
      <c r="DT12">
        <v>0</v>
      </c>
      <c r="DU12">
        <v>0</v>
      </c>
      <c r="DV12">
        <v>80</v>
      </c>
      <c r="DW12">
        <v>0</v>
      </c>
      <c r="DX12">
        <v>0</v>
      </c>
      <c r="DY12">
        <v>0</v>
      </c>
      <c r="DZ12">
        <v>0</v>
      </c>
      <c r="EA12">
        <v>0</v>
      </c>
      <c r="EB12">
        <v>0</v>
      </c>
      <c r="EC12">
        <v>120</v>
      </c>
      <c r="ED12">
        <v>120</v>
      </c>
      <c r="EE12">
        <v>0</v>
      </c>
      <c r="EF12">
        <v>0</v>
      </c>
      <c r="EG12" t="s">
        <v>709</v>
      </c>
      <c r="EH12">
        <v>0</v>
      </c>
      <c r="EI12">
        <v>0</v>
      </c>
      <c r="EJ12" t="s">
        <v>710</v>
      </c>
      <c r="EK12">
        <v>0</v>
      </c>
      <c r="EL12">
        <v>0</v>
      </c>
      <c r="EM12">
        <v>0</v>
      </c>
      <c r="EN12">
        <v>0</v>
      </c>
      <c r="EO12">
        <v>0</v>
      </c>
      <c r="EP12" t="s">
        <v>711</v>
      </c>
      <c r="EQ12">
        <v>0</v>
      </c>
      <c r="ER12">
        <v>0</v>
      </c>
      <c r="ES12" t="s">
        <v>709</v>
      </c>
      <c r="ET12">
        <v>0</v>
      </c>
      <c r="EU12">
        <v>0</v>
      </c>
      <c r="EV12" t="s">
        <v>710</v>
      </c>
      <c r="EW12">
        <v>0</v>
      </c>
      <c r="EX12">
        <v>0</v>
      </c>
      <c r="EY12">
        <v>0</v>
      </c>
      <c r="EZ12">
        <v>0</v>
      </c>
      <c r="FA12">
        <v>0</v>
      </c>
      <c r="FB12">
        <v>0</v>
      </c>
      <c r="FC12">
        <v>239488000</v>
      </c>
      <c r="FD12">
        <v>239488000</v>
      </c>
      <c r="FE12">
        <v>239488000</v>
      </c>
      <c r="FF12">
        <v>239488000</v>
      </c>
      <c r="FG12">
        <v>239488000</v>
      </c>
      <c r="FH12">
        <v>239488000</v>
      </c>
      <c r="FI12">
        <v>239488000</v>
      </c>
      <c r="FJ12">
        <v>239488000</v>
      </c>
      <c r="FK12">
        <v>239488000</v>
      </c>
      <c r="FL12">
        <v>239488000</v>
      </c>
      <c r="FM12">
        <v>239488000</v>
      </c>
      <c r="FN12">
        <v>239488000</v>
      </c>
      <c r="FO12">
        <v>239488000</v>
      </c>
      <c r="FP12">
        <v>239488000</v>
      </c>
      <c r="FQ12">
        <v>201422482</v>
      </c>
      <c r="FR12">
        <v>201422482</v>
      </c>
      <c r="FS12">
        <v>201076081</v>
      </c>
      <c r="FT12">
        <v>201076081</v>
      </c>
      <c r="FU12">
        <v>201076081</v>
      </c>
      <c r="FV12">
        <v>0</v>
      </c>
      <c r="FW12">
        <v>0</v>
      </c>
      <c r="FX12">
        <v>0</v>
      </c>
      <c r="FY12">
        <v>0</v>
      </c>
      <c r="FZ12">
        <v>0</v>
      </c>
      <c r="GA12">
        <v>0</v>
      </c>
      <c r="GB12">
        <v>201076081</v>
      </c>
      <c r="GC12">
        <v>201076081</v>
      </c>
      <c r="GD12">
        <v>201076081</v>
      </c>
      <c r="GE12">
        <v>201076081</v>
      </c>
      <c r="GF12">
        <v>201076081</v>
      </c>
      <c r="GG12">
        <v>201076081</v>
      </c>
      <c r="GH12">
        <v>201076081</v>
      </c>
      <c r="GI12">
        <v>0</v>
      </c>
      <c r="GJ12">
        <v>0</v>
      </c>
      <c r="GK12">
        <v>0</v>
      </c>
      <c r="GL12">
        <v>0</v>
      </c>
      <c r="GM12">
        <v>0</v>
      </c>
      <c r="GN12">
        <v>0</v>
      </c>
      <c r="GO12">
        <v>201076081</v>
      </c>
      <c r="GP12">
        <v>0</v>
      </c>
      <c r="GQ12">
        <v>1268851</v>
      </c>
      <c r="GR12">
        <v>21166015</v>
      </c>
      <c r="GS12">
        <v>41063179</v>
      </c>
      <c r="GT12">
        <v>60960343</v>
      </c>
      <c r="GU12">
        <v>80857507</v>
      </c>
      <c r="GV12">
        <v>0</v>
      </c>
      <c r="GW12">
        <v>0</v>
      </c>
      <c r="GX12">
        <v>0</v>
      </c>
      <c r="GY12">
        <v>0</v>
      </c>
      <c r="GZ12">
        <v>0</v>
      </c>
      <c r="HA12">
        <v>0</v>
      </c>
      <c r="HB12">
        <v>80857507</v>
      </c>
      <c r="HC12">
        <v>1057375</v>
      </c>
      <c r="HD12">
        <v>1057375</v>
      </c>
      <c r="HE12">
        <v>1057375</v>
      </c>
      <c r="HF12">
        <v>1057375</v>
      </c>
      <c r="HG12">
        <v>1057375</v>
      </c>
      <c r="HH12">
        <v>1057375</v>
      </c>
      <c r="HI12">
        <v>0</v>
      </c>
      <c r="HJ12">
        <v>0</v>
      </c>
      <c r="HK12">
        <v>0</v>
      </c>
      <c r="HL12">
        <v>0</v>
      </c>
      <c r="HM12">
        <v>0</v>
      </c>
      <c r="HN12">
        <v>0</v>
      </c>
      <c r="HO12">
        <v>1057375</v>
      </c>
      <c r="HP12">
        <v>0</v>
      </c>
      <c r="HQ12">
        <v>1057375</v>
      </c>
      <c r="HR12">
        <v>1057375</v>
      </c>
      <c r="HS12">
        <v>1057375</v>
      </c>
      <c r="HT12">
        <v>1057375</v>
      </c>
      <c r="HU12">
        <v>1057375</v>
      </c>
      <c r="HV12">
        <v>0</v>
      </c>
      <c r="HW12">
        <v>0</v>
      </c>
      <c r="HX12">
        <v>0</v>
      </c>
      <c r="HY12">
        <v>0</v>
      </c>
      <c r="HZ12">
        <v>0</v>
      </c>
      <c r="IA12">
        <v>0</v>
      </c>
      <c r="IB12">
        <v>1057375</v>
      </c>
      <c r="IC12" t="s">
        <v>712</v>
      </c>
      <c r="ID12" t="s">
        <v>473</v>
      </c>
      <c r="IE12" t="s">
        <v>473</v>
      </c>
      <c r="IF12" t="s">
        <v>473</v>
      </c>
      <c r="IG12" t="s">
        <v>713</v>
      </c>
      <c r="IH12" t="s">
        <v>714</v>
      </c>
      <c r="II12" t="s">
        <v>715</v>
      </c>
      <c r="IJ12" t="s">
        <v>716</v>
      </c>
      <c r="IK12" t="s">
        <v>717</v>
      </c>
      <c r="IL12" t="s">
        <v>473</v>
      </c>
      <c r="IM12" t="s">
        <v>473</v>
      </c>
      <c r="IN12" t="s">
        <v>473</v>
      </c>
      <c r="IO12" t="s">
        <v>473</v>
      </c>
      <c r="IP12" t="s">
        <v>473</v>
      </c>
      <c r="IQ12" t="s">
        <v>473</v>
      </c>
      <c r="IR12">
        <v>0</v>
      </c>
      <c r="IS12">
        <v>0</v>
      </c>
      <c r="IT12">
        <v>1</v>
      </c>
      <c r="IU12">
        <v>0</v>
      </c>
      <c r="IV12">
        <v>0</v>
      </c>
      <c r="IW12">
        <v>1</v>
      </c>
      <c r="IX12">
        <v>0</v>
      </c>
      <c r="IY12">
        <v>0</v>
      </c>
      <c r="IZ12">
        <v>0</v>
      </c>
      <c r="JA12">
        <v>0</v>
      </c>
      <c r="JB12">
        <v>0</v>
      </c>
      <c r="JC12">
        <v>0</v>
      </c>
      <c r="JD12">
        <v>0.6</v>
      </c>
      <c r="JE12">
        <v>0</v>
      </c>
      <c r="JF12">
        <v>0</v>
      </c>
      <c r="JG12">
        <v>20</v>
      </c>
      <c r="JH12">
        <v>0</v>
      </c>
      <c r="JI12">
        <v>0</v>
      </c>
      <c r="JJ12">
        <v>40</v>
      </c>
      <c r="JK12">
        <v>0</v>
      </c>
      <c r="JL12">
        <v>0</v>
      </c>
      <c r="JM12">
        <v>0</v>
      </c>
      <c r="JN12">
        <v>0</v>
      </c>
      <c r="JO12">
        <v>0</v>
      </c>
      <c r="JP12">
        <v>0</v>
      </c>
      <c r="JQ12">
        <v>60</v>
      </c>
      <c r="JR12">
        <v>0</v>
      </c>
      <c r="JS12">
        <v>0</v>
      </c>
      <c r="JT12">
        <v>20</v>
      </c>
      <c r="JU12">
        <v>20</v>
      </c>
      <c r="JV12">
        <v>20</v>
      </c>
      <c r="JW12">
        <v>60</v>
      </c>
      <c r="JX12">
        <v>60</v>
      </c>
      <c r="JY12">
        <v>60</v>
      </c>
      <c r="JZ12">
        <v>60</v>
      </c>
      <c r="KA12">
        <v>60</v>
      </c>
      <c r="KB12">
        <v>60</v>
      </c>
      <c r="KC12">
        <v>60</v>
      </c>
      <c r="KD12" t="s">
        <v>479</v>
      </c>
      <c r="KE12" t="s">
        <v>473</v>
      </c>
      <c r="KF12">
        <v>100</v>
      </c>
      <c r="KG12" t="s">
        <v>473</v>
      </c>
      <c r="KH12" t="s">
        <v>473</v>
      </c>
      <c r="KI12">
        <v>100</v>
      </c>
      <c r="KJ12" t="s">
        <v>473</v>
      </c>
      <c r="KK12" t="s">
        <v>473</v>
      </c>
      <c r="KL12" t="s">
        <v>473</v>
      </c>
      <c r="KM12" t="s">
        <v>473</v>
      </c>
      <c r="KN12" t="s">
        <v>473</v>
      </c>
      <c r="KO12" t="s">
        <v>473</v>
      </c>
      <c r="KP12" t="s">
        <v>479</v>
      </c>
      <c r="KQ12" t="s">
        <v>479</v>
      </c>
      <c r="KR12">
        <v>100</v>
      </c>
      <c r="KS12">
        <v>100</v>
      </c>
      <c r="KT12">
        <v>100</v>
      </c>
      <c r="KU12">
        <v>100</v>
      </c>
      <c r="KV12" t="s">
        <v>473</v>
      </c>
      <c r="KW12" t="s">
        <v>473</v>
      </c>
      <c r="KX12" t="s">
        <v>473</v>
      </c>
      <c r="KY12" t="s">
        <v>473</v>
      </c>
      <c r="KZ12" t="s">
        <v>473</v>
      </c>
      <c r="LA12" t="s">
        <v>473</v>
      </c>
      <c r="LB12">
        <v>100</v>
      </c>
      <c r="LC12" t="s">
        <v>641</v>
      </c>
      <c r="LD12" t="s">
        <v>696</v>
      </c>
      <c r="LE12">
        <v>100</v>
      </c>
      <c r="LF12">
        <v>52.222222222222221</v>
      </c>
      <c r="LG12">
        <v>100</v>
      </c>
      <c r="LH12">
        <v>52.222222222222221</v>
      </c>
      <c r="LI12">
        <v>100</v>
      </c>
      <c r="LJ12">
        <v>52.671111111111109</v>
      </c>
      <c r="LK12">
        <v>9110519000</v>
      </c>
      <c r="LL12">
        <v>8846199891</v>
      </c>
      <c r="LM12">
        <v>2565159275</v>
      </c>
      <c r="LN12">
        <v>691592795</v>
      </c>
      <c r="LO12">
        <v>691592795</v>
      </c>
      <c r="LP12" t="s">
        <v>479</v>
      </c>
      <c r="LQ12" t="s">
        <v>479</v>
      </c>
      <c r="LR12">
        <v>4.8000000000000007</v>
      </c>
      <c r="LS12">
        <v>0</v>
      </c>
      <c r="LT12">
        <v>0</v>
      </c>
      <c r="LU12">
        <v>9.6000000000000014</v>
      </c>
      <c r="LV12" t="s">
        <v>473</v>
      </c>
      <c r="LW12" t="s">
        <v>473</v>
      </c>
      <c r="LX12" t="s">
        <v>473</v>
      </c>
      <c r="LY12" t="s">
        <v>473</v>
      </c>
      <c r="LZ12" t="s">
        <v>473</v>
      </c>
      <c r="MA12" t="s">
        <v>473</v>
      </c>
      <c r="MB12">
        <v>14.400000000000002</v>
      </c>
      <c r="MC12">
        <v>14.400000000000002</v>
      </c>
      <c r="MD12">
        <v>14.400000000000002</v>
      </c>
      <c r="ME12" t="s">
        <v>481</v>
      </c>
      <c r="MF12" t="s">
        <v>481</v>
      </c>
      <c r="MG12" t="s">
        <v>635</v>
      </c>
      <c r="MH12" t="s">
        <v>635</v>
      </c>
      <c r="MI12" t="s">
        <v>635</v>
      </c>
      <c r="MJ12">
        <v>0</v>
      </c>
      <c r="MK12">
        <v>0</v>
      </c>
      <c r="ML12">
        <v>0</v>
      </c>
      <c r="MM12">
        <v>0</v>
      </c>
      <c r="MN12">
        <v>0</v>
      </c>
      <c r="MO12">
        <v>0</v>
      </c>
      <c r="MP12">
        <v>0</v>
      </c>
      <c r="MQ12" t="s">
        <v>481</v>
      </c>
      <c r="MR12" t="s">
        <v>481</v>
      </c>
      <c r="MS12" t="s">
        <v>718</v>
      </c>
      <c r="MT12" t="s">
        <v>481</v>
      </c>
      <c r="MU12" t="s">
        <v>481</v>
      </c>
      <c r="MV12">
        <v>0</v>
      </c>
      <c r="MW12">
        <v>0</v>
      </c>
      <c r="MX12">
        <v>0</v>
      </c>
      <c r="MY12">
        <v>0</v>
      </c>
      <c r="MZ12">
        <v>0</v>
      </c>
      <c r="NA12">
        <v>0</v>
      </c>
      <c r="NB12">
        <v>0</v>
      </c>
      <c r="NC12" t="s">
        <v>479</v>
      </c>
      <c r="ND12" t="s">
        <v>479</v>
      </c>
      <c r="NE12">
        <v>100</v>
      </c>
      <c r="NF12">
        <v>100</v>
      </c>
      <c r="NG12">
        <v>100</v>
      </c>
      <c r="NH12">
        <v>100</v>
      </c>
      <c r="NI12" t="s">
        <v>473</v>
      </c>
      <c r="NJ12" t="s">
        <v>473</v>
      </c>
      <c r="NK12" t="s">
        <v>473</v>
      </c>
      <c r="NL12" t="s">
        <v>473</v>
      </c>
      <c r="NM12" t="s">
        <v>473</v>
      </c>
      <c r="NN12" t="s">
        <v>473</v>
      </c>
      <c r="NO12" t="s">
        <v>636</v>
      </c>
      <c r="NP12" t="s">
        <v>636</v>
      </c>
      <c r="NQ12" t="s">
        <v>636</v>
      </c>
      <c r="NR12" t="s">
        <v>693</v>
      </c>
      <c r="NS12" t="s">
        <v>693</v>
      </c>
      <c r="NT12">
        <v>0</v>
      </c>
      <c r="NU12">
        <v>0</v>
      </c>
      <c r="NV12">
        <v>0</v>
      </c>
      <c r="NW12">
        <v>0</v>
      </c>
      <c r="NX12">
        <v>0</v>
      </c>
      <c r="NY12">
        <v>0</v>
      </c>
      <c r="NZ12">
        <v>0</v>
      </c>
      <c r="OA12" t="s">
        <v>637</v>
      </c>
      <c r="OB12" t="s">
        <v>637</v>
      </c>
      <c r="OC12" t="s">
        <v>637</v>
      </c>
      <c r="OD12" t="s">
        <v>668</v>
      </c>
      <c r="OE12" t="s">
        <v>668</v>
      </c>
      <c r="OF12">
        <v>0</v>
      </c>
      <c r="OG12">
        <v>0</v>
      </c>
      <c r="OH12">
        <v>0</v>
      </c>
      <c r="OI12">
        <v>0</v>
      </c>
      <c r="OJ12">
        <v>0</v>
      </c>
      <c r="OK12">
        <v>0</v>
      </c>
      <c r="OL12">
        <v>0</v>
      </c>
      <c r="OO12" t="s">
        <v>694</v>
      </c>
      <c r="OP12">
        <v>14.400000000000002</v>
      </c>
      <c r="OQ12">
        <v>0</v>
      </c>
      <c r="OR12">
        <v>0</v>
      </c>
      <c r="OS12">
        <v>0</v>
      </c>
      <c r="OT12">
        <v>0</v>
      </c>
      <c r="OU12">
        <v>0</v>
      </c>
      <c r="OV12">
        <v>0</v>
      </c>
      <c r="OW12">
        <v>0</v>
      </c>
      <c r="OX12">
        <v>0</v>
      </c>
      <c r="OY12">
        <v>0</v>
      </c>
      <c r="OZ12">
        <v>0</v>
      </c>
      <c r="PA12">
        <v>0</v>
      </c>
      <c r="PB12">
        <v>0</v>
      </c>
      <c r="PC12">
        <v>0</v>
      </c>
      <c r="PD12">
        <v>1057375</v>
      </c>
      <c r="PE12">
        <v>1057375</v>
      </c>
      <c r="PF12">
        <v>1057375</v>
      </c>
      <c r="PG12">
        <v>1057375</v>
      </c>
      <c r="PH12">
        <v>1057375</v>
      </c>
      <c r="PI12">
        <v>1057375</v>
      </c>
      <c r="PJ12">
        <v>0</v>
      </c>
      <c r="PK12">
        <v>0</v>
      </c>
      <c r="PL12">
        <v>0</v>
      </c>
      <c r="PM12">
        <v>0</v>
      </c>
      <c r="PN12">
        <v>0</v>
      </c>
      <c r="PO12">
        <v>0</v>
      </c>
      <c r="PP12">
        <v>1057375</v>
      </c>
      <c r="PQ12">
        <v>752590</v>
      </c>
      <c r="PR12">
        <v>690840205</v>
      </c>
      <c r="PS12" t="s">
        <v>494</v>
      </c>
    </row>
    <row r="13" spans="1:435" x14ac:dyDescent="0.35">
      <c r="A13" t="s">
        <v>719</v>
      </c>
      <c r="B13">
        <v>7868</v>
      </c>
      <c r="C13" t="s">
        <v>720</v>
      </c>
      <c r="D13">
        <v>2020110010191</v>
      </c>
      <c r="E13" t="s">
        <v>436</v>
      </c>
      <c r="F13" t="s">
        <v>437</v>
      </c>
      <c r="G13" t="s">
        <v>438</v>
      </c>
      <c r="H13" t="s">
        <v>602</v>
      </c>
      <c r="I13" t="s">
        <v>696</v>
      </c>
      <c r="J13" t="s">
        <v>604</v>
      </c>
      <c r="K13" t="s">
        <v>605</v>
      </c>
      <c r="L13" t="s">
        <v>606</v>
      </c>
      <c r="M13" t="s">
        <v>607</v>
      </c>
      <c r="N13" t="s">
        <v>642</v>
      </c>
      <c r="O13" t="s">
        <v>643</v>
      </c>
      <c r="P13" t="s">
        <v>644</v>
      </c>
      <c r="Q13" t="s">
        <v>645</v>
      </c>
      <c r="R13" t="s">
        <v>612</v>
      </c>
      <c r="S13" t="s">
        <v>721</v>
      </c>
      <c r="T13" t="s">
        <v>722</v>
      </c>
      <c r="AC13" t="s">
        <v>721</v>
      </c>
      <c r="AI13" t="s">
        <v>723</v>
      </c>
      <c r="AJ13" t="s">
        <v>724</v>
      </c>
      <c r="AK13">
        <v>44055</v>
      </c>
      <c r="AL13">
        <v>1</v>
      </c>
      <c r="AM13">
        <v>2023</v>
      </c>
      <c r="AN13" t="s">
        <v>725</v>
      </c>
      <c r="AO13" t="s">
        <v>726</v>
      </c>
      <c r="AP13">
        <v>2020</v>
      </c>
      <c r="AQ13">
        <v>2024</v>
      </c>
      <c r="AR13" t="s">
        <v>456</v>
      </c>
      <c r="AS13" t="s">
        <v>652</v>
      </c>
      <c r="AT13" t="s">
        <v>458</v>
      </c>
      <c r="AU13" t="s">
        <v>653</v>
      </c>
      <c r="AV13">
        <v>2020</v>
      </c>
      <c r="AW13">
        <v>0</v>
      </c>
      <c r="AX13" t="s">
        <v>460</v>
      </c>
      <c r="AY13">
        <v>0</v>
      </c>
      <c r="AZ13">
        <v>1</v>
      </c>
      <c r="BA13">
        <v>0</v>
      </c>
      <c r="BB13" t="s">
        <v>727</v>
      </c>
      <c r="BC13" t="s">
        <v>655</v>
      </c>
      <c r="BD13" t="s">
        <v>728</v>
      </c>
      <c r="BE13" t="s">
        <v>657</v>
      </c>
      <c r="BF13" t="s">
        <v>729</v>
      </c>
      <c r="BG13">
        <v>2</v>
      </c>
      <c r="BH13">
        <v>44098</v>
      </c>
      <c r="BI13">
        <v>0</v>
      </c>
      <c r="BJ13" t="s">
        <v>51</v>
      </c>
      <c r="BK13">
        <v>100</v>
      </c>
      <c r="BL13">
        <v>11</v>
      </c>
      <c r="BM13">
        <v>32</v>
      </c>
      <c r="BN13">
        <v>54</v>
      </c>
      <c r="BO13">
        <v>81</v>
      </c>
      <c r="BP13">
        <v>100</v>
      </c>
      <c r="BQ13">
        <v>2268496147</v>
      </c>
      <c r="BR13">
        <v>431753088</v>
      </c>
      <c r="BS13">
        <v>411051145</v>
      </c>
      <c r="BT13">
        <v>474629444</v>
      </c>
      <c r="BU13">
        <v>253770470</v>
      </c>
      <c r="BV13">
        <v>697292000</v>
      </c>
      <c r="BW13">
        <v>11</v>
      </c>
      <c r="BX13">
        <v>32</v>
      </c>
      <c r="BY13">
        <v>54</v>
      </c>
      <c r="BZ13">
        <v>81</v>
      </c>
      <c r="CA13">
        <v>21</v>
      </c>
      <c r="CB13">
        <v>22</v>
      </c>
      <c r="CC13">
        <v>27</v>
      </c>
      <c r="CD13">
        <v>431753088</v>
      </c>
      <c r="CE13">
        <v>404879847</v>
      </c>
      <c r="CF13">
        <v>411015618</v>
      </c>
      <c r="CG13">
        <v>406759681</v>
      </c>
      <c r="CH13">
        <v>474629444</v>
      </c>
      <c r="CI13">
        <v>474629444</v>
      </c>
      <c r="CJ13">
        <v>11</v>
      </c>
      <c r="CK13">
        <v>32</v>
      </c>
      <c r="CL13">
        <v>54</v>
      </c>
      <c r="CM13">
        <v>67.5</v>
      </c>
      <c r="CN13" t="s">
        <v>467</v>
      </c>
      <c r="CO13">
        <v>0</v>
      </c>
      <c r="CP13">
        <v>0</v>
      </c>
      <c r="CQ13">
        <v>5.4</v>
      </c>
      <c r="CR13">
        <v>0</v>
      </c>
      <c r="CS13">
        <v>0</v>
      </c>
      <c r="CT13">
        <v>8.1</v>
      </c>
      <c r="CU13">
        <v>0</v>
      </c>
      <c r="CV13">
        <v>0</v>
      </c>
      <c r="CW13">
        <v>8.1</v>
      </c>
      <c r="CX13">
        <v>0</v>
      </c>
      <c r="CY13">
        <v>0</v>
      </c>
      <c r="CZ13">
        <v>5.4</v>
      </c>
      <c r="DA13">
        <v>81</v>
      </c>
      <c r="DB13" s="128">
        <v>13.5</v>
      </c>
      <c r="DC13">
        <v>13.5</v>
      </c>
      <c r="DD13">
        <v>0</v>
      </c>
      <c r="DE13">
        <v>0</v>
      </c>
      <c r="DF13">
        <v>40</v>
      </c>
      <c r="DG13">
        <v>0</v>
      </c>
      <c r="DH13">
        <v>0</v>
      </c>
      <c r="DI13">
        <v>60</v>
      </c>
      <c r="DJ13">
        <v>0</v>
      </c>
      <c r="DK13">
        <v>0</v>
      </c>
      <c r="DL13">
        <v>60</v>
      </c>
      <c r="DM13">
        <v>0</v>
      </c>
      <c r="DN13">
        <v>0</v>
      </c>
      <c r="DO13">
        <v>40</v>
      </c>
      <c r="DP13">
        <v>200</v>
      </c>
      <c r="DQ13">
        <v>0</v>
      </c>
      <c r="DR13">
        <v>0</v>
      </c>
      <c r="DS13">
        <v>40</v>
      </c>
      <c r="DT13">
        <v>0</v>
      </c>
      <c r="DU13">
        <v>0</v>
      </c>
      <c r="DV13">
        <v>60</v>
      </c>
      <c r="DW13">
        <v>0</v>
      </c>
      <c r="DX13">
        <v>0</v>
      </c>
      <c r="DY13">
        <v>0</v>
      </c>
      <c r="DZ13">
        <v>0</v>
      </c>
      <c r="EA13">
        <v>0</v>
      </c>
      <c r="EB13">
        <v>0</v>
      </c>
      <c r="EC13">
        <v>100</v>
      </c>
      <c r="ED13">
        <v>100</v>
      </c>
      <c r="EE13">
        <v>0</v>
      </c>
      <c r="EF13">
        <v>0</v>
      </c>
      <c r="EG13" t="s">
        <v>730</v>
      </c>
      <c r="EH13">
        <v>0</v>
      </c>
      <c r="EI13">
        <v>0</v>
      </c>
      <c r="EJ13" t="s">
        <v>731</v>
      </c>
      <c r="EK13">
        <v>0</v>
      </c>
      <c r="EL13">
        <v>0</v>
      </c>
      <c r="EM13" t="s">
        <v>731</v>
      </c>
      <c r="EN13">
        <v>0</v>
      </c>
      <c r="EO13">
        <v>0</v>
      </c>
      <c r="EP13" t="s">
        <v>732</v>
      </c>
      <c r="EQ13">
        <v>0</v>
      </c>
      <c r="ER13">
        <v>0</v>
      </c>
      <c r="ES13" t="s">
        <v>733</v>
      </c>
      <c r="ET13">
        <v>0</v>
      </c>
      <c r="EU13">
        <v>0</v>
      </c>
      <c r="EV13" t="s">
        <v>731</v>
      </c>
      <c r="EW13">
        <v>0</v>
      </c>
      <c r="EX13">
        <v>0</v>
      </c>
      <c r="EY13">
        <v>0</v>
      </c>
      <c r="EZ13">
        <v>0</v>
      </c>
      <c r="FA13">
        <v>0</v>
      </c>
      <c r="FB13">
        <v>0</v>
      </c>
      <c r="FC13">
        <v>317213000</v>
      </c>
      <c r="FD13">
        <v>317213000</v>
      </c>
      <c r="FE13">
        <v>317213000</v>
      </c>
      <c r="FF13">
        <v>317213000</v>
      </c>
      <c r="FG13">
        <v>317213000</v>
      </c>
      <c r="FH13">
        <v>317213000</v>
      </c>
      <c r="FI13">
        <v>317213000</v>
      </c>
      <c r="FJ13">
        <v>317213000</v>
      </c>
      <c r="FK13">
        <v>317213000</v>
      </c>
      <c r="FL13">
        <v>317213000</v>
      </c>
      <c r="FM13">
        <v>317213000</v>
      </c>
      <c r="FN13">
        <v>317213000</v>
      </c>
      <c r="FO13">
        <v>317213000</v>
      </c>
      <c r="FP13">
        <v>253770470</v>
      </c>
      <c r="FQ13">
        <v>253770470</v>
      </c>
      <c r="FR13">
        <v>253770470</v>
      </c>
      <c r="FS13">
        <v>253770470</v>
      </c>
      <c r="FT13">
        <v>253770470</v>
      </c>
      <c r="FU13">
        <v>253770470</v>
      </c>
      <c r="FV13">
        <v>0</v>
      </c>
      <c r="FW13">
        <v>0</v>
      </c>
      <c r="FX13">
        <v>0</v>
      </c>
      <c r="FY13">
        <v>0</v>
      </c>
      <c r="FZ13">
        <v>0</v>
      </c>
      <c r="GA13">
        <v>0</v>
      </c>
      <c r="GB13">
        <v>253770470</v>
      </c>
      <c r="GC13">
        <v>253664386</v>
      </c>
      <c r="GD13">
        <v>253664386</v>
      </c>
      <c r="GE13">
        <v>253664386</v>
      </c>
      <c r="GF13">
        <v>253664386</v>
      </c>
      <c r="GG13">
        <v>253664386</v>
      </c>
      <c r="GH13">
        <v>253664386</v>
      </c>
      <c r="GI13">
        <v>0</v>
      </c>
      <c r="GJ13">
        <v>0</v>
      </c>
      <c r="GK13">
        <v>0</v>
      </c>
      <c r="GL13">
        <v>0</v>
      </c>
      <c r="GM13">
        <v>0</v>
      </c>
      <c r="GN13">
        <v>0</v>
      </c>
      <c r="GO13">
        <v>253664386</v>
      </c>
      <c r="GP13">
        <v>0</v>
      </c>
      <c r="GQ13">
        <v>2669874</v>
      </c>
      <c r="GR13">
        <v>28839918</v>
      </c>
      <c r="GS13">
        <v>55009962</v>
      </c>
      <c r="GT13">
        <v>81180006</v>
      </c>
      <c r="GU13">
        <v>107350050</v>
      </c>
      <c r="GV13">
        <v>0</v>
      </c>
      <c r="GW13">
        <v>0</v>
      </c>
      <c r="GX13">
        <v>0</v>
      </c>
      <c r="GY13">
        <v>0</v>
      </c>
      <c r="GZ13">
        <v>0</v>
      </c>
      <c r="HA13">
        <v>0</v>
      </c>
      <c r="HB13">
        <v>107350050</v>
      </c>
      <c r="HC13">
        <v>0</v>
      </c>
      <c r="HD13">
        <v>0</v>
      </c>
      <c r="HE13">
        <v>0</v>
      </c>
      <c r="HF13">
        <v>0</v>
      </c>
      <c r="HG13">
        <v>0</v>
      </c>
      <c r="HH13">
        <v>0</v>
      </c>
      <c r="HI13">
        <v>0</v>
      </c>
      <c r="HJ13">
        <v>0</v>
      </c>
      <c r="HK13">
        <v>0</v>
      </c>
      <c r="HL13">
        <v>0</v>
      </c>
      <c r="HM13">
        <v>0</v>
      </c>
      <c r="HN13">
        <v>0</v>
      </c>
      <c r="HO13">
        <v>0</v>
      </c>
      <c r="HP13">
        <v>0</v>
      </c>
      <c r="HQ13">
        <v>0</v>
      </c>
      <c r="HR13">
        <v>0</v>
      </c>
      <c r="HS13">
        <v>0</v>
      </c>
      <c r="HT13">
        <v>0</v>
      </c>
      <c r="HU13">
        <v>0</v>
      </c>
      <c r="HV13">
        <v>0</v>
      </c>
      <c r="HW13">
        <v>0</v>
      </c>
      <c r="HX13">
        <v>0</v>
      </c>
      <c r="HY13">
        <v>0</v>
      </c>
      <c r="HZ13">
        <v>0</v>
      </c>
      <c r="IA13">
        <v>0</v>
      </c>
      <c r="IB13">
        <v>0</v>
      </c>
      <c r="IC13" t="s">
        <v>734</v>
      </c>
      <c r="ID13" t="s">
        <v>473</v>
      </c>
      <c r="IE13" t="s">
        <v>473</v>
      </c>
      <c r="IF13" t="s">
        <v>473</v>
      </c>
      <c r="IG13" t="s">
        <v>735</v>
      </c>
      <c r="IH13" t="s">
        <v>736</v>
      </c>
      <c r="II13" t="s">
        <v>737</v>
      </c>
      <c r="IJ13" t="s">
        <v>473</v>
      </c>
      <c r="IK13" t="s">
        <v>738</v>
      </c>
      <c r="IL13" t="s">
        <v>473</v>
      </c>
      <c r="IM13" t="s">
        <v>473</v>
      </c>
      <c r="IN13" t="s">
        <v>473</v>
      </c>
      <c r="IO13" t="s">
        <v>473</v>
      </c>
      <c r="IP13" t="s">
        <v>473</v>
      </c>
      <c r="IQ13" t="s">
        <v>473</v>
      </c>
      <c r="IR13">
        <v>0</v>
      </c>
      <c r="IS13">
        <v>0</v>
      </c>
      <c r="IT13">
        <v>1</v>
      </c>
      <c r="IU13">
        <v>0</v>
      </c>
      <c r="IV13">
        <v>0</v>
      </c>
      <c r="IW13">
        <v>1</v>
      </c>
      <c r="IX13">
        <v>0</v>
      </c>
      <c r="IY13">
        <v>0</v>
      </c>
      <c r="IZ13">
        <v>0</v>
      </c>
      <c r="JA13">
        <v>0</v>
      </c>
      <c r="JB13">
        <v>0</v>
      </c>
      <c r="JC13">
        <v>0</v>
      </c>
      <c r="JD13">
        <v>0.5</v>
      </c>
      <c r="JE13">
        <v>0</v>
      </c>
      <c r="JF13">
        <v>0</v>
      </c>
      <c r="JG13">
        <v>20</v>
      </c>
      <c r="JH13">
        <v>0</v>
      </c>
      <c r="JI13">
        <v>0</v>
      </c>
      <c r="JJ13">
        <v>30</v>
      </c>
      <c r="JK13">
        <v>0</v>
      </c>
      <c r="JL13">
        <v>0</v>
      </c>
      <c r="JM13">
        <v>0</v>
      </c>
      <c r="JN13">
        <v>0</v>
      </c>
      <c r="JO13">
        <v>0</v>
      </c>
      <c r="JP13">
        <v>0</v>
      </c>
      <c r="JQ13">
        <v>50</v>
      </c>
      <c r="JR13">
        <v>0</v>
      </c>
      <c r="JS13">
        <v>0</v>
      </c>
      <c r="JT13">
        <v>20</v>
      </c>
      <c r="JU13">
        <v>20</v>
      </c>
      <c r="JV13">
        <v>20</v>
      </c>
      <c r="JW13">
        <v>50</v>
      </c>
      <c r="JX13">
        <v>50</v>
      </c>
      <c r="JY13">
        <v>50</v>
      </c>
      <c r="JZ13">
        <v>50</v>
      </c>
      <c r="KA13">
        <v>50</v>
      </c>
      <c r="KB13">
        <v>50</v>
      </c>
      <c r="KC13">
        <v>50</v>
      </c>
      <c r="KD13" t="s">
        <v>479</v>
      </c>
      <c r="KE13" t="s">
        <v>473</v>
      </c>
      <c r="KF13">
        <v>100</v>
      </c>
      <c r="KG13" t="s">
        <v>473</v>
      </c>
      <c r="KH13" t="s">
        <v>473</v>
      </c>
      <c r="KI13">
        <v>100</v>
      </c>
      <c r="KJ13" t="s">
        <v>473</v>
      </c>
      <c r="KK13" t="s">
        <v>473</v>
      </c>
      <c r="KL13" t="s">
        <v>473</v>
      </c>
      <c r="KM13" t="s">
        <v>473</v>
      </c>
      <c r="KN13" t="s">
        <v>473</v>
      </c>
      <c r="KO13" t="s">
        <v>473</v>
      </c>
      <c r="KP13" t="s">
        <v>479</v>
      </c>
      <c r="KQ13" t="s">
        <v>479</v>
      </c>
      <c r="KR13">
        <v>100</v>
      </c>
      <c r="KS13">
        <v>100</v>
      </c>
      <c r="KT13">
        <v>100</v>
      </c>
      <c r="KU13">
        <v>100</v>
      </c>
      <c r="KV13" t="s">
        <v>473</v>
      </c>
      <c r="KW13" t="s">
        <v>473</v>
      </c>
      <c r="KX13" t="s">
        <v>473</v>
      </c>
      <c r="KY13" t="s">
        <v>473</v>
      </c>
      <c r="KZ13" t="s">
        <v>473</v>
      </c>
      <c r="LA13" t="s">
        <v>473</v>
      </c>
      <c r="LB13">
        <v>100</v>
      </c>
      <c r="LC13" t="s">
        <v>641</v>
      </c>
      <c r="LD13" t="s">
        <v>696</v>
      </c>
      <c r="LE13">
        <v>100</v>
      </c>
      <c r="LF13">
        <v>52.222222222222221</v>
      </c>
      <c r="LG13" t="s">
        <v>473</v>
      </c>
      <c r="LH13" t="s">
        <v>473</v>
      </c>
      <c r="LI13">
        <v>100</v>
      </c>
      <c r="LJ13">
        <v>52.671111111111109</v>
      </c>
      <c r="LK13">
        <v>9110519000</v>
      </c>
      <c r="LL13">
        <v>8846199891</v>
      </c>
      <c r="LM13">
        <v>2565159275</v>
      </c>
      <c r="LN13">
        <v>691592795</v>
      </c>
      <c r="LO13">
        <v>691592795</v>
      </c>
      <c r="LP13" t="s">
        <v>479</v>
      </c>
      <c r="LQ13" t="s">
        <v>479</v>
      </c>
      <c r="LR13">
        <v>5.4</v>
      </c>
      <c r="LS13">
        <v>0</v>
      </c>
      <c r="LT13">
        <v>0</v>
      </c>
      <c r="LU13">
        <v>8.1</v>
      </c>
      <c r="LV13" t="s">
        <v>473</v>
      </c>
      <c r="LW13" t="s">
        <v>473</v>
      </c>
      <c r="LX13" t="s">
        <v>473</v>
      </c>
      <c r="LY13" t="s">
        <v>473</v>
      </c>
      <c r="LZ13" t="s">
        <v>473</v>
      </c>
      <c r="MA13" t="s">
        <v>473</v>
      </c>
      <c r="MB13">
        <v>13.5</v>
      </c>
      <c r="MC13">
        <v>13.5</v>
      </c>
      <c r="MD13">
        <v>67.5</v>
      </c>
      <c r="ME13" t="s">
        <v>481</v>
      </c>
      <c r="MF13" t="s">
        <v>481</v>
      </c>
      <c r="MG13" t="s">
        <v>635</v>
      </c>
      <c r="MH13" t="s">
        <v>635</v>
      </c>
      <c r="MI13" t="s">
        <v>635</v>
      </c>
      <c r="MJ13">
        <v>0</v>
      </c>
      <c r="MK13">
        <v>0</v>
      </c>
      <c r="ML13">
        <v>0</v>
      </c>
      <c r="MM13">
        <v>0</v>
      </c>
      <c r="MN13">
        <v>0</v>
      </c>
      <c r="MO13">
        <v>0</v>
      </c>
      <c r="MP13">
        <v>0</v>
      </c>
      <c r="MQ13" t="s">
        <v>481</v>
      </c>
      <c r="MR13" t="s">
        <v>481</v>
      </c>
      <c r="MS13" t="s">
        <v>483</v>
      </c>
      <c r="MT13" t="s">
        <v>481</v>
      </c>
      <c r="MU13" t="s">
        <v>481</v>
      </c>
      <c r="MV13">
        <v>0</v>
      </c>
      <c r="MW13">
        <v>0</v>
      </c>
      <c r="MX13">
        <v>0</v>
      </c>
      <c r="MY13">
        <v>0</v>
      </c>
      <c r="MZ13">
        <v>0</v>
      </c>
      <c r="NA13">
        <v>0</v>
      </c>
      <c r="NB13">
        <v>0</v>
      </c>
      <c r="NC13" t="s">
        <v>479</v>
      </c>
      <c r="ND13" t="s">
        <v>479</v>
      </c>
      <c r="NE13">
        <v>100</v>
      </c>
      <c r="NF13">
        <v>100</v>
      </c>
      <c r="NG13">
        <v>100</v>
      </c>
      <c r="NH13">
        <v>100</v>
      </c>
      <c r="NI13" t="s">
        <v>473</v>
      </c>
      <c r="NJ13" t="s">
        <v>473</v>
      </c>
      <c r="NK13" t="s">
        <v>473</v>
      </c>
      <c r="NL13" t="s">
        <v>473</v>
      </c>
      <c r="NM13" t="s">
        <v>473</v>
      </c>
      <c r="NN13" t="s">
        <v>473</v>
      </c>
      <c r="NO13" t="s">
        <v>636</v>
      </c>
      <c r="NP13" t="s">
        <v>636</v>
      </c>
      <c r="NQ13" t="s">
        <v>636</v>
      </c>
      <c r="NR13" t="s">
        <v>693</v>
      </c>
      <c r="NS13" t="s">
        <v>693</v>
      </c>
      <c r="NT13">
        <v>0</v>
      </c>
      <c r="NU13">
        <v>0</v>
      </c>
      <c r="NV13">
        <v>0</v>
      </c>
      <c r="NW13">
        <v>0</v>
      </c>
      <c r="NX13">
        <v>0</v>
      </c>
      <c r="NY13">
        <v>0</v>
      </c>
      <c r="NZ13">
        <v>0</v>
      </c>
      <c r="OA13" t="s">
        <v>637</v>
      </c>
      <c r="OB13" t="s">
        <v>637</v>
      </c>
      <c r="OC13" t="s">
        <v>667</v>
      </c>
      <c r="OD13" t="s">
        <v>668</v>
      </c>
      <c r="OE13" t="s">
        <v>668</v>
      </c>
      <c r="OF13">
        <v>0</v>
      </c>
      <c r="OG13">
        <v>0</v>
      </c>
      <c r="OH13">
        <v>0</v>
      </c>
      <c r="OI13">
        <v>0</v>
      </c>
      <c r="OJ13">
        <v>0</v>
      </c>
      <c r="OK13">
        <v>0</v>
      </c>
      <c r="OL13">
        <v>0</v>
      </c>
      <c r="OO13" t="s">
        <v>719</v>
      </c>
      <c r="OP13">
        <v>45.5</v>
      </c>
      <c r="OQ13">
        <v>0</v>
      </c>
      <c r="OR13">
        <v>0</v>
      </c>
      <c r="OS13">
        <v>0</v>
      </c>
      <c r="OT13">
        <v>0</v>
      </c>
      <c r="OU13">
        <v>0</v>
      </c>
      <c r="OV13">
        <v>0</v>
      </c>
      <c r="OW13">
        <v>0</v>
      </c>
      <c r="OX13">
        <v>0</v>
      </c>
      <c r="OY13">
        <v>0</v>
      </c>
      <c r="OZ13">
        <v>0</v>
      </c>
      <c r="PA13">
        <v>0</v>
      </c>
      <c r="PB13">
        <v>0</v>
      </c>
      <c r="PC13">
        <v>0</v>
      </c>
      <c r="PD13">
        <v>0</v>
      </c>
      <c r="PE13">
        <v>0</v>
      </c>
      <c r="PF13">
        <v>0</v>
      </c>
      <c r="PG13">
        <v>0</v>
      </c>
      <c r="PH13">
        <v>0</v>
      </c>
      <c r="PI13">
        <v>0</v>
      </c>
      <c r="PJ13">
        <v>0</v>
      </c>
      <c r="PK13">
        <v>0</v>
      </c>
      <c r="PL13">
        <v>0</v>
      </c>
      <c r="PM13">
        <v>0</v>
      </c>
      <c r="PN13">
        <v>0</v>
      </c>
      <c r="PO13">
        <v>0</v>
      </c>
      <c r="PP13">
        <v>0</v>
      </c>
      <c r="PQ13">
        <v>752590</v>
      </c>
      <c r="PR13">
        <v>690840205</v>
      </c>
      <c r="PS13" t="s">
        <v>494</v>
      </c>
    </row>
    <row r="14" spans="1:435" x14ac:dyDescent="0.35">
      <c r="A14" t="s">
        <v>739</v>
      </c>
      <c r="B14">
        <v>7868</v>
      </c>
      <c r="C14" t="s">
        <v>740</v>
      </c>
      <c r="D14">
        <v>2020110010191</v>
      </c>
      <c r="E14" t="s">
        <v>436</v>
      </c>
      <c r="F14" t="s">
        <v>437</v>
      </c>
      <c r="G14" t="s">
        <v>438</v>
      </c>
      <c r="H14" t="s">
        <v>602</v>
      </c>
      <c r="I14" t="s">
        <v>696</v>
      </c>
      <c r="J14" t="s">
        <v>604</v>
      </c>
      <c r="K14" t="s">
        <v>605</v>
      </c>
      <c r="L14" t="s">
        <v>606</v>
      </c>
      <c r="M14" t="s">
        <v>607</v>
      </c>
      <c r="N14" t="s">
        <v>671</v>
      </c>
      <c r="O14" t="s">
        <v>672</v>
      </c>
      <c r="P14" t="s">
        <v>673</v>
      </c>
      <c r="Q14" t="s">
        <v>674</v>
      </c>
      <c r="R14" t="s">
        <v>612</v>
      </c>
      <c r="S14" t="s">
        <v>741</v>
      </c>
      <c r="T14" t="s">
        <v>742</v>
      </c>
      <c r="AC14" t="s">
        <v>741</v>
      </c>
      <c r="AI14" t="s">
        <v>743</v>
      </c>
      <c r="AJ14" t="s">
        <v>744</v>
      </c>
      <c r="AK14">
        <v>44055</v>
      </c>
      <c r="AL14">
        <v>1</v>
      </c>
      <c r="AM14">
        <v>2023</v>
      </c>
      <c r="AN14" t="s">
        <v>745</v>
      </c>
      <c r="AO14" t="s">
        <v>746</v>
      </c>
      <c r="AP14">
        <v>2020</v>
      </c>
      <c r="AQ14">
        <v>2024</v>
      </c>
      <c r="AR14" t="s">
        <v>456</v>
      </c>
      <c r="AS14" t="s">
        <v>652</v>
      </c>
      <c r="AT14" t="s">
        <v>458</v>
      </c>
      <c r="AU14" t="s">
        <v>459</v>
      </c>
      <c r="AV14">
        <v>2020</v>
      </c>
      <c r="AW14" t="s">
        <v>460</v>
      </c>
      <c r="AX14" t="s">
        <v>460</v>
      </c>
      <c r="AY14">
        <v>0</v>
      </c>
      <c r="AZ14">
        <v>1</v>
      </c>
      <c r="BA14">
        <v>0</v>
      </c>
      <c r="BB14" t="s">
        <v>681</v>
      </c>
      <c r="BC14" t="s">
        <v>682</v>
      </c>
      <c r="BD14" t="s">
        <v>683</v>
      </c>
      <c r="BE14" t="s">
        <v>684</v>
      </c>
      <c r="BF14" t="s">
        <v>685</v>
      </c>
      <c r="BG14">
        <v>2</v>
      </c>
      <c r="BH14">
        <v>44098</v>
      </c>
      <c r="BI14">
        <v>0</v>
      </c>
      <c r="BJ14" t="s">
        <v>51</v>
      </c>
      <c r="BK14">
        <v>100</v>
      </c>
      <c r="BL14">
        <v>5</v>
      </c>
      <c r="BM14">
        <v>35</v>
      </c>
      <c r="BN14">
        <v>65</v>
      </c>
      <c r="BO14">
        <v>95</v>
      </c>
      <c r="BP14">
        <v>100</v>
      </c>
      <c r="BQ14">
        <v>3860771424</v>
      </c>
      <c r="BR14">
        <v>94168373</v>
      </c>
      <c r="BS14">
        <v>275031765</v>
      </c>
      <c r="BT14">
        <v>786281870</v>
      </c>
      <c r="BU14">
        <v>2287289416</v>
      </c>
      <c r="BV14">
        <v>418000000</v>
      </c>
      <c r="BW14">
        <v>5</v>
      </c>
      <c r="BX14">
        <v>35</v>
      </c>
      <c r="BY14">
        <v>65</v>
      </c>
      <c r="BZ14">
        <v>95</v>
      </c>
      <c r="CA14">
        <v>30</v>
      </c>
      <c r="CB14">
        <v>30</v>
      </c>
      <c r="CC14">
        <v>30</v>
      </c>
      <c r="CD14">
        <v>78993390</v>
      </c>
      <c r="CE14">
        <v>78993390</v>
      </c>
      <c r="CF14">
        <v>275031765</v>
      </c>
      <c r="CG14">
        <v>274223120</v>
      </c>
      <c r="CH14">
        <v>786281870</v>
      </c>
      <c r="CI14">
        <v>697243555</v>
      </c>
      <c r="CJ14">
        <v>5</v>
      </c>
      <c r="CK14">
        <v>35</v>
      </c>
      <c r="CL14">
        <v>65</v>
      </c>
      <c r="CM14">
        <v>79</v>
      </c>
      <c r="CN14" t="s">
        <v>467</v>
      </c>
      <c r="CO14">
        <v>0</v>
      </c>
      <c r="CP14">
        <v>0</v>
      </c>
      <c r="CQ14">
        <v>7</v>
      </c>
      <c r="CR14">
        <v>0</v>
      </c>
      <c r="CS14">
        <v>0</v>
      </c>
      <c r="CT14">
        <v>7</v>
      </c>
      <c r="CU14">
        <v>0</v>
      </c>
      <c r="CV14">
        <v>0</v>
      </c>
      <c r="CW14">
        <v>8</v>
      </c>
      <c r="CX14">
        <v>0</v>
      </c>
      <c r="CY14">
        <v>0</v>
      </c>
      <c r="CZ14">
        <v>8</v>
      </c>
      <c r="DA14">
        <v>95</v>
      </c>
      <c r="DB14" s="128">
        <v>14</v>
      </c>
      <c r="DC14">
        <v>14</v>
      </c>
      <c r="DD14">
        <v>0</v>
      </c>
      <c r="DE14">
        <v>0</v>
      </c>
      <c r="DF14">
        <v>7</v>
      </c>
      <c r="DG14">
        <v>0</v>
      </c>
      <c r="DH14">
        <v>0</v>
      </c>
      <c r="DI14">
        <v>7</v>
      </c>
      <c r="DJ14">
        <v>0</v>
      </c>
      <c r="DK14">
        <v>0</v>
      </c>
      <c r="DL14">
        <v>8</v>
      </c>
      <c r="DM14">
        <v>0</v>
      </c>
      <c r="DN14">
        <v>0</v>
      </c>
      <c r="DO14">
        <v>8</v>
      </c>
      <c r="DP14">
        <v>30</v>
      </c>
      <c r="DQ14">
        <v>0</v>
      </c>
      <c r="DR14">
        <v>0</v>
      </c>
      <c r="DS14">
        <v>7</v>
      </c>
      <c r="DT14">
        <v>0</v>
      </c>
      <c r="DU14">
        <v>0</v>
      </c>
      <c r="DV14">
        <v>7</v>
      </c>
      <c r="DW14">
        <v>0</v>
      </c>
      <c r="DX14">
        <v>0</v>
      </c>
      <c r="DY14">
        <v>0</v>
      </c>
      <c r="DZ14">
        <v>0</v>
      </c>
      <c r="EA14">
        <v>0</v>
      </c>
      <c r="EB14">
        <v>0</v>
      </c>
      <c r="EC14">
        <v>14</v>
      </c>
      <c r="ED14">
        <v>14</v>
      </c>
      <c r="EE14">
        <v>0</v>
      </c>
      <c r="EF14">
        <v>0</v>
      </c>
      <c r="EG14" t="s">
        <v>747</v>
      </c>
      <c r="EH14">
        <v>0</v>
      </c>
      <c r="EI14">
        <v>0</v>
      </c>
      <c r="EJ14" t="s">
        <v>747</v>
      </c>
      <c r="EK14">
        <v>0</v>
      </c>
      <c r="EL14">
        <v>0</v>
      </c>
      <c r="EM14" t="s">
        <v>747</v>
      </c>
      <c r="EN14">
        <v>0</v>
      </c>
      <c r="EO14">
        <v>0</v>
      </c>
      <c r="EP14" t="s">
        <v>747</v>
      </c>
      <c r="EQ14">
        <v>0</v>
      </c>
      <c r="ER14">
        <v>0</v>
      </c>
      <c r="ES14" t="s">
        <v>747</v>
      </c>
      <c r="ET14">
        <v>0</v>
      </c>
      <c r="EU14">
        <v>0</v>
      </c>
      <c r="EV14" t="s">
        <v>747</v>
      </c>
      <c r="EW14">
        <v>0</v>
      </c>
      <c r="EX14">
        <v>0</v>
      </c>
      <c r="EY14">
        <v>0</v>
      </c>
      <c r="EZ14">
        <v>0</v>
      </c>
      <c r="FA14">
        <v>0</v>
      </c>
      <c r="FB14">
        <v>0</v>
      </c>
      <c r="FC14">
        <v>2256837000</v>
      </c>
      <c r="FD14">
        <v>2256837000</v>
      </c>
      <c r="FE14">
        <v>2256837000</v>
      </c>
      <c r="FF14">
        <v>2256837000</v>
      </c>
      <c r="FG14">
        <v>2256837000</v>
      </c>
      <c r="FH14">
        <v>2256837000</v>
      </c>
      <c r="FI14">
        <v>2256837000</v>
      </c>
      <c r="FJ14">
        <v>2256837000</v>
      </c>
      <c r="FK14">
        <v>2256837000</v>
      </c>
      <c r="FL14">
        <v>2256837000</v>
      </c>
      <c r="FM14">
        <v>2256837000</v>
      </c>
      <c r="FN14">
        <v>2256837000</v>
      </c>
      <c r="FO14">
        <v>2256837000</v>
      </c>
      <c r="FP14">
        <v>2256837000</v>
      </c>
      <c r="FQ14">
        <v>2256837000</v>
      </c>
      <c r="FR14">
        <v>2256837000</v>
      </c>
      <c r="FS14">
        <v>2256837000</v>
      </c>
      <c r="FT14">
        <v>2287289416</v>
      </c>
      <c r="FU14">
        <v>2287289416</v>
      </c>
      <c r="FV14">
        <v>0</v>
      </c>
      <c r="FW14">
        <v>0</v>
      </c>
      <c r="FX14">
        <v>0</v>
      </c>
      <c r="FY14">
        <v>0</v>
      </c>
      <c r="FZ14">
        <v>0</v>
      </c>
      <c r="GA14">
        <v>0</v>
      </c>
      <c r="GB14">
        <v>2287289416</v>
      </c>
      <c r="GC14">
        <v>237972944</v>
      </c>
      <c r="GD14">
        <v>547956970</v>
      </c>
      <c r="GE14">
        <v>685888965</v>
      </c>
      <c r="GF14">
        <v>2211974242</v>
      </c>
      <c r="GG14">
        <v>2211974242</v>
      </c>
      <c r="GH14">
        <v>2242003711</v>
      </c>
      <c r="GI14">
        <v>0</v>
      </c>
      <c r="GJ14">
        <v>0</v>
      </c>
      <c r="GK14">
        <v>0</v>
      </c>
      <c r="GL14">
        <v>0</v>
      </c>
      <c r="GM14">
        <v>0</v>
      </c>
      <c r="GN14">
        <v>0</v>
      </c>
      <c r="GO14">
        <v>2242003711</v>
      </c>
      <c r="GP14">
        <v>0</v>
      </c>
      <c r="GQ14">
        <v>11949401</v>
      </c>
      <c r="GR14">
        <v>44447839</v>
      </c>
      <c r="GS14">
        <v>86617299</v>
      </c>
      <c r="GT14">
        <v>259308375</v>
      </c>
      <c r="GU14">
        <v>319417532</v>
      </c>
      <c r="GV14">
        <v>0</v>
      </c>
      <c r="GW14">
        <v>0</v>
      </c>
      <c r="GX14">
        <v>0</v>
      </c>
      <c r="GY14">
        <v>0</v>
      </c>
      <c r="GZ14">
        <v>0</v>
      </c>
      <c r="HA14">
        <v>0</v>
      </c>
      <c r="HB14">
        <v>319417532</v>
      </c>
      <c r="HC14">
        <v>89038315</v>
      </c>
      <c r="HD14">
        <v>89038315</v>
      </c>
      <c r="HE14">
        <v>89038315</v>
      </c>
      <c r="HF14">
        <v>89038315</v>
      </c>
      <c r="HG14">
        <v>89038315</v>
      </c>
      <c r="HH14">
        <v>89038315</v>
      </c>
      <c r="HI14">
        <v>0</v>
      </c>
      <c r="HJ14">
        <v>0</v>
      </c>
      <c r="HK14">
        <v>0</v>
      </c>
      <c r="HL14">
        <v>0</v>
      </c>
      <c r="HM14">
        <v>0</v>
      </c>
      <c r="HN14">
        <v>0</v>
      </c>
      <c r="HO14">
        <v>89038315</v>
      </c>
      <c r="HP14">
        <v>0</v>
      </c>
      <c r="HQ14">
        <v>69432207</v>
      </c>
      <c r="HR14">
        <v>69432207</v>
      </c>
      <c r="HS14">
        <v>88290226</v>
      </c>
      <c r="HT14">
        <v>89038315</v>
      </c>
      <c r="HU14">
        <v>89038315</v>
      </c>
      <c r="HV14">
        <v>0</v>
      </c>
      <c r="HW14">
        <v>0</v>
      </c>
      <c r="HX14">
        <v>0</v>
      </c>
      <c r="HY14">
        <v>0</v>
      </c>
      <c r="HZ14">
        <v>0</v>
      </c>
      <c r="IA14">
        <v>0</v>
      </c>
      <c r="IB14">
        <v>89038315</v>
      </c>
      <c r="IC14" t="s">
        <v>748</v>
      </c>
      <c r="ID14" t="s">
        <v>473</v>
      </c>
      <c r="IE14" t="s">
        <v>473</v>
      </c>
      <c r="IF14" t="s">
        <v>473</v>
      </c>
      <c r="IG14" t="s">
        <v>749</v>
      </c>
      <c r="IH14" t="s">
        <v>750</v>
      </c>
      <c r="II14" t="s">
        <v>751</v>
      </c>
      <c r="IJ14" t="s">
        <v>752</v>
      </c>
      <c r="IK14" t="s">
        <v>753</v>
      </c>
      <c r="IL14" t="s">
        <v>473</v>
      </c>
      <c r="IM14" t="s">
        <v>473</v>
      </c>
      <c r="IN14" t="s">
        <v>473</v>
      </c>
      <c r="IO14" t="s">
        <v>473</v>
      </c>
      <c r="IP14" t="s">
        <v>473</v>
      </c>
      <c r="IQ14" t="s">
        <v>473</v>
      </c>
      <c r="IR14">
        <v>0</v>
      </c>
      <c r="IS14">
        <v>0</v>
      </c>
      <c r="IT14">
        <v>1</v>
      </c>
      <c r="IU14">
        <v>0</v>
      </c>
      <c r="IV14">
        <v>0</v>
      </c>
      <c r="IW14">
        <v>1</v>
      </c>
      <c r="IX14">
        <v>0</v>
      </c>
      <c r="IY14">
        <v>0</v>
      </c>
      <c r="IZ14">
        <v>0</v>
      </c>
      <c r="JA14">
        <v>0</v>
      </c>
      <c r="JB14">
        <v>0</v>
      </c>
      <c r="JC14">
        <v>0</v>
      </c>
      <c r="JD14">
        <v>0.46666666666666667</v>
      </c>
      <c r="JE14">
        <v>0</v>
      </c>
      <c r="JF14">
        <v>0</v>
      </c>
      <c r="JG14">
        <v>23.333333333333332</v>
      </c>
      <c r="JH14">
        <v>0</v>
      </c>
      <c r="JI14">
        <v>0</v>
      </c>
      <c r="JJ14">
        <v>23.333333333333332</v>
      </c>
      <c r="JK14">
        <v>0</v>
      </c>
      <c r="JL14">
        <v>0</v>
      </c>
      <c r="JM14">
        <v>0</v>
      </c>
      <c r="JN14">
        <v>0</v>
      </c>
      <c r="JO14">
        <v>0</v>
      </c>
      <c r="JP14">
        <v>0</v>
      </c>
      <c r="JQ14">
        <v>46.666666666666664</v>
      </c>
      <c r="JR14">
        <v>0</v>
      </c>
      <c r="JS14">
        <v>0</v>
      </c>
      <c r="JT14">
        <v>23.333333333333332</v>
      </c>
      <c r="JU14">
        <v>23.333333333333332</v>
      </c>
      <c r="JV14">
        <v>23.333333333333332</v>
      </c>
      <c r="JW14">
        <v>46.666666666666664</v>
      </c>
      <c r="JX14">
        <v>46.666666666666664</v>
      </c>
      <c r="JY14">
        <v>46.666666666666664</v>
      </c>
      <c r="JZ14">
        <v>46.666666666666664</v>
      </c>
      <c r="KA14">
        <v>46.666666666666664</v>
      </c>
      <c r="KB14">
        <v>46.666666666666664</v>
      </c>
      <c r="KC14">
        <v>46.666666666666664</v>
      </c>
      <c r="KD14" t="s">
        <v>479</v>
      </c>
      <c r="KE14" t="s">
        <v>473</v>
      </c>
      <c r="KF14">
        <v>100</v>
      </c>
      <c r="KG14" t="s">
        <v>473</v>
      </c>
      <c r="KH14" t="s">
        <v>473</v>
      </c>
      <c r="KI14">
        <v>100</v>
      </c>
      <c r="KJ14" t="s">
        <v>473</v>
      </c>
      <c r="KK14" t="s">
        <v>473</v>
      </c>
      <c r="KL14" t="s">
        <v>473</v>
      </c>
      <c r="KM14" t="s">
        <v>473</v>
      </c>
      <c r="KN14" t="s">
        <v>473</v>
      </c>
      <c r="KO14" t="s">
        <v>473</v>
      </c>
      <c r="KP14" t="s">
        <v>479</v>
      </c>
      <c r="KQ14" t="s">
        <v>479</v>
      </c>
      <c r="KR14">
        <v>100</v>
      </c>
      <c r="KS14">
        <v>100</v>
      </c>
      <c r="KT14">
        <v>100</v>
      </c>
      <c r="KU14">
        <v>100</v>
      </c>
      <c r="KV14" t="s">
        <v>473</v>
      </c>
      <c r="KW14" t="s">
        <v>473</v>
      </c>
      <c r="KX14" t="s">
        <v>473</v>
      </c>
      <c r="KY14" t="s">
        <v>473</v>
      </c>
      <c r="KZ14" t="s">
        <v>473</v>
      </c>
      <c r="LA14" t="s">
        <v>473</v>
      </c>
      <c r="LB14">
        <v>100</v>
      </c>
      <c r="LC14" t="s">
        <v>641</v>
      </c>
      <c r="LD14" t="s">
        <v>696</v>
      </c>
      <c r="LE14">
        <v>100</v>
      </c>
      <c r="LF14">
        <v>52.222222222222221</v>
      </c>
      <c r="LG14" t="s">
        <v>473</v>
      </c>
      <c r="LH14" t="s">
        <v>473</v>
      </c>
      <c r="LI14">
        <v>100</v>
      </c>
      <c r="LJ14">
        <v>52.671111111111109</v>
      </c>
      <c r="LK14">
        <v>9110519000</v>
      </c>
      <c r="LL14">
        <v>8846199891</v>
      </c>
      <c r="LM14">
        <v>2565159275</v>
      </c>
      <c r="LN14">
        <v>691592795</v>
      </c>
      <c r="LO14">
        <v>691592795</v>
      </c>
      <c r="LP14" t="s">
        <v>479</v>
      </c>
      <c r="LQ14" t="s">
        <v>479</v>
      </c>
      <c r="LR14">
        <v>7</v>
      </c>
      <c r="LS14">
        <v>0</v>
      </c>
      <c r="LT14">
        <v>0</v>
      </c>
      <c r="LU14">
        <v>7</v>
      </c>
      <c r="LV14" t="s">
        <v>473</v>
      </c>
      <c r="LW14" t="s">
        <v>473</v>
      </c>
      <c r="LX14" t="s">
        <v>473</v>
      </c>
      <c r="LY14" t="s">
        <v>473</v>
      </c>
      <c r="LZ14" t="s">
        <v>473</v>
      </c>
      <c r="MA14" t="s">
        <v>473</v>
      </c>
      <c r="MB14">
        <v>14</v>
      </c>
      <c r="MC14">
        <v>14</v>
      </c>
      <c r="MD14">
        <v>79</v>
      </c>
      <c r="ME14" t="s">
        <v>481</v>
      </c>
      <c r="MF14" t="s">
        <v>481</v>
      </c>
      <c r="MG14" t="s">
        <v>635</v>
      </c>
      <c r="MH14" t="s">
        <v>635</v>
      </c>
      <c r="MI14" t="s">
        <v>635</v>
      </c>
      <c r="MJ14">
        <v>0</v>
      </c>
      <c r="MK14">
        <v>0</v>
      </c>
      <c r="ML14">
        <v>0</v>
      </c>
      <c r="MM14">
        <v>0</v>
      </c>
      <c r="MN14">
        <v>0</v>
      </c>
      <c r="MO14">
        <v>0</v>
      </c>
      <c r="MP14">
        <v>0</v>
      </c>
      <c r="MQ14" t="s">
        <v>481</v>
      </c>
      <c r="MR14" t="s">
        <v>481</v>
      </c>
      <c r="MS14" t="s">
        <v>718</v>
      </c>
      <c r="MT14" t="s">
        <v>481</v>
      </c>
      <c r="MU14" t="s">
        <v>481</v>
      </c>
      <c r="MV14">
        <v>0</v>
      </c>
      <c r="MW14">
        <v>0</v>
      </c>
      <c r="MX14">
        <v>0</v>
      </c>
      <c r="MY14">
        <v>0</v>
      </c>
      <c r="MZ14">
        <v>0</v>
      </c>
      <c r="NA14">
        <v>0</v>
      </c>
      <c r="NB14">
        <v>0</v>
      </c>
      <c r="NC14" t="s">
        <v>479</v>
      </c>
      <c r="ND14" t="s">
        <v>479</v>
      </c>
      <c r="NE14">
        <v>100</v>
      </c>
      <c r="NF14">
        <v>100</v>
      </c>
      <c r="NG14">
        <v>100</v>
      </c>
      <c r="NH14">
        <v>100</v>
      </c>
      <c r="NI14" t="s">
        <v>473</v>
      </c>
      <c r="NJ14" t="s">
        <v>473</v>
      </c>
      <c r="NK14" t="s">
        <v>473</v>
      </c>
      <c r="NL14" t="s">
        <v>473</v>
      </c>
      <c r="NM14" t="s">
        <v>473</v>
      </c>
      <c r="NN14" t="s">
        <v>473</v>
      </c>
      <c r="NO14" t="s">
        <v>636</v>
      </c>
      <c r="NP14" t="s">
        <v>636</v>
      </c>
      <c r="NQ14" t="s">
        <v>636</v>
      </c>
      <c r="NR14" t="s">
        <v>693</v>
      </c>
      <c r="NS14" t="s">
        <v>693</v>
      </c>
      <c r="NT14">
        <v>0</v>
      </c>
      <c r="NU14">
        <v>0</v>
      </c>
      <c r="NV14">
        <v>0</v>
      </c>
      <c r="NW14">
        <v>0</v>
      </c>
      <c r="NX14">
        <v>0</v>
      </c>
      <c r="NY14">
        <v>0</v>
      </c>
      <c r="NZ14">
        <v>0</v>
      </c>
      <c r="OA14" t="s">
        <v>637</v>
      </c>
      <c r="OB14" t="s">
        <v>637</v>
      </c>
      <c r="OC14" t="s">
        <v>637</v>
      </c>
      <c r="OD14" t="s">
        <v>668</v>
      </c>
      <c r="OE14" t="s">
        <v>668</v>
      </c>
      <c r="OF14">
        <v>0</v>
      </c>
      <c r="OG14">
        <v>0</v>
      </c>
      <c r="OH14">
        <v>0</v>
      </c>
      <c r="OI14">
        <v>0</v>
      </c>
      <c r="OJ14">
        <v>0</v>
      </c>
      <c r="OK14">
        <v>0</v>
      </c>
      <c r="OL14">
        <v>0</v>
      </c>
      <c r="OO14" t="s">
        <v>739</v>
      </c>
      <c r="OP14">
        <v>49</v>
      </c>
      <c r="OQ14">
        <v>0</v>
      </c>
      <c r="OR14">
        <v>0</v>
      </c>
      <c r="OS14">
        <v>0</v>
      </c>
      <c r="OT14">
        <v>0</v>
      </c>
      <c r="OU14">
        <v>0</v>
      </c>
      <c r="OV14">
        <v>0</v>
      </c>
      <c r="OW14">
        <v>0</v>
      </c>
      <c r="OX14">
        <v>0</v>
      </c>
      <c r="OY14">
        <v>0</v>
      </c>
      <c r="OZ14">
        <v>0</v>
      </c>
      <c r="PA14">
        <v>0</v>
      </c>
      <c r="PB14">
        <v>0</v>
      </c>
      <c r="PC14">
        <v>0</v>
      </c>
      <c r="PD14">
        <v>89038315</v>
      </c>
      <c r="PE14">
        <v>89038315</v>
      </c>
      <c r="PF14">
        <v>89038315</v>
      </c>
      <c r="PG14">
        <v>89038315</v>
      </c>
      <c r="PH14">
        <v>89038315</v>
      </c>
      <c r="PI14">
        <v>89038315</v>
      </c>
      <c r="PJ14">
        <v>0</v>
      </c>
      <c r="PK14">
        <v>0</v>
      </c>
      <c r="PL14">
        <v>0</v>
      </c>
      <c r="PM14">
        <v>0</v>
      </c>
      <c r="PN14">
        <v>0</v>
      </c>
      <c r="PO14">
        <v>0</v>
      </c>
      <c r="PP14">
        <v>89038315</v>
      </c>
      <c r="PQ14">
        <v>752590</v>
      </c>
      <c r="PR14">
        <v>690840205</v>
      </c>
      <c r="PS14" t="s">
        <v>494</v>
      </c>
    </row>
    <row r="15" spans="1:435" x14ac:dyDescent="0.35">
      <c r="A15" t="s">
        <v>754</v>
      </c>
      <c r="B15">
        <v>7868</v>
      </c>
      <c r="C15" t="s">
        <v>755</v>
      </c>
      <c r="D15">
        <v>2020110010191</v>
      </c>
      <c r="E15" t="s">
        <v>436</v>
      </c>
      <c r="F15" t="s">
        <v>437</v>
      </c>
      <c r="G15" t="s">
        <v>438</v>
      </c>
      <c r="H15" t="s">
        <v>602</v>
      </c>
      <c r="I15" t="s">
        <v>756</v>
      </c>
      <c r="J15" t="s">
        <v>604</v>
      </c>
      <c r="K15" t="s">
        <v>605</v>
      </c>
      <c r="L15" t="s">
        <v>606</v>
      </c>
      <c r="M15" t="s">
        <v>607</v>
      </c>
      <c r="N15" t="s">
        <v>608</v>
      </c>
      <c r="O15" t="s">
        <v>697</v>
      </c>
      <c r="P15" t="s">
        <v>610</v>
      </c>
      <c r="Q15" t="s">
        <v>611</v>
      </c>
      <c r="R15" t="s">
        <v>612</v>
      </c>
      <c r="S15" t="s">
        <v>757</v>
      </c>
      <c r="T15" t="s">
        <v>758</v>
      </c>
      <c r="U15" t="s">
        <v>759</v>
      </c>
      <c r="AB15" t="s">
        <v>760</v>
      </c>
      <c r="AC15" t="s">
        <v>757</v>
      </c>
      <c r="AI15" t="s">
        <v>761</v>
      </c>
      <c r="AJ15" t="s">
        <v>762</v>
      </c>
      <c r="AK15">
        <v>44055</v>
      </c>
      <c r="AL15">
        <v>1</v>
      </c>
      <c r="AM15">
        <v>2023</v>
      </c>
      <c r="AN15" t="s">
        <v>763</v>
      </c>
      <c r="AO15" t="s">
        <v>764</v>
      </c>
      <c r="AP15">
        <v>2020</v>
      </c>
      <c r="AQ15">
        <v>2024</v>
      </c>
      <c r="AR15" t="s">
        <v>467</v>
      </c>
      <c r="AS15" t="s">
        <v>457</v>
      </c>
      <c r="AT15" t="s">
        <v>458</v>
      </c>
      <c r="AU15" t="s">
        <v>620</v>
      </c>
      <c r="AV15">
        <v>2020</v>
      </c>
      <c r="AW15">
        <v>0</v>
      </c>
      <c r="AX15" t="s">
        <v>460</v>
      </c>
      <c r="AY15">
        <v>1</v>
      </c>
      <c r="AZ15">
        <v>0</v>
      </c>
      <c r="BA15">
        <v>0</v>
      </c>
      <c r="BB15" t="s">
        <v>765</v>
      </c>
      <c r="BC15" t="s">
        <v>766</v>
      </c>
      <c r="BD15" t="s">
        <v>767</v>
      </c>
      <c r="BE15" t="s">
        <v>767</v>
      </c>
      <c r="BF15" t="s">
        <v>768</v>
      </c>
      <c r="BG15">
        <v>2</v>
      </c>
      <c r="BH15">
        <v>44098</v>
      </c>
      <c r="BI15">
        <v>0</v>
      </c>
      <c r="BJ15" t="s">
        <v>50</v>
      </c>
      <c r="BK15">
        <v>100</v>
      </c>
      <c r="BL15">
        <v>11</v>
      </c>
      <c r="BM15">
        <v>21</v>
      </c>
      <c r="BN15">
        <v>21</v>
      </c>
      <c r="BO15">
        <v>22</v>
      </c>
      <c r="BP15">
        <v>25</v>
      </c>
      <c r="BQ15">
        <v>6029577369</v>
      </c>
      <c r="BR15">
        <v>1221131137</v>
      </c>
      <c r="BS15">
        <v>1217501300</v>
      </c>
      <c r="BT15">
        <v>964637607</v>
      </c>
      <c r="BU15">
        <v>760307325</v>
      </c>
      <c r="BV15">
        <v>1866000000</v>
      </c>
      <c r="BW15">
        <v>11</v>
      </c>
      <c r="BX15">
        <v>21</v>
      </c>
      <c r="BY15">
        <v>21</v>
      </c>
      <c r="BZ15">
        <v>22</v>
      </c>
      <c r="CA15">
        <v>21</v>
      </c>
      <c r="CB15">
        <v>21</v>
      </c>
      <c r="CC15">
        <v>22</v>
      </c>
      <c r="CD15">
        <v>1220046913</v>
      </c>
      <c r="CE15">
        <v>1120421978</v>
      </c>
      <c r="CF15">
        <v>1216972592</v>
      </c>
      <c r="CG15">
        <v>1121841091</v>
      </c>
      <c r="CH15">
        <v>964637606</v>
      </c>
      <c r="CI15">
        <v>951668301</v>
      </c>
      <c r="CJ15">
        <v>11</v>
      </c>
      <c r="CK15">
        <v>21</v>
      </c>
      <c r="CL15">
        <v>21</v>
      </c>
      <c r="CM15">
        <v>66.2</v>
      </c>
      <c r="CN15" t="s">
        <v>467</v>
      </c>
      <c r="CO15">
        <v>0</v>
      </c>
      <c r="CP15">
        <v>0</v>
      </c>
      <c r="CQ15">
        <v>4.4000000000000004</v>
      </c>
      <c r="CR15">
        <v>0</v>
      </c>
      <c r="CS15">
        <v>0</v>
      </c>
      <c r="CT15">
        <v>8.8000000000000007</v>
      </c>
      <c r="CU15">
        <v>0</v>
      </c>
      <c r="CV15">
        <v>0</v>
      </c>
      <c r="CW15">
        <v>0</v>
      </c>
      <c r="CX15">
        <v>0</v>
      </c>
      <c r="CY15">
        <v>0</v>
      </c>
      <c r="CZ15">
        <v>8.8000000000000007</v>
      </c>
      <c r="DA15">
        <v>22</v>
      </c>
      <c r="DB15" s="128">
        <v>13.200000000000001</v>
      </c>
      <c r="DC15">
        <v>13.200000000000001</v>
      </c>
      <c r="DD15">
        <v>0</v>
      </c>
      <c r="DE15">
        <v>0</v>
      </c>
      <c r="DF15">
        <v>60</v>
      </c>
      <c r="DG15">
        <v>0</v>
      </c>
      <c r="DH15">
        <v>0</v>
      </c>
      <c r="DI15">
        <v>120</v>
      </c>
      <c r="DJ15">
        <v>0</v>
      </c>
      <c r="DK15">
        <v>0</v>
      </c>
      <c r="DL15">
        <v>0</v>
      </c>
      <c r="DM15">
        <v>0</v>
      </c>
      <c r="DN15">
        <v>0</v>
      </c>
      <c r="DO15">
        <v>120</v>
      </c>
      <c r="DP15">
        <v>300</v>
      </c>
      <c r="DQ15">
        <v>0</v>
      </c>
      <c r="DR15">
        <v>0</v>
      </c>
      <c r="DS15">
        <v>60</v>
      </c>
      <c r="DT15">
        <v>0</v>
      </c>
      <c r="DU15">
        <v>0</v>
      </c>
      <c r="DV15">
        <v>120</v>
      </c>
      <c r="DW15">
        <v>0</v>
      </c>
      <c r="DX15">
        <v>0</v>
      </c>
      <c r="DY15">
        <v>0</v>
      </c>
      <c r="DZ15">
        <v>0</v>
      </c>
      <c r="EA15">
        <v>0</v>
      </c>
      <c r="EB15">
        <v>0</v>
      </c>
      <c r="EC15">
        <v>180</v>
      </c>
      <c r="ED15">
        <v>180</v>
      </c>
      <c r="EE15">
        <v>0</v>
      </c>
      <c r="EF15">
        <v>0</v>
      </c>
      <c r="EG15" t="s">
        <v>769</v>
      </c>
      <c r="EH15">
        <v>0</v>
      </c>
      <c r="EI15">
        <v>0</v>
      </c>
      <c r="EJ15" t="s">
        <v>770</v>
      </c>
      <c r="EK15">
        <v>0</v>
      </c>
      <c r="EL15">
        <v>0</v>
      </c>
      <c r="EM15">
        <v>0</v>
      </c>
      <c r="EN15">
        <v>0</v>
      </c>
      <c r="EO15">
        <v>0</v>
      </c>
      <c r="EP15" t="s">
        <v>771</v>
      </c>
      <c r="EQ15">
        <v>0</v>
      </c>
      <c r="ER15">
        <v>0</v>
      </c>
      <c r="ES15" t="s">
        <v>769</v>
      </c>
      <c r="ET15">
        <v>0</v>
      </c>
      <c r="EU15">
        <v>0</v>
      </c>
      <c r="EV15" t="s">
        <v>770</v>
      </c>
      <c r="EW15">
        <v>0</v>
      </c>
      <c r="EX15">
        <v>0</v>
      </c>
      <c r="EY15">
        <v>0</v>
      </c>
      <c r="EZ15">
        <v>0</v>
      </c>
      <c r="FA15">
        <v>0</v>
      </c>
      <c r="FB15">
        <v>0</v>
      </c>
      <c r="FC15">
        <v>700432000</v>
      </c>
      <c r="FD15">
        <v>700432000</v>
      </c>
      <c r="FE15">
        <v>700432000</v>
      </c>
      <c r="FF15">
        <v>700432000</v>
      </c>
      <c r="FG15">
        <v>700432000</v>
      </c>
      <c r="FH15">
        <v>700432000</v>
      </c>
      <c r="FI15">
        <v>700432000</v>
      </c>
      <c r="FJ15">
        <v>700432000</v>
      </c>
      <c r="FK15">
        <v>700432000</v>
      </c>
      <c r="FL15">
        <v>700432000</v>
      </c>
      <c r="FM15">
        <v>700432000</v>
      </c>
      <c r="FN15">
        <v>700432000</v>
      </c>
      <c r="FO15">
        <v>700432000</v>
      </c>
      <c r="FP15">
        <v>700432000</v>
      </c>
      <c r="FQ15">
        <v>774463834</v>
      </c>
      <c r="FR15">
        <v>774463834</v>
      </c>
      <c r="FS15">
        <v>760307325</v>
      </c>
      <c r="FT15">
        <v>760307325</v>
      </c>
      <c r="FU15">
        <v>760307325</v>
      </c>
      <c r="FV15">
        <v>0</v>
      </c>
      <c r="FW15">
        <v>0</v>
      </c>
      <c r="FX15">
        <v>0</v>
      </c>
      <c r="FY15">
        <v>0</v>
      </c>
      <c r="FZ15">
        <v>0</v>
      </c>
      <c r="GA15">
        <v>0</v>
      </c>
      <c r="GB15">
        <v>760307325</v>
      </c>
      <c r="GC15">
        <v>361437408</v>
      </c>
      <c r="GD15">
        <v>621155282</v>
      </c>
      <c r="GE15">
        <v>621155282</v>
      </c>
      <c r="GF15">
        <v>675074282</v>
      </c>
      <c r="GG15">
        <v>760007972</v>
      </c>
      <c r="GH15">
        <v>760007972</v>
      </c>
      <c r="GI15">
        <v>0</v>
      </c>
      <c r="GJ15">
        <v>0</v>
      </c>
      <c r="GK15">
        <v>0</v>
      </c>
      <c r="GL15">
        <v>0</v>
      </c>
      <c r="GM15">
        <v>0</v>
      </c>
      <c r="GN15">
        <v>0</v>
      </c>
      <c r="GO15">
        <v>760007972</v>
      </c>
      <c r="GP15">
        <v>0</v>
      </c>
      <c r="GQ15">
        <v>6106344</v>
      </c>
      <c r="GR15">
        <v>53556073</v>
      </c>
      <c r="GS15">
        <v>117606598</v>
      </c>
      <c r="GT15">
        <v>181842164</v>
      </c>
      <c r="GU15">
        <v>256647256</v>
      </c>
      <c r="GV15">
        <v>0</v>
      </c>
      <c r="GW15">
        <v>0</v>
      </c>
      <c r="GX15">
        <v>0</v>
      </c>
      <c r="GY15">
        <v>0</v>
      </c>
      <c r="GZ15">
        <v>0</v>
      </c>
      <c r="HA15">
        <v>0</v>
      </c>
      <c r="HB15">
        <v>256647256</v>
      </c>
      <c r="HC15">
        <v>12969305</v>
      </c>
      <c r="HD15">
        <v>12969305</v>
      </c>
      <c r="HE15">
        <v>12969305</v>
      </c>
      <c r="HF15">
        <v>12969305</v>
      </c>
      <c r="HG15">
        <v>12969305</v>
      </c>
      <c r="HH15">
        <v>12969305</v>
      </c>
      <c r="HI15">
        <v>0</v>
      </c>
      <c r="HJ15">
        <v>0</v>
      </c>
      <c r="HK15">
        <v>0</v>
      </c>
      <c r="HL15">
        <v>0</v>
      </c>
      <c r="HM15">
        <v>0</v>
      </c>
      <c r="HN15">
        <v>0</v>
      </c>
      <c r="HO15">
        <v>12969305</v>
      </c>
      <c r="HP15">
        <v>0</v>
      </c>
      <c r="HQ15">
        <v>4599584</v>
      </c>
      <c r="HR15">
        <v>9357774</v>
      </c>
      <c r="HS15">
        <v>12969305</v>
      </c>
      <c r="HT15">
        <v>12969305</v>
      </c>
      <c r="HU15">
        <v>12969305</v>
      </c>
      <c r="HV15">
        <v>0</v>
      </c>
      <c r="HW15">
        <v>0</v>
      </c>
      <c r="HX15">
        <v>0</v>
      </c>
      <c r="HY15">
        <v>0</v>
      </c>
      <c r="HZ15">
        <v>0</v>
      </c>
      <c r="IA15">
        <v>0</v>
      </c>
      <c r="IB15">
        <v>12969305</v>
      </c>
      <c r="IC15" t="s">
        <v>772</v>
      </c>
      <c r="ID15" t="s">
        <v>473</v>
      </c>
      <c r="IE15" t="s">
        <v>473</v>
      </c>
      <c r="IF15" t="s">
        <v>473</v>
      </c>
      <c r="IG15" t="s">
        <v>773</v>
      </c>
      <c r="IH15" t="s">
        <v>774</v>
      </c>
      <c r="II15" t="s">
        <v>775</v>
      </c>
      <c r="IJ15" t="s">
        <v>776</v>
      </c>
      <c r="IK15" t="s">
        <v>777</v>
      </c>
      <c r="IL15" t="s">
        <v>473</v>
      </c>
      <c r="IM15" t="s">
        <v>473</v>
      </c>
      <c r="IN15" t="s">
        <v>473</v>
      </c>
      <c r="IO15" t="s">
        <v>473</v>
      </c>
      <c r="IP15" t="s">
        <v>473</v>
      </c>
      <c r="IQ15" t="s">
        <v>473</v>
      </c>
      <c r="IR15">
        <v>0</v>
      </c>
      <c r="IS15">
        <v>0</v>
      </c>
      <c r="IT15">
        <v>1</v>
      </c>
      <c r="IU15">
        <v>0</v>
      </c>
      <c r="IV15">
        <v>0</v>
      </c>
      <c r="IW15">
        <v>1</v>
      </c>
      <c r="IX15">
        <v>0</v>
      </c>
      <c r="IY15">
        <v>0</v>
      </c>
      <c r="IZ15">
        <v>0</v>
      </c>
      <c r="JA15">
        <v>0</v>
      </c>
      <c r="JB15">
        <v>0</v>
      </c>
      <c r="JC15">
        <v>0</v>
      </c>
      <c r="JD15">
        <v>0.6</v>
      </c>
      <c r="JE15">
        <v>0</v>
      </c>
      <c r="JF15">
        <v>0</v>
      </c>
      <c r="JG15">
        <v>20</v>
      </c>
      <c r="JH15">
        <v>0</v>
      </c>
      <c r="JI15">
        <v>0</v>
      </c>
      <c r="JJ15">
        <v>40</v>
      </c>
      <c r="JK15">
        <v>0</v>
      </c>
      <c r="JL15">
        <v>0</v>
      </c>
      <c r="JM15">
        <v>0</v>
      </c>
      <c r="JN15">
        <v>0</v>
      </c>
      <c r="JO15">
        <v>0</v>
      </c>
      <c r="JP15">
        <v>0</v>
      </c>
      <c r="JQ15">
        <v>60</v>
      </c>
      <c r="JR15">
        <v>0</v>
      </c>
      <c r="JS15">
        <v>0</v>
      </c>
      <c r="JT15">
        <v>20</v>
      </c>
      <c r="JU15">
        <v>20</v>
      </c>
      <c r="JV15">
        <v>20</v>
      </c>
      <c r="JW15">
        <v>60</v>
      </c>
      <c r="JX15">
        <v>60</v>
      </c>
      <c r="JY15">
        <v>60</v>
      </c>
      <c r="JZ15">
        <v>60</v>
      </c>
      <c r="KA15">
        <v>60</v>
      </c>
      <c r="KB15">
        <v>60</v>
      </c>
      <c r="KC15">
        <v>60</v>
      </c>
      <c r="KD15" t="s">
        <v>479</v>
      </c>
      <c r="KE15" t="s">
        <v>473</v>
      </c>
      <c r="KF15">
        <v>100</v>
      </c>
      <c r="KG15" t="s">
        <v>473</v>
      </c>
      <c r="KH15" t="s">
        <v>473</v>
      </c>
      <c r="KI15">
        <v>100</v>
      </c>
      <c r="KJ15" t="s">
        <v>473</v>
      </c>
      <c r="KK15" t="s">
        <v>473</v>
      </c>
      <c r="KL15" t="s">
        <v>473</v>
      </c>
      <c r="KM15" t="s">
        <v>473</v>
      </c>
      <c r="KN15" t="s">
        <v>473</v>
      </c>
      <c r="KO15" t="s">
        <v>473</v>
      </c>
      <c r="KP15" t="s">
        <v>479</v>
      </c>
      <c r="KQ15" t="s">
        <v>479</v>
      </c>
      <c r="KR15">
        <v>100</v>
      </c>
      <c r="KS15">
        <v>100</v>
      </c>
      <c r="KT15">
        <v>100</v>
      </c>
      <c r="KU15">
        <v>100</v>
      </c>
      <c r="KV15" t="s">
        <v>473</v>
      </c>
      <c r="KW15" t="s">
        <v>473</v>
      </c>
      <c r="KX15" t="s">
        <v>473</v>
      </c>
      <c r="KY15" t="s">
        <v>473</v>
      </c>
      <c r="KZ15" t="s">
        <v>473</v>
      </c>
      <c r="LA15" t="s">
        <v>473</v>
      </c>
      <c r="LB15">
        <v>100</v>
      </c>
      <c r="LC15" t="s">
        <v>670</v>
      </c>
      <c r="LD15" t="s">
        <v>756</v>
      </c>
      <c r="LE15">
        <v>100</v>
      </c>
      <c r="LF15">
        <v>54.989999999999995</v>
      </c>
      <c r="LG15">
        <v>100</v>
      </c>
      <c r="LH15">
        <v>54.989999999999995</v>
      </c>
      <c r="LI15">
        <v>100</v>
      </c>
      <c r="LJ15">
        <v>52.671111111111109</v>
      </c>
      <c r="LK15">
        <v>9110519000</v>
      </c>
      <c r="LL15">
        <v>8846199891</v>
      </c>
      <c r="LM15">
        <v>2565159275</v>
      </c>
      <c r="LN15">
        <v>691592795</v>
      </c>
      <c r="LO15">
        <v>691592795</v>
      </c>
      <c r="LP15" t="s">
        <v>479</v>
      </c>
      <c r="LQ15" t="s">
        <v>479</v>
      </c>
      <c r="LR15">
        <v>4.4000000000000004</v>
      </c>
      <c r="LS15">
        <v>0</v>
      </c>
      <c r="LT15">
        <v>0</v>
      </c>
      <c r="LU15">
        <v>8.7999999999999989</v>
      </c>
      <c r="LV15" t="s">
        <v>473</v>
      </c>
      <c r="LW15" t="s">
        <v>473</v>
      </c>
      <c r="LX15" t="s">
        <v>473</v>
      </c>
      <c r="LY15" t="s">
        <v>473</v>
      </c>
      <c r="LZ15" t="s">
        <v>473</v>
      </c>
      <c r="MA15" t="s">
        <v>473</v>
      </c>
      <c r="MB15">
        <v>13.2</v>
      </c>
      <c r="MC15">
        <v>13.2</v>
      </c>
      <c r="MD15">
        <v>13.2</v>
      </c>
      <c r="ME15" t="s">
        <v>481</v>
      </c>
      <c r="MF15" t="s">
        <v>481</v>
      </c>
      <c r="MG15" t="s">
        <v>635</v>
      </c>
      <c r="MH15" t="s">
        <v>635</v>
      </c>
      <c r="MI15" t="s">
        <v>635</v>
      </c>
      <c r="MJ15">
        <v>0</v>
      </c>
      <c r="MK15">
        <v>0</v>
      </c>
      <c r="ML15">
        <v>0</v>
      </c>
      <c r="MM15">
        <v>0</v>
      </c>
      <c r="MN15">
        <v>0</v>
      </c>
      <c r="MO15">
        <v>0</v>
      </c>
      <c r="MP15">
        <v>0</v>
      </c>
      <c r="MQ15" t="s">
        <v>481</v>
      </c>
      <c r="MR15" t="s">
        <v>481</v>
      </c>
      <c r="MS15" t="s">
        <v>718</v>
      </c>
      <c r="MT15" t="s">
        <v>481</v>
      </c>
      <c r="MU15" t="s">
        <v>481</v>
      </c>
      <c r="MV15">
        <v>0</v>
      </c>
      <c r="MW15">
        <v>0</v>
      </c>
      <c r="MX15">
        <v>0</v>
      </c>
      <c r="MY15">
        <v>0</v>
      </c>
      <c r="MZ15">
        <v>0</v>
      </c>
      <c r="NA15">
        <v>0</v>
      </c>
      <c r="NB15">
        <v>0</v>
      </c>
      <c r="NC15" t="s">
        <v>479</v>
      </c>
      <c r="ND15" t="s">
        <v>479</v>
      </c>
      <c r="NE15">
        <v>100</v>
      </c>
      <c r="NF15">
        <v>100</v>
      </c>
      <c r="NG15">
        <v>100</v>
      </c>
      <c r="NH15">
        <v>100</v>
      </c>
      <c r="NI15" t="s">
        <v>473</v>
      </c>
      <c r="NJ15" t="s">
        <v>473</v>
      </c>
      <c r="NK15" t="s">
        <v>473</v>
      </c>
      <c r="NL15" t="s">
        <v>473</v>
      </c>
      <c r="NM15" t="s">
        <v>473</v>
      </c>
      <c r="NN15" t="s">
        <v>473</v>
      </c>
      <c r="NO15" t="s">
        <v>636</v>
      </c>
      <c r="NP15" t="s">
        <v>636</v>
      </c>
      <c r="NQ15" t="s">
        <v>636</v>
      </c>
      <c r="NR15" t="s">
        <v>636</v>
      </c>
      <c r="NS15" t="s">
        <v>636</v>
      </c>
      <c r="NT15">
        <v>0</v>
      </c>
      <c r="NU15">
        <v>0</v>
      </c>
      <c r="NV15">
        <v>0</v>
      </c>
      <c r="NW15">
        <v>0</v>
      </c>
      <c r="NX15">
        <v>0</v>
      </c>
      <c r="NY15">
        <v>0</v>
      </c>
      <c r="NZ15">
        <v>0</v>
      </c>
      <c r="OA15" t="s">
        <v>637</v>
      </c>
      <c r="OB15" t="s">
        <v>637</v>
      </c>
      <c r="OC15" t="s">
        <v>637</v>
      </c>
      <c r="OD15" t="s">
        <v>668</v>
      </c>
      <c r="OE15" t="s">
        <v>668</v>
      </c>
      <c r="OF15">
        <v>0</v>
      </c>
      <c r="OG15">
        <v>0</v>
      </c>
      <c r="OH15">
        <v>0</v>
      </c>
      <c r="OI15">
        <v>0</v>
      </c>
      <c r="OJ15">
        <v>0</v>
      </c>
      <c r="OK15">
        <v>0</v>
      </c>
      <c r="OL15">
        <v>0</v>
      </c>
      <c r="OO15" t="s">
        <v>754</v>
      </c>
      <c r="OP15">
        <v>13.200000000000001</v>
      </c>
      <c r="OQ15">
        <v>0</v>
      </c>
      <c r="OR15">
        <v>0</v>
      </c>
      <c r="OS15">
        <v>0</v>
      </c>
      <c r="OT15">
        <v>0</v>
      </c>
      <c r="OU15">
        <v>0</v>
      </c>
      <c r="OV15">
        <v>0</v>
      </c>
      <c r="OW15">
        <v>0</v>
      </c>
      <c r="OX15">
        <v>0</v>
      </c>
      <c r="OY15">
        <v>0</v>
      </c>
      <c r="OZ15">
        <v>0</v>
      </c>
      <c r="PA15">
        <v>0</v>
      </c>
      <c r="PB15">
        <v>0</v>
      </c>
      <c r="PC15">
        <v>0</v>
      </c>
      <c r="PD15">
        <v>12969305</v>
      </c>
      <c r="PE15">
        <v>12969305</v>
      </c>
      <c r="PF15">
        <v>12969305</v>
      </c>
      <c r="PG15">
        <v>12969305</v>
      </c>
      <c r="PH15">
        <v>12969305</v>
      </c>
      <c r="PI15">
        <v>12969305</v>
      </c>
      <c r="PJ15">
        <v>0</v>
      </c>
      <c r="PK15">
        <v>0</v>
      </c>
      <c r="PL15">
        <v>0</v>
      </c>
      <c r="PM15">
        <v>0</v>
      </c>
      <c r="PN15">
        <v>0</v>
      </c>
      <c r="PO15">
        <v>0</v>
      </c>
      <c r="PP15">
        <v>12969305</v>
      </c>
      <c r="PQ15">
        <v>752590</v>
      </c>
      <c r="PR15">
        <v>690840205</v>
      </c>
      <c r="PS15" t="s">
        <v>494</v>
      </c>
    </row>
    <row r="16" spans="1:435" x14ac:dyDescent="0.35">
      <c r="A16" t="s">
        <v>778</v>
      </c>
      <c r="B16">
        <v>7868</v>
      </c>
      <c r="C16" t="s">
        <v>779</v>
      </c>
      <c r="D16">
        <v>2020110010191</v>
      </c>
      <c r="E16" t="s">
        <v>436</v>
      </c>
      <c r="F16" t="s">
        <v>437</v>
      </c>
      <c r="G16" t="s">
        <v>438</v>
      </c>
      <c r="H16" t="s">
        <v>602</v>
      </c>
      <c r="I16" t="s">
        <v>756</v>
      </c>
      <c r="J16" t="s">
        <v>604</v>
      </c>
      <c r="K16" t="s">
        <v>605</v>
      </c>
      <c r="L16" t="s">
        <v>606</v>
      </c>
      <c r="M16" t="s">
        <v>607</v>
      </c>
      <c r="N16" t="s">
        <v>605</v>
      </c>
      <c r="O16" t="s">
        <v>606</v>
      </c>
      <c r="P16" t="s">
        <v>607</v>
      </c>
      <c r="Q16" t="s">
        <v>780</v>
      </c>
      <c r="R16" t="s">
        <v>612</v>
      </c>
      <c r="S16" t="s">
        <v>781</v>
      </c>
      <c r="T16" t="s">
        <v>782</v>
      </c>
      <c r="AC16" t="s">
        <v>781</v>
      </c>
      <c r="AI16" t="s">
        <v>783</v>
      </c>
      <c r="AJ16">
        <v>0</v>
      </c>
      <c r="AK16">
        <v>44055</v>
      </c>
      <c r="AL16">
        <v>1</v>
      </c>
      <c r="AM16">
        <v>2023</v>
      </c>
      <c r="AN16" t="s">
        <v>784</v>
      </c>
      <c r="AO16" t="s">
        <v>785</v>
      </c>
      <c r="AP16">
        <v>2020</v>
      </c>
      <c r="AQ16">
        <v>2024</v>
      </c>
      <c r="AR16" t="s">
        <v>467</v>
      </c>
      <c r="AS16" t="s">
        <v>704</v>
      </c>
      <c r="AT16" t="s">
        <v>458</v>
      </c>
      <c r="AU16" t="s">
        <v>620</v>
      </c>
      <c r="AV16">
        <v>2020</v>
      </c>
      <c r="AW16" t="s">
        <v>460</v>
      </c>
      <c r="AX16" t="s">
        <v>460</v>
      </c>
      <c r="AY16">
        <v>1</v>
      </c>
      <c r="AZ16">
        <v>0</v>
      </c>
      <c r="BA16">
        <v>0</v>
      </c>
      <c r="BB16" t="s">
        <v>786</v>
      </c>
      <c r="BC16" t="s">
        <v>787</v>
      </c>
      <c r="BD16" t="s">
        <v>788</v>
      </c>
      <c r="BE16" t="s">
        <v>789</v>
      </c>
      <c r="BF16" t="s">
        <v>790</v>
      </c>
      <c r="BG16">
        <v>2</v>
      </c>
      <c r="BH16">
        <v>44098</v>
      </c>
      <c r="BI16">
        <v>0</v>
      </c>
      <c r="BJ16" t="s">
        <v>50</v>
      </c>
      <c r="BK16">
        <v>100</v>
      </c>
      <c r="BL16">
        <v>5</v>
      </c>
      <c r="BM16">
        <v>28</v>
      </c>
      <c r="BN16">
        <v>28</v>
      </c>
      <c r="BO16">
        <v>28</v>
      </c>
      <c r="BP16">
        <v>11</v>
      </c>
      <c r="BQ16">
        <v>13046813557</v>
      </c>
      <c r="BR16">
        <v>992500650</v>
      </c>
      <c r="BS16">
        <v>2978107803</v>
      </c>
      <c r="BT16">
        <v>4011243520</v>
      </c>
      <c r="BU16">
        <v>3158961584</v>
      </c>
      <c r="BV16">
        <v>1906000000</v>
      </c>
      <c r="BW16">
        <v>5</v>
      </c>
      <c r="BX16">
        <v>28</v>
      </c>
      <c r="BY16">
        <v>28</v>
      </c>
      <c r="BZ16">
        <v>28</v>
      </c>
      <c r="CA16">
        <v>28</v>
      </c>
      <c r="CB16">
        <v>28.000000000000011</v>
      </c>
      <c r="CC16">
        <v>28</v>
      </c>
      <c r="CD16">
        <v>991962436</v>
      </c>
      <c r="CE16">
        <v>922337940</v>
      </c>
      <c r="CF16">
        <v>2866328865</v>
      </c>
      <c r="CG16">
        <v>2406318673</v>
      </c>
      <c r="CH16">
        <v>4011222494</v>
      </c>
      <c r="CI16">
        <v>3649118384</v>
      </c>
      <c r="CJ16">
        <v>5</v>
      </c>
      <c r="CK16">
        <v>28.000000000000011</v>
      </c>
      <c r="CL16">
        <v>28.000000000000011</v>
      </c>
      <c r="CM16">
        <v>74.994400000000027</v>
      </c>
      <c r="CN16" t="s">
        <v>467</v>
      </c>
      <c r="CO16">
        <v>2.3323999999999998</v>
      </c>
      <c r="CP16">
        <v>2.3323999999999998</v>
      </c>
      <c r="CQ16">
        <v>2.3324000000000003</v>
      </c>
      <c r="CR16">
        <v>2.3323999999999998</v>
      </c>
      <c r="CS16">
        <v>2.3323999999999998</v>
      </c>
      <c r="CT16">
        <v>2.3323999999999998</v>
      </c>
      <c r="CU16">
        <v>2.3323999999999998</v>
      </c>
      <c r="CV16">
        <v>2.3324000000000016</v>
      </c>
      <c r="CW16">
        <v>2.3323999999999998</v>
      </c>
      <c r="CX16">
        <v>2.3323999999999998</v>
      </c>
      <c r="CY16">
        <v>2.3323999999999998</v>
      </c>
      <c r="CZ16">
        <v>2.3436000000000012</v>
      </c>
      <c r="DA16">
        <v>28</v>
      </c>
      <c r="DB16" s="128">
        <v>13.994399999999999</v>
      </c>
      <c r="DC16">
        <v>13.994399999999999</v>
      </c>
      <c r="DD16">
        <v>8.33</v>
      </c>
      <c r="DE16">
        <v>8.33</v>
      </c>
      <c r="DF16">
        <v>8.3300000000000018</v>
      </c>
      <c r="DG16">
        <v>8.3299999999999983</v>
      </c>
      <c r="DH16">
        <v>8.3299999999999983</v>
      </c>
      <c r="DI16">
        <v>8.3299999999999983</v>
      </c>
      <c r="DJ16">
        <v>8.3299999999999983</v>
      </c>
      <c r="DK16">
        <v>8.3300000000000054</v>
      </c>
      <c r="DL16">
        <v>8.3299999999999983</v>
      </c>
      <c r="DM16">
        <v>8.3299999999999983</v>
      </c>
      <c r="DN16">
        <v>8.3299999999999983</v>
      </c>
      <c r="DO16">
        <v>8.3700000000000045</v>
      </c>
      <c r="DP16">
        <v>100</v>
      </c>
      <c r="DQ16">
        <v>8.33</v>
      </c>
      <c r="DR16">
        <v>8.33</v>
      </c>
      <c r="DS16">
        <v>8.3300000000000018</v>
      </c>
      <c r="DT16">
        <v>8.3299999999999983</v>
      </c>
      <c r="DU16">
        <v>8.3299999999999983</v>
      </c>
      <c r="DV16">
        <v>8.3299999999999983</v>
      </c>
      <c r="DW16">
        <v>0</v>
      </c>
      <c r="DX16">
        <v>0</v>
      </c>
      <c r="DY16">
        <v>0</v>
      </c>
      <c r="DZ16">
        <v>0</v>
      </c>
      <c r="EA16">
        <v>0</v>
      </c>
      <c r="EB16">
        <v>0</v>
      </c>
      <c r="EC16">
        <v>49.98</v>
      </c>
      <c r="ED16">
        <v>49.98</v>
      </c>
      <c r="EE16" t="s">
        <v>791</v>
      </c>
      <c r="EF16" t="s">
        <v>792</v>
      </c>
      <c r="EG16" t="s">
        <v>792</v>
      </c>
      <c r="EH16" t="s">
        <v>791</v>
      </c>
      <c r="EI16" t="s">
        <v>792</v>
      </c>
      <c r="EJ16" t="s">
        <v>792</v>
      </c>
      <c r="EK16" t="s">
        <v>791</v>
      </c>
      <c r="EL16" t="s">
        <v>792</v>
      </c>
      <c r="EM16" t="s">
        <v>792</v>
      </c>
      <c r="EN16" t="s">
        <v>791</v>
      </c>
      <c r="EO16" t="s">
        <v>792</v>
      </c>
      <c r="EP16" t="s">
        <v>792</v>
      </c>
      <c r="EQ16" t="s">
        <v>793</v>
      </c>
      <c r="ER16" t="s">
        <v>792</v>
      </c>
      <c r="ES16" t="s">
        <v>792</v>
      </c>
      <c r="ET16" t="s">
        <v>791</v>
      </c>
      <c r="EU16" t="s">
        <v>792</v>
      </c>
      <c r="EV16" t="s">
        <v>792</v>
      </c>
      <c r="EW16">
        <v>0</v>
      </c>
      <c r="EX16">
        <v>0</v>
      </c>
      <c r="EY16">
        <v>0</v>
      </c>
      <c r="EZ16">
        <v>0</v>
      </c>
      <c r="FA16">
        <v>0</v>
      </c>
      <c r="FB16">
        <v>0</v>
      </c>
      <c r="FC16">
        <v>3189414000</v>
      </c>
      <c r="FD16">
        <v>3189414000</v>
      </c>
      <c r="FE16">
        <v>3189414000</v>
      </c>
      <c r="FF16">
        <v>3189414000</v>
      </c>
      <c r="FG16">
        <v>3189414000</v>
      </c>
      <c r="FH16">
        <v>3189414000</v>
      </c>
      <c r="FI16">
        <v>3189414000</v>
      </c>
      <c r="FJ16">
        <v>3189414000</v>
      </c>
      <c r="FK16">
        <v>3189414000</v>
      </c>
      <c r="FL16">
        <v>3189414000</v>
      </c>
      <c r="FM16">
        <v>3189414000</v>
      </c>
      <c r="FN16">
        <v>3189414000</v>
      </c>
      <c r="FO16">
        <v>3189414000</v>
      </c>
      <c r="FP16">
        <v>3189414000</v>
      </c>
      <c r="FQ16">
        <v>3189414000</v>
      </c>
      <c r="FR16">
        <v>3189414000</v>
      </c>
      <c r="FS16">
        <v>3189414000</v>
      </c>
      <c r="FT16">
        <v>3158961584</v>
      </c>
      <c r="FU16">
        <v>3158961584</v>
      </c>
      <c r="FV16">
        <v>0</v>
      </c>
      <c r="FW16">
        <v>0</v>
      </c>
      <c r="FX16">
        <v>0</v>
      </c>
      <c r="FY16">
        <v>0</v>
      </c>
      <c r="FZ16">
        <v>0</v>
      </c>
      <c r="GA16">
        <v>0</v>
      </c>
      <c r="GB16">
        <v>3158961584</v>
      </c>
      <c r="GC16">
        <v>1387968761</v>
      </c>
      <c r="GD16">
        <v>2111266517</v>
      </c>
      <c r="GE16">
        <v>2241693786</v>
      </c>
      <c r="GF16">
        <v>2883118046</v>
      </c>
      <c r="GG16">
        <v>2889938121</v>
      </c>
      <c r="GH16">
        <v>2979469624</v>
      </c>
      <c r="GI16">
        <v>0</v>
      </c>
      <c r="GJ16">
        <v>0</v>
      </c>
      <c r="GK16">
        <v>0</v>
      </c>
      <c r="GL16">
        <v>0</v>
      </c>
      <c r="GM16">
        <v>0</v>
      </c>
      <c r="GN16">
        <v>0</v>
      </c>
      <c r="GO16">
        <v>2979469624</v>
      </c>
      <c r="GP16">
        <v>0</v>
      </c>
      <c r="GQ16">
        <v>60585347</v>
      </c>
      <c r="GR16">
        <v>223187577</v>
      </c>
      <c r="GS16">
        <v>422348569</v>
      </c>
      <c r="GT16">
        <v>642128384</v>
      </c>
      <c r="GU16">
        <v>881890825</v>
      </c>
      <c r="GV16">
        <v>0</v>
      </c>
      <c r="GW16">
        <v>0</v>
      </c>
      <c r="GX16">
        <v>0</v>
      </c>
      <c r="GY16">
        <v>0</v>
      </c>
      <c r="GZ16">
        <v>0</v>
      </c>
      <c r="HA16">
        <v>0</v>
      </c>
      <c r="HB16">
        <v>881890825</v>
      </c>
      <c r="HC16">
        <v>362104110</v>
      </c>
      <c r="HD16">
        <v>362104110</v>
      </c>
      <c r="HE16">
        <v>362104110</v>
      </c>
      <c r="HF16">
        <v>362104110</v>
      </c>
      <c r="HG16">
        <v>362104110</v>
      </c>
      <c r="HH16">
        <v>362104110</v>
      </c>
      <c r="HI16">
        <v>0</v>
      </c>
      <c r="HJ16">
        <v>0</v>
      </c>
      <c r="HK16">
        <v>0</v>
      </c>
      <c r="HL16">
        <v>0</v>
      </c>
      <c r="HM16">
        <v>0</v>
      </c>
      <c r="HN16">
        <v>0</v>
      </c>
      <c r="HO16">
        <v>362104110</v>
      </c>
      <c r="HP16">
        <v>0</v>
      </c>
      <c r="HQ16">
        <v>180923219</v>
      </c>
      <c r="HR16">
        <v>237654063</v>
      </c>
      <c r="HS16">
        <v>316185076</v>
      </c>
      <c r="HT16">
        <v>358893199</v>
      </c>
      <c r="HU16">
        <v>361971937</v>
      </c>
      <c r="HV16">
        <v>0</v>
      </c>
      <c r="HW16">
        <v>0</v>
      </c>
      <c r="HX16">
        <v>0</v>
      </c>
      <c r="HY16">
        <v>0</v>
      </c>
      <c r="HZ16">
        <v>0</v>
      </c>
      <c r="IA16">
        <v>0</v>
      </c>
      <c r="IB16">
        <v>361971937</v>
      </c>
      <c r="IC16" t="s">
        <v>794</v>
      </c>
      <c r="ID16" t="s">
        <v>473</v>
      </c>
      <c r="IE16" t="s">
        <v>473</v>
      </c>
      <c r="IF16" t="s">
        <v>795</v>
      </c>
      <c r="IG16" t="s">
        <v>796</v>
      </c>
      <c r="IH16" t="s">
        <v>797</v>
      </c>
      <c r="II16" t="s">
        <v>798</v>
      </c>
      <c r="IJ16" t="s">
        <v>799</v>
      </c>
      <c r="IK16" t="s">
        <v>800</v>
      </c>
      <c r="IL16" t="s">
        <v>473</v>
      </c>
      <c r="IM16" t="s">
        <v>473</v>
      </c>
      <c r="IN16" t="s">
        <v>473</v>
      </c>
      <c r="IO16" t="s">
        <v>473</v>
      </c>
      <c r="IP16" t="s">
        <v>473</v>
      </c>
      <c r="IQ16" t="s">
        <v>473</v>
      </c>
      <c r="IR16">
        <v>1</v>
      </c>
      <c r="IS16">
        <v>1</v>
      </c>
      <c r="IT16">
        <v>1</v>
      </c>
      <c r="IU16">
        <v>1</v>
      </c>
      <c r="IV16">
        <v>1</v>
      </c>
      <c r="IW16">
        <v>1</v>
      </c>
      <c r="IX16">
        <v>0</v>
      </c>
      <c r="IY16">
        <v>0</v>
      </c>
      <c r="IZ16">
        <v>0</v>
      </c>
      <c r="JA16">
        <v>0</v>
      </c>
      <c r="JB16">
        <v>0</v>
      </c>
      <c r="JC16">
        <v>0</v>
      </c>
      <c r="JD16">
        <v>0.49979999999999997</v>
      </c>
      <c r="JE16">
        <v>8.33</v>
      </c>
      <c r="JF16">
        <v>8.33</v>
      </c>
      <c r="JG16">
        <v>8.3300000000000018</v>
      </c>
      <c r="JH16">
        <v>8.3299999999999983</v>
      </c>
      <c r="JI16">
        <v>8.3299999999999983</v>
      </c>
      <c r="JJ16">
        <v>8.3299999999999983</v>
      </c>
      <c r="JK16">
        <v>0</v>
      </c>
      <c r="JL16">
        <v>0</v>
      </c>
      <c r="JM16">
        <v>0</v>
      </c>
      <c r="JN16">
        <v>0</v>
      </c>
      <c r="JO16">
        <v>0</v>
      </c>
      <c r="JP16">
        <v>0</v>
      </c>
      <c r="JQ16">
        <v>49.98</v>
      </c>
      <c r="JR16">
        <v>8.33</v>
      </c>
      <c r="JS16">
        <v>16.66</v>
      </c>
      <c r="JT16">
        <v>24.990000000000002</v>
      </c>
      <c r="JU16">
        <v>33.32</v>
      </c>
      <c r="JV16">
        <v>41.65</v>
      </c>
      <c r="JW16">
        <v>49.98</v>
      </c>
      <c r="JX16">
        <v>49.98</v>
      </c>
      <c r="JY16">
        <v>49.98</v>
      </c>
      <c r="JZ16">
        <v>49.98</v>
      </c>
      <c r="KA16">
        <v>49.98</v>
      </c>
      <c r="KB16">
        <v>49.98</v>
      </c>
      <c r="KC16">
        <v>49.98</v>
      </c>
      <c r="KD16">
        <v>100</v>
      </c>
      <c r="KE16">
        <v>100</v>
      </c>
      <c r="KF16">
        <v>100</v>
      </c>
      <c r="KG16">
        <v>100</v>
      </c>
      <c r="KH16">
        <v>100</v>
      </c>
      <c r="KI16">
        <v>100</v>
      </c>
      <c r="KJ16" t="s">
        <v>473</v>
      </c>
      <c r="KK16" t="s">
        <v>473</v>
      </c>
      <c r="KL16" t="s">
        <v>473</v>
      </c>
      <c r="KM16" t="s">
        <v>473</v>
      </c>
      <c r="KN16" t="s">
        <v>473</v>
      </c>
      <c r="KO16" t="s">
        <v>473</v>
      </c>
      <c r="KP16">
        <v>100</v>
      </c>
      <c r="KQ16">
        <v>100</v>
      </c>
      <c r="KR16">
        <v>100</v>
      </c>
      <c r="KS16">
        <v>100</v>
      </c>
      <c r="KT16">
        <v>100</v>
      </c>
      <c r="KU16">
        <v>100</v>
      </c>
      <c r="KV16" t="s">
        <v>473</v>
      </c>
      <c r="KW16" t="s">
        <v>473</v>
      </c>
      <c r="KX16" t="s">
        <v>473</v>
      </c>
      <c r="KY16" t="s">
        <v>473</v>
      </c>
      <c r="KZ16" t="s">
        <v>473</v>
      </c>
      <c r="LA16" t="s">
        <v>473</v>
      </c>
      <c r="LB16">
        <v>100</v>
      </c>
      <c r="LC16" t="s">
        <v>670</v>
      </c>
      <c r="LD16" t="s">
        <v>756</v>
      </c>
      <c r="LE16">
        <v>100</v>
      </c>
      <c r="LF16">
        <v>54.989999999999995</v>
      </c>
      <c r="LG16" t="s">
        <v>473</v>
      </c>
      <c r="LH16" t="s">
        <v>473</v>
      </c>
      <c r="LI16">
        <v>100</v>
      </c>
      <c r="LJ16">
        <v>52.671111111111109</v>
      </c>
      <c r="LK16">
        <v>9110519000</v>
      </c>
      <c r="LL16">
        <v>8846199891</v>
      </c>
      <c r="LM16">
        <v>2565159275</v>
      </c>
      <c r="LN16">
        <v>691592795</v>
      </c>
      <c r="LO16">
        <v>691592795</v>
      </c>
      <c r="LP16">
        <v>2.3323999999999998</v>
      </c>
      <c r="LQ16">
        <v>2.3323999999999998</v>
      </c>
      <c r="LR16">
        <v>2.3323999999999998</v>
      </c>
      <c r="LS16">
        <v>2.3323999999999998</v>
      </c>
      <c r="LT16">
        <v>2.3323999999999998</v>
      </c>
      <c r="LU16">
        <v>2.3323999999999998</v>
      </c>
      <c r="LV16" t="s">
        <v>473</v>
      </c>
      <c r="LW16" t="s">
        <v>473</v>
      </c>
      <c r="LX16" t="s">
        <v>473</v>
      </c>
      <c r="LY16" t="s">
        <v>473</v>
      </c>
      <c r="LZ16" t="s">
        <v>473</v>
      </c>
      <c r="MA16" t="s">
        <v>473</v>
      </c>
      <c r="MB16">
        <v>13.994399999999999</v>
      </c>
      <c r="MC16">
        <v>13.994399999999999</v>
      </c>
      <c r="MD16">
        <v>13.994399999999999</v>
      </c>
      <c r="ME16" t="s">
        <v>635</v>
      </c>
      <c r="MF16" t="s">
        <v>635</v>
      </c>
      <c r="MG16" t="s">
        <v>635</v>
      </c>
      <c r="MH16" t="s">
        <v>635</v>
      </c>
      <c r="MI16" t="s">
        <v>635</v>
      </c>
      <c r="MJ16">
        <v>0</v>
      </c>
      <c r="MK16">
        <v>0</v>
      </c>
      <c r="ML16">
        <v>0</v>
      </c>
      <c r="MM16">
        <v>0</v>
      </c>
      <c r="MN16">
        <v>0</v>
      </c>
      <c r="MO16">
        <v>0</v>
      </c>
      <c r="MP16">
        <v>0</v>
      </c>
      <c r="MQ16" t="s">
        <v>801</v>
      </c>
      <c r="MR16" t="s">
        <v>718</v>
      </c>
      <c r="MS16" t="s">
        <v>718</v>
      </c>
      <c r="MT16" t="s">
        <v>801</v>
      </c>
      <c r="MU16" t="s">
        <v>718</v>
      </c>
      <c r="MV16">
        <v>0</v>
      </c>
      <c r="MW16">
        <v>0</v>
      </c>
      <c r="MX16">
        <v>0</v>
      </c>
      <c r="MY16">
        <v>0</v>
      </c>
      <c r="MZ16">
        <v>0</v>
      </c>
      <c r="NA16">
        <v>0</v>
      </c>
      <c r="NB16">
        <v>0</v>
      </c>
      <c r="NC16">
        <v>100</v>
      </c>
      <c r="ND16">
        <v>100</v>
      </c>
      <c r="NE16">
        <v>100</v>
      </c>
      <c r="NF16">
        <v>100</v>
      </c>
      <c r="NG16">
        <v>100</v>
      </c>
      <c r="NH16">
        <v>100</v>
      </c>
      <c r="NI16" t="s">
        <v>473</v>
      </c>
      <c r="NJ16" t="s">
        <v>473</v>
      </c>
      <c r="NK16" t="s">
        <v>473</v>
      </c>
      <c r="NL16" t="s">
        <v>473</v>
      </c>
      <c r="NM16" t="s">
        <v>473</v>
      </c>
      <c r="NN16" t="s">
        <v>473</v>
      </c>
      <c r="NO16" t="s">
        <v>636</v>
      </c>
      <c r="NP16" t="s">
        <v>636</v>
      </c>
      <c r="NQ16" t="s">
        <v>636</v>
      </c>
      <c r="NR16" t="s">
        <v>636</v>
      </c>
      <c r="NS16" t="s">
        <v>636</v>
      </c>
      <c r="NT16">
        <v>0</v>
      </c>
      <c r="NU16">
        <v>0</v>
      </c>
      <c r="NV16">
        <v>0</v>
      </c>
      <c r="NW16">
        <v>0</v>
      </c>
      <c r="NX16">
        <v>0</v>
      </c>
      <c r="NY16">
        <v>0</v>
      </c>
      <c r="NZ16">
        <v>0</v>
      </c>
      <c r="OA16" t="s">
        <v>637</v>
      </c>
      <c r="OB16" t="s">
        <v>637</v>
      </c>
      <c r="OC16" t="s">
        <v>637</v>
      </c>
      <c r="OD16" t="s">
        <v>637</v>
      </c>
      <c r="OE16" t="s">
        <v>637</v>
      </c>
      <c r="OF16">
        <v>0</v>
      </c>
      <c r="OG16">
        <v>0</v>
      </c>
      <c r="OH16">
        <v>0</v>
      </c>
      <c r="OI16">
        <v>0</v>
      </c>
      <c r="OJ16">
        <v>0</v>
      </c>
      <c r="OK16">
        <v>0</v>
      </c>
      <c r="OL16">
        <v>0</v>
      </c>
      <c r="OO16" t="s">
        <v>778</v>
      </c>
      <c r="OP16">
        <v>13.994399999999999</v>
      </c>
      <c r="OQ16">
        <v>0</v>
      </c>
      <c r="OR16">
        <v>0</v>
      </c>
      <c r="OS16">
        <v>0</v>
      </c>
      <c r="OT16">
        <v>0</v>
      </c>
      <c r="OU16">
        <v>0</v>
      </c>
      <c r="OV16">
        <v>132173</v>
      </c>
      <c r="OW16">
        <v>0</v>
      </c>
      <c r="OX16">
        <v>0</v>
      </c>
      <c r="OY16">
        <v>0</v>
      </c>
      <c r="OZ16">
        <v>0</v>
      </c>
      <c r="PA16">
        <v>0</v>
      </c>
      <c r="PB16">
        <v>0</v>
      </c>
      <c r="PC16">
        <v>132173</v>
      </c>
      <c r="PD16">
        <v>362104110</v>
      </c>
      <c r="PE16">
        <v>362104110</v>
      </c>
      <c r="PF16">
        <v>362104110</v>
      </c>
      <c r="PG16">
        <v>362104110</v>
      </c>
      <c r="PH16">
        <v>362104110</v>
      </c>
      <c r="PI16">
        <v>361971937</v>
      </c>
      <c r="PJ16">
        <v>0</v>
      </c>
      <c r="PK16">
        <v>0</v>
      </c>
      <c r="PL16">
        <v>0</v>
      </c>
      <c r="PM16">
        <v>0</v>
      </c>
      <c r="PN16">
        <v>0</v>
      </c>
      <c r="PO16">
        <v>0</v>
      </c>
      <c r="PP16">
        <v>361971937</v>
      </c>
      <c r="PQ16">
        <v>752590</v>
      </c>
      <c r="PR16">
        <v>690840205</v>
      </c>
      <c r="PS16" t="s">
        <v>494</v>
      </c>
    </row>
    <row r="17" spans="1:435" x14ac:dyDescent="0.35">
      <c r="A17" t="s">
        <v>802</v>
      </c>
      <c r="B17">
        <v>7868</v>
      </c>
      <c r="C17" t="s">
        <v>803</v>
      </c>
      <c r="D17">
        <v>2020110010191</v>
      </c>
      <c r="E17" t="s">
        <v>436</v>
      </c>
      <c r="F17" t="s">
        <v>437</v>
      </c>
      <c r="G17" t="s">
        <v>438</v>
      </c>
      <c r="H17" t="s">
        <v>602</v>
      </c>
      <c r="I17" t="s">
        <v>756</v>
      </c>
      <c r="J17" t="s">
        <v>604</v>
      </c>
      <c r="K17" t="s">
        <v>605</v>
      </c>
      <c r="L17" t="s">
        <v>606</v>
      </c>
      <c r="M17" t="s">
        <v>607</v>
      </c>
      <c r="N17" t="s">
        <v>608</v>
      </c>
      <c r="O17" t="s">
        <v>697</v>
      </c>
      <c r="P17" t="s">
        <v>610</v>
      </c>
      <c r="Q17" t="s">
        <v>611</v>
      </c>
      <c r="R17" t="s">
        <v>612</v>
      </c>
      <c r="S17" t="s">
        <v>804</v>
      </c>
      <c r="T17" t="s">
        <v>805</v>
      </c>
      <c r="AC17" t="s">
        <v>804</v>
      </c>
      <c r="AI17" t="s">
        <v>806</v>
      </c>
      <c r="AJ17" t="s">
        <v>807</v>
      </c>
      <c r="AK17">
        <v>44055</v>
      </c>
      <c r="AL17">
        <v>1</v>
      </c>
      <c r="AM17">
        <v>2023</v>
      </c>
      <c r="AN17" t="s">
        <v>808</v>
      </c>
      <c r="AO17" t="s">
        <v>809</v>
      </c>
      <c r="AP17">
        <v>2020</v>
      </c>
      <c r="AQ17">
        <v>2024</v>
      </c>
      <c r="AR17" t="s">
        <v>456</v>
      </c>
      <c r="AS17" t="s">
        <v>457</v>
      </c>
      <c r="AT17" t="s">
        <v>458</v>
      </c>
      <c r="AU17" t="s">
        <v>620</v>
      </c>
      <c r="AV17">
        <v>2020</v>
      </c>
      <c r="AW17">
        <v>0</v>
      </c>
      <c r="AX17" t="s">
        <v>460</v>
      </c>
      <c r="AY17">
        <v>1</v>
      </c>
      <c r="AZ17">
        <v>0</v>
      </c>
      <c r="BA17">
        <v>0</v>
      </c>
      <c r="BB17" t="s">
        <v>810</v>
      </c>
      <c r="BC17" t="s">
        <v>811</v>
      </c>
      <c r="BD17" t="s">
        <v>812</v>
      </c>
      <c r="BE17" t="s">
        <v>813</v>
      </c>
      <c r="BF17" t="s">
        <v>814</v>
      </c>
      <c r="BG17">
        <v>2</v>
      </c>
      <c r="BH17">
        <v>44098</v>
      </c>
      <c r="BI17">
        <v>0</v>
      </c>
      <c r="BJ17" t="s">
        <v>50</v>
      </c>
      <c r="BK17">
        <v>100</v>
      </c>
      <c r="BL17">
        <v>0</v>
      </c>
      <c r="BM17">
        <v>0</v>
      </c>
      <c r="BN17">
        <v>20</v>
      </c>
      <c r="BO17">
        <v>100</v>
      </c>
      <c r="BP17">
        <v>0</v>
      </c>
      <c r="BQ17">
        <v>410828562</v>
      </c>
      <c r="BR17">
        <v>0</v>
      </c>
      <c r="BS17">
        <v>0</v>
      </c>
      <c r="BT17">
        <v>410828562</v>
      </c>
      <c r="BU17">
        <v>0</v>
      </c>
      <c r="BV17">
        <v>0</v>
      </c>
      <c r="BW17">
        <v>0</v>
      </c>
      <c r="BX17">
        <v>0</v>
      </c>
      <c r="BY17">
        <v>60</v>
      </c>
      <c r="BZ17">
        <v>100</v>
      </c>
      <c r="CA17">
        <v>0</v>
      </c>
      <c r="CB17">
        <v>20</v>
      </c>
      <c r="CC17">
        <v>80</v>
      </c>
      <c r="CD17">
        <v>0</v>
      </c>
      <c r="CE17">
        <v>0</v>
      </c>
      <c r="CF17">
        <v>0</v>
      </c>
      <c r="CG17">
        <v>0</v>
      </c>
      <c r="CH17">
        <v>410828562</v>
      </c>
      <c r="CI17">
        <v>187348294</v>
      </c>
      <c r="CJ17">
        <v>0</v>
      </c>
      <c r="CK17">
        <v>0</v>
      </c>
      <c r="CL17">
        <v>20</v>
      </c>
      <c r="CM17">
        <v>84</v>
      </c>
      <c r="CN17" t="s">
        <v>467</v>
      </c>
      <c r="CO17">
        <v>0</v>
      </c>
      <c r="CP17">
        <v>0</v>
      </c>
      <c r="CQ17">
        <v>40</v>
      </c>
      <c r="CR17">
        <v>24</v>
      </c>
      <c r="CS17">
        <v>0</v>
      </c>
      <c r="CT17">
        <v>0</v>
      </c>
      <c r="CU17">
        <v>0</v>
      </c>
      <c r="CV17">
        <v>0</v>
      </c>
      <c r="CW17">
        <v>0</v>
      </c>
      <c r="CX17">
        <v>16</v>
      </c>
      <c r="CY17">
        <v>0</v>
      </c>
      <c r="CZ17">
        <v>0</v>
      </c>
      <c r="DA17">
        <v>100</v>
      </c>
      <c r="DB17" s="128">
        <v>64</v>
      </c>
      <c r="DC17">
        <v>64</v>
      </c>
      <c r="DD17">
        <v>0</v>
      </c>
      <c r="DE17">
        <v>0</v>
      </c>
      <c r="DF17">
        <v>50</v>
      </c>
      <c r="DG17">
        <v>30</v>
      </c>
      <c r="DH17">
        <v>0</v>
      </c>
      <c r="DI17">
        <v>0</v>
      </c>
      <c r="DJ17">
        <v>0</v>
      </c>
      <c r="DK17">
        <v>0</v>
      </c>
      <c r="DL17">
        <v>0</v>
      </c>
      <c r="DM17">
        <v>20</v>
      </c>
      <c r="DN17">
        <v>0</v>
      </c>
      <c r="DO17">
        <v>0</v>
      </c>
      <c r="DP17">
        <v>100</v>
      </c>
      <c r="DQ17">
        <v>0</v>
      </c>
      <c r="DR17">
        <v>0</v>
      </c>
      <c r="DS17">
        <v>50</v>
      </c>
      <c r="DT17">
        <v>30</v>
      </c>
      <c r="DU17">
        <v>0</v>
      </c>
      <c r="DV17">
        <v>0</v>
      </c>
      <c r="DW17">
        <v>0</v>
      </c>
      <c r="DX17">
        <v>0</v>
      </c>
      <c r="DY17">
        <v>0</v>
      </c>
      <c r="DZ17">
        <v>0</v>
      </c>
      <c r="EA17">
        <v>0</v>
      </c>
      <c r="EB17">
        <v>0</v>
      </c>
      <c r="EC17">
        <v>80</v>
      </c>
      <c r="ED17">
        <v>80</v>
      </c>
      <c r="EE17">
        <v>0</v>
      </c>
      <c r="EF17">
        <v>0</v>
      </c>
      <c r="EG17" t="s">
        <v>815</v>
      </c>
      <c r="EH17" t="s">
        <v>815</v>
      </c>
      <c r="EI17">
        <v>0</v>
      </c>
      <c r="EJ17">
        <v>0</v>
      </c>
      <c r="EK17">
        <v>0</v>
      </c>
      <c r="EL17">
        <v>0</v>
      </c>
      <c r="EM17">
        <v>0</v>
      </c>
      <c r="EN17" t="s">
        <v>816</v>
      </c>
      <c r="EO17">
        <v>0</v>
      </c>
      <c r="EP17">
        <v>0</v>
      </c>
      <c r="EQ17">
        <v>0</v>
      </c>
      <c r="ER17">
        <v>0</v>
      </c>
      <c r="ES17" t="s">
        <v>815</v>
      </c>
      <c r="ET17" t="s">
        <v>815</v>
      </c>
      <c r="EU17">
        <v>0</v>
      </c>
      <c r="EV17">
        <v>0</v>
      </c>
      <c r="EW17">
        <v>0</v>
      </c>
      <c r="EX17">
        <v>0</v>
      </c>
      <c r="EY17">
        <v>0</v>
      </c>
      <c r="EZ17">
        <v>0</v>
      </c>
      <c r="FA17">
        <v>0</v>
      </c>
      <c r="FB17">
        <v>0</v>
      </c>
      <c r="FC17">
        <v>0</v>
      </c>
      <c r="FD17">
        <v>0</v>
      </c>
      <c r="FE17">
        <v>0</v>
      </c>
      <c r="FF17">
        <v>0</v>
      </c>
      <c r="FG17">
        <v>0</v>
      </c>
      <c r="FH17">
        <v>0</v>
      </c>
      <c r="FI17">
        <v>0</v>
      </c>
      <c r="FJ17">
        <v>0</v>
      </c>
      <c r="FK17">
        <v>0</v>
      </c>
      <c r="FL17">
        <v>0</v>
      </c>
      <c r="FM17">
        <v>0</v>
      </c>
      <c r="FN17">
        <v>0</v>
      </c>
      <c r="FO17">
        <v>0</v>
      </c>
      <c r="FP17">
        <v>0</v>
      </c>
      <c r="FQ17">
        <v>0</v>
      </c>
      <c r="FR17">
        <v>0</v>
      </c>
      <c r="FS17">
        <v>0</v>
      </c>
      <c r="FT17">
        <v>0</v>
      </c>
      <c r="FU17">
        <v>0</v>
      </c>
      <c r="FV17">
        <v>0</v>
      </c>
      <c r="FW17">
        <v>0</v>
      </c>
      <c r="FX17">
        <v>0</v>
      </c>
      <c r="FY17">
        <v>0</v>
      </c>
      <c r="FZ17">
        <v>0</v>
      </c>
      <c r="GA17">
        <v>0</v>
      </c>
      <c r="GB17">
        <v>0</v>
      </c>
      <c r="GC17">
        <v>0</v>
      </c>
      <c r="GD17">
        <v>0</v>
      </c>
      <c r="GE17">
        <v>0</v>
      </c>
      <c r="GF17">
        <v>0</v>
      </c>
      <c r="GG17">
        <v>0</v>
      </c>
      <c r="GH17">
        <v>0</v>
      </c>
      <c r="GI17">
        <v>0</v>
      </c>
      <c r="GJ17">
        <v>0</v>
      </c>
      <c r="GK17">
        <v>0</v>
      </c>
      <c r="GL17">
        <v>0</v>
      </c>
      <c r="GM17">
        <v>0</v>
      </c>
      <c r="GN17">
        <v>0</v>
      </c>
      <c r="GO17">
        <v>0</v>
      </c>
      <c r="GP17">
        <v>0</v>
      </c>
      <c r="GQ17">
        <v>0</v>
      </c>
      <c r="GR17">
        <v>0</v>
      </c>
      <c r="GS17">
        <v>0</v>
      </c>
      <c r="GT17">
        <v>0</v>
      </c>
      <c r="GU17">
        <v>0</v>
      </c>
      <c r="GV17">
        <v>0</v>
      </c>
      <c r="GW17">
        <v>0</v>
      </c>
      <c r="GX17">
        <v>0</v>
      </c>
      <c r="GY17">
        <v>0</v>
      </c>
      <c r="GZ17">
        <v>0</v>
      </c>
      <c r="HA17">
        <v>0</v>
      </c>
      <c r="HB17">
        <v>0</v>
      </c>
      <c r="HC17">
        <v>223480268</v>
      </c>
      <c r="HD17">
        <v>223480268</v>
      </c>
      <c r="HE17">
        <v>223480268</v>
      </c>
      <c r="HF17">
        <v>223480268</v>
      </c>
      <c r="HG17">
        <v>223480268</v>
      </c>
      <c r="HH17">
        <v>223480268</v>
      </c>
      <c r="HI17">
        <v>0</v>
      </c>
      <c r="HJ17">
        <v>0</v>
      </c>
      <c r="HK17">
        <v>0</v>
      </c>
      <c r="HL17">
        <v>0</v>
      </c>
      <c r="HM17">
        <v>0</v>
      </c>
      <c r="HN17">
        <v>0</v>
      </c>
      <c r="HO17">
        <v>223480268</v>
      </c>
      <c r="HP17">
        <v>0</v>
      </c>
      <c r="HQ17">
        <v>70539477</v>
      </c>
      <c r="HR17">
        <v>141078954</v>
      </c>
      <c r="HS17">
        <v>211618431</v>
      </c>
      <c r="HT17">
        <v>222859851</v>
      </c>
      <c r="HU17">
        <v>222859851</v>
      </c>
      <c r="HV17">
        <v>0</v>
      </c>
      <c r="HW17">
        <v>0</v>
      </c>
      <c r="HX17">
        <v>0</v>
      </c>
      <c r="HY17">
        <v>0</v>
      </c>
      <c r="HZ17">
        <v>0</v>
      </c>
      <c r="IA17">
        <v>0</v>
      </c>
      <c r="IB17">
        <v>222859851</v>
      </c>
      <c r="IC17" t="s">
        <v>817</v>
      </c>
      <c r="ID17" t="s">
        <v>473</v>
      </c>
      <c r="IE17" t="s">
        <v>473</v>
      </c>
      <c r="IF17" t="s">
        <v>818</v>
      </c>
      <c r="IG17" t="s">
        <v>819</v>
      </c>
      <c r="IH17" t="s">
        <v>820</v>
      </c>
      <c r="II17" t="s">
        <v>821</v>
      </c>
      <c r="IJ17" t="s">
        <v>473</v>
      </c>
      <c r="IK17" t="s">
        <v>473</v>
      </c>
      <c r="IL17" t="s">
        <v>473</v>
      </c>
      <c r="IM17" t="s">
        <v>473</v>
      </c>
      <c r="IN17" t="s">
        <v>473</v>
      </c>
      <c r="IO17" t="s">
        <v>473</v>
      </c>
      <c r="IP17" t="s">
        <v>473</v>
      </c>
      <c r="IQ17" t="s">
        <v>473</v>
      </c>
      <c r="IR17">
        <v>0</v>
      </c>
      <c r="IS17">
        <v>0</v>
      </c>
      <c r="IT17">
        <v>1</v>
      </c>
      <c r="IU17">
        <v>1</v>
      </c>
      <c r="IV17">
        <v>0</v>
      </c>
      <c r="IW17">
        <v>0</v>
      </c>
      <c r="IX17">
        <v>0</v>
      </c>
      <c r="IY17">
        <v>0</v>
      </c>
      <c r="IZ17">
        <v>0</v>
      </c>
      <c r="JA17">
        <v>0</v>
      </c>
      <c r="JB17">
        <v>0</v>
      </c>
      <c r="JC17">
        <v>0</v>
      </c>
      <c r="JD17">
        <v>0.8</v>
      </c>
      <c r="JE17">
        <v>0</v>
      </c>
      <c r="JF17">
        <v>0</v>
      </c>
      <c r="JG17">
        <v>50</v>
      </c>
      <c r="JH17">
        <v>30</v>
      </c>
      <c r="JI17">
        <v>0</v>
      </c>
      <c r="JJ17">
        <v>0</v>
      </c>
      <c r="JK17">
        <v>0</v>
      </c>
      <c r="JL17">
        <v>0</v>
      </c>
      <c r="JM17">
        <v>0</v>
      </c>
      <c r="JN17">
        <v>0</v>
      </c>
      <c r="JO17">
        <v>0</v>
      </c>
      <c r="JP17">
        <v>0</v>
      </c>
      <c r="JQ17">
        <v>80</v>
      </c>
      <c r="JR17">
        <v>0</v>
      </c>
      <c r="JS17">
        <v>0</v>
      </c>
      <c r="JT17">
        <v>50</v>
      </c>
      <c r="JU17">
        <v>80</v>
      </c>
      <c r="JV17">
        <v>80</v>
      </c>
      <c r="JW17">
        <v>80</v>
      </c>
      <c r="JX17">
        <v>80</v>
      </c>
      <c r="JY17">
        <v>80</v>
      </c>
      <c r="JZ17">
        <v>80</v>
      </c>
      <c r="KA17">
        <v>80</v>
      </c>
      <c r="KB17">
        <v>80</v>
      </c>
      <c r="KC17">
        <v>80</v>
      </c>
      <c r="KD17" t="s">
        <v>479</v>
      </c>
      <c r="KE17" t="s">
        <v>473</v>
      </c>
      <c r="KF17">
        <v>100</v>
      </c>
      <c r="KG17">
        <v>100</v>
      </c>
      <c r="KH17" t="s">
        <v>473</v>
      </c>
      <c r="KI17" t="s">
        <v>473</v>
      </c>
      <c r="KJ17" t="s">
        <v>473</v>
      </c>
      <c r="KK17" t="s">
        <v>473</v>
      </c>
      <c r="KL17" t="s">
        <v>473</v>
      </c>
      <c r="KM17" t="s">
        <v>473</v>
      </c>
      <c r="KN17" t="s">
        <v>473</v>
      </c>
      <c r="KO17" t="s">
        <v>473</v>
      </c>
      <c r="KP17" t="s">
        <v>479</v>
      </c>
      <c r="KQ17" t="s">
        <v>479</v>
      </c>
      <c r="KR17">
        <v>100</v>
      </c>
      <c r="KS17">
        <v>100</v>
      </c>
      <c r="KT17">
        <v>100</v>
      </c>
      <c r="KU17">
        <v>100</v>
      </c>
      <c r="KV17" t="s">
        <v>473</v>
      </c>
      <c r="KW17" t="s">
        <v>473</v>
      </c>
      <c r="KX17" t="s">
        <v>473</v>
      </c>
      <c r="KY17" t="s">
        <v>473</v>
      </c>
      <c r="KZ17" t="s">
        <v>473</v>
      </c>
      <c r="LA17" t="s">
        <v>473</v>
      </c>
      <c r="LB17">
        <v>100</v>
      </c>
      <c r="LC17" t="s">
        <v>670</v>
      </c>
      <c r="LD17" t="s">
        <v>756</v>
      </c>
      <c r="LE17">
        <v>100</v>
      </c>
      <c r="LF17">
        <v>54.989999999999995</v>
      </c>
      <c r="LG17" t="s">
        <v>473</v>
      </c>
      <c r="LH17" t="s">
        <v>473</v>
      </c>
      <c r="LI17">
        <v>100</v>
      </c>
      <c r="LJ17">
        <v>52.671111111111109</v>
      </c>
      <c r="LK17">
        <v>9110519000</v>
      </c>
      <c r="LL17">
        <v>8846199891</v>
      </c>
      <c r="LM17">
        <v>2565159275</v>
      </c>
      <c r="LN17">
        <v>691592795</v>
      </c>
      <c r="LO17">
        <v>691592795</v>
      </c>
      <c r="LP17" t="s">
        <v>479</v>
      </c>
      <c r="LQ17" t="s">
        <v>479</v>
      </c>
      <c r="LR17">
        <v>40</v>
      </c>
      <c r="LS17">
        <v>24</v>
      </c>
      <c r="LT17">
        <v>0</v>
      </c>
      <c r="LU17">
        <v>0</v>
      </c>
      <c r="LV17" t="s">
        <v>473</v>
      </c>
      <c r="LW17" t="s">
        <v>473</v>
      </c>
      <c r="LX17" t="s">
        <v>473</v>
      </c>
      <c r="LY17" t="s">
        <v>473</v>
      </c>
      <c r="LZ17" t="s">
        <v>473</v>
      </c>
      <c r="MA17" t="s">
        <v>473</v>
      </c>
      <c r="MB17">
        <v>64</v>
      </c>
      <c r="MC17">
        <v>64</v>
      </c>
      <c r="MD17">
        <v>84</v>
      </c>
      <c r="ME17" t="s">
        <v>481</v>
      </c>
      <c r="MF17" t="s">
        <v>481</v>
      </c>
      <c r="MG17" t="s">
        <v>635</v>
      </c>
      <c r="MH17" t="s">
        <v>635</v>
      </c>
      <c r="MI17" t="s">
        <v>635</v>
      </c>
      <c r="MJ17">
        <v>0</v>
      </c>
      <c r="MK17">
        <v>0</v>
      </c>
      <c r="ML17">
        <v>0</v>
      </c>
      <c r="MM17">
        <v>0</v>
      </c>
      <c r="MN17">
        <v>0</v>
      </c>
      <c r="MO17">
        <v>0</v>
      </c>
      <c r="MP17">
        <v>0</v>
      </c>
      <c r="MQ17" t="s">
        <v>481</v>
      </c>
      <c r="MR17" t="s">
        <v>481</v>
      </c>
      <c r="MS17" t="s">
        <v>718</v>
      </c>
      <c r="MT17" t="s">
        <v>801</v>
      </c>
      <c r="MU17" t="s">
        <v>481</v>
      </c>
      <c r="MV17">
        <v>0</v>
      </c>
      <c r="MW17">
        <v>0</v>
      </c>
      <c r="MX17">
        <v>0</v>
      </c>
      <c r="MY17">
        <v>0</v>
      </c>
      <c r="MZ17">
        <v>0</v>
      </c>
      <c r="NA17">
        <v>0</v>
      </c>
      <c r="NB17">
        <v>0</v>
      </c>
      <c r="NC17" t="s">
        <v>479</v>
      </c>
      <c r="ND17" t="s">
        <v>479</v>
      </c>
      <c r="NE17">
        <v>100</v>
      </c>
      <c r="NF17">
        <v>100</v>
      </c>
      <c r="NG17">
        <v>100</v>
      </c>
      <c r="NH17">
        <v>100</v>
      </c>
      <c r="NI17" t="s">
        <v>473</v>
      </c>
      <c r="NJ17" t="s">
        <v>473</v>
      </c>
      <c r="NK17" t="s">
        <v>473</v>
      </c>
      <c r="NL17" t="s">
        <v>473</v>
      </c>
      <c r="NM17" t="s">
        <v>473</v>
      </c>
      <c r="NN17" t="s">
        <v>473</v>
      </c>
      <c r="NO17" t="s">
        <v>636</v>
      </c>
      <c r="NP17" t="s">
        <v>636</v>
      </c>
      <c r="NQ17" t="s">
        <v>636</v>
      </c>
      <c r="NR17" t="s">
        <v>636</v>
      </c>
      <c r="NS17" t="s">
        <v>822</v>
      </c>
      <c r="NT17">
        <v>0</v>
      </c>
      <c r="NU17">
        <v>0</v>
      </c>
      <c r="NV17">
        <v>0</v>
      </c>
      <c r="NW17">
        <v>0</v>
      </c>
      <c r="NX17">
        <v>0</v>
      </c>
      <c r="NY17">
        <v>0</v>
      </c>
      <c r="NZ17">
        <v>0</v>
      </c>
      <c r="OA17" t="s">
        <v>637</v>
      </c>
      <c r="OB17" t="s">
        <v>637</v>
      </c>
      <c r="OC17" t="s">
        <v>637</v>
      </c>
      <c r="OD17" t="s">
        <v>637</v>
      </c>
      <c r="OE17" t="s">
        <v>823</v>
      </c>
      <c r="OF17">
        <v>0</v>
      </c>
      <c r="OG17">
        <v>0</v>
      </c>
      <c r="OH17">
        <v>0</v>
      </c>
      <c r="OI17">
        <v>0</v>
      </c>
      <c r="OJ17">
        <v>0</v>
      </c>
      <c r="OK17">
        <v>0</v>
      </c>
      <c r="OL17">
        <v>0</v>
      </c>
      <c r="OO17" t="s">
        <v>802</v>
      </c>
      <c r="OP17">
        <v>64</v>
      </c>
      <c r="OQ17">
        <v>0</v>
      </c>
      <c r="OR17">
        <v>0</v>
      </c>
      <c r="OS17">
        <v>0</v>
      </c>
      <c r="OT17">
        <v>0</v>
      </c>
      <c r="OU17">
        <v>0</v>
      </c>
      <c r="OV17">
        <v>620417</v>
      </c>
      <c r="OW17">
        <v>0</v>
      </c>
      <c r="OX17">
        <v>0</v>
      </c>
      <c r="OY17">
        <v>0</v>
      </c>
      <c r="OZ17">
        <v>0</v>
      </c>
      <c r="PA17">
        <v>0</v>
      </c>
      <c r="PB17">
        <v>0</v>
      </c>
      <c r="PC17">
        <v>620417</v>
      </c>
      <c r="PD17">
        <v>223480268</v>
      </c>
      <c r="PE17">
        <v>223480268</v>
      </c>
      <c r="PF17">
        <v>223480268</v>
      </c>
      <c r="PG17">
        <v>223480268</v>
      </c>
      <c r="PH17">
        <v>223480268</v>
      </c>
      <c r="PI17">
        <v>222859851</v>
      </c>
      <c r="PJ17">
        <v>0</v>
      </c>
      <c r="PK17">
        <v>0</v>
      </c>
      <c r="PL17">
        <v>0</v>
      </c>
      <c r="PM17">
        <v>0</v>
      </c>
      <c r="PN17">
        <v>0</v>
      </c>
      <c r="PO17">
        <v>0</v>
      </c>
      <c r="PP17">
        <v>222859851</v>
      </c>
      <c r="PQ17">
        <v>752590</v>
      </c>
      <c r="PR17">
        <v>690840205</v>
      </c>
      <c r="PS17" t="s">
        <v>494</v>
      </c>
    </row>
    <row r="18" spans="1:435" x14ac:dyDescent="0.35">
      <c r="A18" t="s">
        <v>824</v>
      </c>
      <c r="B18">
        <v>7868</v>
      </c>
      <c r="C18" t="s">
        <v>825</v>
      </c>
      <c r="D18">
        <v>2020110010191</v>
      </c>
      <c r="E18" t="s">
        <v>436</v>
      </c>
      <c r="F18" t="s">
        <v>437</v>
      </c>
      <c r="G18" t="s">
        <v>438</v>
      </c>
      <c r="H18" t="s">
        <v>602</v>
      </c>
      <c r="I18" t="s">
        <v>826</v>
      </c>
      <c r="J18" t="s">
        <v>604</v>
      </c>
      <c r="K18" t="s">
        <v>605</v>
      </c>
      <c r="L18" t="s">
        <v>606</v>
      </c>
      <c r="M18" t="s">
        <v>607</v>
      </c>
      <c r="N18" t="s">
        <v>608</v>
      </c>
      <c r="O18" t="s">
        <v>697</v>
      </c>
      <c r="P18" t="s">
        <v>610</v>
      </c>
      <c r="Q18" t="s">
        <v>611</v>
      </c>
      <c r="R18" t="s">
        <v>612</v>
      </c>
      <c r="S18" t="s">
        <v>827</v>
      </c>
      <c r="T18" t="s">
        <v>828</v>
      </c>
      <c r="AC18" t="s">
        <v>827</v>
      </c>
      <c r="AI18" t="s">
        <v>829</v>
      </c>
      <c r="AJ18" t="s">
        <v>830</v>
      </c>
      <c r="AK18">
        <v>44055</v>
      </c>
      <c r="AL18">
        <v>1</v>
      </c>
      <c r="AM18">
        <v>2023</v>
      </c>
      <c r="AN18" t="s">
        <v>831</v>
      </c>
      <c r="AO18" t="s">
        <v>832</v>
      </c>
      <c r="AP18">
        <v>2020</v>
      </c>
      <c r="AQ18">
        <v>2024</v>
      </c>
      <c r="AR18" t="s">
        <v>467</v>
      </c>
      <c r="AS18" t="s">
        <v>704</v>
      </c>
      <c r="AT18" t="s">
        <v>458</v>
      </c>
      <c r="AU18" t="s">
        <v>459</v>
      </c>
      <c r="AV18">
        <v>2019</v>
      </c>
      <c r="AW18" t="s">
        <v>460</v>
      </c>
      <c r="AX18" t="s">
        <v>833</v>
      </c>
      <c r="AY18">
        <v>1</v>
      </c>
      <c r="AZ18">
        <v>0</v>
      </c>
      <c r="BA18">
        <v>0</v>
      </c>
      <c r="BB18" t="s">
        <v>834</v>
      </c>
      <c r="BC18" t="s">
        <v>835</v>
      </c>
      <c r="BD18" t="s">
        <v>706</v>
      </c>
      <c r="BE18" t="s">
        <v>624</v>
      </c>
      <c r="BF18" t="s">
        <v>836</v>
      </c>
      <c r="BG18">
        <v>2</v>
      </c>
      <c r="BH18">
        <v>44098</v>
      </c>
      <c r="BI18">
        <v>0</v>
      </c>
      <c r="BJ18" t="s">
        <v>50</v>
      </c>
      <c r="BK18">
        <v>100</v>
      </c>
      <c r="BL18">
        <v>6</v>
      </c>
      <c r="BM18">
        <v>23</v>
      </c>
      <c r="BN18">
        <v>23</v>
      </c>
      <c r="BO18">
        <v>24</v>
      </c>
      <c r="BP18">
        <v>24</v>
      </c>
      <c r="BQ18">
        <v>2463932079</v>
      </c>
      <c r="BR18">
        <v>150616561</v>
      </c>
      <c r="BS18">
        <v>671706509</v>
      </c>
      <c r="BT18">
        <v>776005197</v>
      </c>
      <c r="BU18">
        <v>535603812</v>
      </c>
      <c r="BV18">
        <v>330000000</v>
      </c>
      <c r="BW18">
        <v>6</v>
      </c>
      <c r="BX18">
        <v>23</v>
      </c>
      <c r="BY18">
        <v>23</v>
      </c>
      <c r="BZ18">
        <v>24</v>
      </c>
      <c r="CA18">
        <v>23</v>
      </c>
      <c r="CB18">
        <v>23</v>
      </c>
      <c r="CC18">
        <v>24</v>
      </c>
      <c r="CD18">
        <v>150616560</v>
      </c>
      <c r="CE18">
        <v>150616560</v>
      </c>
      <c r="CF18">
        <v>671706509</v>
      </c>
      <c r="CG18">
        <v>621706509</v>
      </c>
      <c r="CH18">
        <v>776005197</v>
      </c>
      <c r="CI18">
        <v>773097414</v>
      </c>
      <c r="CJ18">
        <v>6.0000000000000009</v>
      </c>
      <c r="CK18">
        <v>23</v>
      </c>
      <c r="CL18">
        <v>23</v>
      </c>
      <c r="CM18">
        <v>66.400000000000006</v>
      </c>
      <c r="CN18" t="s">
        <v>467</v>
      </c>
      <c r="CO18">
        <v>0</v>
      </c>
      <c r="CP18">
        <v>0</v>
      </c>
      <c r="CQ18">
        <v>4.8000000000000007</v>
      </c>
      <c r="CR18">
        <v>0</v>
      </c>
      <c r="CS18">
        <v>0</v>
      </c>
      <c r="CT18">
        <v>9.6000000000000014</v>
      </c>
      <c r="CU18">
        <v>0</v>
      </c>
      <c r="CV18">
        <v>0</v>
      </c>
      <c r="CW18">
        <v>0</v>
      </c>
      <c r="CX18">
        <v>0</v>
      </c>
      <c r="CY18">
        <v>0</v>
      </c>
      <c r="CZ18">
        <v>9.6000000000000014</v>
      </c>
      <c r="DA18">
        <v>24</v>
      </c>
      <c r="DB18" s="128">
        <v>14.400000000000002</v>
      </c>
      <c r="DC18">
        <v>14.400000000000002</v>
      </c>
      <c r="DD18">
        <v>0</v>
      </c>
      <c r="DE18">
        <v>0</v>
      </c>
      <c r="DF18">
        <v>40</v>
      </c>
      <c r="DG18">
        <v>0</v>
      </c>
      <c r="DH18">
        <v>0</v>
      </c>
      <c r="DI18">
        <v>80</v>
      </c>
      <c r="DJ18">
        <v>0</v>
      </c>
      <c r="DK18">
        <v>0</v>
      </c>
      <c r="DL18">
        <v>0</v>
      </c>
      <c r="DM18">
        <v>0</v>
      </c>
      <c r="DN18">
        <v>0</v>
      </c>
      <c r="DO18">
        <v>80</v>
      </c>
      <c r="DP18">
        <v>200</v>
      </c>
      <c r="DQ18">
        <v>0</v>
      </c>
      <c r="DR18">
        <v>0</v>
      </c>
      <c r="DS18">
        <v>40</v>
      </c>
      <c r="DT18">
        <v>0</v>
      </c>
      <c r="DU18">
        <v>0</v>
      </c>
      <c r="DV18">
        <v>80</v>
      </c>
      <c r="DW18">
        <v>0</v>
      </c>
      <c r="DX18">
        <v>0</v>
      </c>
      <c r="DY18">
        <v>0</v>
      </c>
      <c r="DZ18">
        <v>0</v>
      </c>
      <c r="EA18">
        <v>0</v>
      </c>
      <c r="EB18">
        <v>0</v>
      </c>
      <c r="EC18">
        <v>120</v>
      </c>
      <c r="ED18">
        <v>120</v>
      </c>
      <c r="EE18">
        <v>0</v>
      </c>
      <c r="EF18">
        <v>0</v>
      </c>
      <c r="EG18" t="s">
        <v>837</v>
      </c>
      <c r="EH18">
        <v>0</v>
      </c>
      <c r="EI18">
        <v>0</v>
      </c>
      <c r="EJ18" t="s">
        <v>838</v>
      </c>
      <c r="EK18">
        <v>0</v>
      </c>
      <c r="EL18">
        <v>0</v>
      </c>
      <c r="EM18">
        <v>0</v>
      </c>
      <c r="EN18">
        <v>0</v>
      </c>
      <c r="EO18">
        <v>0</v>
      </c>
      <c r="EP18" t="s">
        <v>839</v>
      </c>
      <c r="EQ18">
        <v>0</v>
      </c>
      <c r="ER18">
        <v>0</v>
      </c>
      <c r="ES18" t="s">
        <v>840</v>
      </c>
      <c r="ET18">
        <v>0</v>
      </c>
      <c r="EU18">
        <v>0</v>
      </c>
      <c r="EV18" t="s">
        <v>838</v>
      </c>
      <c r="EW18">
        <v>0</v>
      </c>
      <c r="EX18">
        <v>0</v>
      </c>
      <c r="EY18">
        <v>0</v>
      </c>
      <c r="EZ18">
        <v>0</v>
      </c>
      <c r="FA18">
        <v>0</v>
      </c>
      <c r="FB18">
        <v>0</v>
      </c>
      <c r="FC18">
        <v>476097000</v>
      </c>
      <c r="FD18">
        <v>476097000</v>
      </c>
      <c r="FE18">
        <v>476097000</v>
      </c>
      <c r="FF18">
        <v>476097000</v>
      </c>
      <c r="FG18">
        <v>476097000</v>
      </c>
      <c r="FH18">
        <v>476097000</v>
      </c>
      <c r="FI18">
        <v>476097000</v>
      </c>
      <c r="FJ18">
        <v>476097000</v>
      </c>
      <c r="FK18">
        <v>476097000</v>
      </c>
      <c r="FL18">
        <v>476097000</v>
      </c>
      <c r="FM18">
        <v>476097000</v>
      </c>
      <c r="FN18">
        <v>476097000</v>
      </c>
      <c r="FO18">
        <v>476097000</v>
      </c>
      <c r="FP18">
        <v>476097000</v>
      </c>
      <c r="FQ18">
        <v>521021599</v>
      </c>
      <c r="FR18">
        <v>521021599</v>
      </c>
      <c r="FS18">
        <v>535603812</v>
      </c>
      <c r="FT18">
        <v>535603812</v>
      </c>
      <c r="FU18">
        <v>535603812</v>
      </c>
      <c r="FV18">
        <v>0</v>
      </c>
      <c r="FW18">
        <v>0</v>
      </c>
      <c r="FX18">
        <v>0</v>
      </c>
      <c r="FY18">
        <v>0</v>
      </c>
      <c r="FZ18">
        <v>0</v>
      </c>
      <c r="GA18">
        <v>0</v>
      </c>
      <c r="GB18">
        <v>535603812</v>
      </c>
      <c r="GC18">
        <v>282229060</v>
      </c>
      <c r="GD18">
        <v>520589083</v>
      </c>
      <c r="GE18">
        <v>520589083</v>
      </c>
      <c r="GF18">
        <v>534334961</v>
      </c>
      <c r="GG18">
        <v>534334961</v>
      </c>
      <c r="GH18">
        <v>534334961</v>
      </c>
      <c r="GI18">
        <v>0</v>
      </c>
      <c r="GJ18">
        <v>0</v>
      </c>
      <c r="GK18">
        <v>0</v>
      </c>
      <c r="GL18">
        <v>0</v>
      </c>
      <c r="GM18">
        <v>0</v>
      </c>
      <c r="GN18">
        <v>0</v>
      </c>
      <c r="GO18">
        <v>534334961</v>
      </c>
      <c r="GP18">
        <v>0</v>
      </c>
      <c r="GQ18">
        <v>1110244</v>
      </c>
      <c r="GR18">
        <v>39654227</v>
      </c>
      <c r="GS18">
        <v>96808020</v>
      </c>
      <c r="GT18">
        <v>149309360</v>
      </c>
      <c r="GU18">
        <v>205194302</v>
      </c>
      <c r="GV18">
        <v>0</v>
      </c>
      <c r="GW18">
        <v>0</v>
      </c>
      <c r="GX18">
        <v>0</v>
      </c>
      <c r="GY18">
        <v>0</v>
      </c>
      <c r="GZ18">
        <v>0</v>
      </c>
      <c r="HA18">
        <v>0</v>
      </c>
      <c r="HB18">
        <v>205194302</v>
      </c>
      <c r="HC18">
        <v>2907783</v>
      </c>
      <c r="HD18">
        <v>2907783</v>
      </c>
      <c r="HE18">
        <v>2907783</v>
      </c>
      <c r="HF18">
        <v>2907783</v>
      </c>
      <c r="HG18">
        <v>2907783</v>
      </c>
      <c r="HH18">
        <v>2907783</v>
      </c>
      <c r="HI18">
        <v>0</v>
      </c>
      <c r="HJ18">
        <v>0</v>
      </c>
      <c r="HK18">
        <v>0</v>
      </c>
      <c r="HL18">
        <v>0</v>
      </c>
      <c r="HM18">
        <v>0</v>
      </c>
      <c r="HN18">
        <v>0</v>
      </c>
      <c r="HO18">
        <v>2907783</v>
      </c>
      <c r="HP18">
        <v>0</v>
      </c>
      <c r="HQ18">
        <v>2907783</v>
      </c>
      <c r="HR18">
        <v>2907783</v>
      </c>
      <c r="HS18">
        <v>2907783</v>
      </c>
      <c r="HT18">
        <v>2907783</v>
      </c>
      <c r="HU18">
        <v>2907783</v>
      </c>
      <c r="HV18">
        <v>0</v>
      </c>
      <c r="HW18">
        <v>0</v>
      </c>
      <c r="HX18">
        <v>0</v>
      </c>
      <c r="HY18">
        <v>0</v>
      </c>
      <c r="HZ18">
        <v>0</v>
      </c>
      <c r="IA18">
        <v>0</v>
      </c>
      <c r="IB18">
        <v>2907783</v>
      </c>
      <c r="IC18" t="s">
        <v>841</v>
      </c>
      <c r="ID18" t="s">
        <v>473</v>
      </c>
      <c r="IE18" t="s">
        <v>473</v>
      </c>
      <c r="IF18" t="s">
        <v>473</v>
      </c>
      <c r="IG18" t="s">
        <v>842</v>
      </c>
      <c r="IH18" t="s">
        <v>843</v>
      </c>
      <c r="II18" t="s">
        <v>844</v>
      </c>
      <c r="IJ18" t="s">
        <v>845</v>
      </c>
      <c r="IK18" t="s">
        <v>846</v>
      </c>
      <c r="IL18" t="s">
        <v>473</v>
      </c>
      <c r="IM18" t="s">
        <v>473</v>
      </c>
      <c r="IN18" t="s">
        <v>473</v>
      </c>
      <c r="IO18" t="s">
        <v>473</v>
      </c>
      <c r="IP18" t="s">
        <v>473</v>
      </c>
      <c r="IQ18" t="s">
        <v>473</v>
      </c>
      <c r="IR18">
        <v>0</v>
      </c>
      <c r="IS18">
        <v>0</v>
      </c>
      <c r="IT18">
        <v>1</v>
      </c>
      <c r="IU18">
        <v>0</v>
      </c>
      <c r="IV18">
        <v>0</v>
      </c>
      <c r="IW18">
        <v>1</v>
      </c>
      <c r="IX18">
        <v>0</v>
      </c>
      <c r="IY18">
        <v>0</v>
      </c>
      <c r="IZ18">
        <v>0</v>
      </c>
      <c r="JA18">
        <v>0</v>
      </c>
      <c r="JB18">
        <v>0</v>
      </c>
      <c r="JC18">
        <v>0</v>
      </c>
      <c r="JD18">
        <v>0.6</v>
      </c>
      <c r="JE18">
        <v>0</v>
      </c>
      <c r="JF18">
        <v>0</v>
      </c>
      <c r="JG18">
        <v>20</v>
      </c>
      <c r="JH18">
        <v>0</v>
      </c>
      <c r="JI18">
        <v>0</v>
      </c>
      <c r="JJ18">
        <v>40</v>
      </c>
      <c r="JK18">
        <v>0</v>
      </c>
      <c r="JL18">
        <v>0</v>
      </c>
      <c r="JM18">
        <v>0</v>
      </c>
      <c r="JN18">
        <v>0</v>
      </c>
      <c r="JO18">
        <v>0</v>
      </c>
      <c r="JP18">
        <v>0</v>
      </c>
      <c r="JQ18">
        <v>60</v>
      </c>
      <c r="JR18">
        <v>0</v>
      </c>
      <c r="JS18">
        <v>0</v>
      </c>
      <c r="JT18">
        <v>20</v>
      </c>
      <c r="JU18">
        <v>20</v>
      </c>
      <c r="JV18">
        <v>20</v>
      </c>
      <c r="JW18">
        <v>60</v>
      </c>
      <c r="JX18">
        <v>60</v>
      </c>
      <c r="JY18">
        <v>60</v>
      </c>
      <c r="JZ18">
        <v>60</v>
      </c>
      <c r="KA18">
        <v>60</v>
      </c>
      <c r="KB18">
        <v>60</v>
      </c>
      <c r="KC18">
        <v>60</v>
      </c>
      <c r="KD18" t="s">
        <v>479</v>
      </c>
      <c r="KE18" t="s">
        <v>473</v>
      </c>
      <c r="KF18">
        <v>100</v>
      </c>
      <c r="KG18" t="s">
        <v>473</v>
      </c>
      <c r="KH18" t="s">
        <v>473</v>
      </c>
      <c r="KI18">
        <v>100</v>
      </c>
      <c r="KJ18" t="s">
        <v>473</v>
      </c>
      <c r="KK18" t="s">
        <v>473</v>
      </c>
      <c r="KL18" t="s">
        <v>473</v>
      </c>
      <c r="KM18" t="s">
        <v>473</v>
      </c>
      <c r="KN18" t="s">
        <v>473</v>
      </c>
      <c r="KO18" t="s">
        <v>473</v>
      </c>
      <c r="KP18" t="s">
        <v>479</v>
      </c>
      <c r="KQ18" t="s">
        <v>479</v>
      </c>
      <c r="KR18">
        <v>100</v>
      </c>
      <c r="KS18">
        <v>100</v>
      </c>
      <c r="KT18">
        <v>100</v>
      </c>
      <c r="KU18">
        <v>100</v>
      </c>
      <c r="KV18" t="s">
        <v>473</v>
      </c>
      <c r="KW18" t="s">
        <v>473</v>
      </c>
      <c r="KX18" t="s">
        <v>473</v>
      </c>
      <c r="KY18" t="s">
        <v>473</v>
      </c>
      <c r="KZ18" t="s">
        <v>473</v>
      </c>
      <c r="LA18" t="s">
        <v>473</v>
      </c>
      <c r="LB18">
        <v>100</v>
      </c>
      <c r="LC18" t="s">
        <v>695</v>
      </c>
      <c r="LD18" t="s">
        <v>826</v>
      </c>
      <c r="LE18">
        <v>100</v>
      </c>
      <c r="LF18">
        <v>51.25</v>
      </c>
      <c r="LG18">
        <v>100</v>
      </c>
      <c r="LH18">
        <v>51.25</v>
      </c>
      <c r="LI18">
        <v>100</v>
      </c>
      <c r="LJ18">
        <v>52.671111111111109</v>
      </c>
      <c r="LK18">
        <v>9110519000</v>
      </c>
      <c r="LL18">
        <v>8846199891</v>
      </c>
      <c r="LM18">
        <v>2565159275</v>
      </c>
      <c r="LN18">
        <v>691592795</v>
      </c>
      <c r="LO18">
        <v>691592795</v>
      </c>
      <c r="LP18" t="s">
        <v>479</v>
      </c>
      <c r="LQ18" t="s">
        <v>479</v>
      </c>
      <c r="LR18">
        <v>4.8000000000000007</v>
      </c>
      <c r="LS18">
        <v>0</v>
      </c>
      <c r="LT18">
        <v>0</v>
      </c>
      <c r="LU18">
        <v>9.6000000000000014</v>
      </c>
      <c r="LV18" t="s">
        <v>473</v>
      </c>
      <c r="LW18" t="s">
        <v>473</v>
      </c>
      <c r="LX18" t="s">
        <v>473</v>
      </c>
      <c r="LY18" t="s">
        <v>473</v>
      </c>
      <c r="LZ18" t="s">
        <v>473</v>
      </c>
      <c r="MA18" t="s">
        <v>473</v>
      </c>
      <c r="MB18">
        <v>14.400000000000002</v>
      </c>
      <c r="MC18">
        <v>14.400000000000002</v>
      </c>
      <c r="MD18">
        <v>14.400000000000002</v>
      </c>
      <c r="ME18" t="s">
        <v>481</v>
      </c>
      <c r="MF18" t="s">
        <v>481</v>
      </c>
      <c r="MG18" t="s">
        <v>635</v>
      </c>
      <c r="MH18" t="s">
        <v>635</v>
      </c>
      <c r="MI18" t="s">
        <v>635</v>
      </c>
      <c r="MJ18">
        <v>0</v>
      </c>
      <c r="MK18">
        <v>0</v>
      </c>
      <c r="ML18">
        <v>0</v>
      </c>
      <c r="MM18">
        <v>0</v>
      </c>
      <c r="MN18">
        <v>0</v>
      </c>
      <c r="MO18">
        <v>0</v>
      </c>
      <c r="MP18">
        <v>0</v>
      </c>
      <c r="MQ18" t="s">
        <v>481</v>
      </c>
      <c r="MR18" t="s">
        <v>481</v>
      </c>
      <c r="MS18" t="s">
        <v>483</v>
      </c>
      <c r="MT18" t="s">
        <v>481</v>
      </c>
      <c r="MU18" t="s">
        <v>481</v>
      </c>
      <c r="MV18">
        <v>0</v>
      </c>
      <c r="MW18">
        <v>0</v>
      </c>
      <c r="MX18">
        <v>0</v>
      </c>
      <c r="MY18">
        <v>0</v>
      </c>
      <c r="MZ18">
        <v>0</v>
      </c>
      <c r="NA18">
        <v>0</v>
      </c>
      <c r="NB18">
        <v>0</v>
      </c>
      <c r="NC18" t="s">
        <v>479</v>
      </c>
      <c r="ND18" t="s">
        <v>479</v>
      </c>
      <c r="NE18">
        <v>100</v>
      </c>
      <c r="NF18">
        <v>100</v>
      </c>
      <c r="NG18">
        <v>100</v>
      </c>
      <c r="NH18">
        <v>100</v>
      </c>
      <c r="NI18" t="s">
        <v>473</v>
      </c>
      <c r="NJ18" t="s">
        <v>473</v>
      </c>
      <c r="NK18" t="s">
        <v>473</v>
      </c>
      <c r="NL18" t="s">
        <v>473</v>
      </c>
      <c r="NM18" t="s">
        <v>473</v>
      </c>
      <c r="NN18" t="s">
        <v>473</v>
      </c>
      <c r="NO18" t="s">
        <v>636</v>
      </c>
      <c r="NP18" t="s">
        <v>636</v>
      </c>
      <c r="NQ18" t="s">
        <v>636</v>
      </c>
      <c r="NR18" t="s">
        <v>636</v>
      </c>
      <c r="NS18" t="s">
        <v>636</v>
      </c>
      <c r="NT18">
        <v>0</v>
      </c>
      <c r="NU18">
        <v>0</v>
      </c>
      <c r="NV18">
        <v>0</v>
      </c>
      <c r="NW18">
        <v>0</v>
      </c>
      <c r="NX18">
        <v>0</v>
      </c>
      <c r="NY18">
        <v>0</v>
      </c>
      <c r="NZ18">
        <v>0</v>
      </c>
      <c r="OA18" t="s">
        <v>637</v>
      </c>
      <c r="OB18" t="s">
        <v>637</v>
      </c>
      <c r="OC18" t="s">
        <v>637</v>
      </c>
      <c r="OD18" t="s">
        <v>637</v>
      </c>
      <c r="OE18" t="s">
        <v>637</v>
      </c>
      <c r="OF18">
        <v>0</v>
      </c>
      <c r="OG18">
        <v>0</v>
      </c>
      <c r="OH18">
        <v>0</v>
      </c>
      <c r="OI18">
        <v>0</v>
      </c>
      <c r="OJ18">
        <v>0</v>
      </c>
      <c r="OK18">
        <v>0</v>
      </c>
      <c r="OL18">
        <v>0</v>
      </c>
      <c r="OO18" t="s">
        <v>824</v>
      </c>
      <c r="OP18">
        <v>14.400000000000002</v>
      </c>
      <c r="OQ18">
        <v>0</v>
      </c>
      <c r="OR18">
        <v>0</v>
      </c>
      <c r="OS18">
        <v>0</v>
      </c>
      <c r="OT18">
        <v>0</v>
      </c>
      <c r="OU18">
        <v>0</v>
      </c>
      <c r="OV18">
        <v>0</v>
      </c>
      <c r="OW18">
        <v>0</v>
      </c>
      <c r="OX18">
        <v>0</v>
      </c>
      <c r="OY18">
        <v>0</v>
      </c>
      <c r="OZ18">
        <v>0</v>
      </c>
      <c r="PA18">
        <v>0</v>
      </c>
      <c r="PB18">
        <v>0</v>
      </c>
      <c r="PC18">
        <v>0</v>
      </c>
      <c r="PD18">
        <v>2907783</v>
      </c>
      <c r="PE18">
        <v>2907783</v>
      </c>
      <c r="PF18">
        <v>2907783</v>
      </c>
      <c r="PG18">
        <v>2907783</v>
      </c>
      <c r="PH18">
        <v>2907783</v>
      </c>
      <c r="PI18">
        <v>2907783</v>
      </c>
      <c r="PJ18">
        <v>0</v>
      </c>
      <c r="PK18">
        <v>0</v>
      </c>
      <c r="PL18">
        <v>0</v>
      </c>
      <c r="PM18">
        <v>0</v>
      </c>
      <c r="PN18">
        <v>0</v>
      </c>
      <c r="PO18">
        <v>0</v>
      </c>
      <c r="PP18">
        <v>2907783</v>
      </c>
      <c r="PQ18">
        <v>752590</v>
      </c>
      <c r="PR18">
        <v>690840205</v>
      </c>
      <c r="PS18" t="s">
        <v>494</v>
      </c>
    </row>
    <row r="19" spans="1:435" x14ac:dyDescent="0.35">
      <c r="A19" t="s">
        <v>847</v>
      </c>
      <c r="B19">
        <v>7868</v>
      </c>
      <c r="C19" t="s">
        <v>848</v>
      </c>
      <c r="D19">
        <v>2020110010191</v>
      </c>
      <c r="E19" t="s">
        <v>436</v>
      </c>
      <c r="F19" t="s">
        <v>437</v>
      </c>
      <c r="G19" t="s">
        <v>438</v>
      </c>
      <c r="H19" t="s">
        <v>602</v>
      </c>
      <c r="I19" t="s">
        <v>826</v>
      </c>
      <c r="J19" t="s">
        <v>604</v>
      </c>
      <c r="K19" t="s">
        <v>605</v>
      </c>
      <c r="L19" t="s">
        <v>606</v>
      </c>
      <c r="M19" t="s">
        <v>607</v>
      </c>
      <c r="N19" t="s">
        <v>849</v>
      </c>
      <c r="O19" t="s">
        <v>850</v>
      </c>
      <c r="P19" t="s">
        <v>851</v>
      </c>
      <c r="Q19" t="s">
        <v>852</v>
      </c>
      <c r="R19" t="s">
        <v>612</v>
      </c>
      <c r="S19" t="s">
        <v>853</v>
      </c>
      <c r="T19" t="s">
        <v>854</v>
      </c>
      <c r="AC19" t="s">
        <v>853</v>
      </c>
      <c r="AI19" t="s">
        <v>855</v>
      </c>
      <c r="AJ19" t="s">
        <v>856</v>
      </c>
      <c r="AK19">
        <v>44055</v>
      </c>
      <c r="AL19">
        <v>1</v>
      </c>
      <c r="AM19">
        <v>2023</v>
      </c>
      <c r="AN19" t="s">
        <v>857</v>
      </c>
      <c r="AO19" t="s">
        <v>858</v>
      </c>
      <c r="AP19">
        <v>2020</v>
      </c>
      <c r="AQ19">
        <v>2024</v>
      </c>
      <c r="AR19" t="s">
        <v>467</v>
      </c>
      <c r="AS19" t="s">
        <v>652</v>
      </c>
      <c r="AT19" t="s">
        <v>458</v>
      </c>
      <c r="AU19" t="s">
        <v>459</v>
      </c>
      <c r="AV19">
        <v>2020</v>
      </c>
      <c r="AW19">
        <v>0</v>
      </c>
      <c r="AX19" t="s">
        <v>460</v>
      </c>
      <c r="AY19">
        <v>1</v>
      </c>
      <c r="AZ19">
        <v>0</v>
      </c>
      <c r="BA19">
        <v>0</v>
      </c>
      <c r="BB19" t="s">
        <v>859</v>
      </c>
      <c r="BC19" t="s">
        <v>860</v>
      </c>
      <c r="BD19" t="s">
        <v>861</v>
      </c>
      <c r="BE19" t="s">
        <v>544</v>
      </c>
      <c r="BF19" t="s">
        <v>862</v>
      </c>
      <c r="BG19">
        <v>2</v>
      </c>
      <c r="BH19">
        <v>44098</v>
      </c>
      <c r="BI19">
        <v>0</v>
      </c>
      <c r="BJ19" t="s">
        <v>50</v>
      </c>
      <c r="BK19">
        <v>100</v>
      </c>
      <c r="BL19">
        <v>6.58</v>
      </c>
      <c r="BM19">
        <v>22.72</v>
      </c>
      <c r="BN19">
        <v>28.7</v>
      </c>
      <c r="BO19">
        <v>24</v>
      </c>
      <c r="BP19">
        <v>18</v>
      </c>
      <c r="BQ19">
        <v>2775982840</v>
      </c>
      <c r="BR19">
        <v>215311312</v>
      </c>
      <c r="BS19">
        <v>940674422</v>
      </c>
      <c r="BT19">
        <v>453614106</v>
      </c>
      <c r="BU19">
        <v>366383000</v>
      </c>
      <c r="BV19">
        <v>800000000</v>
      </c>
      <c r="BW19">
        <v>9</v>
      </c>
      <c r="BX19">
        <v>24</v>
      </c>
      <c r="BY19">
        <v>25</v>
      </c>
      <c r="BZ19">
        <v>24</v>
      </c>
      <c r="CA19">
        <v>26.42</v>
      </c>
      <c r="CB19">
        <v>28.7</v>
      </c>
      <c r="CC19">
        <v>24</v>
      </c>
      <c r="CD19">
        <v>198439664</v>
      </c>
      <c r="CE19">
        <v>186461581</v>
      </c>
      <c r="CF19">
        <v>940674422</v>
      </c>
      <c r="CG19">
        <v>409119299</v>
      </c>
      <c r="CH19">
        <v>453614106</v>
      </c>
      <c r="CI19">
        <v>453614106</v>
      </c>
      <c r="CJ19">
        <v>6.58</v>
      </c>
      <c r="CK19">
        <v>22.72</v>
      </c>
      <c r="CL19">
        <v>28.7</v>
      </c>
      <c r="CM19">
        <v>69.099999999999994</v>
      </c>
      <c r="CN19" t="s">
        <v>467</v>
      </c>
      <c r="CO19">
        <v>0.48</v>
      </c>
      <c r="CP19">
        <v>1.7999999999999998</v>
      </c>
      <c r="CQ19">
        <v>2.31</v>
      </c>
      <c r="CR19">
        <v>1.92</v>
      </c>
      <c r="CS19">
        <v>1.92</v>
      </c>
      <c r="CT19">
        <v>2.67</v>
      </c>
      <c r="CU19">
        <v>1.9500000000000002</v>
      </c>
      <c r="CV19">
        <v>1.9500000000000002</v>
      </c>
      <c r="CW19">
        <v>2.4300000000000002</v>
      </c>
      <c r="CX19">
        <v>1.9500000000000002</v>
      </c>
      <c r="CY19">
        <v>1.9500000000000002</v>
      </c>
      <c r="CZ19">
        <v>2.67</v>
      </c>
      <c r="DA19">
        <v>24</v>
      </c>
      <c r="DB19" s="128">
        <v>11.1</v>
      </c>
      <c r="DC19">
        <v>11.1</v>
      </c>
      <c r="DD19">
        <v>4</v>
      </c>
      <c r="DE19">
        <v>15</v>
      </c>
      <c r="DF19">
        <v>19.25</v>
      </c>
      <c r="DG19">
        <v>16</v>
      </c>
      <c r="DH19">
        <v>16</v>
      </c>
      <c r="DI19">
        <v>22.25</v>
      </c>
      <c r="DJ19">
        <v>16.25</v>
      </c>
      <c r="DK19">
        <v>16.25</v>
      </c>
      <c r="DL19">
        <v>20.25</v>
      </c>
      <c r="DM19">
        <v>16.25</v>
      </c>
      <c r="DN19">
        <v>16.25</v>
      </c>
      <c r="DO19">
        <v>22.25</v>
      </c>
      <c r="DP19">
        <v>200</v>
      </c>
      <c r="DQ19">
        <v>4</v>
      </c>
      <c r="DR19">
        <v>15</v>
      </c>
      <c r="DS19">
        <v>19.25</v>
      </c>
      <c r="DT19">
        <v>16</v>
      </c>
      <c r="DU19">
        <v>16</v>
      </c>
      <c r="DV19">
        <v>22.25</v>
      </c>
      <c r="DW19">
        <v>0</v>
      </c>
      <c r="DX19">
        <v>0</v>
      </c>
      <c r="DY19">
        <v>0</v>
      </c>
      <c r="DZ19">
        <v>0</v>
      </c>
      <c r="EA19">
        <v>0</v>
      </c>
      <c r="EB19">
        <v>0</v>
      </c>
      <c r="EC19">
        <v>92.5</v>
      </c>
      <c r="ED19">
        <v>92.5</v>
      </c>
      <c r="EE19" t="s">
        <v>863</v>
      </c>
      <c r="EF19" t="s">
        <v>863</v>
      </c>
      <c r="EG19" t="s">
        <v>863</v>
      </c>
      <c r="EH19" t="s">
        <v>863</v>
      </c>
      <c r="EI19" t="s">
        <v>863</v>
      </c>
      <c r="EJ19" t="s">
        <v>863</v>
      </c>
      <c r="EK19" t="s">
        <v>863</v>
      </c>
      <c r="EL19" t="s">
        <v>863</v>
      </c>
      <c r="EM19" t="s">
        <v>863</v>
      </c>
      <c r="EN19" t="s">
        <v>863</v>
      </c>
      <c r="EO19" t="s">
        <v>863</v>
      </c>
      <c r="EP19" t="s">
        <v>863</v>
      </c>
      <c r="EQ19" t="s">
        <v>863</v>
      </c>
      <c r="ER19" t="s">
        <v>863</v>
      </c>
      <c r="ES19" t="s">
        <v>863</v>
      </c>
      <c r="ET19" t="s">
        <v>863</v>
      </c>
      <c r="EU19" t="s">
        <v>863</v>
      </c>
      <c r="EV19" t="s">
        <v>863</v>
      </c>
      <c r="EW19">
        <v>0</v>
      </c>
      <c r="EX19">
        <v>0</v>
      </c>
      <c r="EY19">
        <v>0</v>
      </c>
      <c r="EZ19">
        <v>0</v>
      </c>
      <c r="FA19">
        <v>0</v>
      </c>
      <c r="FB19">
        <v>0</v>
      </c>
      <c r="FC19">
        <v>366383000</v>
      </c>
      <c r="FD19">
        <v>366383000</v>
      </c>
      <c r="FE19">
        <v>366383000</v>
      </c>
      <c r="FF19">
        <v>366383000</v>
      </c>
      <c r="FG19">
        <v>366383000</v>
      </c>
      <c r="FH19">
        <v>366383000</v>
      </c>
      <c r="FI19">
        <v>366383000</v>
      </c>
      <c r="FJ19">
        <v>366383000</v>
      </c>
      <c r="FK19">
        <v>366383000</v>
      </c>
      <c r="FL19">
        <v>366383000</v>
      </c>
      <c r="FM19">
        <v>366383000</v>
      </c>
      <c r="FN19">
        <v>366383000</v>
      </c>
      <c r="FO19">
        <v>366383000</v>
      </c>
      <c r="FP19">
        <v>366383000</v>
      </c>
      <c r="FQ19">
        <v>366383000</v>
      </c>
      <c r="FR19">
        <v>366383000</v>
      </c>
      <c r="FS19">
        <v>366383000</v>
      </c>
      <c r="FT19">
        <v>366383000</v>
      </c>
      <c r="FU19">
        <v>366383000</v>
      </c>
      <c r="FV19">
        <v>0</v>
      </c>
      <c r="FW19">
        <v>0</v>
      </c>
      <c r="FX19">
        <v>0</v>
      </c>
      <c r="FY19">
        <v>0</v>
      </c>
      <c r="FZ19">
        <v>0</v>
      </c>
      <c r="GA19">
        <v>0</v>
      </c>
      <c r="GB19">
        <v>366383000</v>
      </c>
      <c r="GC19">
        <v>287870484</v>
      </c>
      <c r="GD19">
        <v>329002395</v>
      </c>
      <c r="GE19">
        <v>329002395</v>
      </c>
      <c r="GF19">
        <v>329002395</v>
      </c>
      <c r="GG19">
        <v>329002395</v>
      </c>
      <c r="GH19">
        <v>357551535</v>
      </c>
      <c r="GI19">
        <v>0</v>
      </c>
      <c r="GJ19">
        <v>0</v>
      </c>
      <c r="GK19">
        <v>0</v>
      </c>
      <c r="GL19">
        <v>0</v>
      </c>
      <c r="GM19">
        <v>0</v>
      </c>
      <c r="GN19">
        <v>0</v>
      </c>
      <c r="GO19">
        <v>357551535</v>
      </c>
      <c r="GP19">
        <v>0</v>
      </c>
      <c r="GQ19">
        <v>2352661</v>
      </c>
      <c r="GR19">
        <v>29685818</v>
      </c>
      <c r="GS19">
        <v>59688849</v>
      </c>
      <c r="GT19">
        <v>91410115</v>
      </c>
      <c r="GU19">
        <v>123131381</v>
      </c>
      <c r="GV19">
        <v>0</v>
      </c>
      <c r="GW19">
        <v>0</v>
      </c>
      <c r="GX19">
        <v>0</v>
      </c>
      <c r="GY19">
        <v>0</v>
      </c>
      <c r="GZ19">
        <v>0</v>
      </c>
      <c r="HA19">
        <v>0</v>
      </c>
      <c r="HB19">
        <v>123131381</v>
      </c>
      <c r="HC19">
        <v>0</v>
      </c>
      <c r="HD19">
        <v>0</v>
      </c>
      <c r="HE19">
        <v>0</v>
      </c>
      <c r="HF19">
        <v>0</v>
      </c>
      <c r="HG19">
        <v>0</v>
      </c>
      <c r="HH19">
        <v>0</v>
      </c>
      <c r="HI19">
        <v>0</v>
      </c>
      <c r="HJ19">
        <v>0</v>
      </c>
      <c r="HK19">
        <v>0</v>
      </c>
      <c r="HL19">
        <v>0</v>
      </c>
      <c r="HM19">
        <v>0</v>
      </c>
      <c r="HN19">
        <v>0</v>
      </c>
      <c r="HO19">
        <v>0</v>
      </c>
      <c r="HP19">
        <v>0</v>
      </c>
      <c r="HQ19">
        <v>0</v>
      </c>
      <c r="HR19">
        <v>0</v>
      </c>
      <c r="HS19">
        <v>0</v>
      </c>
      <c r="HT19">
        <v>0</v>
      </c>
      <c r="HU19">
        <v>0</v>
      </c>
      <c r="HV19">
        <v>0</v>
      </c>
      <c r="HW19">
        <v>0</v>
      </c>
      <c r="HX19">
        <v>0</v>
      </c>
      <c r="HY19">
        <v>0</v>
      </c>
      <c r="HZ19">
        <v>0</v>
      </c>
      <c r="IA19">
        <v>0</v>
      </c>
      <c r="IB19">
        <v>0</v>
      </c>
      <c r="IC19" t="s">
        <v>864</v>
      </c>
      <c r="ID19" t="s">
        <v>473</v>
      </c>
      <c r="IE19" t="s">
        <v>473</v>
      </c>
      <c r="IF19" t="s">
        <v>865</v>
      </c>
      <c r="IG19" t="s">
        <v>866</v>
      </c>
      <c r="IH19" t="s">
        <v>867</v>
      </c>
      <c r="II19" t="s">
        <v>868</v>
      </c>
      <c r="IJ19" t="s">
        <v>869</v>
      </c>
      <c r="IK19" t="s">
        <v>870</v>
      </c>
      <c r="IL19" t="s">
        <v>473</v>
      </c>
      <c r="IM19" t="s">
        <v>473</v>
      </c>
      <c r="IN19" t="s">
        <v>473</v>
      </c>
      <c r="IO19" t="s">
        <v>473</v>
      </c>
      <c r="IP19" t="s">
        <v>473</v>
      </c>
      <c r="IQ19" t="s">
        <v>473</v>
      </c>
      <c r="IR19">
        <v>1</v>
      </c>
      <c r="IS19">
        <v>1</v>
      </c>
      <c r="IT19">
        <v>1</v>
      </c>
      <c r="IU19">
        <v>1</v>
      </c>
      <c r="IV19">
        <v>1</v>
      </c>
      <c r="IW19">
        <v>1</v>
      </c>
      <c r="IX19">
        <v>0</v>
      </c>
      <c r="IY19">
        <v>0</v>
      </c>
      <c r="IZ19">
        <v>0</v>
      </c>
      <c r="JA19">
        <v>0</v>
      </c>
      <c r="JB19">
        <v>0</v>
      </c>
      <c r="JC19">
        <v>0</v>
      </c>
      <c r="JD19">
        <v>0.46250000000000002</v>
      </c>
      <c r="JE19">
        <v>2</v>
      </c>
      <c r="JF19">
        <v>7.5</v>
      </c>
      <c r="JG19">
        <v>9.625</v>
      </c>
      <c r="JH19">
        <v>8</v>
      </c>
      <c r="JI19">
        <v>8</v>
      </c>
      <c r="JJ19">
        <v>11.125</v>
      </c>
      <c r="JK19">
        <v>0</v>
      </c>
      <c r="JL19">
        <v>0</v>
      </c>
      <c r="JM19">
        <v>0</v>
      </c>
      <c r="JN19">
        <v>0</v>
      </c>
      <c r="JO19">
        <v>0</v>
      </c>
      <c r="JP19">
        <v>0</v>
      </c>
      <c r="JQ19">
        <v>46.25</v>
      </c>
      <c r="JR19">
        <v>2</v>
      </c>
      <c r="JS19">
        <v>9.5</v>
      </c>
      <c r="JT19">
        <v>19.125</v>
      </c>
      <c r="JU19">
        <v>27.125</v>
      </c>
      <c r="JV19">
        <v>35.125</v>
      </c>
      <c r="JW19">
        <v>46.25</v>
      </c>
      <c r="JX19">
        <v>46.25</v>
      </c>
      <c r="JY19">
        <v>46.25</v>
      </c>
      <c r="JZ19">
        <v>46.25</v>
      </c>
      <c r="KA19">
        <v>46.25</v>
      </c>
      <c r="KB19">
        <v>46.25</v>
      </c>
      <c r="KC19">
        <v>46.25</v>
      </c>
      <c r="KD19">
        <v>100</v>
      </c>
      <c r="KE19">
        <v>100</v>
      </c>
      <c r="KF19">
        <v>100</v>
      </c>
      <c r="KG19">
        <v>100</v>
      </c>
      <c r="KH19">
        <v>100</v>
      </c>
      <c r="KI19">
        <v>100</v>
      </c>
      <c r="KJ19" t="s">
        <v>473</v>
      </c>
      <c r="KK19" t="s">
        <v>473</v>
      </c>
      <c r="KL19" t="s">
        <v>473</v>
      </c>
      <c r="KM19" t="s">
        <v>473</v>
      </c>
      <c r="KN19" t="s">
        <v>473</v>
      </c>
      <c r="KO19" t="s">
        <v>473</v>
      </c>
      <c r="KP19">
        <v>100</v>
      </c>
      <c r="KQ19">
        <v>100</v>
      </c>
      <c r="KR19">
        <v>100</v>
      </c>
      <c r="KS19">
        <v>100</v>
      </c>
      <c r="KT19">
        <v>100</v>
      </c>
      <c r="KU19">
        <v>100</v>
      </c>
      <c r="KV19" t="s">
        <v>473</v>
      </c>
      <c r="KW19" t="s">
        <v>473</v>
      </c>
      <c r="KX19" t="s">
        <v>473</v>
      </c>
      <c r="KY19" t="s">
        <v>473</v>
      </c>
      <c r="KZ19" t="s">
        <v>473</v>
      </c>
      <c r="LA19" t="s">
        <v>473</v>
      </c>
      <c r="LB19">
        <v>100</v>
      </c>
      <c r="LC19" t="s">
        <v>695</v>
      </c>
      <c r="LD19" t="s">
        <v>826</v>
      </c>
      <c r="LE19">
        <v>100</v>
      </c>
      <c r="LF19">
        <v>51.25</v>
      </c>
      <c r="LG19" t="s">
        <v>473</v>
      </c>
      <c r="LH19" t="s">
        <v>473</v>
      </c>
      <c r="LI19">
        <v>100</v>
      </c>
      <c r="LJ19">
        <v>52.671111111111109</v>
      </c>
      <c r="LK19">
        <v>9110519000</v>
      </c>
      <c r="LL19">
        <v>8846199891</v>
      </c>
      <c r="LM19">
        <v>2565159275</v>
      </c>
      <c r="LN19">
        <v>691592795</v>
      </c>
      <c r="LO19">
        <v>691592795</v>
      </c>
      <c r="LP19">
        <v>0.48</v>
      </c>
      <c r="LQ19">
        <v>1.7999999999999998</v>
      </c>
      <c r="LR19">
        <v>2.31</v>
      </c>
      <c r="LS19">
        <v>1.92</v>
      </c>
      <c r="LT19">
        <v>1.92</v>
      </c>
      <c r="LU19">
        <v>2.67</v>
      </c>
      <c r="LV19" t="s">
        <v>473</v>
      </c>
      <c r="LW19" t="s">
        <v>473</v>
      </c>
      <c r="LX19" t="s">
        <v>473</v>
      </c>
      <c r="LY19" t="s">
        <v>473</v>
      </c>
      <c r="LZ19" t="s">
        <v>473</v>
      </c>
      <c r="MA19" t="s">
        <v>473</v>
      </c>
      <c r="MB19">
        <v>11.1</v>
      </c>
      <c r="MC19">
        <v>11.1</v>
      </c>
      <c r="MD19">
        <v>11.1</v>
      </c>
      <c r="ME19" t="s">
        <v>635</v>
      </c>
      <c r="MF19" t="s">
        <v>635</v>
      </c>
      <c r="MG19" t="s">
        <v>635</v>
      </c>
      <c r="MH19" t="s">
        <v>635</v>
      </c>
      <c r="MI19" t="s">
        <v>635</v>
      </c>
      <c r="MJ19">
        <v>0</v>
      </c>
      <c r="MK19">
        <v>0</v>
      </c>
      <c r="ML19">
        <v>0</v>
      </c>
      <c r="MM19">
        <v>0</v>
      </c>
      <c r="MN19">
        <v>0</v>
      </c>
      <c r="MO19">
        <v>0</v>
      </c>
      <c r="MP19">
        <v>0</v>
      </c>
      <c r="MQ19" t="s">
        <v>801</v>
      </c>
      <c r="MR19" t="s">
        <v>718</v>
      </c>
      <c r="MS19" t="s">
        <v>718</v>
      </c>
      <c r="MT19" t="s">
        <v>801</v>
      </c>
      <c r="MU19" t="s">
        <v>718</v>
      </c>
      <c r="MV19">
        <v>0</v>
      </c>
      <c r="MW19">
        <v>0</v>
      </c>
      <c r="MX19">
        <v>0</v>
      </c>
      <c r="MY19">
        <v>0</v>
      </c>
      <c r="MZ19">
        <v>0</v>
      </c>
      <c r="NA19">
        <v>0</v>
      </c>
      <c r="NB19">
        <v>0</v>
      </c>
      <c r="NC19">
        <v>100</v>
      </c>
      <c r="ND19">
        <v>100</v>
      </c>
      <c r="NE19">
        <v>100</v>
      </c>
      <c r="NF19">
        <v>100</v>
      </c>
      <c r="NG19">
        <v>100</v>
      </c>
      <c r="NH19">
        <v>100</v>
      </c>
      <c r="NI19" t="s">
        <v>473</v>
      </c>
      <c r="NJ19" t="s">
        <v>473</v>
      </c>
      <c r="NK19" t="s">
        <v>473</v>
      </c>
      <c r="NL19" t="s">
        <v>473</v>
      </c>
      <c r="NM19" t="s">
        <v>473</v>
      </c>
      <c r="NN19" t="s">
        <v>473</v>
      </c>
      <c r="NO19" t="s">
        <v>636</v>
      </c>
      <c r="NP19" t="s">
        <v>636</v>
      </c>
      <c r="NQ19" t="s">
        <v>636</v>
      </c>
      <c r="NR19" t="s">
        <v>636</v>
      </c>
      <c r="NS19" t="s">
        <v>636</v>
      </c>
      <c r="NT19">
        <v>0</v>
      </c>
      <c r="NU19">
        <v>0</v>
      </c>
      <c r="NV19">
        <v>0</v>
      </c>
      <c r="NW19">
        <v>0</v>
      </c>
      <c r="NX19">
        <v>0</v>
      </c>
      <c r="NY19">
        <v>0</v>
      </c>
      <c r="NZ19">
        <v>0</v>
      </c>
      <c r="OA19" t="s">
        <v>637</v>
      </c>
      <c r="OB19" t="s">
        <v>637</v>
      </c>
      <c r="OC19" t="s">
        <v>637</v>
      </c>
      <c r="OD19" t="s">
        <v>637</v>
      </c>
      <c r="OE19" t="s">
        <v>637</v>
      </c>
      <c r="OF19">
        <v>0</v>
      </c>
      <c r="OG19">
        <v>0</v>
      </c>
      <c r="OH19">
        <v>0</v>
      </c>
      <c r="OI19">
        <v>0</v>
      </c>
      <c r="OJ19">
        <v>0</v>
      </c>
      <c r="OK19">
        <v>0</v>
      </c>
      <c r="OL19">
        <v>0</v>
      </c>
      <c r="OO19" t="s">
        <v>847</v>
      </c>
      <c r="OP19">
        <v>11.1</v>
      </c>
      <c r="OQ19">
        <v>0</v>
      </c>
      <c r="OR19">
        <v>0</v>
      </c>
      <c r="OS19">
        <v>0</v>
      </c>
      <c r="OT19">
        <v>0</v>
      </c>
      <c r="OU19">
        <v>0</v>
      </c>
      <c r="OV19">
        <v>0</v>
      </c>
      <c r="OW19">
        <v>0</v>
      </c>
      <c r="OX19">
        <v>0</v>
      </c>
      <c r="OY19">
        <v>0</v>
      </c>
      <c r="OZ19">
        <v>0</v>
      </c>
      <c r="PA19">
        <v>0</v>
      </c>
      <c r="PB19">
        <v>0</v>
      </c>
      <c r="PC19">
        <v>0</v>
      </c>
      <c r="PD19">
        <v>0</v>
      </c>
      <c r="PE19">
        <v>0</v>
      </c>
      <c r="PF19">
        <v>0</v>
      </c>
      <c r="PG19">
        <v>0</v>
      </c>
      <c r="PH19">
        <v>0</v>
      </c>
      <c r="PI19">
        <v>0</v>
      </c>
      <c r="PJ19">
        <v>0</v>
      </c>
      <c r="PK19">
        <v>0</v>
      </c>
      <c r="PL19">
        <v>0</v>
      </c>
      <c r="PM19">
        <v>0</v>
      </c>
      <c r="PN19">
        <v>0</v>
      </c>
      <c r="PO19">
        <v>0</v>
      </c>
      <c r="PP19">
        <v>0</v>
      </c>
      <c r="PQ19">
        <v>752590</v>
      </c>
      <c r="PR19">
        <v>690840205</v>
      </c>
      <c r="PS19" t="s">
        <v>494</v>
      </c>
    </row>
    <row r="20" spans="1:435" x14ac:dyDescent="0.35">
      <c r="A20" t="s">
        <v>871</v>
      </c>
      <c r="B20">
        <v>7868</v>
      </c>
      <c r="C20" t="s">
        <v>872</v>
      </c>
      <c r="D20">
        <v>2020110010191</v>
      </c>
      <c r="E20" t="s">
        <v>436</v>
      </c>
      <c r="F20" t="s">
        <v>437</v>
      </c>
      <c r="G20" t="s">
        <v>438</v>
      </c>
      <c r="H20" t="s">
        <v>602</v>
      </c>
      <c r="I20" t="s">
        <v>826</v>
      </c>
      <c r="J20" t="s">
        <v>604</v>
      </c>
      <c r="K20" t="s">
        <v>605</v>
      </c>
      <c r="L20" t="s">
        <v>606</v>
      </c>
      <c r="M20" t="s">
        <v>607</v>
      </c>
      <c r="N20" t="s">
        <v>642</v>
      </c>
      <c r="O20" t="s">
        <v>643</v>
      </c>
      <c r="P20" t="s">
        <v>644</v>
      </c>
      <c r="Q20" t="s">
        <v>645</v>
      </c>
      <c r="R20" t="s">
        <v>612</v>
      </c>
      <c r="S20" t="s">
        <v>873</v>
      </c>
      <c r="T20" t="s">
        <v>874</v>
      </c>
      <c r="AB20" t="s">
        <v>875</v>
      </c>
      <c r="AC20" t="s">
        <v>873</v>
      </c>
      <c r="AI20" t="s">
        <v>876</v>
      </c>
      <c r="AJ20" t="s">
        <v>877</v>
      </c>
      <c r="AK20">
        <v>44055</v>
      </c>
      <c r="AL20">
        <v>1</v>
      </c>
      <c r="AM20">
        <v>2023</v>
      </c>
      <c r="AN20" t="s">
        <v>878</v>
      </c>
      <c r="AO20" t="s">
        <v>879</v>
      </c>
      <c r="AP20">
        <v>2020</v>
      </c>
      <c r="AQ20">
        <v>2024</v>
      </c>
      <c r="AR20" t="s">
        <v>456</v>
      </c>
      <c r="AS20" t="s">
        <v>652</v>
      </c>
      <c r="AT20" t="s">
        <v>458</v>
      </c>
      <c r="AU20" t="s">
        <v>653</v>
      </c>
      <c r="AV20">
        <v>2020</v>
      </c>
      <c r="AW20">
        <v>0</v>
      </c>
      <c r="AX20" t="s">
        <v>460</v>
      </c>
      <c r="AY20">
        <v>0</v>
      </c>
      <c r="AZ20">
        <v>1</v>
      </c>
      <c r="BA20">
        <v>0</v>
      </c>
      <c r="BB20" t="s">
        <v>880</v>
      </c>
      <c r="BC20" t="s">
        <v>655</v>
      </c>
      <c r="BD20" t="s">
        <v>728</v>
      </c>
      <c r="BE20" t="s">
        <v>657</v>
      </c>
      <c r="BF20" t="s">
        <v>881</v>
      </c>
      <c r="BG20">
        <v>2</v>
      </c>
      <c r="BH20">
        <v>44098</v>
      </c>
      <c r="BI20">
        <v>0</v>
      </c>
      <c r="BJ20" t="s">
        <v>51</v>
      </c>
      <c r="BK20">
        <v>100</v>
      </c>
      <c r="BL20">
        <v>14</v>
      </c>
      <c r="BM20">
        <v>31</v>
      </c>
      <c r="BN20">
        <v>51</v>
      </c>
      <c r="BO20">
        <v>78</v>
      </c>
      <c r="BP20">
        <v>100</v>
      </c>
      <c r="BQ20">
        <v>6592091989</v>
      </c>
      <c r="BR20">
        <v>1096808704</v>
      </c>
      <c r="BS20">
        <v>1483740641</v>
      </c>
      <c r="BT20">
        <v>1349458114</v>
      </c>
      <c r="BU20">
        <v>910273530</v>
      </c>
      <c r="BV20">
        <v>1751811000</v>
      </c>
      <c r="BW20">
        <v>14</v>
      </c>
      <c r="BX20">
        <v>31</v>
      </c>
      <c r="BY20">
        <v>51</v>
      </c>
      <c r="BZ20">
        <v>78</v>
      </c>
      <c r="CA20">
        <v>17</v>
      </c>
      <c r="CB20">
        <v>20</v>
      </c>
      <c r="CC20">
        <v>27</v>
      </c>
      <c r="CD20">
        <v>1095182369</v>
      </c>
      <c r="CE20">
        <v>1052825388</v>
      </c>
      <c r="CF20">
        <v>1483317691</v>
      </c>
      <c r="CG20">
        <v>1458974839</v>
      </c>
      <c r="CH20">
        <v>1349458114</v>
      </c>
      <c r="CI20">
        <v>1349422475</v>
      </c>
      <c r="CJ20">
        <v>14</v>
      </c>
      <c r="CK20">
        <v>31</v>
      </c>
      <c r="CL20">
        <v>51</v>
      </c>
      <c r="CM20">
        <v>63.825000000000003</v>
      </c>
      <c r="CN20" t="s">
        <v>467</v>
      </c>
      <c r="CO20">
        <v>0</v>
      </c>
      <c r="CP20">
        <v>0</v>
      </c>
      <c r="CQ20">
        <v>4.7249999999999996</v>
      </c>
      <c r="CR20">
        <v>2.0249999999999999</v>
      </c>
      <c r="CS20">
        <v>0</v>
      </c>
      <c r="CT20">
        <v>6.0750000000000002</v>
      </c>
      <c r="CU20">
        <v>0</v>
      </c>
      <c r="CV20">
        <v>2.0249999999999999</v>
      </c>
      <c r="CW20">
        <v>6.0750000000000002</v>
      </c>
      <c r="CX20">
        <v>0</v>
      </c>
      <c r="CY20">
        <v>0</v>
      </c>
      <c r="CZ20">
        <v>6.0750000000000002</v>
      </c>
      <c r="DA20">
        <v>78</v>
      </c>
      <c r="DB20" s="128">
        <v>12.824999999999999</v>
      </c>
      <c r="DC20">
        <v>12.824999999999999</v>
      </c>
      <c r="DD20">
        <v>0</v>
      </c>
      <c r="DE20">
        <v>0</v>
      </c>
      <c r="DF20">
        <v>35</v>
      </c>
      <c r="DG20">
        <v>15</v>
      </c>
      <c r="DH20">
        <v>0</v>
      </c>
      <c r="DI20">
        <v>45</v>
      </c>
      <c r="DJ20">
        <v>0</v>
      </c>
      <c r="DK20">
        <v>15</v>
      </c>
      <c r="DL20">
        <v>45</v>
      </c>
      <c r="DM20">
        <v>0</v>
      </c>
      <c r="DN20">
        <v>0</v>
      </c>
      <c r="DO20">
        <v>45</v>
      </c>
      <c r="DP20">
        <v>200</v>
      </c>
      <c r="DQ20">
        <v>0</v>
      </c>
      <c r="DR20">
        <v>0</v>
      </c>
      <c r="DS20">
        <v>35</v>
      </c>
      <c r="DT20">
        <v>15</v>
      </c>
      <c r="DU20">
        <v>0</v>
      </c>
      <c r="DV20">
        <v>45</v>
      </c>
      <c r="DW20">
        <v>0</v>
      </c>
      <c r="DX20">
        <v>0</v>
      </c>
      <c r="DY20">
        <v>0</v>
      </c>
      <c r="DZ20">
        <v>0</v>
      </c>
      <c r="EA20">
        <v>0</v>
      </c>
      <c r="EB20">
        <v>0</v>
      </c>
      <c r="EC20">
        <v>95</v>
      </c>
      <c r="ED20">
        <v>95</v>
      </c>
      <c r="EE20">
        <v>0</v>
      </c>
      <c r="EF20">
        <v>0</v>
      </c>
      <c r="EG20" t="s">
        <v>882</v>
      </c>
      <c r="EH20" t="s">
        <v>883</v>
      </c>
      <c r="EI20">
        <v>0</v>
      </c>
      <c r="EJ20" t="s">
        <v>884</v>
      </c>
      <c r="EK20">
        <v>0</v>
      </c>
      <c r="EL20" t="s">
        <v>885</v>
      </c>
      <c r="EM20" t="s">
        <v>884</v>
      </c>
      <c r="EN20">
        <v>0</v>
      </c>
      <c r="EO20">
        <v>0</v>
      </c>
      <c r="EP20" t="s">
        <v>886</v>
      </c>
      <c r="EQ20">
        <v>0</v>
      </c>
      <c r="ER20">
        <v>0</v>
      </c>
      <c r="ES20" t="s">
        <v>882</v>
      </c>
      <c r="ET20" t="s">
        <v>883</v>
      </c>
      <c r="EU20">
        <v>0</v>
      </c>
      <c r="EV20" t="s">
        <v>884</v>
      </c>
      <c r="EW20">
        <v>0</v>
      </c>
      <c r="EX20">
        <v>0</v>
      </c>
      <c r="EY20">
        <v>0</v>
      </c>
      <c r="EZ20">
        <v>0</v>
      </c>
      <c r="FA20">
        <v>0</v>
      </c>
      <c r="FB20">
        <v>0</v>
      </c>
      <c r="FC20">
        <v>846831000</v>
      </c>
      <c r="FD20">
        <v>846831000</v>
      </c>
      <c r="FE20">
        <v>846831000</v>
      </c>
      <c r="FF20">
        <v>846831000</v>
      </c>
      <c r="FG20">
        <v>846831000</v>
      </c>
      <c r="FH20">
        <v>846831000</v>
      </c>
      <c r="FI20">
        <v>846831000</v>
      </c>
      <c r="FJ20">
        <v>846831000</v>
      </c>
      <c r="FK20">
        <v>846831000</v>
      </c>
      <c r="FL20">
        <v>846831000</v>
      </c>
      <c r="FM20">
        <v>846831000</v>
      </c>
      <c r="FN20">
        <v>846831000</v>
      </c>
      <c r="FO20">
        <v>846831000</v>
      </c>
      <c r="FP20">
        <v>910273530</v>
      </c>
      <c r="FQ20">
        <v>910273530</v>
      </c>
      <c r="FR20">
        <v>910273530</v>
      </c>
      <c r="FS20">
        <v>910273530</v>
      </c>
      <c r="FT20">
        <v>910273530</v>
      </c>
      <c r="FU20">
        <v>910273530</v>
      </c>
      <c r="FV20">
        <v>0</v>
      </c>
      <c r="FW20">
        <v>0</v>
      </c>
      <c r="FX20">
        <v>0</v>
      </c>
      <c r="FY20">
        <v>0</v>
      </c>
      <c r="FZ20">
        <v>0</v>
      </c>
      <c r="GA20">
        <v>0</v>
      </c>
      <c r="GB20">
        <v>910273530</v>
      </c>
      <c r="GC20">
        <v>776853825</v>
      </c>
      <c r="GD20">
        <v>776853825</v>
      </c>
      <c r="GE20">
        <v>822532449</v>
      </c>
      <c r="GF20">
        <v>843816449</v>
      </c>
      <c r="GG20">
        <v>856822166</v>
      </c>
      <c r="GH20">
        <v>889019254</v>
      </c>
      <c r="GI20">
        <v>0</v>
      </c>
      <c r="GJ20">
        <v>0</v>
      </c>
      <c r="GK20">
        <v>0</v>
      </c>
      <c r="GL20">
        <v>0</v>
      </c>
      <c r="GM20">
        <v>0</v>
      </c>
      <c r="GN20">
        <v>0</v>
      </c>
      <c r="GO20">
        <v>889019254</v>
      </c>
      <c r="GP20">
        <v>0</v>
      </c>
      <c r="GQ20">
        <v>12344860</v>
      </c>
      <c r="GR20">
        <v>89083891</v>
      </c>
      <c r="GS20">
        <v>168856877</v>
      </c>
      <c r="GT20">
        <v>250539139</v>
      </c>
      <c r="GU20">
        <v>337455410</v>
      </c>
      <c r="GV20">
        <v>0</v>
      </c>
      <c r="GW20">
        <v>0</v>
      </c>
      <c r="GX20">
        <v>0</v>
      </c>
      <c r="GY20">
        <v>0</v>
      </c>
      <c r="GZ20">
        <v>0</v>
      </c>
      <c r="HA20">
        <v>0</v>
      </c>
      <c r="HB20">
        <v>337455410</v>
      </c>
      <c r="HC20">
        <v>35639</v>
      </c>
      <c r="HD20">
        <v>35639</v>
      </c>
      <c r="HE20">
        <v>35639</v>
      </c>
      <c r="HF20">
        <v>35639</v>
      </c>
      <c r="HG20">
        <v>35639</v>
      </c>
      <c r="HH20">
        <v>35639</v>
      </c>
      <c r="HI20">
        <v>0</v>
      </c>
      <c r="HJ20">
        <v>0</v>
      </c>
      <c r="HK20">
        <v>0</v>
      </c>
      <c r="HL20">
        <v>0</v>
      </c>
      <c r="HM20">
        <v>0</v>
      </c>
      <c r="HN20">
        <v>0</v>
      </c>
      <c r="HO20">
        <v>35639</v>
      </c>
      <c r="HP20">
        <v>0</v>
      </c>
      <c r="HQ20">
        <v>0</v>
      </c>
      <c r="HR20">
        <v>0</v>
      </c>
      <c r="HS20">
        <v>0</v>
      </c>
      <c r="HT20">
        <v>35639</v>
      </c>
      <c r="HU20">
        <v>35639</v>
      </c>
      <c r="HV20">
        <v>0</v>
      </c>
      <c r="HW20">
        <v>0</v>
      </c>
      <c r="HX20">
        <v>0</v>
      </c>
      <c r="HY20">
        <v>0</v>
      </c>
      <c r="HZ20">
        <v>0</v>
      </c>
      <c r="IA20">
        <v>0</v>
      </c>
      <c r="IB20">
        <v>35639</v>
      </c>
      <c r="IC20" t="s">
        <v>887</v>
      </c>
      <c r="ID20" t="s">
        <v>473</v>
      </c>
      <c r="IE20" t="s">
        <v>473</v>
      </c>
      <c r="IF20" t="s">
        <v>473</v>
      </c>
      <c r="IG20" t="s">
        <v>888</v>
      </c>
      <c r="IH20" t="s">
        <v>889</v>
      </c>
      <c r="II20" t="s">
        <v>890</v>
      </c>
      <c r="IJ20" t="s">
        <v>473</v>
      </c>
      <c r="IK20" t="s">
        <v>891</v>
      </c>
      <c r="IL20" t="s">
        <v>473</v>
      </c>
      <c r="IM20" t="s">
        <v>473</v>
      </c>
      <c r="IN20" t="s">
        <v>473</v>
      </c>
      <c r="IO20" t="s">
        <v>473</v>
      </c>
      <c r="IP20" t="s">
        <v>473</v>
      </c>
      <c r="IQ20" t="s">
        <v>473</v>
      </c>
      <c r="IR20">
        <v>0</v>
      </c>
      <c r="IS20">
        <v>0</v>
      </c>
      <c r="IT20">
        <v>1</v>
      </c>
      <c r="IU20">
        <v>1</v>
      </c>
      <c r="IV20">
        <v>0</v>
      </c>
      <c r="IW20">
        <v>1</v>
      </c>
      <c r="IX20">
        <v>0</v>
      </c>
      <c r="IY20">
        <v>0</v>
      </c>
      <c r="IZ20">
        <v>0</v>
      </c>
      <c r="JA20">
        <v>0</v>
      </c>
      <c r="JB20">
        <v>0</v>
      </c>
      <c r="JC20">
        <v>0</v>
      </c>
      <c r="JD20">
        <v>0.47499999999999998</v>
      </c>
      <c r="JE20">
        <v>0</v>
      </c>
      <c r="JF20">
        <v>0</v>
      </c>
      <c r="JG20">
        <v>17.5</v>
      </c>
      <c r="JH20">
        <v>7.5</v>
      </c>
      <c r="JI20">
        <v>0</v>
      </c>
      <c r="JJ20">
        <v>22.5</v>
      </c>
      <c r="JK20">
        <v>0</v>
      </c>
      <c r="JL20">
        <v>0</v>
      </c>
      <c r="JM20">
        <v>0</v>
      </c>
      <c r="JN20">
        <v>0</v>
      </c>
      <c r="JO20">
        <v>0</v>
      </c>
      <c r="JP20">
        <v>0</v>
      </c>
      <c r="JQ20">
        <v>47.5</v>
      </c>
      <c r="JR20">
        <v>0</v>
      </c>
      <c r="JS20">
        <v>0</v>
      </c>
      <c r="JT20">
        <v>17.5</v>
      </c>
      <c r="JU20">
        <v>25</v>
      </c>
      <c r="JV20">
        <v>25</v>
      </c>
      <c r="JW20">
        <v>47.5</v>
      </c>
      <c r="JX20">
        <v>47.5</v>
      </c>
      <c r="JY20">
        <v>47.5</v>
      </c>
      <c r="JZ20">
        <v>47.5</v>
      </c>
      <c r="KA20">
        <v>47.5</v>
      </c>
      <c r="KB20">
        <v>47.5</v>
      </c>
      <c r="KC20">
        <v>47.5</v>
      </c>
      <c r="KD20" t="s">
        <v>479</v>
      </c>
      <c r="KE20" t="s">
        <v>473</v>
      </c>
      <c r="KF20">
        <v>100</v>
      </c>
      <c r="KG20">
        <v>100</v>
      </c>
      <c r="KH20" t="s">
        <v>473</v>
      </c>
      <c r="KI20">
        <v>100</v>
      </c>
      <c r="KJ20" t="s">
        <v>473</v>
      </c>
      <c r="KK20" t="s">
        <v>473</v>
      </c>
      <c r="KL20" t="s">
        <v>473</v>
      </c>
      <c r="KM20" t="s">
        <v>473</v>
      </c>
      <c r="KN20" t="s">
        <v>473</v>
      </c>
      <c r="KO20" t="s">
        <v>473</v>
      </c>
      <c r="KP20" t="s">
        <v>479</v>
      </c>
      <c r="KQ20" t="s">
        <v>479</v>
      </c>
      <c r="KR20">
        <v>100</v>
      </c>
      <c r="KS20">
        <v>100</v>
      </c>
      <c r="KT20">
        <v>100</v>
      </c>
      <c r="KU20">
        <v>100</v>
      </c>
      <c r="KV20" t="s">
        <v>473</v>
      </c>
      <c r="KW20" t="s">
        <v>473</v>
      </c>
      <c r="KX20" t="s">
        <v>473</v>
      </c>
      <c r="KY20" t="s">
        <v>473</v>
      </c>
      <c r="KZ20" t="s">
        <v>473</v>
      </c>
      <c r="LA20" t="s">
        <v>473</v>
      </c>
      <c r="LB20">
        <v>100</v>
      </c>
      <c r="LC20" t="s">
        <v>695</v>
      </c>
      <c r="LD20" t="s">
        <v>826</v>
      </c>
      <c r="LE20">
        <v>100</v>
      </c>
      <c r="LF20">
        <v>51.25</v>
      </c>
      <c r="LG20" t="s">
        <v>473</v>
      </c>
      <c r="LH20" t="s">
        <v>473</v>
      </c>
      <c r="LI20">
        <v>100</v>
      </c>
      <c r="LJ20">
        <v>52.671111111111109</v>
      </c>
      <c r="LK20">
        <v>9110519000</v>
      </c>
      <c r="LL20">
        <v>8846199891</v>
      </c>
      <c r="LM20">
        <v>2565159275</v>
      </c>
      <c r="LN20">
        <v>691592795</v>
      </c>
      <c r="LO20">
        <v>691592795</v>
      </c>
      <c r="LP20" t="s">
        <v>479</v>
      </c>
      <c r="LQ20" t="s">
        <v>479</v>
      </c>
      <c r="LR20">
        <v>4.7249999999999996</v>
      </c>
      <c r="LS20">
        <v>2.0250000000000004</v>
      </c>
      <c r="LT20">
        <v>0</v>
      </c>
      <c r="LU20">
        <v>6.0749999999999993</v>
      </c>
      <c r="LV20" t="s">
        <v>473</v>
      </c>
      <c r="LW20" t="s">
        <v>473</v>
      </c>
      <c r="LX20" t="s">
        <v>473</v>
      </c>
      <c r="LY20" t="s">
        <v>473</v>
      </c>
      <c r="LZ20" t="s">
        <v>473</v>
      </c>
      <c r="MA20" t="s">
        <v>473</v>
      </c>
      <c r="MB20">
        <v>12.824999999999999</v>
      </c>
      <c r="MC20">
        <v>12.824999999999999</v>
      </c>
      <c r="MD20">
        <v>63.825000000000003</v>
      </c>
      <c r="ME20" t="s">
        <v>481</v>
      </c>
      <c r="MF20" t="s">
        <v>481</v>
      </c>
      <c r="MG20" t="s">
        <v>635</v>
      </c>
      <c r="MH20" t="s">
        <v>635</v>
      </c>
      <c r="MI20" t="s">
        <v>635</v>
      </c>
      <c r="MJ20">
        <v>0</v>
      </c>
      <c r="MK20">
        <v>0</v>
      </c>
      <c r="ML20">
        <v>0</v>
      </c>
      <c r="MM20">
        <v>0</v>
      </c>
      <c r="MN20">
        <v>0</v>
      </c>
      <c r="MO20">
        <v>0</v>
      </c>
      <c r="MP20">
        <v>0</v>
      </c>
      <c r="MQ20" t="s">
        <v>481</v>
      </c>
      <c r="MR20" t="s">
        <v>481</v>
      </c>
      <c r="MS20" t="s">
        <v>718</v>
      </c>
      <c r="MT20" t="s">
        <v>484</v>
      </c>
      <c r="MU20" t="s">
        <v>481</v>
      </c>
      <c r="MV20">
        <v>0</v>
      </c>
      <c r="MW20">
        <v>0</v>
      </c>
      <c r="MX20">
        <v>0</v>
      </c>
      <c r="MY20">
        <v>0</v>
      </c>
      <c r="MZ20">
        <v>0</v>
      </c>
      <c r="NA20">
        <v>0</v>
      </c>
      <c r="NB20">
        <v>0</v>
      </c>
      <c r="NC20" t="s">
        <v>479</v>
      </c>
      <c r="ND20" t="s">
        <v>479</v>
      </c>
      <c r="NE20">
        <v>100</v>
      </c>
      <c r="NF20">
        <v>100</v>
      </c>
      <c r="NG20">
        <v>100</v>
      </c>
      <c r="NH20">
        <v>100</v>
      </c>
      <c r="NI20" t="s">
        <v>473</v>
      </c>
      <c r="NJ20" t="s">
        <v>473</v>
      </c>
      <c r="NK20" t="s">
        <v>473</v>
      </c>
      <c r="NL20" t="s">
        <v>473</v>
      </c>
      <c r="NM20" t="s">
        <v>473</v>
      </c>
      <c r="NN20" t="s">
        <v>473</v>
      </c>
      <c r="NO20" t="s">
        <v>636</v>
      </c>
      <c r="NP20" t="s">
        <v>636</v>
      </c>
      <c r="NQ20" t="s">
        <v>636</v>
      </c>
      <c r="NR20" t="s">
        <v>636</v>
      </c>
      <c r="NS20" t="s">
        <v>636</v>
      </c>
      <c r="NT20">
        <v>0</v>
      </c>
      <c r="NU20">
        <v>0</v>
      </c>
      <c r="NV20">
        <v>0</v>
      </c>
      <c r="NW20">
        <v>0</v>
      </c>
      <c r="NX20">
        <v>0</v>
      </c>
      <c r="NY20">
        <v>0</v>
      </c>
      <c r="NZ20">
        <v>0</v>
      </c>
      <c r="OA20" t="s">
        <v>637</v>
      </c>
      <c r="OB20" t="s">
        <v>637</v>
      </c>
      <c r="OC20" t="s">
        <v>637</v>
      </c>
      <c r="OD20" t="s">
        <v>892</v>
      </c>
      <c r="OE20" t="s">
        <v>637</v>
      </c>
      <c r="OF20">
        <v>0</v>
      </c>
      <c r="OG20">
        <v>0</v>
      </c>
      <c r="OH20">
        <v>0</v>
      </c>
      <c r="OI20">
        <v>0</v>
      </c>
      <c r="OJ20">
        <v>0</v>
      </c>
      <c r="OK20">
        <v>0</v>
      </c>
      <c r="OL20">
        <v>0</v>
      </c>
      <c r="OO20" t="s">
        <v>871</v>
      </c>
      <c r="OP20">
        <v>43.825000000000003</v>
      </c>
      <c r="OQ20">
        <v>0</v>
      </c>
      <c r="OR20">
        <v>0</v>
      </c>
      <c r="OS20">
        <v>0</v>
      </c>
      <c r="OT20">
        <v>0</v>
      </c>
      <c r="OU20">
        <v>0</v>
      </c>
      <c r="OV20">
        <v>0</v>
      </c>
      <c r="OW20">
        <v>0</v>
      </c>
      <c r="OX20">
        <v>0</v>
      </c>
      <c r="OY20">
        <v>0</v>
      </c>
      <c r="OZ20">
        <v>0</v>
      </c>
      <c r="PA20">
        <v>0</v>
      </c>
      <c r="PB20">
        <v>0</v>
      </c>
      <c r="PC20">
        <v>0</v>
      </c>
      <c r="PD20">
        <v>35639</v>
      </c>
      <c r="PE20">
        <v>35639</v>
      </c>
      <c r="PF20">
        <v>35639</v>
      </c>
      <c r="PG20">
        <v>35639</v>
      </c>
      <c r="PH20">
        <v>35639</v>
      </c>
      <c r="PI20">
        <v>35639</v>
      </c>
      <c r="PJ20">
        <v>0</v>
      </c>
      <c r="PK20">
        <v>0</v>
      </c>
      <c r="PL20">
        <v>0</v>
      </c>
      <c r="PM20">
        <v>0</v>
      </c>
      <c r="PN20">
        <v>0</v>
      </c>
      <c r="PO20">
        <v>0</v>
      </c>
      <c r="PP20">
        <v>35639</v>
      </c>
      <c r="PQ20">
        <v>752590</v>
      </c>
      <c r="PR20">
        <v>690840205</v>
      </c>
      <c r="PS20" t="s">
        <v>494</v>
      </c>
    </row>
    <row r="21" spans="1:435" x14ac:dyDescent="0.35">
      <c r="A21" t="s">
        <v>893</v>
      </c>
      <c r="B21">
        <v>7868</v>
      </c>
      <c r="D21">
        <v>2020110010191</v>
      </c>
      <c r="E21" t="s">
        <v>436</v>
      </c>
      <c r="F21" t="s">
        <v>437</v>
      </c>
      <c r="G21" t="s">
        <v>438</v>
      </c>
      <c r="H21" t="s">
        <v>602</v>
      </c>
      <c r="I21" t="s">
        <v>544</v>
      </c>
      <c r="J21" t="s">
        <v>604</v>
      </c>
      <c r="K21" t="s">
        <v>605</v>
      </c>
      <c r="L21" t="s">
        <v>606</v>
      </c>
      <c r="M21" t="s">
        <v>607</v>
      </c>
      <c r="N21" t="s">
        <v>608</v>
      </c>
      <c r="O21" t="s">
        <v>697</v>
      </c>
      <c r="P21" t="s">
        <v>610</v>
      </c>
      <c r="Q21" t="s">
        <v>611</v>
      </c>
      <c r="R21" t="s">
        <v>612</v>
      </c>
      <c r="S21" t="s">
        <v>894</v>
      </c>
      <c r="T21" t="s">
        <v>895</v>
      </c>
      <c r="V21" t="s">
        <v>896</v>
      </c>
      <c r="W21" t="s">
        <v>897</v>
      </c>
      <c r="AH21" t="s">
        <v>898</v>
      </c>
      <c r="AI21" t="s">
        <v>899</v>
      </c>
      <c r="AJ21" t="s">
        <v>900</v>
      </c>
      <c r="AK21">
        <v>44055</v>
      </c>
      <c r="AL21">
        <v>1</v>
      </c>
      <c r="AM21">
        <v>2023</v>
      </c>
      <c r="AN21" t="s">
        <v>901</v>
      </c>
      <c r="AO21" t="s">
        <v>902</v>
      </c>
      <c r="AP21">
        <v>2020</v>
      </c>
      <c r="AQ21">
        <v>2024</v>
      </c>
      <c r="AR21" t="s">
        <v>456</v>
      </c>
      <c r="AS21" t="s">
        <v>457</v>
      </c>
      <c r="AT21" t="s">
        <v>458</v>
      </c>
      <c r="AU21" t="s">
        <v>459</v>
      </c>
      <c r="AV21">
        <v>2019</v>
      </c>
      <c r="AW21">
        <v>0</v>
      </c>
      <c r="AX21" t="s">
        <v>903</v>
      </c>
      <c r="AY21">
        <v>0</v>
      </c>
      <c r="AZ21">
        <v>1</v>
      </c>
      <c r="BA21">
        <v>1</v>
      </c>
      <c r="BB21" t="s">
        <v>904</v>
      </c>
      <c r="BC21" t="s">
        <v>905</v>
      </c>
      <c r="BD21" t="s">
        <v>906</v>
      </c>
      <c r="BE21" t="s">
        <v>907</v>
      </c>
      <c r="BF21" t="s">
        <v>908</v>
      </c>
      <c r="BG21">
        <v>2</v>
      </c>
      <c r="BH21">
        <v>44098</v>
      </c>
      <c r="BI21">
        <v>0</v>
      </c>
      <c r="BJ21" t="s">
        <v>51</v>
      </c>
      <c r="BK21">
        <v>100</v>
      </c>
      <c r="BL21">
        <v>20</v>
      </c>
      <c r="BM21">
        <v>60</v>
      </c>
      <c r="BN21">
        <v>75</v>
      </c>
      <c r="BO21">
        <v>90</v>
      </c>
      <c r="BP21">
        <v>100</v>
      </c>
      <c r="BW21">
        <v>20</v>
      </c>
      <c r="BX21">
        <v>60</v>
      </c>
      <c r="BY21">
        <v>75</v>
      </c>
      <c r="BZ21">
        <v>90</v>
      </c>
      <c r="CA21">
        <v>40</v>
      </c>
      <c r="CB21">
        <v>15</v>
      </c>
      <c r="CC21">
        <v>15</v>
      </c>
      <c r="CD21">
        <v>0</v>
      </c>
      <c r="CE21" t="s">
        <v>544</v>
      </c>
      <c r="CF21" t="s">
        <v>544</v>
      </c>
      <c r="CG21" t="s">
        <v>544</v>
      </c>
      <c r="CH21" t="s">
        <v>544</v>
      </c>
      <c r="CI21" t="s">
        <v>544</v>
      </c>
      <c r="CJ21">
        <v>20</v>
      </c>
      <c r="CK21">
        <v>60</v>
      </c>
      <c r="CL21">
        <v>75</v>
      </c>
      <c r="CM21">
        <v>85</v>
      </c>
      <c r="CN21" t="s">
        <v>467</v>
      </c>
      <c r="CO21">
        <v>0</v>
      </c>
      <c r="CP21">
        <v>0</v>
      </c>
      <c r="CQ21">
        <v>5</v>
      </c>
      <c r="CR21">
        <v>0</v>
      </c>
      <c r="CS21">
        <v>0</v>
      </c>
      <c r="CT21">
        <v>5</v>
      </c>
      <c r="CU21">
        <v>0</v>
      </c>
      <c r="CV21">
        <v>0</v>
      </c>
      <c r="CW21">
        <v>0</v>
      </c>
      <c r="CX21">
        <v>0</v>
      </c>
      <c r="CY21">
        <v>0</v>
      </c>
      <c r="CZ21">
        <v>5</v>
      </c>
      <c r="DA21">
        <v>90</v>
      </c>
      <c r="DB21" s="128">
        <v>10</v>
      </c>
      <c r="DC21">
        <v>10</v>
      </c>
      <c r="DD21">
        <v>0</v>
      </c>
      <c r="DE21">
        <v>0</v>
      </c>
      <c r="DF21">
        <v>5</v>
      </c>
      <c r="DG21">
        <v>0</v>
      </c>
      <c r="DH21">
        <v>0</v>
      </c>
      <c r="DI21">
        <v>5</v>
      </c>
      <c r="DJ21">
        <v>0</v>
      </c>
      <c r="DK21">
        <v>0</v>
      </c>
      <c r="DL21">
        <v>0</v>
      </c>
      <c r="DM21">
        <v>0</v>
      </c>
      <c r="DN21">
        <v>0</v>
      </c>
      <c r="DO21">
        <v>5</v>
      </c>
      <c r="DP21">
        <v>15</v>
      </c>
      <c r="DQ21">
        <v>0</v>
      </c>
      <c r="DR21">
        <v>0</v>
      </c>
      <c r="DS21">
        <v>5</v>
      </c>
      <c r="DT21">
        <v>0</v>
      </c>
      <c r="DU21">
        <v>0</v>
      </c>
      <c r="DV21">
        <v>5</v>
      </c>
      <c r="DW21">
        <v>0</v>
      </c>
      <c r="DX21">
        <v>0</v>
      </c>
      <c r="DY21">
        <v>0</v>
      </c>
      <c r="DZ21">
        <v>0</v>
      </c>
      <c r="EA21">
        <v>0</v>
      </c>
      <c r="EB21">
        <v>0</v>
      </c>
      <c r="EC21">
        <v>10</v>
      </c>
      <c r="ED21">
        <v>10</v>
      </c>
      <c r="EE21" t="s">
        <v>909</v>
      </c>
      <c r="EF21">
        <v>0</v>
      </c>
      <c r="EG21" t="s">
        <v>910</v>
      </c>
      <c r="EH21">
        <v>0</v>
      </c>
      <c r="EI21">
        <v>0</v>
      </c>
      <c r="EJ21" t="s">
        <v>911</v>
      </c>
      <c r="EK21">
        <v>0</v>
      </c>
      <c r="EL21">
        <v>0</v>
      </c>
      <c r="EM21">
        <v>0</v>
      </c>
      <c r="EN21">
        <v>0</v>
      </c>
      <c r="EO21">
        <v>0</v>
      </c>
      <c r="EP21" t="s">
        <v>912</v>
      </c>
      <c r="EQ21">
        <v>0</v>
      </c>
      <c r="ER21">
        <v>0</v>
      </c>
      <c r="ES21" t="s">
        <v>910</v>
      </c>
      <c r="ET21">
        <v>0</v>
      </c>
      <c r="EU21">
        <v>0</v>
      </c>
      <c r="EV21" t="s">
        <v>911</v>
      </c>
      <c r="EW21">
        <v>0</v>
      </c>
      <c r="EX21">
        <v>0</v>
      </c>
      <c r="EY21">
        <v>0</v>
      </c>
      <c r="EZ21">
        <v>0</v>
      </c>
      <c r="FA21">
        <v>0</v>
      </c>
      <c r="FB21">
        <v>0</v>
      </c>
      <c r="FC21" t="s">
        <v>544</v>
      </c>
      <c r="FD21" t="s">
        <v>544</v>
      </c>
      <c r="FE21" t="s">
        <v>544</v>
      </c>
      <c r="FF21" t="s">
        <v>544</v>
      </c>
      <c r="FG21" t="s">
        <v>544</v>
      </c>
      <c r="FH21" t="s">
        <v>544</v>
      </c>
      <c r="FI21" t="s">
        <v>544</v>
      </c>
      <c r="FJ21" t="s">
        <v>544</v>
      </c>
      <c r="FK21" t="s">
        <v>544</v>
      </c>
      <c r="FL21" t="s">
        <v>544</v>
      </c>
      <c r="FM21" t="s">
        <v>544</v>
      </c>
      <c r="FN21" t="s">
        <v>544</v>
      </c>
      <c r="FO21" t="s">
        <v>544</v>
      </c>
      <c r="FP21" t="s">
        <v>544</v>
      </c>
      <c r="FQ21" t="s">
        <v>544</v>
      </c>
      <c r="FR21" t="s">
        <v>544</v>
      </c>
      <c r="FS21" t="s">
        <v>544</v>
      </c>
      <c r="FT21" t="s">
        <v>544</v>
      </c>
      <c r="FU21" t="s">
        <v>544</v>
      </c>
      <c r="FV21" t="s">
        <v>544</v>
      </c>
      <c r="FW21" t="s">
        <v>544</v>
      </c>
      <c r="FX21" t="s">
        <v>544</v>
      </c>
      <c r="FY21" t="s">
        <v>544</v>
      </c>
      <c r="FZ21" t="s">
        <v>544</v>
      </c>
      <c r="GA21" t="s">
        <v>544</v>
      </c>
      <c r="GB21" t="s">
        <v>544</v>
      </c>
      <c r="GC21" t="s">
        <v>544</v>
      </c>
      <c r="GD21" t="s">
        <v>544</v>
      </c>
      <c r="GE21" t="s">
        <v>544</v>
      </c>
      <c r="GF21" t="s">
        <v>544</v>
      </c>
      <c r="GG21" t="s">
        <v>544</v>
      </c>
      <c r="GH21" t="s">
        <v>544</v>
      </c>
      <c r="GI21" t="s">
        <v>544</v>
      </c>
      <c r="GJ21" t="s">
        <v>544</v>
      </c>
      <c r="GK21" t="s">
        <v>544</v>
      </c>
      <c r="GL21" t="s">
        <v>544</v>
      </c>
      <c r="GM21" t="s">
        <v>544</v>
      </c>
      <c r="GN21" t="s">
        <v>544</v>
      </c>
      <c r="GO21" t="s">
        <v>544</v>
      </c>
      <c r="GP21" t="s">
        <v>544</v>
      </c>
      <c r="GQ21" t="s">
        <v>544</v>
      </c>
      <c r="GR21" t="s">
        <v>544</v>
      </c>
      <c r="GS21" t="s">
        <v>544</v>
      </c>
      <c r="GT21" t="s">
        <v>544</v>
      </c>
      <c r="GU21" t="s">
        <v>544</v>
      </c>
      <c r="GV21" t="s">
        <v>544</v>
      </c>
      <c r="GW21" t="s">
        <v>544</v>
      </c>
      <c r="GX21" t="s">
        <v>544</v>
      </c>
      <c r="GY21" t="s">
        <v>544</v>
      </c>
      <c r="GZ21" t="s">
        <v>544</v>
      </c>
      <c r="HA21" t="s">
        <v>544</v>
      </c>
      <c r="HB21" t="s">
        <v>544</v>
      </c>
      <c r="HC21" t="s">
        <v>544</v>
      </c>
      <c r="HD21" t="s">
        <v>544</v>
      </c>
      <c r="HE21" t="s">
        <v>544</v>
      </c>
      <c r="HF21" t="s">
        <v>544</v>
      </c>
      <c r="HG21" t="s">
        <v>544</v>
      </c>
      <c r="HH21" t="s">
        <v>544</v>
      </c>
      <c r="HI21" t="s">
        <v>544</v>
      </c>
      <c r="HJ21" t="s">
        <v>544</v>
      </c>
      <c r="HK21" t="s">
        <v>544</v>
      </c>
      <c r="HL21" t="s">
        <v>544</v>
      </c>
      <c r="HM21" t="s">
        <v>544</v>
      </c>
      <c r="HN21" t="s">
        <v>544</v>
      </c>
      <c r="HO21" t="s">
        <v>544</v>
      </c>
      <c r="HP21" t="s">
        <v>544</v>
      </c>
      <c r="HQ21" t="s">
        <v>544</v>
      </c>
      <c r="HR21" t="s">
        <v>544</v>
      </c>
      <c r="HS21" t="s">
        <v>544</v>
      </c>
      <c r="HT21" t="s">
        <v>544</v>
      </c>
      <c r="HU21" t="s">
        <v>544</v>
      </c>
      <c r="HV21" t="s">
        <v>544</v>
      </c>
      <c r="HW21" t="s">
        <v>544</v>
      </c>
      <c r="HX21" t="s">
        <v>544</v>
      </c>
      <c r="HY21" t="s">
        <v>544</v>
      </c>
      <c r="HZ21" t="s">
        <v>544</v>
      </c>
      <c r="IA21" t="s">
        <v>544</v>
      </c>
      <c r="IB21" t="s">
        <v>544</v>
      </c>
      <c r="IC21" t="s">
        <v>913</v>
      </c>
      <c r="ID21" t="s">
        <v>473</v>
      </c>
      <c r="IE21" t="s">
        <v>473</v>
      </c>
      <c r="IF21" t="s">
        <v>473</v>
      </c>
      <c r="IG21" t="s">
        <v>914</v>
      </c>
      <c r="IH21" t="s">
        <v>915</v>
      </c>
      <c r="II21" t="s">
        <v>916</v>
      </c>
      <c r="IJ21" t="s">
        <v>473</v>
      </c>
      <c r="IK21" t="s">
        <v>917</v>
      </c>
      <c r="IL21" t="s">
        <v>473</v>
      </c>
      <c r="IM21" t="s">
        <v>473</v>
      </c>
      <c r="IN21" t="s">
        <v>473</v>
      </c>
      <c r="IO21" t="s">
        <v>473</v>
      </c>
      <c r="IP21" t="s">
        <v>473</v>
      </c>
      <c r="IQ21" t="s">
        <v>473</v>
      </c>
      <c r="IR21">
        <v>0</v>
      </c>
      <c r="IS21">
        <v>0</v>
      </c>
      <c r="IT21">
        <v>1</v>
      </c>
      <c r="IU21">
        <v>0</v>
      </c>
      <c r="IV21">
        <v>0</v>
      </c>
      <c r="IW21">
        <v>1</v>
      </c>
      <c r="IX21">
        <v>0</v>
      </c>
      <c r="IY21">
        <v>0</v>
      </c>
      <c r="IZ21">
        <v>0</v>
      </c>
      <c r="JA21">
        <v>0</v>
      </c>
      <c r="JB21">
        <v>0</v>
      </c>
      <c r="JC21">
        <v>0</v>
      </c>
      <c r="JD21">
        <v>0.66666666666666663</v>
      </c>
      <c r="JE21">
        <v>0</v>
      </c>
      <c r="JF21">
        <v>0</v>
      </c>
      <c r="JG21">
        <v>33.333333333333329</v>
      </c>
      <c r="JH21">
        <v>0</v>
      </c>
      <c r="JI21">
        <v>0</v>
      </c>
      <c r="JJ21">
        <v>33.333333333333329</v>
      </c>
      <c r="JK21">
        <v>0</v>
      </c>
      <c r="JL21">
        <v>0</v>
      </c>
      <c r="JM21">
        <v>0</v>
      </c>
      <c r="JN21">
        <v>0</v>
      </c>
      <c r="JO21">
        <v>0</v>
      </c>
      <c r="JP21">
        <v>0</v>
      </c>
      <c r="JQ21">
        <v>66.666666666666657</v>
      </c>
      <c r="JR21">
        <v>0</v>
      </c>
      <c r="JS21">
        <v>0</v>
      </c>
      <c r="JT21">
        <v>33.333333333333329</v>
      </c>
      <c r="JU21">
        <v>33.333333333333329</v>
      </c>
      <c r="JV21">
        <v>33.333333333333329</v>
      </c>
      <c r="JW21">
        <v>66.666666666666657</v>
      </c>
      <c r="JX21">
        <v>66.666666666666657</v>
      </c>
      <c r="JY21">
        <v>66.666666666666657</v>
      </c>
      <c r="JZ21">
        <v>66.666666666666657</v>
      </c>
      <c r="KA21">
        <v>66.666666666666657</v>
      </c>
      <c r="KB21">
        <v>66.666666666666657</v>
      </c>
      <c r="KC21">
        <v>66.666666666666657</v>
      </c>
      <c r="KD21" t="s">
        <v>479</v>
      </c>
      <c r="KE21" t="s">
        <v>473</v>
      </c>
      <c r="KF21">
        <v>100</v>
      </c>
      <c r="KG21" t="s">
        <v>473</v>
      </c>
      <c r="KH21" t="s">
        <v>473</v>
      </c>
      <c r="KI21">
        <v>100</v>
      </c>
      <c r="KJ21" t="s">
        <v>473</v>
      </c>
      <c r="KK21" t="s">
        <v>473</v>
      </c>
      <c r="KL21" t="s">
        <v>473</v>
      </c>
      <c r="KM21" t="s">
        <v>473</v>
      </c>
      <c r="KN21" t="s">
        <v>473</v>
      </c>
      <c r="KO21" t="s">
        <v>473</v>
      </c>
      <c r="KP21" t="s">
        <v>479</v>
      </c>
      <c r="KQ21" t="s">
        <v>479</v>
      </c>
      <c r="KR21">
        <v>100</v>
      </c>
      <c r="KS21">
        <v>100</v>
      </c>
      <c r="KT21">
        <v>100</v>
      </c>
      <c r="KU21">
        <v>100</v>
      </c>
      <c r="KV21" t="s">
        <v>473</v>
      </c>
      <c r="KW21" t="s">
        <v>473</v>
      </c>
      <c r="KX21" t="s">
        <v>473</v>
      </c>
      <c r="KY21" t="s">
        <v>473</v>
      </c>
      <c r="KZ21" t="s">
        <v>473</v>
      </c>
      <c r="LA21" t="s">
        <v>473</v>
      </c>
      <c r="LB21">
        <v>100</v>
      </c>
      <c r="LC21" t="s">
        <v>918</v>
      </c>
      <c r="LD21" t="s">
        <v>544</v>
      </c>
      <c r="LE21" t="s">
        <v>547</v>
      </c>
      <c r="LF21" t="s">
        <v>473</v>
      </c>
      <c r="LG21" t="s">
        <v>473</v>
      </c>
      <c r="LH21" t="s">
        <v>473</v>
      </c>
      <c r="LI21">
        <v>100</v>
      </c>
      <c r="LJ21">
        <v>52.671111111111109</v>
      </c>
      <c r="LK21">
        <v>9110519000</v>
      </c>
      <c r="LL21">
        <v>8846199891</v>
      </c>
      <c r="LM21">
        <v>2565159275</v>
      </c>
      <c r="LN21">
        <v>691592795</v>
      </c>
      <c r="LO21">
        <v>691592795</v>
      </c>
      <c r="LP21" t="s">
        <v>479</v>
      </c>
      <c r="LQ21" t="s">
        <v>479</v>
      </c>
      <c r="LR21">
        <v>5</v>
      </c>
      <c r="LS21">
        <v>0</v>
      </c>
      <c r="LT21">
        <v>0</v>
      </c>
      <c r="LU21">
        <v>5</v>
      </c>
      <c r="LV21" t="s">
        <v>473</v>
      </c>
      <c r="LW21" t="s">
        <v>473</v>
      </c>
      <c r="LX21" t="s">
        <v>473</v>
      </c>
      <c r="LY21" t="s">
        <v>473</v>
      </c>
      <c r="LZ21" t="s">
        <v>473</v>
      </c>
      <c r="MA21" t="s">
        <v>473</v>
      </c>
      <c r="MB21">
        <v>10</v>
      </c>
      <c r="MC21">
        <v>10</v>
      </c>
      <c r="MD21">
        <v>85</v>
      </c>
      <c r="ME21" t="s">
        <v>481</v>
      </c>
      <c r="MF21" t="s">
        <v>481</v>
      </c>
      <c r="MG21" t="s">
        <v>635</v>
      </c>
      <c r="MH21" t="s">
        <v>481</v>
      </c>
      <c r="MI21" t="s">
        <v>635</v>
      </c>
      <c r="MJ21">
        <v>0</v>
      </c>
      <c r="MK21">
        <v>0</v>
      </c>
      <c r="ML21">
        <v>0</v>
      </c>
      <c r="MM21">
        <v>0</v>
      </c>
      <c r="MN21">
        <v>0</v>
      </c>
      <c r="MO21">
        <v>0</v>
      </c>
      <c r="MP21">
        <v>0</v>
      </c>
      <c r="MQ21" t="s">
        <v>481</v>
      </c>
      <c r="MR21" t="s">
        <v>481</v>
      </c>
      <c r="MS21" t="s">
        <v>718</v>
      </c>
      <c r="MT21" t="s">
        <v>481</v>
      </c>
      <c r="MU21" t="s">
        <v>481</v>
      </c>
      <c r="MV21">
        <v>0</v>
      </c>
      <c r="MW21">
        <v>0</v>
      </c>
      <c r="MX21">
        <v>0</v>
      </c>
      <c r="MY21">
        <v>0</v>
      </c>
      <c r="MZ21">
        <v>0</v>
      </c>
      <c r="NA21">
        <v>0</v>
      </c>
      <c r="NB21">
        <v>0</v>
      </c>
      <c r="NC21" t="s">
        <v>479</v>
      </c>
      <c r="ND21" t="s">
        <v>479</v>
      </c>
      <c r="NE21">
        <v>100</v>
      </c>
      <c r="NF21">
        <v>100</v>
      </c>
      <c r="NG21">
        <v>100</v>
      </c>
      <c r="NH21">
        <v>100</v>
      </c>
      <c r="NI21" t="s">
        <v>473</v>
      </c>
      <c r="NJ21" t="s">
        <v>473</v>
      </c>
      <c r="NK21" t="s">
        <v>473</v>
      </c>
      <c r="NL21" t="s">
        <v>473</v>
      </c>
      <c r="NM21" t="s">
        <v>473</v>
      </c>
      <c r="NN21" t="s">
        <v>473</v>
      </c>
      <c r="NO21" t="s">
        <v>919</v>
      </c>
      <c r="NP21" t="s">
        <v>919</v>
      </c>
      <c r="NQ21" t="s">
        <v>919</v>
      </c>
      <c r="NR21" t="s">
        <v>919</v>
      </c>
      <c r="NS21" t="s">
        <v>919</v>
      </c>
      <c r="NT21">
        <v>0</v>
      </c>
      <c r="NU21">
        <v>0</v>
      </c>
      <c r="NV21">
        <v>0</v>
      </c>
      <c r="NW21">
        <v>0</v>
      </c>
      <c r="NX21">
        <v>0</v>
      </c>
      <c r="NY21">
        <v>0</v>
      </c>
      <c r="NZ21">
        <v>0</v>
      </c>
      <c r="OA21" t="s">
        <v>637</v>
      </c>
      <c r="OB21" t="s">
        <v>637</v>
      </c>
      <c r="OC21" t="s">
        <v>637</v>
      </c>
      <c r="OD21" t="s">
        <v>668</v>
      </c>
      <c r="OE21" t="s">
        <v>668</v>
      </c>
      <c r="OF21">
        <v>0</v>
      </c>
      <c r="OG21">
        <v>0</v>
      </c>
      <c r="OH21">
        <v>0</v>
      </c>
      <c r="OI21">
        <v>0</v>
      </c>
      <c r="OJ21">
        <v>0</v>
      </c>
      <c r="OK21">
        <v>0</v>
      </c>
      <c r="OL21">
        <v>0</v>
      </c>
      <c r="OO21" t="s">
        <v>893</v>
      </c>
      <c r="OP21">
        <v>70</v>
      </c>
      <c r="OQ21" t="s">
        <v>544</v>
      </c>
      <c r="OR21" t="s">
        <v>544</v>
      </c>
      <c r="OS21" t="s">
        <v>544</v>
      </c>
      <c r="OT21" t="s">
        <v>544</v>
      </c>
      <c r="OU21" t="s">
        <v>544</v>
      </c>
      <c r="OV21" t="s">
        <v>544</v>
      </c>
      <c r="OW21" t="s">
        <v>544</v>
      </c>
      <c r="OX21" t="s">
        <v>544</v>
      </c>
      <c r="OY21" t="s">
        <v>544</v>
      </c>
      <c r="OZ21" t="s">
        <v>544</v>
      </c>
      <c r="PA21" t="s">
        <v>544</v>
      </c>
      <c r="PB21" t="s">
        <v>544</v>
      </c>
      <c r="PC21" t="s">
        <v>544</v>
      </c>
      <c r="PD21" t="s">
        <v>544</v>
      </c>
      <c r="PE21" t="s">
        <v>544</v>
      </c>
      <c r="PF21" t="s">
        <v>544</v>
      </c>
      <c r="PG21" t="s">
        <v>544</v>
      </c>
      <c r="PH21" t="s">
        <v>544</v>
      </c>
      <c r="PI21" t="s">
        <v>544</v>
      </c>
      <c r="PJ21" t="s">
        <v>544</v>
      </c>
      <c r="PK21" t="s">
        <v>544</v>
      </c>
      <c r="PL21" t="s">
        <v>544</v>
      </c>
      <c r="PM21" t="s">
        <v>544</v>
      </c>
      <c r="PN21" t="s">
        <v>544</v>
      </c>
      <c r="PO21" t="s">
        <v>544</v>
      </c>
      <c r="PP21" t="s">
        <v>544</v>
      </c>
      <c r="PQ21">
        <v>752590</v>
      </c>
      <c r="PR21">
        <v>690840205</v>
      </c>
      <c r="PS21" t="s">
        <v>920</v>
      </c>
    </row>
    <row r="22" spans="1:435" x14ac:dyDescent="0.35">
      <c r="A22" t="s">
        <v>921</v>
      </c>
      <c r="B22">
        <v>7868</v>
      </c>
      <c r="D22">
        <v>2020110010191</v>
      </c>
      <c r="E22" t="s">
        <v>436</v>
      </c>
      <c r="F22" t="s">
        <v>437</v>
      </c>
      <c r="G22" t="s">
        <v>438</v>
      </c>
      <c r="H22" t="s">
        <v>602</v>
      </c>
      <c r="I22" t="s">
        <v>544</v>
      </c>
      <c r="J22" t="s">
        <v>604</v>
      </c>
      <c r="K22" t="s">
        <v>605</v>
      </c>
      <c r="L22" t="s">
        <v>606</v>
      </c>
      <c r="M22" t="s">
        <v>607</v>
      </c>
      <c r="N22" t="s">
        <v>608</v>
      </c>
      <c r="O22" t="s">
        <v>697</v>
      </c>
      <c r="P22" t="s">
        <v>610</v>
      </c>
      <c r="Q22" t="s">
        <v>611</v>
      </c>
      <c r="R22" t="s">
        <v>612</v>
      </c>
      <c r="S22" t="s">
        <v>922</v>
      </c>
      <c r="T22" t="s">
        <v>923</v>
      </c>
      <c r="V22" t="s">
        <v>922</v>
      </c>
      <c r="W22" t="s">
        <v>924</v>
      </c>
      <c r="AH22" t="s">
        <v>925</v>
      </c>
      <c r="AI22" t="s">
        <v>926</v>
      </c>
      <c r="AJ22">
        <v>0</v>
      </c>
      <c r="AK22">
        <v>44055</v>
      </c>
      <c r="AL22">
        <v>1</v>
      </c>
      <c r="AM22">
        <v>2023</v>
      </c>
      <c r="AN22" t="s">
        <v>927</v>
      </c>
      <c r="AO22" t="s">
        <v>928</v>
      </c>
      <c r="AP22">
        <v>2020</v>
      </c>
      <c r="AQ22">
        <v>2024</v>
      </c>
      <c r="AR22" t="s">
        <v>456</v>
      </c>
      <c r="AS22" t="s">
        <v>457</v>
      </c>
      <c r="AT22" t="s">
        <v>541</v>
      </c>
      <c r="AU22" t="s">
        <v>459</v>
      </c>
      <c r="AV22">
        <v>2019</v>
      </c>
      <c r="AW22">
        <v>992</v>
      </c>
      <c r="AX22" t="s">
        <v>903</v>
      </c>
      <c r="AY22">
        <v>0</v>
      </c>
      <c r="AZ22">
        <v>1</v>
      </c>
      <c r="BA22">
        <v>1</v>
      </c>
      <c r="BB22" t="s">
        <v>929</v>
      </c>
      <c r="BC22" t="s">
        <v>930</v>
      </c>
      <c r="BD22" t="s">
        <v>930</v>
      </c>
      <c r="BE22" t="s">
        <v>544</v>
      </c>
      <c r="BF22" t="s">
        <v>908</v>
      </c>
      <c r="BG22">
        <v>2</v>
      </c>
      <c r="BH22">
        <v>44098</v>
      </c>
      <c r="BI22">
        <v>0</v>
      </c>
      <c r="BJ22" t="s">
        <v>51</v>
      </c>
      <c r="BK22">
        <v>5400</v>
      </c>
      <c r="BL22">
        <v>1208</v>
      </c>
      <c r="BM22">
        <v>2058</v>
      </c>
      <c r="BN22">
        <v>2427</v>
      </c>
      <c r="BO22">
        <v>3877</v>
      </c>
      <c r="BP22">
        <v>5400</v>
      </c>
      <c r="BW22">
        <v>1350</v>
      </c>
      <c r="BX22">
        <v>2430</v>
      </c>
      <c r="BY22">
        <v>2427</v>
      </c>
      <c r="BZ22">
        <v>3877</v>
      </c>
      <c r="CA22">
        <v>850</v>
      </c>
      <c r="CB22">
        <v>3051</v>
      </c>
      <c r="CC22">
        <v>0</v>
      </c>
      <c r="CD22">
        <v>0</v>
      </c>
      <c r="CE22" t="s">
        <v>544</v>
      </c>
      <c r="CF22" t="s">
        <v>544</v>
      </c>
      <c r="CG22" t="s">
        <v>544</v>
      </c>
      <c r="CH22" t="s">
        <v>544</v>
      </c>
      <c r="CI22" t="s">
        <v>544</v>
      </c>
      <c r="CJ22">
        <v>1208.0000000000002</v>
      </c>
      <c r="CK22">
        <v>2395</v>
      </c>
      <c r="CL22">
        <v>5446</v>
      </c>
      <c r="CM22">
        <v>7690</v>
      </c>
      <c r="CN22" t="s">
        <v>467</v>
      </c>
      <c r="CO22">
        <v>0</v>
      </c>
      <c r="CP22">
        <v>0</v>
      </c>
      <c r="CQ22">
        <v>0</v>
      </c>
      <c r="CR22">
        <v>0</v>
      </c>
      <c r="CS22">
        <v>0</v>
      </c>
      <c r="CT22">
        <v>0</v>
      </c>
      <c r="CU22">
        <v>0</v>
      </c>
      <c r="CV22">
        <v>0</v>
      </c>
      <c r="CW22">
        <v>0</v>
      </c>
      <c r="CX22">
        <v>0</v>
      </c>
      <c r="CY22">
        <v>0</v>
      </c>
      <c r="CZ22">
        <v>0</v>
      </c>
      <c r="DA22">
        <v>3877</v>
      </c>
      <c r="DB22" s="128">
        <v>0</v>
      </c>
      <c r="DC22">
        <v>0</v>
      </c>
      <c r="DD22">
        <v>0</v>
      </c>
      <c r="DE22">
        <v>0</v>
      </c>
      <c r="DF22">
        <v>0</v>
      </c>
      <c r="DG22">
        <v>0</v>
      </c>
      <c r="DH22">
        <v>0</v>
      </c>
      <c r="DI22">
        <v>0</v>
      </c>
      <c r="DJ22">
        <v>0</v>
      </c>
      <c r="DK22">
        <v>0</v>
      </c>
      <c r="DL22">
        <v>0</v>
      </c>
      <c r="DM22">
        <v>0</v>
      </c>
      <c r="DN22">
        <v>0</v>
      </c>
      <c r="DO22">
        <v>0</v>
      </c>
      <c r="DP22">
        <v>2669</v>
      </c>
      <c r="DQ22">
        <v>0</v>
      </c>
      <c r="DR22">
        <v>0</v>
      </c>
      <c r="DS22">
        <v>1642</v>
      </c>
      <c r="DT22">
        <v>0</v>
      </c>
      <c r="DU22">
        <v>0</v>
      </c>
      <c r="DV22">
        <v>602</v>
      </c>
      <c r="DW22">
        <v>0</v>
      </c>
      <c r="DX22">
        <v>0</v>
      </c>
      <c r="DY22">
        <v>0</v>
      </c>
      <c r="DZ22">
        <v>0</v>
      </c>
      <c r="EA22">
        <v>0</v>
      </c>
      <c r="EB22">
        <v>0</v>
      </c>
      <c r="EC22">
        <v>2244</v>
      </c>
      <c r="ED22">
        <v>2244</v>
      </c>
      <c r="EE22">
        <v>0</v>
      </c>
      <c r="EF22">
        <v>0</v>
      </c>
      <c r="EG22" t="s">
        <v>931</v>
      </c>
      <c r="EH22">
        <v>0</v>
      </c>
      <c r="EI22">
        <v>0</v>
      </c>
      <c r="EJ22" t="s">
        <v>932</v>
      </c>
      <c r="EK22">
        <v>0</v>
      </c>
      <c r="EL22">
        <v>0</v>
      </c>
      <c r="EM22">
        <v>0</v>
      </c>
      <c r="EN22">
        <v>0</v>
      </c>
      <c r="EO22">
        <v>0</v>
      </c>
      <c r="EP22" t="s">
        <v>933</v>
      </c>
      <c r="EQ22">
        <v>0</v>
      </c>
      <c r="ER22">
        <v>0</v>
      </c>
      <c r="ES22" t="s">
        <v>931</v>
      </c>
      <c r="ET22">
        <v>0</v>
      </c>
      <c r="EU22">
        <v>0</v>
      </c>
      <c r="EV22" t="s">
        <v>932</v>
      </c>
      <c r="EW22">
        <v>0</v>
      </c>
      <c r="EX22">
        <v>0</v>
      </c>
      <c r="EY22">
        <v>0</v>
      </c>
      <c r="EZ22">
        <v>0</v>
      </c>
      <c r="FA22">
        <v>0</v>
      </c>
      <c r="FB22">
        <v>0</v>
      </c>
      <c r="FC22" t="s">
        <v>544</v>
      </c>
      <c r="FD22" t="s">
        <v>544</v>
      </c>
      <c r="FE22" t="s">
        <v>544</v>
      </c>
      <c r="FF22" t="s">
        <v>544</v>
      </c>
      <c r="FG22" t="s">
        <v>544</v>
      </c>
      <c r="FH22" t="s">
        <v>544</v>
      </c>
      <c r="FI22" t="s">
        <v>544</v>
      </c>
      <c r="FJ22" t="s">
        <v>544</v>
      </c>
      <c r="FK22" t="s">
        <v>544</v>
      </c>
      <c r="FL22" t="s">
        <v>544</v>
      </c>
      <c r="FM22" t="s">
        <v>544</v>
      </c>
      <c r="FN22" t="s">
        <v>544</v>
      </c>
      <c r="FO22" t="s">
        <v>544</v>
      </c>
      <c r="FP22" t="s">
        <v>544</v>
      </c>
      <c r="FQ22" t="s">
        <v>544</v>
      </c>
      <c r="FR22" t="s">
        <v>544</v>
      </c>
      <c r="FS22" t="s">
        <v>544</v>
      </c>
      <c r="FT22" t="s">
        <v>544</v>
      </c>
      <c r="FU22" t="s">
        <v>544</v>
      </c>
      <c r="FV22" t="s">
        <v>544</v>
      </c>
      <c r="FW22" t="s">
        <v>544</v>
      </c>
      <c r="FX22" t="s">
        <v>544</v>
      </c>
      <c r="FY22" t="s">
        <v>544</v>
      </c>
      <c r="FZ22" t="s">
        <v>544</v>
      </c>
      <c r="GA22" t="s">
        <v>544</v>
      </c>
      <c r="GB22" t="s">
        <v>544</v>
      </c>
      <c r="GC22" t="s">
        <v>544</v>
      </c>
      <c r="GD22" t="s">
        <v>544</v>
      </c>
      <c r="GE22" t="s">
        <v>544</v>
      </c>
      <c r="GF22" t="s">
        <v>544</v>
      </c>
      <c r="GG22" t="s">
        <v>544</v>
      </c>
      <c r="GH22" t="s">
        <v>544</v>
      </c>
      <c r="GI22" t="s">
        <v>544</v>
      </c>
      <c r="GJ22" t="s">
        <v>544</v>
      </c>
      <c r="GK22" t="s">
        <v>544</v>
      </c>
      <c r="GL22" t="s">
        <v>544</v>
      </c>
      <c r="GM22" t="s">
        <v>544</v>
      </c>
      <c r="GN22" t="s">
        <v>544</v>
      </c>
      <c r="GO22" t="s">
        <v>544</v>
      </c>
      <c r="GP22" t="s">
        <v>544</v>
      </c>
      <c r="GQ22" t="s">
        <v>544</v>
      </c>
      <c r="GR22" t="s">
        <v>544</v>
      </c>
      <c r="GS22" t="s">
        <v>544</v>
      </c>
      <c r="GT22" t="s">
        <v>544</v>
      </c>
      <c r="GU22" t="s">
        <v>544</v>
      </c>
      <c r="GV22" t="s">
        <v>544</v>
      </c>
      <c r="GW22" t="s">
        <v>544</v>
      </c>
      <c r="GX22" t="s">
        <v>544</v>
      </c>
      <c r="GY22" t="s">
        <v>544</v>
      </c>
      <c r="GZ22" t="s">
        <v>544</v>
      </c>
      <c r="HA22" t="s">
        <v>544</v>
      </c>
      <c r="HB22" t="s">
        <v>544</v>
      </c>
      <c r="HC22" t="s">
        <v>544</v>
      </c>
      <c r="HD22" t="s">
        <v>544</v>
      </c>
      <c r="HE22" t="s">
        <v>544</v>
      </c>
      <c r="HF22" t="s">
        <v>544</v>
      </c>
      <c r="HG22" t="s">
        <v>544</v>
      </c>
      <c r="HH22" t="s">
        <v>544</v>
      </c>
      <c r="HI22" t="s">
        <v>544</v>
      </c>
      <c r="HJ22" t="s">
        <v>544</v>
      </c>
      <c r="HK22" t="s">
        <v>544</v>
      </c>
      <c r="HL22" t="s">
        <v>544</v>
      </c>
      <c r="HM22" t="s">
        <v>544</v>
      </c>
      <c r="HN22" t="s">
        <v>544</v>
      </c>
      <c r="HO22" t="s">
        <v>544</v>
      </c>
      <c r="HP22" t="s">
        <v>544</v>
      </c>
      <c r="HQ22" t="s">
        <v>544</v>
      </c>
      <c r="HR22" t="s">
        <v>544</v>
      </c>
      <c r="HS22" t="s">
        <v>544</v>
      </c>
      <c r="HT22" t="s">
        <v>544</v>
      </c>
      <c r="HU22" t="s">
        <v>544</v>
      </c>
      <c r="HV22" t="s">
        <v>544</v>
      </c>
      <c r="HW22" t="s">
        <v>544</v>
      </c>
      <c r="HX22" t="s">
        <v>544</v>
      </c>
      <c r="HY22" t="s">
        <v>544</v>
      </c>
      <c r="HZ22" t="s">
        <v>544</v>
      </c>
      <c r="IA22" t="s">
        <v>544</v>
      </c>
      <c r="IB22" t="s">
        <v>544</v>
      </c>
      <c r="IC22" t="s">
        <v>934</v>
      </c>
      <c r="ID22" t="s">
        <v>473</v>
      </c>
      <c r="IE22" t="s">
        <v>473</v>
      </c>
      <c r="IF22" t="s">
        <v>473</v>
      </c>
      <c r="IG22" t="s">
        <v>473</v>
      </c>
      <c r="IH22" t="s">
        <v>935</v>
      </c>
      <c r="II22" t="s">
        <v>936</v>
      </c>
      <c r="IJ22" t="s">
        <v>473</v>
      </c>
      <c r="IK22" t="s">
        <v>937</v>
      </c>
      <c r="IL22" t="s">
        <v>473</v>
      </c>
      <c r="IM22" t="s">
        <v>473</v>
      </c>
      <c r="IN22" t="s">
        <v>473</v>
      </c>
      <c r="IO22" t="s">
        <v>473</v>
      </c>
      <c r="IP22" t="s">
        <v>473</v>
      </c>
      <c r="IQ22" t="s">
        <v>473</v>
      </c>
      <c r="IR22">
        <v>0</v>
      </c>
      <c r="IS22">
        <v>0</v>
      </c>
      <c r="IT22">
        <v>1642</v>
      </c>
      <c r="IU22">
        <v>0</v>
      </c>
      <c r="IV22">
        <v>0</v>
      </c>
      <c r="IW22">
        <v>602</v>
      </c>
      <c r="IX22">
        <v>0</v>
      </c>
      <c r="IY22">
        <v>0</v>
      </c>
      <c r="IZ22">
        <v>0</v>
      </c>
      <c r="JA22">
        <v>0</v>
      </c>
      <c r="JB22">
        <v>0</v>
      </c>
      <c r="JC22">
        <v>0</v>
      </c>
      <c r="JD22">
        <v>0.84076433121019112</v>
      </c>
      <c r="JE22">
        <v>0</v>
      </c>
      <c r="JF22">
        <v>0</v>
      </c>
      <c r="JG22">
        <v>61.521168977145003</v>
      </c>
      <c r="JH22">
        <v>0</v>
      </c>
      <c r="JI22">
        <v>0</v>
      </c>
      <c r="JJ22">
        <v>22.555264143874108</v>
      </c>
      <c r="JK22">
        <v>0</v>
      </c>
      <c r="JL22">
        <v>0</v>
      </c>
      <c r="JM22">
        <v>0</v>
      </c>
      <c r="JN22">
        <v>0</v>
      </c>
      <c r="JO22">
        <v>0</v>
      </c>
      <c r="JP22">
        <v>0</v>
      </c>
      <c r="JQ22">
        <v>84.076433121019107</v>
      </c>
      <c r="JR22">
        <v>0</v>
      </c>
      <c r="JS22">
        <v>0</v>
      </c>
      <c r="JT22">
        <v>61.521168977145003</v>
      </c>
      <c r="JU22">
        <v>61.521168977145003</v>
      </c>
      <c r="JV22">
        <v>61.521168977145003</v>
      </c>
      <c r="JW22">
        <v>84.076433121019107</v>
      </c>
      <c r="JX22">
        <v>84.076433121019107</v>
      </c>
      <c r="JY22">
        <v>84.076433121019107</v>
      </c>
      <c r="JZ22">
        <v>84.076433121019107</v>
      </c>
      <c r="KA22">
        <v>84.076433121019107</v>
      </c>
      <c r="KB22">
        <v>84.076433121019107</v>
      </c>
      <c r="KC22">
        <v>84.076433121019107</v>
      </c>
      <c r="KD22" t="s">
        <v>479</v>
      </c>
      <c r="KE22" t="s">
        <v>473</v>
      </c>
      <c r="KF22" t="s">
        <v>473</v>
      </c>
      <c r="KG22" t="s">
        <v>473</v>
      </c>
      <c r="KH22" t="s">
        <v>473</v>
      </c>
      <c r="KI22" t="s">
        <v>473</v>
      </c>
      <c r="KJ22" t="s">
        <v>473</v>
      </c>
      <c r="KK22" t="s">
        <v>473</v>
      </c>
      <c r="KL22" t="s">
        <v>473</v>
      </c>
      <c r="KM22" t="s">
        <v>473</v>
      </c>
      <c r="KN22" t="s">
        <v>473</v>
      </c>
      <c r="KO22" t="s">
        <v>473</v>
      </c>
      <c r="KP22" t="s">
        <v>479</v>
      </c>
      <c r="KQ22" t="s">
        <v>479</v>
      </c>
      <c r="KR22" t="s">
        <v>479</v>
      </c>
      <c r="KS22" t="s">
        <v>479</v>
      </c>
      <c r="KT22" t="s">
        <v>479</v>
      </c>
      <c r="KU22" t="s">
        <v>479</v>
      </c>
      <c r="KV22" t="s">
        <v>473</v>
      </c>
      <c r="KW22" t="s">
        <v>473</v>
      </c>
      <c r="KX22" t="s">
        <v>473</v>
      </c>
      <c r="KY22" t="s">
        <v>473</v>
      </c>
      <c r="KZ22" t="s">
        <v>473</v>
      </c>
      <c r="LA22" t="s">
        <v>473</v>
      </c>
      <c r="LB22" t="s">
        <v>479</v>
      </c>
      <c r="LC22" t="s">
        <v>918</v>
      </c>
      <c r="LD22" t="s">
        <v>544</v>
      </c>
      <c r="LE22" t="s">
        <v>547</v>
      </c>
      <c r="LF22" t="s">
        <v>473</v>
      </c>
      <c r="LG22" t="s">
        <v>473</v>
      </c>
      <c r="LH22" t="s">
        <v>473</v>
      </c>
      <c r="LI22">
        <v>100</v>
      </c>
      <c r="LJ22">
        <v>52.671111111111109</v>
      </c>
      <c r="LK22">
        <v>9110519000</v>
      </c>
      <c r="LL22">
        <v>8846199891</v>
      </c>
      <c r="LM22">
        <v>2565159275</v>
      </c>
      <c r="LN22">
        <v>691592795</v>
      </c>
      <c r="LO22">
        <v>691592795</v>
      </c>
      <c r="LP22" t="s">
        <v>479</v>
      </c>
      <c r="LQ22" t="s">
        <v>479</v>
      </c>
      <c r="LR22">
        <v>1642</v>
      </c>
      <c r="LS22">
        <v>0</v>
      </c>
      <c r="LT22">
        <v>0</v>
      </c>
      <c r="LU22">
        <v>602</v>
      </c>
      <c r="LV22" t="s">
        <v>473</v>
      </c>
      <c r="LW22" t="s">
        <v>473</v>
      </c>
      <c r="LX22" t="s">
        <v>473</v>
      </c>
      <c r="LY22" t="s">
        <v>473</v>
      </c>
      <c r="LZ22" t="s">
        <v>473</v>
      </c>
      <c r="MA22" t="s">
        <v>473</v>
      </c>
      <c r="MB22">
        <v>2244</v>
      </c>
      <c r="MC22">
        <v>2244</v>
      </c>
      <c r="MD22">
        <v>7690</v>
      </c>
      <c r="ME22" t="s">
        <v>481</v>
      </c>
      <c r="MF22" t="s">
        <v>481</v>
      </c>
      <c r="MG22" t="s">
        <v>635</v>
      </c>
      <c r="MH22" t="s">
        <v>481</v>
      </c>
      <c r="MI22" t="s">
        <v>635</v>
      </c>
      <c r="MJ22">
        <v>0</v>
      </c>
      <c r="MK22">
        <v>0</v>
      </c>
      <c r="ML22">
        <v>0</v>
      </c>
      <c r="MM22">
        <v>0</v>
      </c>
      <c r="MN22">
        <v>0</v>
      </c>
      <c r="MO22">
        <v>0</v>
      </c>
      <c r="MP22">
        <v>0</v>
      </c>
      <c r="MQ22" t="s">
        <v>481</v>
      </c>
      <c r="MR22" t="s">
        <v>481</v>
      </c>
      <c r="MS22" t="s">
        <v>718</v>
      </c>
      <c r="MT22" t="s">
        <v>481</v>
      </c>
      <c r="MU22" t="s">
        <v>481</v>
      </c>
      <c r="MV22">
        <v>0</v>
      </c>
      <c r="MW22">
        <v>0</v>
      </c>
      <c r="MX22">
        <v>0</v>
      </c>
      <c r="MY22">
        <v>0</v>
      </c>
      <c r="MZ22">
        <v>0</v>
      </c>
      <c r="NA22">
        <v>0</v>
      </c>
      <c r="NB22">
        <v>0</v>
      </c>
      <c r="NC22" t="s">
        <v>479</v>
      </c>
      <c r="ND22" t="s">
        <v>479</v>
      </c>
      <c r="NE22" t="s">
        <v>479</v>
      </c>
      <c r="NF22" t="s">
        <v>479</v>
      </c>
      <c r="NG22" t="s">
        <v>479</v>
      </c>
      <c r="NH22" t="s">
        <v>479</v>
      </c>
      <c r="NI22" t="s">
        <v>473</v>
      </c>
      <c r="NJ22" t="s">
        <v>473</v>
      </c>
      <c r="NK22" t="s">
        <v>473</v>
      </c>
      <c r="NL22" t="s">
        <v>473</v>
      </c>
      <c r="NM22" t="s">
        <v>473</v>
      </c>
      <c r="NN22" t="s">
        <v>473</v>
      </c>
      <c r="NO22" t="s">
        <v>919</v>
      </c>
      <c r="NP22" t="s">
        <v>919</v>
      </c>
      <c r="NQ22" t="s">
        <v>919</v>
      </c>
      <c r="NR22" t="s">
        <v>919</v>
      </c>
      <c r="NS22" t="s">
        <v>919</v>
      </c>
      <c r="NT22">
        <v>0</v>
      </c>
      <c r="NU22">
        <v>0</v>
      </c>
      <c r="NV22">
        <v>0</v>
      </c>
      <c r="NW22">
        <v>0</v>
      </c>
      <c r="NX22">
        <v>0</v>
      </c>
      <c r="NY22">
        <v>0</v>
      </c>
      <c r="NZ22">
        <v>0</v>
      </c>
      <c r="OA22" t="s">
        <v>637</v>
      </c>
      <c r="OB22" t="s">
        <v>637</v>
      </c>
      <c r="OC22" t="s">
        <v>938</v>
      </c>
      <c r="OD22" t="s">
        <v>939</v>
      </c>
      <c r="OE22" t="s">
        <v>940</v>
      </c>
      <c r="OF22">
        <v>0</v>
      </c>
      <c r="OG22">
        <v>0</v>
      </c>
      <c r="OH22">
        <v>0</v>
      </c>
      <c r="OI22">
        <v>0</v>
      </c>
      <c r="OJ22">
        <v>0</v>
      </c>
      <c r="OK22">
        <v>0</v>
      </c>
      <c r="OL22">
        <v>0</v>
      </c>
      <c r="OO22" t="s">
        <v>921</v>
      </c>
      <c r="OP22">
        <v>2058</v>
      </c>
      <c r="OQ22" t="s">
        <v>544</v>
      </c>
      <c r="OR22" t="s">
        <v>544</v>
      </c>
      <c r="OS22" t="s">
        <v>544</v>
      </c>
      <c r="OT22" t="s">
        <v>544</v>
      </c>
      <c r="OU22" t="s">
        <v>544</v>
      </c>
      <c r="OV22" t="s">
        <v>544</v>
      </c>
      <c r="OW22" t="s">
        <v>544</v>
      </c>
      <c r="OX22" t="s">
        <v>544</v>
      </c>
      <c r="OY22" t="s">
        <v>544</v>
      </c>
      <c r="OZ22" t="s">
        <v>544</v>
      </c>
      <c r="PA22" t="s">
        <v>544</v>
      </c>
      <c r="PB22" t="s">
        <v>544</v>
      </c>
      <c r="PC22" t="s">
        <v>544</v>
      </c>
      <c r="PD22" t="s">
        <v>544</v>
      </c>
      <c r="PE22" t="s">
        <v>544</v>
      </c>
      <c r="PF22" t="s">
        <v>544</v>
      </c>
      <c r="PG22" t="s">
        <v>544</v>
      </c>
      <c r="PH22" t="s">
        <v>544</v>
      </c>
      <c r="PI22" t="s">
        <v>544</v>
      </c>
      <c r="PJ22" t="s">
        <v>544</v>
      </c>
      <c r="PK22" t="s">
        <v>544</v>
      </c>
      <c r="PL22" t="s">
        <v>544</v>
      </c>
      <c r="PM22" t="s">
        <v>544</v>
      </c>
      <c r="PN22" t="s">
        <v>544</v>
      </c>
      <c r="PO22" t="s">
        <v>544</v>
      </c>
      <c r="PP22" t="s">
        <v>544</v>
      </c>
      <c r="PQ22">
        <v>752590</v>
      </c>
      <c r="PR22">
        <v>690840205</v>
      </c>
      <c r="PS22" t="s">
        <v>920</v>
      </c>
    </row>
    <row r="23" spans="1:435" x14ac:dyDescent="0.35">
      <c r="A23" t="s">
        <v>941</v>
      </c>
      <c r="B23">
        <v>7868</v>
      </c>
      <c r="D23">
        <v>2020110010191</v>
      </c>
      <c r="E23" t="s">
        <v>436</v>
      </c>
      <c r="F23" t="s">
        <v>437</v>
      </c>
      <c r="G23" t="s">
        <v>438</v>
      </c>
      <c r="H23" t="s">
        <v>602</v>
      </c>
      <c r="I23" t="s">
        <v>544</v>
      </c>
      <c r="J23" t="s">
        <v>604</v>
      </c>
      <c r="K23" t="s">
        <v>605</v>
      </c>
      <c r="L23" t="s">
        <v>606</v>
      </c>
      <c r="M23" t="s">
        <v>607</v>
      </c>
      <c r="N23" t="s">
        <v>608</v>
      </c>
      <c r="O23" t="s">
        <v>697</v>
      </c>
      <c r="P23" t="s">
        <v>610</v>
      </c>
      <c r="Q23" t="s">
        <v>611</v>
      </c>
      <c r="R23" t="s">
        <v>612</v>
      </c>
      <c r="S23" t="s">
        <v>942</v>
      </c>
      <c r="T23" t="s">
        <v>943</v>
      </c>
      <c r="V23" t="s">
        <v>942</v>
      </c>
      <c r="W23" t="s">
        <v>943</v>
      </c>
      <c r="AH23" t="s">
        <v>451</v>
      </c>
      <c r="AI23" t="s">
        <v>944</v>
      </c>
      <c r="AJ23" t="s">
        <v>945</v>
      </c>
      <c r="AK23">
        <v>44055</v>
      </c>
      <c r="AL23">
        <v>1</v>
      </c>
      <c r="AM23">
        <v>2023</v>
      </c>
      <c r="AN23" t="s">
        <v>946</v>
      </c>
      <c r="AO23" t="s">
        <v>947</v>
      </c>
      <c r="AP23">
        <v>2020</v>
      </c>
      <c r="AQ23">
        <v>2024</v>
      </c>
      <c r="AR23" t="s">
        <v>456</v>
      </c>
      <c r="AS23" t="s">
        <v>704</v>
      </c>
      <c r="AT23" t="s">
        <v>458</v>
      </c>
      <c r="AU23" t="s">
        <v>653</v>
      </c>
      <c r="AV23">
        <v>2019</v>
      </c>
      <c r="AW23">
        <v>85.7</v>
      </c>
      <c r="AX23" t="s">
        <v>948</v>
      </c>
      <c r="AY23">
        <v>0</v>
      </c>
      <c r="AZ23">
        <v>0</v>
      </c>
      <c r="BA23">
        <v>1</v>
      </c>
      <c r="BB23" t="s">
        <v>949</v>
      </c>
      <c r="BC23" t="s">
        <v>950</v>
      </c>
      <c r="BD23" t="s">
        <v>951</v>
      </c>
      <c r="BF23" t="s">
        <v>952</v>
      </c>
      <c r="BG23">
        <v>2</v>
      </c>
      <c r="BH23">
        <v>44098</v>
      </c>
      <c r="BI23">
        <v>0</v>
      </c>
      <c r="BJ23" t="s">
        <v>52</v>
      </c>
      <c r="BK23">
        <v>89.7</v>
      </c>
      <c r="BL23">
        <v>86.7</v>
      </c>
      <c r="BM23">
        <v>87.7</v>
      </c>
      <c r="BN23">
        <v>88.7</v>
      </c>
      <c r="BO23">
        <v>89.7</v>
      </c>
      <c r="BP23">
        <v>89.7</v>
      </c>
      <c r="BW23">
        <v>85.7</v>
      </c>
      <c r="BX23">
        <v>86.7</v>
      </c>
      <c r="BY23">
        <v>88.7</v>
      </c>
      <c r="BZ23">
        <v>89.7</v>
      </c>
      <c r="CA23">
        <v>87.7</v>
      </c>
      <c r="CB23">
        <v>3.1</v>
      </c>
      <c r="CC23">
        <v>0</v>
      </c>
      <c r="CD23">
        <v>0</v>
      </c>
      <c r="CE23" t="s">
        <v>544</v>
      </c>
      <c r="CF23" t="s">
        <v>544</v>
      </c>
      <c r="CG23" t="s">
        <v>544</v>
      </c>
      <c r="CH23" t="s">
        <v>544</v>
      </c>
      <c r="CI23" t="s">
        <v>544</v>
      </c>
      <c r="CJ23">
        <v>0</v>
      </c>
      <c r="CK23">
        <v>88.7</v>
      </c>
      <c r="CL23">
        <v>91.8</v>
      </c>
      <c r="CM23">
        <v>91.8</v>
      </c>
      <c r="CN23" t="s">
        <v>953</v>
      </c>
      <c r="CO23">
        <v>0</v>
      </c>
      <c r="CP23">
        <v>0</v>
      </c>
      <c r="CQ23">
        <v>0</v>
      </c>
      <c r="CR23">
        <v>0</v>
      </c>
      <c r="CS23">
        <v>0</v>
      </c>
      <c r="CT23">
        <v>0</v>
      </c>
      <c r="CU23">
        <v>0</v>
      </c>
      <c r="CV23">
        <v>0</v>
      </c>
      <c r="CW23">
        <v>0</v>
      </c>
      <c r="CX23">
        <v>0</v>
      </c>
      <c r="CY23">
        <v>0</v>
      </c>
      <c r="CZ23">
        <v>0</v>
      </c>
      <c r="DA23">
        <v>89.7</v>
      </c>
      <c r="DB23" s="128">
        <v>0</v>
      </c>
      <c r="DC23">
        <v>0</v>
      </c>
      <c r="DD23">
        <v>0</v>
      </c>
      <c r="DE23">
        <v>0</v>
      </c>
      <c r="DF23">
        <v>0</v>
      </c>
      <c r="DG23">
        <v>0</v>
      </c>
      <c r="DH23">
        <v>0</v>
      </c>
      <c r="DI23">
        <v>0</v>
      </c>
      <c r="DJ23">
        <v>0</v>
      </c>
      <c r="DK23">
        <v>0</v>
      </c>
      <c r="DL23">
        <v>0</v>
      </c>
      <c r="DM23">
        <v>0</v>
      </c>
      <c r="DN23">
        <v>0</v>
      </c>
      <c r="DO23">
        <v>0</v>
      </c>
      <c r="DP23">
        <v>89.7</v>
      </c>
      <c r="DQ23">
        <v>0</v>
      </c>
      <c r="DR23">
        <v>0</v>
      </c>
      <c r="DS23">
        <v>0</v>
      </c>
      <c r="DT23">
        <v>0</v>
      </c>
      <c r="DU23">
        <v>0</v>
      </c>
      <c r="DV23">
        <v>0</v>
      </c>
      <c r="DW23">
        <v>0</v>
      </c>
      <c r="DX23">
        <v>0</v>
      </c>
      <c r="DY23">
        <v>0</v>
      </c>
      <c r="DZ23">
        <v>0</v>
      </c>
      <c r="EA23">
        <v>0</v>
      </c>
      <c r="EB23">
        <v>0</v>
      </c>
      <c r="EC23">
        <v>0</v>
      </c>
      <c r="ED23">
        <v>0</v>
      </c>
      <c r="EE23">
        <v>0</v>
      </c>
      <c r="EF23">
        <v>0</v>
      </c>
      <c r="EG23">
        <v>0</v>
      </c>
      <c r="EH23">
        <v>0</v>
      </c>
      <c r="EI23">
        <v>0</v>
      </c>
      <c r="EJ23">
        <v>0</v>
      </c>
      <c r="EK23" t="s">
        <v>954</v>
      </c>
      <c r="EL23">
        <v>0</v>
      </c>
      <c r="EM23">
        <v>0</v>
      </c>
      <c r="EN23">
        <v>0</v>
      </c>
      <c r="EO23">
        <v>0</v>
      </c>
      <c r="EP23" t="s">
        <v>954</v>
      </c>
      <c r="EQ23">
        <v>0</v>
      </c>
      <c r="ER23">
        <v>0</v>
      </c>
      <c r="ES23">
        <v>0</v>
      </c>
      <c r="ET23">
        <v>0</v>
      </c>
      <c r="EU23">
        <v>0</v>
      </c>
      <c r="EV23">
        <v>0</v>
      </c>
      <c r="EW23">
        <v>0</v>
      </c>
      <c r="EX23">
        <v>0</v>
      </c>
      <c r="EY23">
        <v>0</v>
      </c>
      <c r="EZ23">
        <v>0</v>
      </c>
      <c r="FA23">
        <v>0</v>
      </c>
      <c r="FB23">
        <v>0</v>
      </c>
      <c r="FC23" t="s">
        <v>544</v>
      </c>
      <c r="FD23" t="s">
        <v>544</v>
      </c>
      <c r="FE23" t="s">
        <v>544</v>
      </c>
      <c r="FF23" t="s">
        <v>544</v>
      </c>
      <c r="FG23" t="s">
        <v>544</v>
      </c>
      <c r="FH23" t="s">
        <v>544</v>
      </c>
      <c r="FI23" t="s">
        <v>544</v>
      </c>
      <c r="FJ23" t="s">
        <v>544</v>
      </c>
      <c r="FK23" t="s">
        <v>544</v>
      </c>
      <c r="FL23" t="s">
        <v>544</v>
      </c>
      <c r="FM23" t="s">
        <v>544</v>
      </c>
      <c r="FN23" t="s">
        <v>544</v>
      </c>
      <c r="FO23" t="s">
        <v>544</v>
      </c>
      <c r="FP23" t="s">
        <v>544</v>
      </c>
      <c r="FQ23" t="s">
        <v>544</v>
      </c>
      <c r="FR23" t="s">
        <v>544</v>
      </c>
      <c r="FS23" t="s">
        <v>544</v>
      </c>
      <c r="FT23" t="s">
        <v>544</v>
      </c>
      <c r="FU23" t="s">
        <v>544</v>
      </c>
      <c r="FV23" t="s">
        <v>544</v>
      </c>
      <c r="FW23" t="s">
        <v>544</v>
      </c>
      <c r="FX23" t="s">
        <v>544</v>
      </c>
      <c r="FY23" t="s">
        <v>544</v>
      </c>
      <c r="FZ23" t="s">
        <v>544</v>
      </c>
      <c r="GA23" t="s">
        <v>544</v>
      </c>
      <c r="GB23" t="s">
        <v>544</v>
      </c>
      <c r="GC23" t="s">
        <v>544</v>
      </c>
      <c r="GD23" t="s">
        <v>544</v>
      </c>
      <c r="GE23" t="s">
        <v>544</v>
      </c>
      <c r="GF23" t="s">
        <v>544</v>
      </c>
      <c r="GG23" t="s">
        <v>544</v>
      </c>
      <c r="GH23" t="s">
        <v>544</v>
      </c>
      <c r="GI23" t="s">
        <v>544</v>
      </c>
      <c r="GJ23" t="s">
        <v>544</v>
      </c>
      <c r="GK23" t="s">
        <v>544</v>
      </c>
      <c r="GL23" t="s">
        <v>544</v>
      </c>
      <c r="GM23" t="s">
        <v>544</v>
      </c>
      <c r="GN23" t="s">
        <v>544</v>
      </c>
      <c r="GO23" t="s">
        <v>544</v>
      </c>
      <c r="GP23" t="s">
        <v>544</v>
      </c>
      <c r="GQ23" t="s">
        <v>544</v>
      </c>
      <c r="GR23" t="s">
        <v>544</v>
      </c>
      <c r="GS23" t="s">
        <v>544</v>
      </c>
      <c r="GT23" t="s">
        <v>544</v>
      </c>
      <c r="GU23" t="s">
        <v>544</v>
      </c>
      <c r="GV23" t="s">
        <v>544</v>
      </c>
      <c r="GW23" t="s">
        <v>544</v>
      </c>
      <c r="GX23" t="s">
        <v>544</v>
      </c>
      <c r="GY23" t="s">
        <v>544</v>
      </c>
      <c r="GZ23" t="s">
        <v>544</v>
      </c>
      <c r="HA23" t="s">
        <v>544</v>
      </c>
      <c r="HB23" t="s">
        <v>544</v>
      </c>
      <c r="HC23" t="s">
        <v>544</v>
      </c>
      <c r="HD23" t="s">
        <v>544</v>
      </c>
      <c r="HE23" t="s">
        <v>544</v>
      </c>
      <c r="HF23" t="s">
        <v>544</v>
      </c>
      <c r="HG23" t="s">
        <v>544</v>
      </c>
      <c r="HH23" t="s">
        <v>544</v>
      </c>
      <c r="HI23" t="s">
        <v>544</v>
      </c>
      <c r="HJ23" t="s">
        <v>544</v>
      </c>
      <c r="HK23" t="s">
        <v>544</v>
      </c>
      <c r="HL23" t="s">
        <v>544</v>
      </c>
      <c r="HM23" t="s">
        <v>544</v>
      </c>
      <c r="HN23" t="s">
        <v>544</v>
      </c>
      <c r="HO23" t="s">
        <v>544</v>
      </c>
      <c r="HP23" t="s">
        <v>544</v>
      </c>
      <c r="HQ23" t="s">
        <v>544</v>
      </c>
      <c r="HR23" t="s">
        <v>544</v>
      </c>
      <c r="HS23" t="s">
        <v>544</v>
      </c>
      <c r="HT23" t="s">
        <v>544</v>
      </c>
      <c r="HU23" t="s">
        <v>544</v>
      </c>
      <c r="HV23" t="s">
        <v>544</v>
      </c>
      <c r="HW23" t="s">
        <v>544</v>
      </c>
      <c r="HX23" t="s">
        <v>544</v>
      </c>
      <c r="HY23" t="s">
        <v>544</v>
      </c>
      <c r="HZ23" t="s">
        <v>544</v>
      </c>
      <c r="IA23" t="s">
        <v>544</v>
      </c>
      <c r="IB23" t="s">
        <v>544</v>
      </c>
      <c r="IC23" t="s">
        <v>473</v>
      </c>
      <c r="ID23" t="s">
        <v>473</v>
      </c>
      <c r="IE23" t="s">
        <v>473</v>
      </c>
      <c r="IF23" t="s">
        <v>473</v>
      </c>
      <c r="IG23" t="s">
        <v>473</v>
      </c>
      <c r="IH23" t="s">
        <v>473</v>
      </c>
      <c r="II23" t="s">
        <v>955</v>
      </c>
      <c r="IJ23" t="s">
        <v>473</v>
      </c>
      <c r="IK23" t="s">
        <v>473</v>
      </c>
      <c r="IL23" t="s">
        <v>473</v>
      </c>
      <c r="IM23" t="s">
        <v>473</v>
      </c>
      <c r="IN23" t="s">
        <v>473</v>
      </c>
      <c r="IO23" t="s">
        <v>473</v>
      </c>
      <c r="IP23" t="s">
        <v>473</v>
      </c>
      <c r="IQ23" t="s">
        <v>473</v>
      </c>
      <c r="IR23">
        <v>0</v>
      </c>
      <c r="IS23">
        <v>0</v>
      </c>
      <c r="IT23">
        <v>0</v>
      </c>
      <c r="IU23">
        <v>0</v>
      </c>
      <c r="IV23">
        <v>0</v>
      </c>
      <c r="IW23">
        <v>0</v>
      </c>
      <c r="IX23">
        <v>0</v>
      </c>
      <c r="IY23">
        <v>0</v>
      </c>
      <c r="IZ23">
        <v>0</v>
      </c>
      <c r="JA23">
        <v>0</v>
      </c>
      <c r="JB23">
        <v>0</v>
      </c>
      <c r="JC23">
        <v>0</v>
      </c>
      <c r="JD23">
        <v>0</v>
      </c>
      <c r="JE23">
        <v>0</v>
      </c>
      <c r="JF23">
        <v>0</v>
      </c>
      <c r="JG23">
        <v>0</v>
      </c>
      <c r="JH23">
        <v>0</v>
      </c>
      <c r="JI23">
        <v>0</v>
      </c>
      <c r="JJ23">
        <v>0</v>
      </c>
      <c r="JK23">
        <v>0</v>
      </c>
      <c r="JL23">
        <v>0</v>
      </c>
      <c r="JM23">
        <v>0</v>
      </c>
      <c r="JN23">
        <v>0</v>
      </c>
      <c r="JO23">
        <v>0</v>
      </c>
      <c r="JP23">
        <v>0</v>
      </c>
      <c r="JQ23">
        <v>0</v>
      </c>
      <c r="JR23">
        <v>0</v>
      </c>
      <c r="JS23">
        <v>0</v>
      </c>
      <c r="JT23">
        <v>0</v>
      </c>
      <c r="JU23">
        <v>0</v>
      </c>
      <c r="JV23">
        <v>0</v>
      </c>
      <c r="JW23">
        <v>0</v>
      </c>
      <c r="JX23">
        <v>0</v>
      </c>
      <c r="JY23">
        <v>0</v>
      </c>
      <c r="JZ23">
        <v>0</v>
      </c>
      <c r="KA23">
        <v>0</v>
      </c>
      <c r="KB23">
        <v>0</v>
      </c>
      <c r="KC23">
        <v>0</v>
      </c>
      <c r="KD23" t="s">
        <v>479</v>
      </c>
      <c r="KE23" t="s">
        <v>473</v>
      </c>
      <c r="KF23" t="s">
        <v>473</v>
      </c>
      <c r="KG23" t="s">
        <v>473</v>
      </c>
      <c r="KH23" t="s">
        <v>473</v>
      </c>
      <c r="KI23" t="s">
        <v>473</v>
      </c>
      <c r="KJ23" t="s">
        <v>473</v>
      </c>
      <c r="KK23" t="s">
        <v>473</v>
      </c>
      <c r="KL23" t="s">
        <v>473</v>
      </c>
      <c r="KM23" t="s">
        <v>473</v>
      </c>
      <c r="KN23" t="s">
        <v>473</v>
      </c>
      <c r="KO23" t="s">
        <v>473</v>
      </c>
      <c r="KP23" t="s">
        <v>479</v>
      </c>
      <c r="KQ23" t="s">
        <v>479</v>
      </c>
      <c r="KR23" t="s">
        <v>479</v>
      </c>
      <c r="KS23" t="s">
        <v>479</v>
      </c>
      <c r="KT23" t="s">
        <v>479</v>
      </c>
      <c r="KU23" t="s">
        <v>479</v>
      </c>
      <c r="KV23" t="s">
        <v>473</v>
      </c>
      <c r="KW23" t="s">
        <v>473</v>
      </c>
      <c r="KX23" t="s">
        <v>473</v>
      </c>
      <c r="KY23" t="s">
        <v>473</v>
      </c>
      <c r="KZ23" t="s">
        <v>473</v>
      </c>
      <c r="LA23" t="s">
        <v>473</v>
      </c>
      <c r="LB23" t="s">
        <v>479</v>
      </c>
      <c r="LC23" t="s">
        <v>918</v>
      </c>
      <c r="LD23" t="s">
        <v>544</v>
      </c>
      <c r="LE23" t="s">
        <v>547</v>
      </c>
      <c r="LF23" t="s">
        <v>473</v>
      </c>
      <c r="LG23" t="s">
        <v>473</v>
      </c>
      <c r="LH23" t="s">
        <v>473</v>
      </c>
      <c r="LI23">
        <v>100</v>
      </c>
      <c r="LJ23">
        <v>52.671111111111109</v>
      </c>
      <c r="LK23">
        <v>9110519000</v>
      </c>
      <c r="LL23">
        <v>8846199891</v>
      </c>
      <c r="LM23">
        <v>2565159275</v>
      </c>
      <c r="LN23">
        <v>691592795</v>
      </c>
      <c r="LO23">
        <v>691592795</v>
      </c>
      <c r="LP23" t="s">
        <v>479</v>
      </c>
      <c r="LQ23" t="s">
        <v>479</v>
      </c>
      <c r="LR23" t="s">
        <v>479</v>
      </c>
      <c r="LS23" t="s">
        <v>479</v>
      </c>
      <c r="LT23" t="s">
        <v>479</v>
      </c>
      <c r="LU23" t="s">
        <v>479</v>
      </c>
      <c r="LV23" t="s">
        <v>473</v>
      </c>
      <c r="LW23" t="s">
        <v>473</v>
      </c>
      <c r="LX23" t="s">
        <v>473</v>
      </c>
      <c r="LY23" t="s">
        <v>473</v>
      </c>
      <c r="LZ23" t="s">
        <v>473</v>
      </c>
      <c r="MA23" t="s">
        <v>473</v>
      </c>
      <c r="MB23">
        <v>0</v>
      </c>
      <c r="MC23">
        <v>0</v>
      </c>
      <c r="MD23">
        <v>91.8</v>
      </c>
      <c r="ME23" t="s">
        <v>481</v>
      </c>
      <c r="MF23" t="s">
        <v>481</v>
      </c>
      <c r="MG23" t="s">
        <v>481</v>
      </c>
      <c r="MH23" t="s">
        <v>481</v>
      </c>
      <c r="MI23" t="s">
        <v>635</v>
      </c>
      <c r="MJ23">
        <v>0</v>
      </c>
      <c r="MK23">
        <v>0</v>
      </c>
      <c r="ML23">
        <v>0</v>
      </c>
      <c r="MM23">
        <v>0</v>
      </c>
      <c r="MN23">
        <v>0</v>
      </c>
      <c r="MO23">
        <v>0</v>
      </c>
      <c r="MP23">
        <v>0</v>
      </c>
      <c r="MQ23" t="s">
        <v>481</v>
      </c>
      <c r="MR23" t="s">
        <v>481</v>
      </c>
      <c r="MS23" t="s">
        <v>481</v>
      </c>
      <c r="MT23" t="s">
        <v>481</v>
      </c>
      <c r="MU23" t="s">
        <v>481</v>
      </c>
      <c r="MV23">
        <v>0</v>
      </c>
      <c r="MW23">
        <v>0</v>
      </c>
      <c r="MX23">
        <v>0</v>
      </c>
      <c r="MY23">
        <v>0</v>
      </c>
      <c r="MZ23">
        <v>0</v>
      </c>
      <c r="NA23">
        <v>0</v>
      </c>
      <c r="NB23">
        <v>0</v>
      </c>
      <c r="NC23" t="s">
        <v>479</v>
      </c>
      <c r="ND23" t="s">
        <v>479</v>
      </c>
      <c r="NE23" t="s">
        <v>479</v>
      </c>
      <c r="NF23" t="s">
        <v>479</v>
      </c>
      <c r="NG23" t="s">
        <v>479</v>
      </c>
      <c r="NH23" t="s">
        <v>479</v>
      </c>
      <c r="NI23" t="s">
        <v>473</v>
      </c>
      <c r="NJ23" t="s">
        <v>473</v>
      </c>
      <c r="NK23" t="s">
        <v>473</v>
      </c>
      <c r="NL23" t="s">
        <v>473</v>
      </c>
      <c r="NM23" t="s">
        <v>473</v>
      </c>
      <c r="NN23" t="s">
        <v>473</v>
      </c>
      <c r="NO23" t="s">
        <v>919</v>
      </c>
      <c r="NP23" t="s">
        <v>919</v>
      </c>
      <c r="NQ23" t="s">
        <v>919</v>
      </c>
      <c r="NR23" t="s">
        <v>919</v>
      </c>
      <c r="NS23" t="s">
        <v>919</v>
      </c>
      <c r="NT23">
        <v>0</v>
      </c>
      <c r="NU23">
        <v>0</v>
      </c>
      <c r="NV23">
        <v>0</v>
      </c>
      <c r="NW23">
        <v>0</v>
      </c>
      <c r="NX23">
        <v>0</v>
      </c>
      <c r="NY23">
        <v>0</v>
      </c>
      <c r="NZ23">
        <v>0</v>
      </c>
      <c r="OA23" t="s">
        <v>637</v>
      </c>
      <c r="OB23" t="s">
        <v>637</v>
      </c>
      <c r="OC23" t="s">
        <v>637</v>
      </c>
      <c r="OD23" t="s">
        <v>668</v>
      </c>
      <c r="OE23" t="s">
        <v>668</v>
      </c>
      <c r="OF23">
        <v>0</v>
      </c>
      <c r="OG23">
        <v>0</v>
      </c>
      <c r="OH23">
        <v>0</v>
      </c>
      <c r="OI23">
        <v>0</v>
      </c>
      <c r="OJ23">
        <v>0</v>
      </c>
      <c r="OK23">
        <v>0</v>
      </c>
      <c r="OL23">
        <v>0</v>
      </c>
      <c r="OO23" t="s">
        <v>941</v>
      </c>
      <c r="OP23">
        <v>87.7</v>
      </c>
      <c r="OQ23" t="s">
        <v>544</v>
      </c>
      <c r="OR23" t="s">
        <v>544</v>
      </c>
      <c r="OS23" t="s">
        <v>544</v>
      </c>
      <c r="OT23" t="s">
        <v>544</v>
      </c>
      <c r="OU23" t="s">
        <v>544</v>
      </c>
      <c r="OV23" t="s">
        <v>544</v>
      </c>
      <c r="OW23" t="s">
        <v>544</v>
      </c>
      <c r="OX23" t="s">
        <v>544</v>
      </c>
      <c r="OY23" t="s">
        <v>544</v>
      </c>
      <c r="OZ23" t="s">
        <v>544</v>
      </c>
      <c r="PA23" t="s">
        <v>544</v>
      </c>
      <c r="PB23" t="s">
        <v>544</v>
      </c>
      <c r="PC23" t="s">
        <v>544</v>
      </c>
      <c r="PD23" t="s">
        <v>544</v>
      </c>
      <c r="PE23" t="s">
        <v>544</v>
      </c>
      <c r="PF23" t="s">
        <v>544</v>
      </c>
      <c r="PG23" t="s">
        <v>544</v>
      </c>
      <c r="PH23" t="s">
        <v>544</v>
      </c>
      <c r="PI23" t="s">
        <v>544</v>
      </c>
      <c r="PJ23" t="s">
        <v>544</v>
      </c>
      <c r="PK23" t="s">
        <v>544</v>
      </c>
      <c r="PL23" t="s">
        <v>544</v>
      </c>
      <c r="PM23" t="s">
        <v>544</v>
      </c>
      <c r="PN23" t="s">
        <v>544</v>
      </c>
      <c r="PO23" t="s">
        <v>544</v>
      </c>
      <c r="PP23" t="s">
        <v>544</v>
      </c>
      <c r="PQ23">
        <v>752590</v>
      </c>
      <c r="PR23">
        <v>690840205</v>
      </c>
      <c r="PS23" t="s">
        <v>920</v>
      </c>
    </row>
    <row r="24" spans="1:435" x14ac:dyDescent="0.35">
      <c r="A24" t="s">
        <v>956</v>
      </c>
      <c r="B24">
        <v>7868</v>
      </c>
      <c r="D24">
        <v>2020110010191</v>
      </c>
      <c r="E24" t="s">
        <v>436</v>
      </c>
      <c r="F24" t="s">
        <v>437</v>
      </c>
      <c r="G24" t="s">
        <v>438</v>
      </c>
      <c r="H24" t="s">
        <v>602</v>
      </c>
      <c r="I24" t="s">
        <v>544</v>
      </c>
      <c r="J24" t="s">
        <v>604</v>
      </c>
      <c r="K24" t="s">
        <v>605</v>
      </c>
      <c r="L24" t="s">
        <v>606</v>
      </c>
      <c r="M24" t="s">
        <v>607</v>
      </c>
      <c r="N24" t="s">
        <v>671</v>
      </c>
      <c r="O24" t="s">
        <v>672</v>
      </c>
      <c r="P24" t="s">
        <v>673</v>
      </c>
      <c r="Q24" t="s">
        <v>674</v>
      </c>
      <c r="R24" t="s">
        <v>612</v>
      </c>
      <c r="S24" t="s">
        <v>957</v>
      </c>
      <c r="T24" t="s">
        <v>958</v>
      </c>
      <c r="Z24" t="s">
        <v>959</v>
      </c>
      <c r="AA24" t="s">
        <v>958</v>
      </c>
      <c r="AH24" t="s">
        <v>960</v>
      </c>
      <c r="AI24" t="s">
        <v>961</v>
      </c>
      <c r="AJ24" t="s">
        <v>962</v>
      </c>
      <c r="AK24">
        <v>44055</v>
      </c>
      <c r="AL24">
        <v>1</v>
      </c>
      <c r="AM24">
        <v>2023</v>
      </c>
      <c r="AN24" t="s">
        <v>963</v>
      </c>
      <c r="AO24" t="s">
        <v>964</v>
      </c>
      <c r="AP24">
        <v>2020</v>
      </c>
      <c r="AQ24">
        <v>2024</v>
      </c>
      <c r="AR24" t="s">
        <v>467</v>
      </c>
      <c r="AS24" t="s">
        <v>652</v>
      </c>
      <c r="AT24" t="s">
        <v>541</v>
      </c>
      <c r="AU24" t="s">
        <v>459</v>
      </c>
      <c r="AV24">
        <v>2019</v>
      </c>
      <c r="AW24">
        <v>50</v>
      </c>
      <c r="AX24" t="s">
        <v>965</v>
      </c>
      <c r="AY24">
        <v>0</v>
      </c>
      <c r="AZ24">
        <v>1</v>
      </c>
      <c r="BA24">
        <v>0</v>
      </c>
      <c r="BB24" t="s">
        <v>966</v>
      </c>
      <c r="BC24" t="s">
        <v>967</v>
      </c>
      <c r="BD24" t="s">
        <v>968</v>
      </c>
      <c r="BE24" t="s">
        <v>544</v>
      </c>
      <c r="BF24" t="s">
        <v>685</v>
      </c>
      <c r="BG24">
        <v>2</v>
      </c>
      <c r="BH24">
        <v>44098</v>
      </c>
      <c r="BI24">
        <v>0</v>
      </c>
      <c r="BJ24" t="s">
        <v>51</v>
      </c>
      <c r="BK24">
        <v>65</v>
      </c>
      <c r="BL24">
        <v>7</v>
      </c>
      <c r="BM24">
        <v>12</v>
      </c>
      <c r="BN24">
        <v>20</v>
      </c>
      <c r="BO24">
        <v>20</v>
      </c>
      <c r="BP24">
        <v>6</v>
      </c>
      <c r="BW24">
        <v>7</v>
      </c>
      <c r="BX24">
        <v>12</v>
      </c>
      <c r="BY24">
        <v>20</v>
      </c>
      <c r="BZ24">
        <v>20</v>
      </c>
      <c r="CA24">
        <v>12</v>
      </c>
      <c r="CB24">
        <v>20</v>
      </c>
      <c r="CC24">
        <v>20</v>
      </c>
      <c r="CD24">
        <v>0</v>
      </c>
      <c r="CE24" t="s">
        <v>544</v>
      </c>
      <c r="CF24" t="s">
        <v>544</v>
      </c>
      <c r="CG24" t="s">
        <v>544</v>
      </c>
      <c r="CH24" t="s">
        <v>544</v>
      </c>
      <c r="CI24" t="s">
        <v>544</v>
      </c>
      <c r="CJ24">
        <v>6.9999999999999991</v>
      </c>
      <c r="CK24">
        <v>11.999999999999995</v>
      </c>
      <c r="CL24">
        <v>20</v>
      </c>
      <c r="CM24">
        <v>47.999999999999993</v>
      </c>
      <c r="CN24" t="s">
        <v>953</v>
      </c>
      <c r="CO24">
        <v>0</v>
      </c>
      <c r="CP24">
        <v>0</v>
      </c>
      <c r="CQ24">
        <v>3</v>
      </c>
      <c r="CR24">
        <v>0</v>
      </c>
      <c r="CS24">
        <v>0</v>
      </c>
      <c r="CT24">
        <v>6</v>
      </c>
      <c r="CU24">
        <v>0</v>
      </c>
      <c r="CV24">
        <v>0</v>
      </c>
      <c r="CW24">
        <v>6</v>
      </c>
      <c r="CX24">
        <v>0</v>
      </c>
      <c r="CY24">
        <v>0</v>
      </c>
      <c r="CZ24">
        <v>5</v>
      </c>
      <c r="DA24">
        <v>20</v>
      </c>
      <c r="DB24" s="128">
        <v>9</v>
      </c>
      <c r="DC24">
        <v>9</v>
      </c>
      <c r="DD24">
        <v>0</v>
      </c>
      <c r="DE24">
        <v>0</v>
      </c>
      <c r="DF24">
        <v>0</v>
      </c>
      <c r="DG24">
        <v>0</v>
      </c>
      <c r="DH24">
        <v>0</v>
      </c>
      <c r="DI24">
        <v>0</v>
      </c>
      <c r="DJ24">
        <v>0</v>
      </c>
      <c r="DK24">
        <v>0</v>
      </c>
      <c r="DL24">
        <v>0</v>
      </c>
      <c r="DM24">
        <v>0</v>
      </c>
      <c r="DN24">
        <v>0</v>
      </c>
      <c r="DO24">
        <v>0</v>
      </c>
      <c r="DP24">
        <v>20</v>
      </c>
      <c r="DQ24">
        <v>0</v>
      </c>
      <c r="DR24">
        <v>0</v>
      </c>
      <c r="DS24">
        <v>3</v>
      </c>
      <c r="DT24">
        <v>0</v>
      </c>
      <c r="DU24">
        <v>0</v>
      </c>
      <c r="DV24">
        <v>6</v>
      </c>
      <c r="DW24">
        <v>0</v>
      </c>
      <c r="DX24">
        <v>0</v>
      </c>
      <c r="DY24">
        <v>0</v>
      </c>
      <c r="DZ24">
        <v>0</v>
      </c>
      <c r="EA24">
        <v>0</v>
      </c>
      <c r="EB24">
        <v>0</v>
      </c>
      <c r="EC24">
        <v>9</v>
      </c>
      <c r="ED24">
        <v>9</v>
      </c>
      <c r="EE24">
        <v>0</v>
      </c>
      <c r="EF24">
        <v>0</v>
      </c>
      <c r="EG24" t="s">
        <v>969</v>
      </c>
      <c r="EH24">
        <v>0</v>
      </c>
      <c r="EI24">
        <v>0</v>
      </c>
      <c r="EJ24" t="s">
        <v>969</v>
      </c>
      <c r="EK24">
        <v>0</v>
      </c>
      <c r="EL24">
        <v>0</v>
      </c>
      <c r="EM24" t="s">
        <v>969</v>
      </c>
      <c r="EN24">
        <v>0</v>
      </c>
      <c r="EO24">
        <v>0</v>
      </c>
      <c r="EP24" t="s">
        <v>969</v>
      </c>
      <c r="EQ24">
        <v>0</v>
      </c>
      <c r="ER24">
        <v>0</v>
      </c>
      <c r="ES24" t="s">
        <v>969</v>
      </c>
      <c r="ET24">
        <v>0</v>
      </c>
      <c r="EU24">
        <v>0</v>
      </c>
      <c r="EV24" t="s">
        <v>969</v>
      </c>
      <c r="EW24">
        <v>0</v>
      </c>
      <c r="EX24">
        <v>0</v>
      </c>
      <c r="EY24">
        <v>0</v>
      </c>
      <c r="EZ24">
        <v>0</v>
      </c>
      <c r="FA24">
        <v>0</v>
      </c>
      <c r="FB24">
        <v>0</v>
      </c>
      <c r="FC24" t="s">
        <v>544</v>
      </c>
      <c r="FD24" t="s">
        <v>544</v>
      </c>
      <c r="FE24" t="s">
        <v>544</v>
      </c>
      <c r="FF24" t="s">
        <v>544</v>
      </c>
      <c r="FG24" t="s">
        <v>544</v>
      </c>
      <c r="FH24" t="s">
        <v>544</v>
      </c>
      <c r="FI24" t="s">
        <v>544</v>
      </c>
      <c r="FJ24" t="s">
        <v>544</v>
      </c>
      <c r="FK24" t="s">
        <v>544</v>
      </c>
      <c r="FL24" t="s">
        <v>544</v>
      </c>
      <c r="FM24" t="s">
        <v>544</v>
      </c>
      <c r="FN24" t="s">
        <v>544</v>
      </c>
      <c r="FO24" t="s">
        <v>544</v>
      </c>
      <c r="FP24" t="s">
        <v>544</v>
      </c>
      <c r="FQ24" t="s">
        <v>544</v>
      </c>
      <c r="FR24" t="s">
        <v>544</v>
      </c>
      <c r="FS24" t="s">
        <v>544</v>
      </c>
      <c r="FT24" t="s">
        <v>544</v>
      </c>
      <c r="FU24" t="s">
        <v>544</v>
      </c>
      <c r="FV24" t="s">
        <v>544</v>
      </c>
      <c r="FW24" t="s">
        <v>544</v>
      </c>
      <c r="FX24" t="s">
        <v>544</v>
      </c>
      <c r="FY24" t="s">
        <v>544</v>
      </c>
      <c r="FZ24" t="s">
        <v>544</v>
      </c>
      <c r="GA24" t="s">
        <v>544</v>
      </c>
      <c r="GB24" t="s">
        <v>544</v>
      </c>
      <c r="GC24" t="s">
        <v>544</v>
      </c>
      <c r="GD24" t="s">
        <v>544</v>
      </c>
      <c r="GE24" t="s">
        <v>544</v>
      </c>
      <c r="GF24" t="s">
        <v>544</v>
      </c>
      <c r="GG24" t="s">
        <v>544</v>
      </c>
      <c r="GH24" t="s">
        <v>544</v>
      </c>
      <c r="GI24" t="s">
        <v>544</v>
      </c>
      <c r="GJ24" t="s">
        <v>544</v>
      </c>
      <c r="GK24" t="s">
        <v>544</v>
      </c>
      <c r="GL24" t="s">
        <v>544</v>
      </c>
      <c r="GM24" t="s">
        <v>544</v>
      </c>
      <c r="GN24" t="s">
        <v>544</v>
      </c>
      <c r="GO24" t="s">
        <v>544</v>
      </c>
      <c r="GP24" t="s">
        <v>544</v>
      </c>
      <c r="GQ24" t="s">
        <v>544</v>
      </c>
      <c r="GR24" t="s">
        <v>544</v>
      </c>
      <c r="GS24" t="s">
        <v>544</v>
      </c>
      <c r="GT24" t="s">
        <v>544</v>
      </c>
      <c r="GU24" t="s">
        <v>544</v>
      </c>
      <c r="GV24" t="s">
        <v>544</v>
      </c>
      <c r="GW24" t="s">
        <v>544</v>
      </c>
      <c r="GX24" t="s">
        <v>544</v>
      </c>
      <c r="GY24" t="s">
        <v>544</v>
      </c>
      <c r="GZ24" t="s">
        <v>544</v>
      </c>
      <c r="HA24" t="s">
        <v>544</v>
      </c>
      <c r="HB24" t="s">
        <v>544</v>
      </c>
      <c r="HC24" t="s">
        <v>544</v>
      </c>
      <c r="HD24" t="s">
        <v>544</v>
      </c>
      <c r="HE24" t="s">
        <v>544</v>
      </c>
      <c r="HF24" t="s">
        <v>544</v>
      </c>
      <c r="HG24" t="s">
        <v>544</v>
      </c>
      <c r="HH24" t="s">
        <v>544</v>
      </c>
      <c r="HI24" t="s">
        <v>544</v>
      </c>
      <c r="HJ24" t="s">
        <v>544</v>
      </c>
      <c r="HK24" t="s">
        <v>544</v>
      </c>
      <c r="HL24" t="s">
        <v>544</v>
      </c>
      <c r="HM24" t="s">
        <v>544</v>
      </c>
      <c r="HN24" t="s">
        <v>544</v>
      </c>
      <c r="HO24" t="s">
        <v>544</v>
      </c>
      <c r="HP24" t="s">
        <v>544</v>
      </c>
      <c r="HQ24" t="s">
        <v>544</v>
      </c>
      <c r="HR24" t="s">
        <v>544</v>
      </c>
      <c r="HS24" t="s">
        <v>544</v>
      </c>
      <c r="HT24" t="s">
        <v>544</v>
      </c>
      <c r="HU24" t="s">
        <v>544</v>
      </c>
      <c r="HV24" t="s">
        <v>544</v>
      </c>
      <c r="HW24" t="s">
        <v>544</v>
      </c>
      <c r="HX24" t="s">
        <v>544</v>
      </c>
      <c r="HY24" t="s">
        <v>544</v>
      </c>
      <c r="HZ24" t="s">
        <v>544</v>
      </c>
      <c r="IA24" t="s">
        <v>544</v>
      </c>
      <c r="IB24" t="s">
        <v>544</v>
      </c>
      <c r="IC24" t="s">
        <v>970</v>
      </c>
      <c r="ID24" t="s">
        <v>473</v>
      </c>
      <c r="IE24" t="s">
        <v>473</v>
      </c>
      <c r="IF24" t="s">
        <v>473</v>
      </c>
      <c r="IG24" t="s">
        <v>971</v>
      </c>
      <c r="IH24" t="s">
        <v>972</v>
      </c>
      <c r="II24" t="s">
        <v>473</v>
      </c>
      <c r="IJ24" t="s">
        <v>473</v>
      </c>
      <c r="IK24" t="s">
        <v>973</v>
      </c>
      <c r="IL24" t="s">
        <v>473</v>
      </c>
      <c r="IM24" t="s">
        <v>473</v>
      </c>
      <c r="IN24" t="s">
        <v>473</v>
      </c>
      <c r="IO24" t="s">
        <v>473</v>
      </c>
      <c r="IP24" t="s">
        <v>473</v>
      </c>
      <c r="IQ24" t="s">
        <v>473</v>
      </c>
      <c r="IR24">
        <v>0</v>
      </c>
      <c r="IS24">
        <v>0</v>
      </c>
      <c r="IT24">
        <v>1</v>
      </c>
      <c r="IU24">
        <v>0</v>
      </c>
      <c r="IV24">
        <v>0</v>
      </c>
      <c r="IW24">
        <v>1</v>
      </c>
      <c r="IX24">
        <v>0</v>
      </c>
      <c r="IY24">
        <v>0</v>
      </c>
      <c r="IZ24">
        <v>0</v>
      </c>
      <c r="JA24">
        <v>0</v>
      </c>
      <c r="JB24">
        <v>0</v>
      </c>
      <c r="JC24">
        <v>0</v>
      </c>
      <c r="JD24">
        <v>0.45</v>
      </c>
      <c r="JE24">
        <v>0</v>
      </c>
      <c r="JF24">
        <v>0</v>
      </c>
      <c r="JG24">
        <v>15</v>
      </c>
      <c r="JH24">
        <v>0</v>
      </c>
      <c r="JI24">
        <v>0</v>
      </c>
      <c r="JJ24">
        <v>30</v>
      </c>
      <c r="JK24">
        <v>0</v>
      </c>
      <c r="JL24">
        <v>0</v>
      </c>
      <c r="JM24">
        <v>0</v>
      </c>
      <c r="JN24">
        <v>0</v>
      </c>
      <c r="JO24">
        <v>0</v>
      </c>
      <c r="JP24">
        <v>0</v>
      </c>
      <c r="JQ24">
        <v>45</v>
      </c>
      <c r="JR24">
        <v>0</v>
      </c>
      <c r="JS24">
        <v>0</v>
      </c>
      <c r="JT24">
        <v>15</v>
      </c>
      <c r="JU24">
        <v>15</v>
      </c>
      <c r="JV24">
        <v>15</v>
      </c>
      <c r="JW24">
        <v>45</v>
      </c>
      <c r="JX24">
        <v>45</v>
      </c>
      <c r="JY24">
        <v>45</v>
      </c>
      <c r="JZ24">
        <v>45</v>
      </c>
      <c r="KA24">
        <v>45</v>
      </c>
      <c r="KB24">
        <v>45</v>
      </c>
      <c r="KC24">
        <v>45</v>
      </c>
      <c r="KD24" t="s">
        <v>479</v>
      </c>
      <c r="KE24" t="s">
        <v>473</v>
      </c>
      <c r="KF24">
        <v>100</v>
      </c>
      <c r="KG24" t="s">
        <v>473</v>
      </c>
      <c r="KH24" t="s">
        <v>473</v>
      </c>
      <c r="KI24">
        <v>100</v>
      </c>
      <c r="KJ24" t="s">
        <v>473</v>
      </c>
      <c r="KK24" t="s">
        <v>473</v>
      </c>
      <c r="KL24" t="s">
        <v>473</v>
      </c>
      <c r="KM24" t="s">
        <v>473</v>
      </c>
      <c r="KN24" t="s">
        <v>473</v>
      </c>
      <c r="KO24" t="s">
        <v>473</v>
      </c>
      <c r="KP24" t="s">
        <v>479</v>
      </c>
      <c r="KQ24" t="s">
        <v>479</v>
      </c>
      <c r="KR24">
        <v>100</v>
      </c>
      <c r="KS24">
        <v>100</v>
      </c>
      <c r="KT24">
        <v>100</v>
      </c>
      <c r="KU24">
        <v>100</v>
      </c>
      <c r="KV24" t="s">
        <v>473</v>
      </c>
      <c r="KW24" t="s">
        <v>473</v>
      </c>
      <c r="KX24" t="s">
        <v>473</v>
      </c>
      <c r="KY24" t="s">
        <v>473</v>
      </c>
      <c r="KZ24" t="s">
        <v>473</v>
      </c>
      <c r="LA24" t="s">
        <v>473</v>
      </c>
      <c r="LB24">
        <v>100</v>
      </c>
      <c r="LC24" t="s">
        <v>918</v>
      </c>
      <c r="LD24" t="s">
        <v>544</v>
      </c>
      <c r="LE24" t="s">
        <v>547</v>
      </c>
      <c r="LF24" t="s">
        <v>473</v>
      </c>
      <c r="LG24" t="s">
        <v>473</v>
      </c>
      <c r="LH24" t="s">
        <v>473</v>
      </c>
      <c r="LI24">
        <v>100</v>
      </c>
      <c r="LJ24">
        <v>52.671111111111109</v>
      </c>
      <c r="LK24">
        <v>9110519000</v>
      </c>
      <c r="LL24">
        <v>8846199891</v>
      </c>
      <c r="LM24">
        <v>2565159275</v>
      </c>
      <c r="LN24">
        <v>691592795</v>
      </c>
      <c r="LO24">
        <v>691592795</v>
      </c>
      <c r="LP24" t="s">
        <v>479</v>
      </c>
      <c r="LQ24" t="s">
        <v>479</v>
      </c>
      <c r="LR24">
        <v>3</v>
      </c>
      <c r="LS24">
        <v>0</v>
      </c>
      <c r="LT24">
        <v>0</v>
      </c>
      <c r="LU24">
        <v>6</v>
      </c>
      <c r="LV24" t="s">
        <v>473</v>
      </c>
      <c r="LW24" t="s">
        <v>473</v>
      </c>
      <c r="LX24" t="s">
        <v>473</v>
      </c>
      <c r="LY24" t="s">
        <v>473</v>
      </c>
      <c r="LZ24" t="s">
        <v>473</v>
      </c>
      <c r="MA24" t="s">
        <v>473</v>
      </c>
      <c r="MB24">
        <v>9</v>
      </c>
      <c r="MC24">
        <v>9</v>
      </c>
      <c r="MD24">
        <v>9</v>
      </c>
      <c r="ME24" t="s">
        <v>481</v>
      </c>
      <c r="MF24" t="s">
        <v>481</v>
      </c>
      <c r="MG24" t="s">
        <v>635</v>
      </c>
      <c r="MH24" t="s">
        <v>635</v>
      </c>
      <c r="MI24" t="s">
        <v>635</v>
      </c>
      <c r="MJ24">
        <v>0</v>
      </c>
      <c r="MK24">
        <v>0</v>
      </c>
      <c r="ML24">
        <v>0</v>
      </c>
      <c r="MM24">
        <v>0</v>
      </c>
      <c r="MN24">
        <v>0</v>
      </c>
      <c r="MO24">
        <v>0</v>
      </c>
      <c r="MP24">
        <v>0</v>
      </c>
      <c r="MQ24" t="s">
        <v>481</v>
      </c>
      <c r="MR24" t="s">
        <v>481</v>
      </c>
      <c r="MS24" t="s">
        <v>718</v>
      </c>
      <c r="MT24" t="s">
        <v>481</v>
      </c>
      <c r="MU24" t="s">
        <v>481</v>
      </c>
      <c r="MV24">
        <v>0</v>
      </c>
      <c r="MW24">
        <v>0</v>
      </c>
      <c r="MX24">
        <v>0</v>
      </c>
      <c r="MY24">
        <v>0</v>
      </c>
      <c r="MZ24">
        <v>0</v>
      </c>
      <c r="NA24">
        <v>0</v>
      </c>
      <c r="NB24">
        <v>0</v>
      </c>
      <c r="NC24" t="s">
        <v>479</v>
      </c>
      <c r="ND24" t="s">
        <v>479</v>
      </c>
      <c r="NE24">
        <v>100</v>
      </c>
      <c r="NF24">
        <v>100</v>
      </c>
      <c r="NG24">
        <v>100</v>
      </c>
      <c r="NH24">
        <v>100</v>
      </c>
      <c r="NI24" t="s">
        <v>473</v>
      </c>
      <c r="NJ24" t="s">
        <v>473</v>
      </c>
      <c r="NK24" t="s">
        <v>473</v>
      </c>
      <c r="NL24" t="s">
        <v>473</v>
      </c>
      <c r="NM24" t="s">
        <v>473</v>
      </c>
      <c r="NN24" t="s">
        <v>473</v>
      </c>
      <c r="NO24" t="s">
        <v>919</v>
      </c>
      <c r="NP24" t="s">
        <v>919</v>
      </c>
      <c r="NQ24" t="s">
        <v>919</v>
      </c>
      <c r="NR24" t="s">
        <v>919</v>
      </c>
      <c r="NS24" t="s">
        <v>919</v>
      </c>
      <c r="NT24">
        <v>0</v>
      </c>
      <c r="NU24">
        <v>0</v>
      </c>
      <c r="NV24">
        <v>0</v>
      </c>
      <c r="NW24">
        <v>0</v>
      </c>
      <c r="NX24">
        <v>0</v>
      </c>
      <c r="NY24">
        <v>0</v>
      </c>
      <c r="NZ24">
        <v>0</v>
      </c>
      <c r="OA24" t="s">
        <v>637</v>
      </c>
      <c r="OB24" t="s">
        <v>637</v>
      </c>
      <c r="OC24" t="s">
        <v>637</v>
      </c>
      <c r="OD24" t="s">
        <v>668</v>
      </c>
      <c r="OE24" t="s">
        <v>668</v>
      </c>
      <c r="OF24">
        <v>0</v>
      </c>
      <c r="OG24">
        <v>0</v>
      </c>
      <c r="OH24">
        <v>0</v>
      </c>
      <c r="OI24">
        <v>0</v>
      </c>
      <c r="OJ24">
        <v>0</v>
      </c>
      <c r="OK24">
        <v>0</v>
      </c>
      <c r="OL24">
        <v>0</v>
      </c>
      <c r="OO24" t="s">
        <v>956</v>
      </c>
      <c r="OP24">
        <v>9</v>
      </c>
      <c r="OQ24" t="s">
        <v>544</v>
      </c>
      <c r="OR24" t="s">
        <v>544</v>
      </c>
      <c r="OS24" t="s">
        <v>544</v>
      </c>
      <c r="OT24" t="s">
        <v>544</v>
      </c>
      <c r="OU24" t="s">
        <v>544</v>
      </c>
      <c r="OV24" t="s">
        <v>544</v>
      </c>
      <c r="OW24" t="s">
        <v>544</v>
      </c>
      <c r="OX24" t="s">
        <v>544</v>
      </c>
      <c r="OY24" t="s">
        <v>544</v>
      </c>
      <c r="OZ24" t="s">
        <v>544</v>
      </c>
      <c r="PA24" t="s">
        <v>544</v>
      </c>
      <c r="PB24" t="s">
        <v>544</v>
      </c>
      <c r="PC24" t="s">
        <v>544</v>
      </c>
      <c r="PD24" t="s">
        <v>544</v>
      </c>
      <c r="PE24" t="s">
        <v>544</v>
      </c>
      <c r="PF24" t="s">
        <v>544</v>
      </c>
      <c r="PG24" t="s">
        <v>544</v>
      </c>
      <c r="PH24" t="s">
        <v>544</v>
      </c>
      <c r="PI24" t="s">
        <v>544</v>
      </c>
      <c r="PJ24" t="s">
        <v>544</v>
      </c>
      <c r="PK24" t="s">
        <v>544</v>
      </c>
      <c r="PL24" t="s">
        <v>544</v>
      </c>
      <c r="PM24" t="s">
        <v>544</v>
      </c>
      <c r="PN24" t="s">
        <v>544</v>
      </c>
      <c r="PO24" t="s">
        <v>544</v>
      </c>
      <c r="PP24" t="s">
        <v>544</v>
      </c>
      <c r="PQ24">
        <v>752590</v>
      </c>
      <c r="PR24">
        <v>690840205</v>
      </c>
      <c r="PS24" t="s">
        <v>974</v>
      </c>
    </row>
    <row r="25" spans="1:435" x14ac:dyDescent="0.35">
      <c r="A25" t="s">
        <v>975</v>
      </c>
      <c r="B25">
        <v>7868</v>
      </c>
      <c r="D25">
        <v>2020110010191</v>
      </c>
      <c r="E25" t="s">
        <v>436</v>
      </c>
      <c r="F25" t="s">
        <v>437</v>
      </c>
      <c r="G25" t="s">
        <v>438</v>
      </c>
      <c r="H25" t="s">
        <v>602</v>
      </c>
      <c r="I25" t="s">
        <v>544</v>
      </c>
      <c r="J25" t="s">
        <v>604</v>
      </c>
      <c r="K25" t="s">
        <v>605</v>
      </c>
      <c r="L25" t="s">
        <v>606</v>
      </c>
      <c r="M25" t="s">
        <v>607</v>
      </c>
      <c r="N25" t="s">
        <v>642</v>
      </c>
      <c r="O25" t="s">
        <v>643</v>
      </c>
      <c r="P25" t="s">
        <v>644</v>
      </c>
      <c r="Q25" t="s">
        <v>645</v>
      </c>
      <c r="R25" t="s">
        <v>612</v>
      </c>
      <c r="S25" t="s">
        <v>976</v>
      </c>
      <c r="T25" t="s">
        <v>977</v>
      </c>
      <c r="Z25" t="s">
        <v>976</v>
      </c>
      <c r="AA25" t="s">
        <v>977</v>
      </c>
      <c r="AH25" t="s">
        <v>451</v>
      </c>
      <c r="AI25" t="s">
        <v>978</v>
      </c>
      <c r="AJ25" t="s">
        <v>979</v>
      </c>
      <c r="AK25">
        <v>44055</v>
      </c>
      <c r="AL25">
        <v>1</v>
      </c>
      <c r="AM25">
        <v>2023</v>
      </c>
      <c r="AN25" t="s">
        <v>980</v>
      </c>
      <c r="AO25" t="s">
        <v>981</v>
      </c>
      <c r="AP25">
        <v>2020</v>
      </c>
      <c r="AQ25">
        <v>2024</v>
      </c>
      <c r="AR25" t="s">
        <v>456</v>
      </c>
      <c r="AS25" t="s">
        <v>652</v>
      </c>
      <c r="AT25" t="s">
        <v>458</v>
      </c>
      <c r="AU25" t="s">
        <v>653</v>
      </c>
      <c r="AV25">
        <v>2020</v>
      </c>
      <c r="AW25">
        <v>0</v>
      </c>
      <c r="AX25" t="s">
        <v>460</v>
      </c>
      <c r="AY25">
        <v>0</v>
      </c>
      <c r="AZ25">
        <v>1</v>
      </c>
      <c r="BA25">
        <v>0</v>
      </c>
      <c r="BB25" t="s">
        <v>982</v>
      </c>
      <c r="BC25" t="s">
        <v>983</v>
      </c>
      <c r="BD25" t="s">
        <v>983</v>
      </c>
      <c r="BE25" t="s">
        <v>984</v>
      </c>
      <c r="BF25" t="s">
        <v>985</v>
      </c>
      <c r="BG25">
        <v>2</v>
      </c>
      <c r="BH25">
        <v>44098</v>
      </c>
      <c r="BI25">
        <v>0</v>
      </c>
      <c r="BJ25" t="s">
        <v>51</v>
      </c>
      <c r="BK25">
        <v>100</v>
      </c>
      <c r="BL25">
        <v>12</v>
      </c>
      <c r="BM25">
        <v>32</v>
      </c>
      <c r="BN25">
        <v>52.76</v>
      </c>
      <c r="BO25">
        <v>80</v>
      </c>
      <c r="BP25">
        <v>100</v>
      </c>
      <c r="BW25">
        <v>12</v>
      </c>
      <c r="BX25">
        <v>32</v>
      </c>
      <c r="BY25">
        <v>54</v>
      </c>
      <c r="BZ25">
        <v>80</v>
      </c>
      <c r="CA25">
        <v>20.610000000000003</v>
      </c>
      <c r="CB25">
        <v>20.81</v>
      </c>
      <c r="CC25">
        <v>27.24</v>
      </c>
      <c r="CD25">
        <v>0</v>
      </c>
      <c r="CE25" t="s">
        <v>544</v>
      </c>
      <c r="CF25" t="s">
        <v>544</v>
      </c>
      <c r="CG25" t="s">
        <v>544</v>
      </c>
      <c r="CH25" t="s">
        <v>544</v>
      </c>
      <c r="CI25" t="s">
        <v>544</v>
      </c>
      <c r="CJ25">
        <v>11.39</v>
      </c>
      <c r="CK25">
        <v>31.95</v>
      </c>
      <c r="CL25">
        <v>52.76</v>
      </c>
      <c r="CM25">
        <v>66.16</v>
      </c>
      <c r="CN25" t="s">
        <v>467</v>
      </c>
      <c r="CO25">
        <v>0.1</v>
      </c>
      <c r="CP25">
        <v>0.4</v>
      </c>
      <c r="CQ25">
        <v>5.0999999999999996</v>
      </c>
      <c r="CR25">
        <v>1</v>
      </c>
      <c r="CS25">
        <v>0.5</v>
      </c>
      <c r="CT25">
        <v>6.3</v>
      </c>
      <c r="CU25">
        <v>0.5</v>
      </c>
      <c r="CV25">
        <v>1.1000000000000001</v>
      </c>
      <c r="CW25">
        <v>6.17</v>
      </c>
      <c r="CX25">
        <v>0.5</v>
      </c>
      <c r="CY25">
        <v>0.5</v>
      </c>
      <c r="CZ25">
        <v>5.07</v>
      </c>
      <c r="DA25">
        <v>80</v>
      </c>
      <c r="DB25" s="128">
        <v>13.399999999999999</v>
      </c>
      <c r="DC25">
        <v>13.399999999999999</v>
      </c>
      <c r="DD25">
        <v>0.1</v>
      </c>
      <c r="DE25">
        <v>0.4</v>
      </c>
      <c r="DF25">
        <v>5.0999999999999996</v>
      </c>
      <c r="DG25">
        <v>1</v>
      </c>
      <c r="DH25">
        <v>0.5</v>
      </c>
      <c r="DI25">
        <v>6.3</v>
      </c>
      <c r="DJ25">
        <v>0.5</v>
      </c>
      <c r="DK25">
        <v>1.1000000000000001</v>
      </c>
      <c r="DL25">
        <v>6.17</v>
      </c>
      <c r="DM25">
        <v>0.5</v>
      </c>
      <c r="DN25">
        <v>0.5</v>
      </c>
      <c r="DO25">
        <v>5.07</v>
      </c>
      <c r="DP25">
        <v>27.24</v>
      </c>
      <c r="DQ25">
        <v>0.1</v>
      </c>
      <c r="DR25">
        <v>0.4</v>
      </c>
      <c r="DS25">
        <v>5.0999999999999996</v>
      </c>
      <c r="DT25">
        <v>1</v>
      </c>
      <c r="DU25">
        <v>0.5</v>
      </c>
      <c r="DV25">
        <v>6.3</v>
      </c>
      <c r="DW25">
        <v>0</v>
      </c>
      <c r="DX25">
        <v>0</v>
      </c>
      <c r="DY25">
        <v>0</v>
      </c>
      <c r="DZ25">
        <v>0</v>
      </c>
      <c r="EA25">
        <v>0</v>
      </c>
      <c r="EB25">
        <v>0</v>
      </c>
      <c r="EC25">
        <v>13.399999999999999</v>
      </c>
      <c r="ED25">
        <v>13.399999999999999</v>
      </c>
      <c r="EE25" t="s">
        <v>986</v>
      </c>
      <c r="EF25" t="s">
        <v>986</v>
      </c>
      <c r="EG25" t="s">
        <v>986</v>
      </c>
      <c r="EH25" t="s">
        <v>986</v>
      </c>
      <c r="EI25" t="s">
        <v>986</v>
      </c>
      <c r="EJ25" t="s">
        <v>986</v>
      </c>
      <c r="EK25" t="s">
        <v>986</v>
      </c>
      <c r="EL25" t="s">
        <v>986</v>
      </c>
      <c r="EM25" t="s">
        <v>986</v>
      </c>
      <c r="EN25" t="s">
        <v>986</v>
      </c>
      <c r="EO25" t="s">
        <v>986</v>
      </c>
      <c r="EP25" t="s">
        <v>987</v>
      </c>
      <c r="EQ25" t="s">
        <v>986</v>
      </c>
      <c r="ER25" t="s">
        <v>986</v>
      </c>
      <c r="ES25" t="s">
        <v>986</v>
      </c>
      <c r="ET25" t="s">
        <v>986</v>
      </c>
      <c r="EU25" t="s">
        <v>986</v>
      </c>
      <c r="EV25" t="s">
        <v>986</v>
      </c>
      <c r="EW25">
        <v>0</v>
      </c>
      <c r="EX25">
        <v>0</v>
      </c>
      <c r="EY25">
        <v>0</v>
      </c>
      <c r="EZ25">
        <v>0</v>
      </c>
      <c r="FA25">
        <v>0</v>
      </c>
      <c r="FB25">
        <v>0</v>
      </c>
      <c r="FC25" t="s">
        <v>544</v>
      </c>
      <c r="FD25" t="s">
        <v>544</v>
      </c>
      <c r="FE25" t="s">
        <v>544</v>
      </c>
      <c r="FF25" t="s">
        <v>544</v>
      </c>
      <c r="FG25" t="s">
        <v>544</v>
      </c>
      <c r="FH25" t="s">
        <v>544</v>
      </c>
      <c r="FI25" t="s">
        <v>544</v>
      </c>
      <c r="FJ25" t="s">
        <v>544</v>
      </c>
      <c r="FK25" t="s">
        <v>544</v>
      </c>
      <c r="FL25" t="s">
        <v>544</v>
      </c>
      <c r="FM25" t="s">
        <v>544</v>
      </c>
      <c r="FN25" t="s">
        <v>544</v>
      </c>
      <c r="FO25" t="s">
        <v>544</v>
      </c>
      <c r="FP25" t="s">
        <v>544</v>
      </c>
      <c r="FQ25" t="s">
        <v>544</v>
      </c>
      <c r="FR25" t="s">
        <v>544</v>
      </c>
      <c r="FS25" t="s">
        <v>544</v>
      </c>
      <c r="FT25" t="s">
        <v>544</v>
      </c>
      <c r="FU25" t="s">
        <v>544</v>
      </c>
      <c r="FV25" t="s">
        <v>544</v>
      </c>
      <c r="FW25" t="s">
        <v>544</v>
      </c>
      <c r="FX25" t="s">
        <v>544</v>
      </c>
      <c r="FY25" t="s">
        <v>544</v>
      </c>
      <c r="FZ25" t="s">
        <v>544</v>
      </c>
      <c r="GA25" t="s">
        <v>544</v>
      </c>
      <c r="GB25" t="s">
        <v>544</v>
      </c>
      <c r="GC25" t="s">
        <v>544</v>
      </c>
      <c r="GD25" t="s">
        <v>544</v>
      </c>
      <c r="GE25" t="s">
        <v>544</v>
      </c>
      <c r="GF25" t="s">
        <v>544</v>
      </c>
      <c r="GG25" t="s">
        <v>544</v>
      </c>
      <c r="GH25" t="s">
        <v>544</v>
      </c>
      <c r="GI25" t="s">
        <v>544</v>
      </c>
      <c r="GJ25" t="s">
        <v>544</v>
      </c>
      <c r="GK25" t="s">
        <v>544</v>
      </c>
      <c r="GL25" t="s">
        <v>544</v>
      </c>
      <c r="GM25" t="s">
        <v>544</v>
      </c>
      <c r="GN25" t="s">
        <v>544</v>
      </c>
      <c r="GO25" t="s">
        <v>544</v>
      </c>
      <c r="GP25" t="s">
        <v>544</v>
      </c>
      <c r="GQ25" t="s">
        <v>544</v>
      </c>
      <c r="GR25" t="s">
        <v>544</v>
      </c>
      <c r="GS25" t="s">
        <v>544</v>
      </c>
      <c r="GT25" t="s">
        <v>544</v>
      </c>
      <c r="GU25" t="s">
        <v>544</v>
      </c>
      <c r="GV25" t="s">
        <v>544</v>
      </c>
      <c r="GW25" t="s">
        <v>544</v>
      </c>
      <c r="GX25" t="s">
        <v>544</v>
      </c>
      <c r="GY25" t="s">
        <v>544</v>
      </c>
      <c r="GZ25" t="s">
        <v>544</v>
      </c>
      <c r="HA25" t="s">
        <v>544</v>
      </c>
      <c r="HB25" t="s">
        <v>544</v>
      </c>
      <c r="HC25" t="s">
        <v>544</v>
      </c>
      <c r="HD25" t="s">
        <v>544</v>
      </c>
      <c r="HE25" t="s">
        <v>544</v>
      </c>
      <c r="HF25" t="s">
        <v>544</v>
      </c>
      <c r="HG25" t="s">
        <v>544</v>
      </c>
      <c r="HH25" t="s">
        <v>544</v>
      </c>
      <c r="HI25" t="s">
        <v>544</v>
      </c>
      <c r="HJ25" t="s">
        <v>544</v>
      </c>
      <c r="HK25" t="s">
        <v>544</v>
      </c>
      <c r="HL25" t="s">
        <v>544</v>
      </c>
      <c r="HM25" t="s">
        <v>544</v>
      </c>
      <c r="HN25" t="s">
        <v>544</v>
      </c>
      <c r="HO25" t="s">
        <v>544</v>
      </c>
      <c r="HP25" t="s">
        <v>544</v>
      </c>
      <c r="HQ25" t="s">
        <v>544</v>
      </c>
      <c r="HR25" t="s">
        <v>544</v>
      </c>
      <c r="HS25" t="s">
        <v>544</v>
      </c>
      <c r="HT25" t="s">
        <v>544</v>
      </c>
      <c r="HU25" t="s">
        <v>544</v>
      </c>
      <c r="HV25" t="s">
        <v>544</v>
      </c>
      <c r="HW25" t="s">
        <v>544</v>
      </c>
      <c r="HX25" t="s">
        <v>544</v>
      </c>
      <c r="HY25" t="s">
        <v>544</v>
      </c>
      <c r="HZ25" t="s">
        <v>544</v>
      </c>
      <c r="IA25" t="s">
        <v>544</v>
      </c>
      <c r="IB25" t="s">
        <v>544</v>
      </c>
      <c r="IC25" t="s">
        <v>988</v>
      </c>
      <c r="ID25" t="s">
        <v>473</v>
      </c>
      <c r="IE25" t="s">
        <v>473</v>
      </c>
      <c r="IF25" t="s">
        <v>989</v>
      </c>
      <c r="IG25" t="s">
        <v>990</v>
      </c>
      <c r="IH25" t="s">
        <v>991</v>
      </c>
      <c r="II25" t="s">
        <v>992</v>
      </c>
      <c r="IJ25" t="s">
        <v>993</v>
      </c>
      <c r="IK25" t="s">
        <v>994</v>
      </c>
      <c r="IL25" t="s">
        <v>473</v>
      </c>
      <c r="IM25" t="s">
        <v>473</v>
      </c>
      <c r="IN25" t="s">
        <v>473</v>
      </c>
      <c r="IO25" t="s">
        <v>473</v>
      </c>
      <c r="IP25" t="s">
        <v>473</v>
      </c>
      <c r="IQ25" t="s">
        <v>473</v>
      </c>
      <c r="IR25">
        <v>1</v>
      </c>
      <c r="IS25">
        <v>1</v>
      </c>
      <c r="IT25">
        <v>1</v>
      </c>
      <c r="IU25">
        <v>1</v>
      </c>
      <c r="IV25">
        <v>1</v>
      </c>
      <c r="IW25">
        <v>1</v>
      </c>
      <c r="IX25">
        <v>0</v>
      </c>
      <c r="IY25">
        <v>0</v>
      </c>
      <c r="IZ25">
        <v>0</v>
      </c>
      <c r="JA25">
        <v>0</v>
      </c>
      <c r="JB25">
        <v>0</v>
      </c>
      <c r="JC25">
        <v>0</v>
      </c>
      <c r="JD25">
        <v>0.49192364170337738</v>
      </c>
      <c r="JE25">
        <v>0.36710719530102792</v>
      </c>
      <c r="JF25">
        <v>1.4684287812041117</v>
      </c>
      <c r="JG25">
        <v>18.722466960352421</v>
      </c>
      <c r="JH25">
        <v>3.6710719530102791</v>
      </c>
      <c r="JI25">
        <v>1.8355359765051396</v>
      </c>
      <c r="JJ25">
        <v>23.127753303964756</v>
      </c>
      <c r="JK25">
        <v>0</v>
      </c>
      <c r="JL25">
        <v>0</v>
      </c>
      <c r="JM25">
        <v>0</v>
      </c>
      <c r="JN25">
        <v>0</v>
      </c>
      <c r="JO25">
        <v>0</v>
      </c>
      <c r="JP25">
        <v>0</v>
      </c>
      <c r="JQ25">
        <v>49.192364170337733</v>
      </c>
      <c r="JR25">
        <v>0.36710719530102792</v>
      </c>
      <c r="JS25">
        <v>1.8355359765051396</v>
      </c>
      <c r="JT25">
        <v>20.558002936857559</v>
      </c>
      <c r="JU25">
        <v>24.229074889867839</v>
      </c>
      <c r="JV25">
        <v>26.064610866372977</v>
      </c>
      <c r="JW25">
        <v>49.192364170337733</v>
      </c>
      <c r="JX25">
        <v>49.192364170337733</v>
      </c>
      <c r="JY25">
        <v>49.192364170337733</v>
      </c>
      <c r="JZ25">
        <v>49.192364170337733</v>
      </c>
      <c r="KA25">
        <v>49.192364170337733</v>
      </c>
      <c r="KB25">
        <v>49.192364170337733</v>
      </c>
      <c r="KC25">
        <v>49.192364170337733</v>
      </c>
      <c r="KD25">
        <v>100</v>
      </c>
      <c r="KE25">
        <v>100</v>
      </c>
      <c r="KF25">
        <v>100</v>
      </c>
      <c r="KG25">
        <v>100</v>
      </c>
      <c r="KH25">
        <v>100</v>
      </c>
      <c r="KI25">
        <v>100</v>
      </c>
      <c r="KJ25" t="s">
        <v>473</v>
      </c>
      <c r="KK25" t="s">
        <v>473</v>
      </c>
      <c r="KL25" t="s">
        <v>473</v>
      </c>
      <c r="KM25" t="s">
        <v>473</v>
      </c>
      <c r="KN25" t="s">
        <v>473</v>
      </c>
      <c r="KO25" t="s">
        <v>473</v>
      </c>
      <c r="KP25">
        <v>100</v>
      </c>
      <c r="KQ25">
        <v>100</v>
      </c>
      <c r="KR25">
        <v>100</v>
      </c>
      <c r="KS25">
        <v>100</v>
      </c>
      <c r="KT25">
        <v>100</v>
      </c>
      <c r="KU25">
        <v>100</v>
      </c>
      <c r="KV25" t="s">
        <v>473</v>
      </c>
      <c r="KW25" t="s">
        <v>473</v>
      </c>
      <c r="KX25" t="s">
        <v>473</v>
      </c>
      <c r="KY25" t="s">
        <v>473</v>
      </c>
      <c r="KZ25" t="s">
        <v>473</v>
      </c>
      <c r="LA25" t="s">
        <v>473</v>
      </c>
      <c r="LB25">
        <v>100</v>
      </c>
      <c r="LC25" t="s">
        <v>918</v>
      </c>
      <c r="LD25" t="s">
        <v>544</v>
      </c>
      <c r="LE25" t="s">
        <v>547</v>
      </c>
      <c r="LF25" t="s">
        <v>473</v>
      </c>
      <c r="LG25" t="s">
        <v>473</v>
      </c>
      <c r="LH25" t="s">
        <v>473</v>
      </c>
      <c r="LI25">
        <v>100</v>
      </c>
      <c r="LJ25">
        <v>52.671111111111109</v>
      </c>
      <c r="LK25">
        <v>9110519000</v>
      </c>
      <c r="LL25">
        <v>8846199891</v>
      </c>
      <c r="LM25">
        <v>2565159275</v>
      </c>
      <c r="LN25">
        <v>691592795</v>
      </c>
      <c r="LO25">
        <v>691592795</v>
      </c>
      <c r="LP25">
        <v>0.1</v>
      </c>
      <c r="LQ25">
        <v>0.4</v>
      </c>
      <c r="LR25">
        <v>5.0999999999999996</v>
      </c>
      <c r="LS25">
        <v>1</v>
      </c>
      <c r="LT25">
        <v>0.5</v>
      </c>
      <c r="LU25">
        <v>6.2999999999999989</v>
      </c>
      <c r="LV25" t="s">
        <v>473</v>
      </c>
      <c r="LW25" t="s">
        <v>473</v>
      </c>
      <c r="LX25" t="s">
        <v>473</v>
      </c>
      <c r="LY25" t="s">
        <v>473</v>
      </c>
      <c r="LZ25" t="s">
        <v>473</v>
      </c>
      <c r="MA25" t="s">
        <v>473</v>
      </c>
      <c r="MB25">
        <v>13.399999999999999</v>
      </c>
      <c r="MC25">
        <v>13.399999999999999</v>
      </c>
      <c r="MD25">
        <v>66.16</v>
      </c>
      <c r="ME25" t="s">
        <v>635</v>
      </c>
      <c r="MF25" t="s">
        <v>635</v>
      </c>
      <c r="MG25" t="s">
        <v>635</v>
      </c>
      <c r="MH25" t="s">
        <v>635</v>
      </c>
      <c r="MI25" t="s">
        <v>635</v>
      </c>
      <c r="MJ25">
        <v>0</v>
      </c>
      <c r="MK25">
        <v>0</v>
      </c>
      <c r="ML25">
        <v>0</v>
      </c>
      <c r="MM25">
        <v>0</v>
      </c>
      <c r="MN25">
        <v>0</v>
      </c>
      <c r="MO25">
        <v>0</v>
      </c>
      <c r="MP25">
        <v>0</v>
      </c>
      <c r="MQ25" t="s">
        <v>718</v>
      </c>
      <c r="MR25" t="s">
        <v>718</v>
      </c>
      <c r="MS25" t="s">
        <v>483</v>
      </c>
      <c r="MT25" t="s">
        <v>484</v>
      </c>
      <c r="MU25" t="s">
        <v>718</v>
      </c>
      <c r="MV25">
        <v>0</v>
      </c>
      <c r="MW25">
        <v>0</v>
      </c>
      <c r="MX25">
        <v>0</v>
      </c>
      <c r="MY25">
        <v>0</v>
      </c>
      <c r="MZ25">
        <v>0</v>
      </c>
      <c r="NA25">
        <v>0</v>
      </c>
      <c r="NB25">
        <v>0</v>
      </c>
      <c r="NC25">
        <v>100</v>
      </c>
      <c r="ND25">
        <v>100</v>
      </c>
      <c r="NE25">
        <v>100</v>
      </c>
      <c r="NF25">
        <v>100</v>
      </c>
      <c r="NG25">
        <v>100</v>
      </c>
      <c r="NH25">
        <v>100</v>
      </c>
      <c r="NI25" t="s">
        <v>473</v>
      </c>
      <c r="NJ25" t="s">
        <v>473</v>
      </c>
      <c r="NK25" t="s">
        <v>473</v>
      </c>
      <c r="NL25" t="s">
        <v>473</v>
      </c>
      <c r="NM25" t="s">
        <v>473</v>
      </c>
      <c r="NN25" t="s">
        <v>473</v>
      </c>
      <c r="NO25" t="s">
        <v>919</v>
      </c>
      <c r="NP25" t="s">
        <v>919</v>
      </c>
      <c r="NQ25" t="s">
        <v>919</v>
      </c>
      <c r="NR25" t="s">
        <v>919</v>
      </c>
      <c r="NS25" t="s">
        <v>919</v>
      </c>
      <c r="NT25">
        <v>0</v>
      </c>
      <c r="NU25">
        <v>0</v>
      </c>
      <c r="NV25">
        <v>0</v>
      </c>
      <c r="NW25">
        <v>0</v>
      </c>
      <c r="NX25">
        <v>0</v>
      </c>
      <c r="NY25">
        <v>0</v>
      </c>
      <c r="NZ25">
        <v>0</v>
      </c>
      <c r="OA25" t="s">
        <v>637</v>
      </c>
      <c r="OB25" t="s">
        <v>637</v>
      </c>
      <c r="OC25" t="s">
        <v>995</v>
      </c>
      <c r="OD25" t="s">
        <v>996</v>
      </c>
      <c r="OE25" t="s">
        <v>637</v>
      </c>
      <c r="OF25">
        <v>0</v>
      </c>
      <c r="OG25">
        <v>0</v>
      </c>
      <c r="OH25">
        <v>0</v>
      </c>
      <c r="OI25">
        <v>0</v>
      </c>
      <c r="OJ25">
        <v>0</v>
      </c>
      <c r="OK25">
        <v>0</v>
      </c>
      <c r="OL25">
        <v>0</v>
      </c>
      <c r="OO25" t="s">
        <v>975</v>
      </c>
      <c r="OP25">
        <v>45.4</v>
      </c>
      <c r="OQ25" t="s">
        <v>544</v>
      </c>
      <c r="OR25" t="s">
        <v>544</v>
      </c>
      <c r="OS25" t="s">
        <v>544</v>
      </c>
      <c r="OT25" t="s">
        <v>544</v>
      </c>
      <c r="OU25" t="s">
        <v>544</v>
      </c>
      <c r="OV25" t="s">
        <v>544</v>
      </c>
      <c r="OW25" t="s">
        <v>544</v>
      </c>
      <c r="OX25" t="s">
        <v>544</v>
      </c>
      <c r="OY25" t="s">
        <v>544</v>
      </c>
      <c r="OZ25" t="s">
        <v>544</v>
      </c>
      <c r="PA25" t="s">
        <v>544</v>
      </c>
      <c r="PB25" t="s">
        <v>544</v>
      </c>
      <c r="PC25" t="s">
        <v>544</v>
      </c>
      <c r="PD25" t="s">
        <v>544</v>
      </c>
      <c r="PE25" t="s">
        <v>544</v>
      </c>
      <c r="PF25" t="s">
        <v>544</v>
      </c>
      <c r="PG25" t="s">
        <v>544</v>
      </c>
      <c r="PH25" t="s">
        <v>544</v>
      </c>
      <c r="PI25" t="s">
        <v>544</v>
      </c>
      <c r="PJ25" t="s">
        <v>544</v>
      </c>
      <c r="PK25" t="s">
        <v>544</v>
      </c>
      <c r="PL25" t="s">
        <v>544</v>
      </c>
      <c r="PM25" t="s">
        <v>544</v>
      </c>
      <c r="PN25" t="s">
        <v>544</v>
      </c>
      <c r="PO25" t="s">
        <v>544</v>
      </c>
      <c r="PP25" t="s">
        <v>544</v>
      </c>
      <c r="PQ25">
        <v>752590</v>
      </c>
      <c r="PR25">
        <v>690840205</v>
      </c>
      <c r="PS25" t="s">
        <v>974</v>
      </c>
    </row>
    <row r="26" spans="1:435" x14ac:dyDescent="0.35">
      <c r="A26" t="s">
        <v>997</v>
      </c>
      <c r="B26">
        <v>7868</v>
      </c>
      <c r="D26">
        <v>2020110010191</v>
      </c>
      <c r="E26" t="s">
        <v>436</v>
      </c>
      <c r="F26" t="s">
        <v>437</v>
      </c>
      <c r="G26" t="s">
        <v>438</v>
      </c>
      <c r="H26" t="s">
        <v>602</v>
      </c>
      <c r="I26" t="s">
        <v>544</v>
      </c>
      <c r="J26" t="s">
        <v>604</v>
      </c>
      <c r="K26" t="s">
        <v>605</v>
      </c>
      <c r="L26" t="s">
        <v>606</v>
      </c>
      <c r="M26" t="s">
        <v>607</v>
      </c>
      <c r="N26" t="s">
        <v>608</v>
      </c>
      <c r="O26" t="s">
        <v>697</v>
      </c>
      <c r="P26" t="s">
        <v>610</v>
      </c>
      <c r="Q26" t="s">
        <v>611</v>
      </c>
      <c r="R26" t="s">
        <v>612</v>
      </c>
      <c r="S26" t="s">
        <v>998</v>
      </c>
      <c r="T26" t="s">
        <v>999</v>
      </c>
      <c r="Z26" t="s">
        <v>998</v>
      </c>
      <c r="AA26" t="s">
        <v>999</v>
      </c>
      <c r="AH26" t="s">
        <v>451</v>
      </c>
      <c r="AI26" t="s">
        <v>1000</v>
      </c>
      <c r="AJ26">
        <v>0</v>
      </c>
      <c r="AK26">
        <v>44055</v>
      </c>
      <c r="AL26">
        <v>1</v>
      </c>
      <c r="AM26">
        <v>2023</v>
      </c>
      <c r="AN26" t="s">
        <v>1001</v>
      </c>
      <c r="AO26" t="s">
        <v>1002</v>
      </c>
      <c r="AP26">
        <v>2020</v>
      </c>
      <c r="AQ26">
        <v>2024</v>
      </c>
      <c r="AR26" t="s">
        <v>467</v>
      </c>
      <c r="AS26" t="s">
        <v>704</v>
      </c>
      <c r="AT26" t="s">
        <v>458</v>
      </c>
      <c r="AU26" t="s">
        <v>620</v>
      </c>
      <c r="AV26">
        <v>2020</v>
      </c>
      <c r="AW26">
        <v>0</v>
      </c>
      <c r="AX26" t="s">
        <v>460</v>
      </c>
      <c r="AY26">
        <v>0</v>
      </c>
      <c r="AZ26">
        <v>1</v>
      </c>
      <c r="BA26">
        <v>0</v>
      </c>
      <c r="BB26" t="s">
        <v>1003</v>
      </c>
      <c r="BC26" t="s">
        <v>1004</v>
      </c>
      <c r="BD26">
        <v>0</v>
      </c>
      <c r="BE26" t="s">
        <v>544</v>
      </c>
      <c r="BF26" t="s">
        <v>1005</v>
      </c>
      <c r="BG26">
        <v>2</v>
      </c>
      <c r="BH26">
        <v>44098</v>
      </c>
      <c r="BI26">
        <v>0</v>
      </c>
      <c r="BJ26" t="s">
        <v>51</v>
      </c>
      <c r="BK26">
        <v>100</v>
      </c>
      <c r="BL26">
        <v>9</v>
      </c>
      <c r="BM26">
        <v>22</v>
      </c>
      <c r="BN26">
        <v>24</v>
      </c>
      <c r="BO26">
        <v>24</v>
      </c>
      <c r="BP26">
        <v>21</v>
      </c>
      <c r="BW26">
        <v>9</v>
      </c>
      <c r="BX26">
        <v>22</v>
      </c>
      <c r="BY26">
        <v>24</v>
      </c>
      <c r="BZ26">
        <v>24</v>
      </c>
      <c r="CA26">
        <v>22</v>
      </c>
      <c r="CB26">
        <v>24</v>
      </c>
      <c r="CC26">
        <v>24</v>
      </c>
      <c r="CD26">
        <v>0</v>
      </c>
      <c r="CE26" t="s">
        <v>544</v>
      </c>
      <c r="CF26" t="s">
        <v>544</v>
      </c>
      <c r="CG26" t="s">
        <v>544</v>
      </c>
      <c r="CH26" t="s">
        <v>544</v>
      </c>
      <c r="CI26" t="s">
        <v>544</v>
      </c>
      <c r="CJ26">
        <v>9</v>
      </c>
      <c r="CK26">
        <v>22.000000000000004</v>
      </c>
      <c r="CL26">
        <v>24</v>
      </c>
      <c r="CM26">
        <v>71</v>
      </c>
      <c r="CN26" t="s">
        <v>467</v>
      </c>
      <c r="CO26">
        <v>0</v>
      </c>
      <c r="CP26">
        <v>0</v>
      </c>
      <c r="CQ26">
        <v>8</v>
      </c>
      <c r="CR26">
        <v>0</v>
      </c>
      <c r="CS26">
        <v>0</v>
      </c>
      <c r="CT26">
        <v>8</v>
      </c>
      <c r="CU26">
        <v>0</v>
      </c>
      <c r="CV26">
        <v>0</v>
      </c>
      <c r="CW26">
        <v>0</v>
      </c>
      <c r="CX26">
        <v>0</v>
      </c>
      <c r="CY26">
        <v>0</v>
      </c>
      <c r="CZ26">
        <v>8</v>
      </c>
      <c r="DA26">
        <v>24</v>
      </c>
      <c r="DB26" s="128">
        <v>16</v>
      </c>
      <c r="DC26">
        <v>16</v>
      </c>
      <c r="DD26">
        <v>0</v>
      </c>
      <c r="DE26">
        <v>0</v>
      </c>
      <c r="DF26">
        <v>0</v>
      </c>
      <c r="DG26">
        <v>0</v>
      </c>
      <c r="DH26">
        <v>0</v>
      </c>
      <c r="DI26">
        <v>0</v>
      </c>
      <c r="DJ26">
        <v>0</v>
      </c>
      <c r="DK26">
        <v>0</v>
      </c>
      <c r="DL26">
        <v>0</v>
      </c>
      <c r="DM26">
        <v>0</v>
      </c>
      <c r="DN26">
        <v>0</v>
      </c>
      <c r="DO26">
        <v>0</v>
      </c>
      <c r="DP26">
        <v>24</v>
      </c>
      <c r="DQ26">
        <v>0</v>
      </c>
      <c r="DR26">
        <v>0</v>
      </c>
      <c r="DS26">
        <v>8</v>
      </c>
      <c r="DT26">
        <v>0</v>
      </c>
      <c r="DU26">
        <v>0</v>
      </c>
      <c r="DV26">
        <v>8</v>
      </c>
      <c r="DW26">
        <v>0</v>
      </c>
      <c r="DX26">
        <v>0</v>
      </c>
      <c r="DY26">
        <v>0</v>
      </c>
      <c r="DZ26">
        <v>0</v>
      </c>
      <c r="EA26">
        <v>0</v>
      </c>
      <c r="EB26">
        <v>0</v>
      </c>
      <c r="EC26">
        <v>16</v>
      </c>
      <c r="ED26">
        <v>16</v>
      </c>
      <c r="EE26">
        <v>0</v>
      </c>
      <c r="EF26">
        <v>0</v>
      </c>
      <c r="EG26" t="s">
        <v>1006</v>
      </c>
      <c r="EH26">
        <v>0</v>
      </c>
      <c r="EI26">
        <v>0</v>
      </c>
      <c r="EJ26" t="s">
        <v>911</v>
      </c>
      <c r="EK26">
        <v>0</v>
      </c>
      <c r="EL26">
        <v>0</v>
      </c>
      <c r="EM26">
        <v>0</v>
      </c>
      <c r="EN26">
        <v>0</v>
      </c>
      <c r="EO26">
        <v>0</v>
      </c>
      <c r="EP26" t="s">
        <v>1007</v>
      </c>
      <c r="EQ26">
        <v>0</v>
      </c>
      <c r="ER26">
        <v>0</v>
      </c>
      <c r="ES26" t="s">
        <v>1006</v>
      </c>
      <c r="ET26">
        <v>0</v>
      </c>
      <c r="EU26">
        <v>0</v>
      </c>
      <c r="EV26" t="s">
        <v>911</v>
      </c>
      <c r="EW26">
        <v>0</v>
      </c>
      <c r="EX26">
        <v>0</v>
      </c>
      <c r="EY26">
        <v>0</v>
      </c>
      <c r="EZ26">
        <v>0</v>
      </c>
      <c r="FA26">
        <v>0</v>
      </c>
      <c r="FB26">
        <v>0</v>
      </c>
      <c r="FC26" t="s">
        <v>544</v>
      </c>
      <c r="FD26" t="s">
        <v>544</v>
      </c>
      <c r="FE26" t="s">
        <v>544</v>
      </c>
      <c r="FF26" t="s">
        <v>544</v>
      </c>
      <c r="FG26" t="s">
        <v>544</v>
      </c>
      <c r="FH26" t="s">
        <v>544</v>
      </c>
      <c r="FI26" t="s">
        <v>544</v>
      </c>
      <c r="FJ26" t="s">
        <v>544</v>
      </c>
      <c r="FK26" t="s">
        <v>544</v>
      </c>
      <c r="FL26" t="s">
        <v>544</v>
      </c>
      <c r="FM26" t="s">
        <v>544</v>
      </c>
      <c r="FN26" t="s">
        <v>544</v>
      </c>
      <c r="FO26" t="s">
        <v>544</v>
      </c>
      <c r="FP26" t="s">
        <v>544</v>
      </c>
      <c r="FQ26" t="s">
        <v>544</v>
      </c>
      <c r="FR26" t="s">
        <v>544</v>
      </c>
      <c r="FS26" t="s">
        <v>544</v>
      </c>
      <c r="FT26" t="s">
        <v>544</v>
      </c>
      <c r="FU26" t="s">
        <v>544</v>
      </c>
      <c r="FV26" t="s">
        <v>544</v>
      </c>
      <c r="FW26" t="s">
        <v>544</v>
      </c>
      <c r="FX26" t="s">
        <v>544</v>
      </c>
      <c r="FY26" t="s">
        <v>544</v>
      </c>
      <c r="FZ26" t="s">
        <v>544</v>
      </c>
      <c r="GA26" t="s">
        <v>544</v>
      </c>
      <c r="GB26" t="s">
        <v>544</v>
      </c>
      <c r="GC26" t="s">
        <v>544</v>
      </c>
      <c r="GD26" t="s">
        <v>544</v>
      </c>
      <c r="GE26" t="s">
        <v>544</v>
      </c>
      <c r="GF26" t="s">
        <v>544</v>
      </c>
      <c r="GG26" t="s">
        <v>544</v>
      </c>
      <c r="GH26" t="s">
        <v>544</v>
      </c>
      <c r="GI26" t="s">
        <v>544</v>
      </c>
      <c r="GJ26" t="s">
        <v>544</v>
      </c>
      <c r="GK26" t="s">
        <v>544</v>
      </c>
      <c r="GL26" t="s">
        <v>544</v>
      </c>
      <c r="GM26" t="s">
        <v>544</v>
      </c>
      <c r="GN26" t="s">
        <v>544</v>
      </c>
      <c r="GO26" t="s">
        <v>544</v>
      </c>
      <c r="GP26" t="s">
        <v>544</v>
      </c>
      <c r="GQ26" t="s">
        <v>544</v>
      </c>
      <c r="GR26" t="s">
        <v>544</v>
      </c>
      <c r="GS26" t="s">
        <v>544</v>
      </c>
      <c r="GT26" t="s">
        <v>544</v>
      </c>
      <c r="GU26" t="s">
        <v>544</v>
      </c>
      <c r="GV26" t="s">
        <v>544</v>
      </c>
      <c r="GW26" t="s">
        <v>544</v>
      </c>
      <c r="GX26" t="s">
        <v>544</v>
      </c>
      <c r="GY26" t="s">
        <v>544</v>
      </c>
      <c r="GZ26" t="s">
        <v>544</v>
      </c>
      <c r="HA26" t="s">
        <v>544</v>
      </c>
      <c r="HB26" t="s">
        <v>544</v>
      </c>
      <c r="HC26" t="s">
        <v>544</v>
      </c>
      <c r="HD26" t="s">
        <v>544</v>
      </c>
      <c r="HE26" t="s">
        <v>544</v>
      </c>
      <c r="HF26" t="s">
        <v>544</v>
      </c>
      <c r="HG26" t="s">
        <v>544</v>
      </c>
      <c r="HH26" t="s">
        <v>544</v>
      </c>
      <c r="HI26" t="s">
        <v>544</v>
      </c>
      <c r="HJ26" t="s">
        <v>544</v>
      </c>
      <c r="HK26" t="s">
        <v>544</v>
      </c>
      <c r="HL26" t="s">
        <v>544</v>
      </c>
      <c r="HM26" t="s">
        <v>544</v>
      </c>
      <c r="HN26" t="s">
        <v>544</v>
      </c>
      <c r="HO26" t="s">
        <v>544</v>
      </c>
      <c r="HP26" t="s">
        <v>544</v>
      </c>
      <c r="HQ26" t="s">
        <v>544</v>
      </c>
      <c r="HR26" t="s">
        <v>544</v>
      </c>
      <c r="HS26" t="s">
        <v>544</v>
      </c>
      <c r="HT26" t="s">
        <v>544</v>
      </c>
      <c r="HU26" t="s">
        <v>544</v>
      </c>
      <c r="HV26" t="s">
        <v>544</v>
      </c>
      <c r="HW26" t="s">
        <v>544</v>
      </c>
      <c r="HX26" t="s">
        <v>544</v>
      </c>
      <c r="HY26" t="s">
        <v>544</v>
      </c>
      <c r="HZ26" t="s">
        <v>544</v>
      </c>
      <c r="IA26" t="s">
        <v>544</v>
      </c>
      <c r="IB26" t="s">
        <v>544</v>
      </c>
      <c r="IC26" t="s">
        <v>1008</v>
      </c>
      <c r="ID26" t="s">
        <v>473</v>
      </c>
      <c r="IE26" t="s">
        <v>473</v>
      </c>
      <c r="IF26" t="s">
        <v>473</v>
      </c>
      <c r="IG26" t="s">
        <v>473</v>
      </c>
      <c r="IH26" t="s">
        <v>1009</v>
      </c>
      <c r="II26" t="s">
        <v>473</v>
      </c>
      <c r="IJ26" t="s">
        <v>473</v>
      </c>
      <c r="IK26" t="s">
        <v>1010</v>
      </c>
      <c r="IL26" t="s">
        <v>473</v>
      </c>
      <c r="IM26" t="s">
        <v>473</v>
      </c>
      <c r="IN26" t="s">
        <v>473</v>
      </c>
      <c r="IO26" t="s">
        <v>473</v>
      </c>
      <c r="IP26" t="s">
        <v>473</v>
      </c>
      <c r="IQ26" t="s">
        <v>473</v>
      </c>
      <c r="IR26">
        <v>0</v>
      </c>
      <c r="IS26">
        <v>0</v>
      </c>
      <c r="IT26">
        <v>1</v>
      </c>
      <c r="IU26">
        <v>0</v>
      </c>
      <c r="IV26">
        <v>0</v>
      </c>
      <c r="IW26">
        <v>1</v>
      </c>
      <c r="IX26">
        <v>0</v>
      </c>
      <c r="IY26">
        <v>0</v>
      </c>
      <c r="IZ26">
        <v>0</v>
      </c>
      <c r="JA26">
        <v>0</v>
      </c>
      <c r="JB26">
        <v>0</v>
      </c>
      <c r="JC26">
        <v>0</v>
      </c>
      <c r="JD26">
        <v>0.66666666666666663</v>
      </c>
      <c r="JE26">
        <v>0</v>
      </c>
      <c r="JF26">
        <v>0</v>
      </c>
      <c r="JG26">
        <v>33.333333333333329</v>
      </c>
      <c r="JH26">
        <v>0</v>
      </c>
      <c r="JI26">
        <v>0</v>
      </c>
      <c r="JJ26">
        <v>33.333333333333329</v>
      </c>
      <c r="JK26">
        <v>0</v>
      </c>
      <c r="JL26">
        <v>0</v>
      </c>
      <c r="JM26">
        <v>0</v>
      </c>
      <c r="JN26">
        <v>0</v>
      </c>
      <c r="JO26">
        <v>0</v>
      </c>
      <c r="JP26">
        <v>0</v>
      </c>
      <c r="JQ26">
        <v>66.666666666666657</v>
      </c>
      <c r="JR26">
        <v>0</v>
      </c>
      <c r="JS26">
        <v>0</v>
      </c>
      <c r="JT26">
        <v>33.333333333333329</v>
      </c>
      <c r="JU26">
        <v>33.333333333333329</v>
      </c>
      <c r="JV26">
        <v>33.333333333333329</v>
      </c>
      <c r="JW26">
        <v>66.666666666666657</v>
      </c>
      <c r="JX26">
        <v>66.666666666666657</v>
      </c>
      <c r="JY26">
        <v>66.666666666666657</v>
      </c>
      <c r="JZ26">
        <v>66.666666666666657</v>
      </c>
      <c r="KA26">
        <v>66.666666666666657</v>
      </c>
      <c r="KB26">
        <v>66.666666666666657</v>
      </c>
      <c r="KC26">
        <v>66.666666666666657</v>
      </c>
      <c r="KD26" t="s">
        <v>479</v>
      </c>
      <c r="KE26" t="s">
        <v>473</v>
      </c>
      <c r="KF26">
        <v>99.999999999999986</v>
      </c>
      <c r="KG26" t="s">
        <v>473</v>
      </c>
      <c r="KH26" t="s">
        <v>473</v>
      </c>
      <c r="KI26">
        <v>99.999999999999986</v>
      </c>
      <c r="KJ26" t="s">
        <v>473</v>
      </c>
      <c r="KK26" t="s">
        <v>473</v>
      </c>
      <c r="KL26" t="s">
        <v>473</v>
      </c>
      <c r="KM26" t="s">
        <v>473</v>
      </c>
      <c r="KN26" t="s">
        <v>473</v>
      </c>
      <c r="KO26" t="s">
        <v>473</v>
      </c>
      <c r="KP26" t="s">
        <v>479</v>
      </c>
      <c r="KQ26" t="s">
        <v>479</v>
      </c>
      <c r="KR26">
        <v>99.999999999999986</v>
      </c>
      <c r="KS26">
        <v>99.999999999999986</v>
      </c>
      <c r="KT26">
        <v>99.999999999999986</v>
      </c>
      <c r="KU26">
        <v>99.999999999999986</v>
      </c>
      <c r="KV26" t="s">
        <v>473</v>
      </c>
      <c r="KW26" t="s">
        <v>473</v>
      </c>
      <c r="KX26" t="s">
        <v>473</v>
      </c>
      <c r="KY26" t="s">
        <v>473</v>
      </c>
      <c r="KZ26" t="s">
        <v>473</v>
      </c>
      <c r="LA26" t="s">
        <v>473</v>
      </c>
      <c r="LB26">
        <v>99.999999999999986</v>
      </c>
      <c r="LC26" t="s">
        <v>918</v>
      </c>
      <c r="LD26" t="s">
        <v>544</v>
      </c>
      <c r="LE26" t="s">
        <v>547</v>
      </c>
      <c r="LF26" t="s">
        <v>473</v>
      </c>
      <c r="LG26" t="s">
        <v>473</v>
      </c>
      <c r="LH26" t="s">
        <v>473</v>
      </c>
      <c r="LI26">
        <v>100</v>
      </c>
      <c r="LJ26">
        <v>52.671111111111109</v>
      </c>
      <c r="LK26">
        <v>9110519000</v>
      </c>
      <c r="LL26">
        <v>8846199891</v>
      </c>
      <c r="LM26">
        <v>2565159275</v>
      </c>
      <c r="LN26">
        <v>691592795</v>
      </c>
      <c r="LO26">
        <v>691592795</v>
      </c>
      <c r="LP26" t="s">
        <v>479</v>
      </c>
      <c r="LQ26" t="s">
        <v>479</v>
      </c>
      <c r="LR26">
        <v>7.9999999999999991</v>
      </c>
      <c r="LS26">
        <v>0</v>
      </c>
      <c r="LT26">
        <v>0</v>
      </c>
      <c r="LU26">
        <v>7.9999999999999991</v>
      </c>
      <c r="LV26" t="s">
        <v>473</v>
      </c>
      <c r="LW26" t="s">
        <v>473</v>
      </c>
      <c r="LX26" t="s">
        <v>473</v>
      </c>
      <c r="LY26" t="s">
        <v>473</v>
      </c>
      <c r="LZ26" t="s">
        <v>473</v>
      </c>
      <c r="MA26" t="s">
        <v>473</v>
      </c>
      <c r="MB26">
        <v>15.999999999999998</v>
      </c>
      <c r="MC26">
        <v>15.999999999999998</v>
      </c>
      <c r="MD26">
        <v>15.999999999999998</v>
      </c>
      <c r="ME26" t="s">
        <v>481</v>
      </c>
      <c r="MF26" t="s">
        <v>481</v>
      </c>
      <c r="MG26" t="s">
        <v>635</v>
      </c>
      <c r="MH26" t="s">
        <v>635</v>
      </c>
      <c r="MI26" t="s">
        <v>635</v>
      </c>
      <c r="MJ26">
        <v>0</v>
      </c>
      <c r="MK26">
        <v>0</v>
      </c>
      <c r="ML26">
        <v>0</v>
      </c>
      <c r="MM26">
        <v>0</v>
      </c>
      <c r="MN26">
        <v>0</v>
      </c>
      <c r="MO26">
        <v>0</v>
      </c>
      <c r="MP26">
        <v>0</v>
      </c>
      <c r="MQ26" t="s">
        <v>481</v>
      </c>
      <c r="MR26" t="s">
        <v>481</v>
      </c>
      <c r="MS26" t="s">
        <v>718</v>
      </c>
      <c r="MT26" t="s">
        <v>481</v>
      </c>
      <c r="MU26" t="s">
        <v>481</v>
      </c>
      <c r="MV26">
        <v>0</v>
      </c>
      <c r="MW26">
        <v>0</v>
      </c>
      <c r="MX26">
        <v>0</v>
      </c>
      <c r="MY26">
        <v>0</v>
      </c>
      <c r="MZ26">
        <v>0</v>
      </c>
      <c r="NA26">
        <v>0</v>
      </c>
      <c r="NB26">
        <v>0</v>
      </c>
      <c r="NC26" t="s">
        <v>479</v>
      </c>
      <c r="ND26" t="s">
        <v>479</v>
      </c>
      <c r="NE26">
        <v>99.999999999999986</v>
      </c>
      <c r="NF26">
        <v>99.999999999999986</v>
      </c>
      <c r="NG26">
        <v>99.999999999999986</v>
      </c>
      <c r="NH26">
        <v>99.999999999999986</v>
      </c>
      <c r="NI26" t="s">
        <v>473</v>
      </c>
      <c r="NJ26" t="s">
        <v>473</v>
      </c>
      <c r="NK26" t="s">
        <v>473</v>
      </c>
      <c r="NL26" t="s">
        <v>473</v>
      </c>
      <c r="NM26" t="s">
        <v>473</v>
      </c>
      <c r="NN26" t="s">
        <v>473</v>
      </c>
      <c r="NO26" t="s">
        <v>919</v>
      </c>
      <c r="NP26" t="s">
        <v>919</v>
      </c>
      <c r="NQ26" t="s">
        <v>919</v>
      </c>
      <c r="NR26" t="s">
        <v>919</v>
      </c>
      <c r="NS26" t="s">
        <v>919</v>
      </c>
      <c r="NT26">
        <v>0</v>
      </c>
      <c r="NU26">
        <v>0</v>
      </c>
      <c r="NV26">
        <v>0</v>
      </c>
      <c r="NW26">
        <v>0</v>
      </c>
      <c r="NX26">
        <v>0</v>
      </c>
      <c r="NY26">
        <v>0</v>
      </c>
      <c r="NZ26">
        <v>0</v>
      </c>
      <c r="OA26" t="s">
        <v>637</v>
      </c>
      <c r="OB26" t="s">
        <v>637</v>
      </c>
      <c r="OC26" t="s">
        <v>637</v>
      </c>
      <c r="OD26" t="s">
        <v>668</v>
      </c>
      <c r="OE26" t="s">
        <v>668</v>
      </c>
      <c r="OF26">
        <v>0</v>
      </c>
      <c r="OG26">
        <v>0</v>
      </c>
      <c r="OH26">
        <v>0</v>
      </c>
      <c r="OI26">
        <v>0</v>
      </c>
      <c r="OJ26">
        <v>0</v>
      </c>
      <c r="OK26">
        <v>0</v>
      </c>
      <c r="OL26">
        <v>0</v>
      </c>
      <c r="OO26" t="s">
        <v>997</v>
      </c>
      <c r="OP26">
        <v>16</v>
      </c>
      <c r="OQ26" t="s">
        <v>544</v>
      </c>
      <c r="OR26" t="s">
        <v>544</v>
      </c>
      <c r="OS26" t="s">
        <v>544</v>
      </c>
      <c r="OT26" t="s">
        <v>544</v>
      </c>
      <c r="OU26" t="s">
        <v>544</v>
      </c>
      <c r="OV26" t="s">
        <v>544</v>
      </c>
      <c r="OW26" t="s">
        <v>544</v>
      </c>
      <c r="OX26" t="s">
        <v>544</v>
      </c>
      <c r="OY26" t="s">
        <v>544</v>
      </c>
      <c r="OZ26" t="s">
        <v>544</v>
      </c>
      <c r="PA26" t="s">
        <v>544</v>
      </c>
      <c r="PB26" t="s">
        <v>544</v>
      </c>
      <c r="PC26" t="s">
        <v>544</v>
      </c>
      <c r="PD26" t="s">
        <v>544</v>
      </c>
      <c r="PE26" t="s">
        <v>544</v>
      </c>
      <c r="PF26" t="s">
        <v>544</v>
      </c>
      <c r="PG26" t="s">
        <v>544</v>
      </c>
      <c r="PH26" t="s">
        <v>544</v>
      </c>
      <c r="PI26" t="s">
        <v>544</v>
      </c>
      <c r="PJ26" t="s">
        <v>544</v>
      </c>
      <c r="PK26" t="s">
        <v>544</v>
      </c>
      <c r="PL26" t="s">
        <v>544</v>
      </c>
      <c r="PM26" t="s">
        <v>544</v>
      </c>
      <c r="PN26" t="s">
        <v>544</v>
      </c>
      <c r="PO26" t="s">
        <v>544</v>
      </c>
      <c r="PP26" t="s">
        <v>544</v>
      </c>
      <c r="PQ26">
        <v>752590</v>
      </c>
      <c r="PR26">
        <v>690840205</v>
      </c>
      <c r="PS26" t="s">
        <v>974</v>
      </c>
    </row>
    <row r="27" spans="1:435" x14ac:dyDescent="0.35">
      <c r="A27" t="s">
        <v>1011</v>
      </c>
      <c r="B27">
        <v>7868</v>
      </c>
      <c r="C27" t="s">
        <v>1012</v>
      </c>
      <c r="D27">
        <v>2020110010191</v>
      </c>
      <c r="E27" t="s">
        <v>436</v>
      </c>
      <c r="F27" t="s">
        <v>437</v>
      </c>
      <c r="G27" t="s">
        <v>438</v>
      </c>
      <c r="H27" t="s">
        <v>602</v>
      </c>
      <c r="I27" t="s">
        <v>603</v>
      </c>
      <c r="J27" t="s">
        <v>604</v>
      </c>
      <c r="K27" t="s">
        <v>605</v>
      </c>
      <c r="L27" t="s">
        <v>606</v>
      </c>
      <c r="M27" t="s">
        <v>607</v>
      </c>
      <c r="N27" t="s">
        <v>1013</v>
      </c>
      <c r="O27" t="s">
        <v>1014</v>
      </c>
      <c r="P27" t="s">
        <v>1015</v>
      </c>
      <c r="Q27" t="s">
        <v>1016</v>
      </c>
      <c r="R27" t="s">
        <v>612</v>
      </c>
      <c r="S27" t="s">
        <v>1017</v>
      </c>
      <c r="T27" t="s">
        <v>1018</v>
      </c>
      <c r="AD27" t="s">
        <v>566</v>
      </c>
      <c r="AE27" t="s">
        <v>1019</v>
      </c>
      <c r="AI27" t="s">
        <v>1020</v>
      </c>
      <c r="AJ27" t="s">
        <v>1021</v>
      </c>
      <c r="AK27">
        <v>44055</v>
      </c>
      <c r="AL27">
        <v>1</v>
      </c>
      <c r="AM27">
        <v>2023</v>
      </c>
      <c r="AN27" t="s">
        <v>1022</v>
      </c>
      <c r="AO27" t="s">
        <v>1023</v>
      </c>
      <c r="AP27">
        <v>2020</v>
      </c>
      <c r="AQ27">
        <v>2024</v>
      </c>
      <c r="AR27" t="s">
        <v>504</v>
      </c>
      <c r="AS27" t="s">
        <v>457</v>
      </c>
      <c r="AT27" t="s">
        <v>541</v>
      </c>
      <c r="AU27" t="s">
        <v>459</v>
      </c>
      <c r="AV27" t="s">
        <v>460</v>
      </c>
      <c r="AW27" t="s">
        <v>460</v>
      </c>
      <c r="AX27" t="s">
        <v>460</v>
      </c>
      <c r="AY27">
        <v>0</v>
      </c>
      <c r="AZ27">
        <v>1</v>
      </c>
      <c r="BA27">
        <v>0</v>
      </c>
      <c r="BB27" t="s">
        <v>1024</v>
      </c>
      <c r="BC27" t="s">
        <v>1025</v>
      </c>
      <c r="BD27" t="s">
        <v>1026</v>
      </c>
      <c r="BE27" t="s">
        <v>544</v>
      </c>
      <c r="BF27" t="s">
        <v>1027</v>
      </c>
      <c r="BG27">
        <v>2</v>
      </c>
      <c r="BH27">
        <v>44098</v>
      </c>
      <c r="BI27">
        <v>0</v>
      </c>
      <c r="BJ27" t="s">
        <v>51</v>
      </c>
      <c r="BK27">
        <v>3</v>
      </c>
      <c r="BL27">
        <v>3</v>
      </c>
      <c r="BM27">
        <v>3</v>
      </c>
      <c r="BN27">
        <v>3</v>
      </c>
      <c r="BO27">
        <v>3</v>
      </c>
      <c r="BP27">
        <v>3</v>
      </c>
      <c r="BW27">
        <v>3</v>
      </c>
      <c r="BX27">
        <v>3</v>
      </c>
      <c r="BY27">
        <v>3</v>
      </c>
      <c r="BZ27">
        <v>3</v>
      </c>
      <c r="CA27">
        <v>3</v>
      </c>
      <c r="CB27">
        <v>3</v>
      </c>
      <c r="CC27">
        <v>3</v>
      </c>
      <c r="CD27">
        <v>0</v>
      </c>
      <c r="CE27" t="s">
        <v>544</v>
      </c>
      <c r="CF27" t="s">
        <v>544</v>
      </c>
      <c r="CG27" t="s">
        <v>544</v>
      </c>
      <c r="CH27" t="s">
        <v>544</v>
      </c>
      <c r="CI27" t="s">
        <v>544</v>
      </c>
      <c r="CJ27">
        <v>3</v>
      </c>
      <c r="CK27">
        <v>3</v>
      </c>
      <c r="CL27">
        <v>3</v>
      </c>
      <c r="CM27" t="s">
        <v>481</v>
      </c>
      <c r="CN27" t="s">
        <v>467</v>
      </c>
      <c r="CO27">
        <v>0</v>
      </c>
      <c r="CP27">
        <v>0</v>
      </c>
      <c r="CQ27">
        <v>0</v>
      </c>
      <c r="CR27">
        <v>0</v>
      </c>
      <c r="CS27">
        <v>0</v>
      </c>
      <c r="CT27">
        <v>0</v>
      </c>
      <c r="CU27">
        <v>0</v>
      </c>
      <c r="CV27">
        <v>0</v>
      </c>
      <c r="CW27">
        <v>0</v>
      </c>
      <c r="CX27">
        <v>0</v>
      </c>
      <c r="CY27">
        <v>0</v>
      </c>
      <c r="CZ27">
        <v>3</v>
      </c>
      <c r="DA27">
        <v>3</v>
      </c>
      <c r="DB27" s="128">
        <v>0</v>
      </c>
      <c r="DC27">
        <v>0</v>
      </c>
      <c r="DD27">
        <v>0</v>
      </c>
      <c r="DE27">
        <v>0</v>
      </c>
      <c r="DF27">
        <v>0</v>
      </c>
      <c r="DG27">
        <v>0</v>
      </c>
      <c r="DH27">
        <v>0</v>
      </c>
      <c r="DI27">
        <v>0</v>
      </c>
      <c r="DJ27">
        <v>0</v>
      </c>
      <c r="DK27">
        <v>0</v>
      </c>
      <c r="DL27">
        <v>0</v>
      </c>
      <c r="DM27">
        <v>0</v>
      </c>
      <c r="DN27">
        <v>0</v>
      </c>
      <c r="DO27">
        <v>0</v>
      </c>
      <c r="DP27">
        <v>3</v>
      </c>
      <c r="DQ27">
        <v>0</v>
      </c>
      <c r="DR27">
        <v>0</v>
      </c>
      <c r="DS27">
        <v>0</v>
      </c>
      <c r="DT27">
        <v>0</v>
      </c>
      <c r="DU27">
        <v>0</v>
      </c>
      <c r="DV27">
        <v>0</v>
      </c>
      <c r="DW27">
        <v>0</v>
      </c>
      <c r="DX27">
        <v>0</v>
      </c>
      <c r="DY27">
        <v>0</v>
      </c>
      <c r="DZ27">
        <v>0</v>
      </c>
      <c r="EA27">
        <v>0</v>
      </c>
      <c r="EB27">
        <v>0</v>
      </c>
      <c r="EC27">
        <v>0</v>
      </c>
      <c r="ED27">
        <v>0</v>
      </c>
      <c r="EE27">
        <v>0</v>
      </c>
      <c r="EF27">
        <v>0</v>
      </c>
      <c r="EG27">
        <v>0</v>
      </c>
      <c r="EH27">
        <v>0</v>
      </c>
      <c r="EI27">
        <v>0</v>
      </c>
      <c r="EJ27">
        <v>0</v>
      </c>
      <c r="EK27">
        <v>0</v>
      </c>
      <c r="EL27">
        <v>0</v>
      </c>
      <c r="EM27">
        <v>0</v>
      </c>
      <c r="EN27">
        <v>0</v>
      </c>
      <c r="EO27">
        <v>0</v>
      </c>
      <c r="EP27" t="s">
        <v>1028</v>
      </c>
      <c r="EQ27">
        <v>0</v>
      </c>
      <c r="ER27">
        <v>0</v>
      </c>
      <c r="ES27">
        <v>0</v>
      </c>
      <c r="ET27">
        <v>0</v>
      </c>
      <c r="EU27">
        <v>0</v>
      </c>
      <c r="EV27">
        <v>0</v>
      </c>
      <c r="EW27">
        <v>0</v>
      </c>
      <c r="EX27">
        <v>0</v>
      </c>
      <c r="EY27">
        <v>0</v>
      </c>
      <c r="EZ27">
        <v>0</v>
      </c>
      <c r="FA27">
        <v>0</v>
      </c>
      <c r="FB27">
        <v>0</v>
      </c>
      <c r="FC27" t="s">
        <v>544</v>
      </c>
      <c r="FD27" t="s">
        <v>544</v>
      </c>
      <c r="FE27" t="s">
        <v>544</v>
      </c>
      <c r="FF27" t="s">
        <v>544</v>
      </c>
      <c r="FG27" t="s">
        <v>544</v>
      </c>
      <c r="FH27" t="s">
        <v>544</v>
      </c>
      <c r="FI27" t="s">
        <v>544</v>
      </c>
      <c r="FJ27" t="s">
        <v>544</v>
      </c>
      <c r="FK27" t="s">
        <v>544</v>
      </c>
      <c r="FL27" t="s">
        <v>544</v>
      </c>
      <c r="FM27" t="s">
        <v>544</v>
      </c>
      <c r="FN27" t="s">
        <v>544</v>
      </c>
      <c r="FO27" t="s">
        <v>544</v>
      </c>
      <c r="FP27" t="s">
        <v>544</v>
      </c>
      <c r="FQ27" t="s">
        <v>544</v>
      </c>
      <c r="FR27" t="s">
        <v>544</v>
      </c>
      <c r="FS27" t="s">
        <v>544</v>
      </c>
      <c r="FT27" t="s">
        <v>544</v>
      </c>
      <c r="FU27" t="s">
        <v>544</v>
      </c>
      <c r="FV27" t="s">
        <v>544</v>
      </c>
      <c r="FW27" t="s">
        <v>544</v>
      </c>
      <c r="FX27" t="s">
        <v>544</v>
      </c>
      <c r="FY27" t="s">
        <v>544</v>
      </c>
      <c r="FZ27" t="s">
        <v>544</v>
      </c>
      <c r="GA27" t="s">
        <v>544</v>
      </c>
      <c r="GB27" t="s">
        <v>544</v>
      </c>
      <c r="GC27" t="s">
        <v>544</v>
      </c>
      <c r="GD27" t="s">
        <v>544</v>
      </c>
      <c r="GE27" t="s">
        <v>544</v>
      </c>
      <c r="GF27" t="s">
        <v>544</v>
      </c>
      <c r="GG27" t="s">
        <v>544</v>
      </c>
      <c r="GH27" t="s">
        <v>544</v>
      </c>
      <c r="GI27" t="s">
        <v>544</v>
      </c>
      <c r="GJ27" t="s">
        <v>544</v>
      </c>
      <c r="GK27" t="s">
        <v>544</v>
      </c>
      <c r="GL27" t="s">
        <v>544</v>
      </c>
      <c r="GM27" t="s">
        <v>544</v>
      </c>
      <c r="GN27" t="s">
        <v>544</v>
      </c>
      <c r="GO27" t="s">
        <v>544</v>
      </c>
      <c r="GP27" t="s">
        <v>544</v>
      </c>
      <c r="GQ27" t="s">
        <v>544</v>
      </c>
      <c r="GR27" t="s">
        <v>544</v>
      </c>
      <c r="GS27" t="s">
        <v>544</v>
      </c>
      <c r="GT27" t="s">
        <v>544</v>
      </c>
      <c r="GU27" t="s">
        <v>544</v>
      </c>
      <c r="GV27" t="s">
        <v>544</v>
      </c>
      <c r="GW27" t="s">
        <v>544</v>
      </c>
      <c r="GX27" t="s">
        <v>544</v>
      </c>
      <c r="GY27" t="s">
        <v>544</v>
      </c>
      <c r="GZ27" t="s">
        <v>544</v>
      </c>
      <c r="HA27" t="s">
        <v>544</v>
      </c>
      <c r="HB27" t="s">
        <v>544</v>
      </c>
      <c r="HC27" t="s">
        <v>544</v>
      </c>
      <c r="HD27" t="s">
        <v>544</v>
      </c>
      <c r="HE27" t="s">
        <v>544</v>
      </c>
      <c r="HF27" t="s">
        <v>544</v>
      </c>
      <c r="HG27" t="s">
        <v>544</v>
      </c>
      <c r="HH27" t="s">
        <v>544</v>
      </c>
      <c r="HI27" t="s">
        <v>544</v>
      </c>
      <c r="HJ27" t="s">
        <v>544</v>
      </c>
      <c r="HK27" t="s">
        <v>544</v>
      </c>
      <c r="HL27" t="s">
        <v>544</v>
      </c>
      <c r="HM27" t="s">
        <v>544</v>
      </c>
      <c r="HN27" t="s">
        <v>544</v>
      </c>
      <c r="HO27" t="s">
        <v>544</v>
      </c>
      <c r="HP27" t="s">
        <v>544</v>
      </c>
      <c r="HQ27" t="s">
        <v>544</v>
      </c>
      <c r="HR27" t="s">
        <v>544</v>
      </c>
      <c r="HS27" t="s">
        <v>544</v>
      </c>
      <c r="HT27" t="s">
        <v>544</v>
      </c>
      <c r="HU27" t="s">
        <v>544</v>
      </c>
      <c r="HV27" t="s">
        <v>544</v>
      </c>
      <c r="HW27" t="s">
        <v>544</v>
      </c>
      <c r="HX27" t="s">
        <v>544</v>
      </c>
      <c r="HY27" t="s">
        <v>544</v>
      </c>
      <c r="HZ27" t="s">
        <v>544</v>
      </c>
      <c r="IA27" t="s">
        <v>544</v>
      </c>
      <c r="IB27" t="s">
        <v>544</v>
      </c>
      <c r="IC27" t="s">
        <v>473</v>
      </c>
      <c r="ID27" t="s">
        <v>473</v>
      </c>
      <c r="IE27" t="s">
        <v>473</v>
      </c>
      <c r="IF27" t="s">
        <v>473</v>
      </c>
      <c r="IG27" t="s">
        <v>473</v>
      </c>
      <c r="IH27" t="s">
        <v>473</v>
      </c>
      <c r="II27" t="s">
        <v>473</v>
      </c>
      <c r="IJ27" t="s">
        <v>473</v>
      </c>
      <c r="IK27" t="s">
        <v>473</v>
      </c>
      <c r="IL27" t="s">
        <v>473</v>
      </c>
      <c r="IM27" t="s">
        <v>473</v>
      </c>
      <c r="IN27" t="s">
        <v>473</v>
      </c>
      <c r="IO27" t="s">
        <v>473</v>
      </c>
      <c r="IP27" t="s">
        <v>473</v>
      </c>
      <c r="IQ27" t="s">
        <v>473</v>
      </c>
      <c r="IR27">
        <v>0</v>
      </c>
      <c r="IS27">
        <v>0</v>
      </c>
      <c r="IT27">
        <v>0</v>
      </c>
      <c r="IU27">
        <v>0</v>
      </c>
      <c r="IV27">
        <v>0</v>
      </c>
      <c r="IW27">
        <v>0</v>
      </c>
      <c r="IX27">
        <v>0</v>
      </c>
      <c r="IY27">
        <v>0</v>
      </c>
      <c r="IZ27">
        <v>0</v>
      </c>
      <c r="JA27">
        <v>0</v>
      </c>
      <c r="JB27">
        <v>0</v>
      </c>
      <c r="JC27">
        <v>0</v>
      </c>
      <c r="JD27">
        <v>0</v>
      </c>
      <c r="JE27">
        <v>0</v>
      </c>
      <c r="JF27">
        <v>0</v>
      </c>
      <c r="JG27">
        <v>0</v>
      </c>
      <c r="JH27">
        <v>0</v>
      </c>
      <c r="JI27">
        <v>0</v>
      </c>
      <c r="JJ27">
        <v>0</v>
      </c>
      <c r="JK27">
        <v>0</v>
      </c>
      <c r="JL27">
        <v>0</v>
      </c>
      <c r="JM27">
        <v>0</v>
      </c>
      <c r="JN27">
        <v>0</v>
      </c>
      <c r="JO27">
        <v>0</v>
      </c>
      <c r="JP27">
        <v>0</v>
      </c>
      <c r="JQ27">
        <v>0</v>
      </c>
      <c r="JR27">
        <v>0</v>
      </c>
      <c r="JS27">
        <v>0</v>
      </c>
      <c r="JT27">
        <v>0</v>
      </c>
      <c r="JU27">
        <v>0</v>
      </c>
      <c r="JV27">
        <v>0</v>
      </c>
      <c r="JW27">
        <v>0</v>
      </c>
      <c r="JX27">
        <v>0</v>
      </c>
      <c r="JY27">
        <v>0</v>
      </c>
      <c r="JZ27">
        <v>0</v>
      </c>
      <c r="KA27">
        <v>0</v>
      </c>
      <c r="KB27">
        <v>0</v>
      </c>
      <c r="KC27">
        <v>0</v>
      </c>
      <c r="KD27" t="s">
        <v>479</v>
      </c>
      <c r="KE27" t="s">
        <v>473</v>
      </c>
      <c r="KF27" t="s">
        <v>473</v>
      </c>
      <c r="KG27" t="s">
        <v>473</v>
      </c>
      <c r="KH27" t="s">
        <v>473</v>
      </c>
      <c r="KI27" t="s">
        <v>473</v>
      </c>
      <c r="KJ27" t="s">
        <v>473</v>
      </c>
      <c r="KK27" t="s">
        <v>473</v>
      </c>
      <c r="KL27" t="s">
        <v>473</v>
      </c>
      <c r="KM27" t="s">
        <v>473</v>
      </c>
      <c r="KN27" t="s">
        <v>473</v>
      </c>
      <c r="KO27" t="s">
        <v>473</v>
      </c>
      <c r="KP27" t="s">
        <v>479</v>
      </c>
      <c r="KQ27" t="s">
        <v>479</v>
      </c>
      <c r="KR27" t="s">
        <v>479</v>
      </c>
      <c r="KS27" t="s">
        <v>479</v>
      </c>
      <c r="KT27" t="s">
        <v>479</v>
      </c>
      <c r="KU27" t="s">
        <v>479</v>
      </c>
      <c r="KV27" t="s">
        <v>473</v>
      </c>
      <c r="KW27" t="s">
        <v>473</v>
      </c>
      <c r="KX27" t="s">
        <v>473</v>
      </c>
      <c r="KY27" t="s">
        <v>473</v>
      </c>
      <c r="KZ27" t="s">
        <v>473</v>
      </c>
      <c r="LA27" t="s">
        <v>473</v>
      </c>
      <c r="LB27" t="s">
        <v>479</v>
      </c>
      <c r="LC27" t="s">
        <v>601</v>
      </c>
      <c r="LD27" t="s">
        <v>603</v>
      </c>
      <c r="LE27">
        <v>100</v>
      </c>
      <c r="LF27">
        <v>52.222222222222221</v>
      </c>
      <c r="LG27" t="s">
        <v>473</v>
      </c>
      <c r="LH27" t="s">
        <v>473</v>
      </c>
      <c r="LI27">
        <v>100</v>
      </c>
      <c r="LJ27">
        <v>52.671111111111109</v>
      </c>
      <c r="LK27">
        <v>9110519000</v>
      </c>
      <c r="LL27">
        <v>8846199891</v>
      </c>
      <c r="LM27">
        <v>2565159275</v>
      </c>
      <c r="LN27">
        <v>691592795</v>
      </c>
      <c r="LO27">
        <v>691592795</v>
      </c>
      <c r="LP27" t="s">
        <v>479</v>
      </c>
      <c r="LQ27" t="s">
        <v>479</v>
      </c>
      <c r="LR27" t="s">
        <v>479</v>
      </c>
      <c r="LS27" t="s">
        <v>479</v>
      </c>
      <c r="LT27" t="s">
        <v>479</v>
      </c>
      <c r="LU27" t="s">
        <v>479</v>
      </c>
      <c r="LV27" t="s">
        <v>473</v>
      </c>
      <c r="LW27" t="s">
        <v>473</v>
      </c>
      <c r="LX27" t="s">
        <v>473</v>
      </c>
      <c r="LY27" t="s">
        <v>473</v>
      </c>
      <c r="LZ27" t="s">
        <v>473</v>
      </c>
      <c r="MA27" t="s">
        <v>473</v>
      </c>
      <c r="MB27">
        <v>0</v>
      </c>
      <c r="MC27">
        <v>0</v>
      </c>
      <c r="MD27">
        <v>0</v>
      </c>
      <c r="ME27" t="s">
        <v>481</v>
      </c>
      <c r="MF27" t="s">
        <v>481</v>
      </c>
      <c r="MG27" t="s">
        <v>481</v>
      </c>
      <c r="MH27" t="s">
        <v>481</v>
      </c>
      <c r="MI27" t="s">
        <v>481</v>
      </c>
      <c r="MJ27">
        <v>0</v>
      </c>
      <c r="MK27">
        <v>0</v>
      </c>
      <c r="ML27">
        <v>0</v>
      </c>
      <c r="MM27">
        <v>0</v>
      </c>
      <c r="MN27">
        <v>0</v>
      </c>
      <c r="MO27">
        <v>0</v>
      </c>
      <c r="MP27">
        <v>0</v>
      </c>
      <c r="MQ27" t="s">
        <v>481</v>
      </c>
      <c r="MR27" t="s">
        <v>481</v>
      </c>
      <c r="MS27" t="s">
        <v>481</v>
      </c>
      <c r="MT27" t="s">
        <v>481</v>
      </c>
      <c r="MU27" t="s">
        <v>481</v>
      </c>
      <c r="MV27">
        <v>0</v>
      </c>
      <c r="MW27">
        <v>0</v>
      </c>
      <c r="MX27">
        <v>0</v>
      </c>
      <c r="MY27">
        <v>0</v>
      </c>
      <c r="MZ27">
        <v>0</v>
      </c>
      <c r="NA27">
        <v>0</v>
      </c>
      <c r="NB27">
        <v>0</v>
      </c>
      <c r="NC27" t="s">
        <v>479</v>
      </c>
      <c r="ND27" t="s">
        <v>479</v>
      </c>
      <c r="NE27" t="s">
        <v>479</v>
      </c>
      <c r="NF27" t="s">
        <v>479</v>
      </c>
      <c r="NG27" t="s">
        <v>479</v>
      </c>
      <c r="NH27" t="s">
        <v>479</v>
      </c>
      <c r="NI27" t="s">
        <v>473</v>
      </c>
      <c r="NJ27" t="s">
        <v>473</v>
      </c>
      <c r="NK27" t="s">
        <v>473</v>
      </c>
      <c r="NL27" t="s">
        <v>473</v>
      </c>
      <c r="NM27" t="s">
        <v>473</v>
      </c>
      <c r="NN27" t="s">
        <v>473</v>
      </c>
      <c r="NO27" t="s">
        <v>919</v>
      </c>
      <c r="NP27" t="s">
        <v>919</v>
      </c>
      <c r="NQ27" t="s">
        <v>919</v>
      </c>
      <c r="NR27" t="s">
        <v>919</v>
      </c>
      <c r="NS27" t="s">
        <v>919</v>
      </c>
      <c r="NT27">
        <v>0</v>
      </c>
      <c r="NU27">
        <v>0</v>
      </c>
      <c r="NV27">
        <v>0</v>
      </c>
      <c r="NW27">
        <v>0</v>
      </c>
      <c r="NX27">
        <v>0</v>
      </c>
      <c r="NY27">
        <v>0</v>
      </c>
      <c r="NZ27">
        <v>0</v>
      </c>
      <c r="OA27" t="s">
        <v>637</v>
      </c>
      <c r="OB27" t="s">
        <v>637</v>
      </c>
      <c r="OC27" t="s">
        <v>637</v>
      </c>
      <c r="OD27" t="s">
        <v>668</v>
      </c>
      <c r="OE27" t="s">
        <v>668</v>
      </c>
      <c r="OF27">
        <v>0</v>
      </c>
      <c r="OG27">
        <v>0</v>
      </c>
      <c r="OH27">
        <v>0</v>
      </c>
      <c r="OI27">
        <v>0</v>
      </c>
      <c r="OJ27">
        <v>0</v>
      </c>
      <c r="OK27">
        <v>0</v>
      </c>
      <c r="OL27">
        <v>0</v>
      </c>
      <c r="OO27" t="s">
        <v>1011</v>
      </c>
      <c r="OP27">
        <v>0</v>
      </c>
      <c r="OQ27" t="s">
        <v>544</v>
      </c>
      <c r="OR27" t="s">
        <v>544</v>
      </c>
      <c r="OS27" t="s">
        <v>544</v>
      </c>
      <c r="OT27" t="s">
        <v>544</v>
      </c>
      <c r="OU27" t="s">
        <v>544</v>
      </c>
      <c r="OV27" t="s">
        <v>544</v>
      </c>
      <c r="OW27" t="s">
        <v>544</v>
      </c>
      <c r="OX27" t="s">
        <v>544</v>
      </c>
      <c r="OY27" t="s">
        <v>544</v>
      </c>
      <c r="OZ27" t="s">
        <v>544</v>
      </c>
      <c r="PA27" t="s">
        <v>544</v>
      </c>
      <c r="PB27" t="s">
        <v>544</v>
      </c>
      <c r="PC27" t="s">
        <v>544</v>
      </c>
      <c r="PD27" t="s">
        <v>544</v>
      </c>
      <c r="PE27" t="s">
        <v>544</v>
      </c>
      <c r="PF27" t="s">
        <v>544</v>
      </c>
      <c r="PG27" t="s">
        <v>544</v>
      </c>
      <c r="PH27" t="s">
        <v>544</v>
      </c>
      <c r="PI27" t="s">
        <v>544</v>
      </c>
      <c r="PJ27" t="s">
        <v>544</v>
      </c>
      <c r="PK27" t="s">
        <v>544</v>
      </c>
      <c r="PL27" t="s">
        <v>544</v>
      </c>
      <c r="PM27" t="s">
        <v>544</v>
      </c>
      <c r="PN27" t="s">
        <v>544</v>
      </c>
      <c r="PO27" t="s">
        <v>544</v>
      </c>
      <c r="PP27" t="s">
        <v>544</v>
      </c>
      <c r="PQ27">
        <v>752590</v>
      </c>
      <c r="PR27">
        <v>690840205</v>
      </c>
      <c r="PS27" t="s">
        <v>578</v>
      </c>
    </row>
    <row r="28" spans="1:435" x14ac:dyDescent="0.35">
      <c r="A28" t="s">
        <v>1029</v>
      </c>
      <c r="B28">
        <v>7868</v>
      </c>
      <c r="C28" t="s">
        <v>1030</v>
      </c>
      <c r="D28">
        <v>2020110010191</v>
      </c>
      <c r="E28" t="s">
        <v>436</v>
      </c>
      <c r="F28" t="s">
        <v>437</v>
      </c>
      <c r="G28" t="s">
        <v>438</v>
      </c>
      <c r="H28" t="s">
        <v>602</v>
      </c>
      <c r="I28" t="s">
        <v>696</v>
      </c>
      <c r="J28" t="s">
        <v>604</v>
      </c>
      <c r="K28" t="s">
        <v>605</v>
      </c>
      <c r="L28" t="s">
        <v>606</v>
      </c>
      <c r="M28" t="s">
        <v>607</v>
      </c>
      <c r="N28" t="s">
        <v>605</v>
      </c>
      <c r="O28" t="s">
        <v>606</v>
      </c>
      <c r="P28" t="s">
        <v>607</v>
      </c>
      <c r="Q28" t="s">
        <v>780</v>
      </c>
      <c r="R28" t="s">
        <v>612</v>
      </c>
      <c r="S28" t="s">
        <v>1031</v>
      </c>
      <c r="T28" t="s">
        <v>1032</v>
      </c>
      <c r="AD28" t="s">
        <v>1033</v>
      </c>
      <c r="AE28" t="s">
        <v>1034</v>
      </c>
      <c r="AI28" t="s">
        <v>1035</v>
      </c>
      <c r="AJ28" t="s">
        <v>1036</v>
      </c>
      <c r="AK28">
        <v>44055</v>
      </c>
      <c r="AL28">
        <v>1</v>
      </c>
      <c r="AM28">
        <v>2023</v>
      </c>
      <c r="AN28" t="s">
        <v>1037</v>
      </c>
      <c r="AO28" t="s">
        <v>1023</v>
      </c>
      <c r="AP28">
        <v>2020</v>
      </c>
      <c r="AQ28">
        <v>2024</v>
      </c>
      <c r="AR28" t="s">
        <v>504</v>
      </c>
      <c r="AS28" t="s">
        <v>704</v>
      </c>
      <c r="AT28" t="s">
        <v>541</v>
      </c>
      <c r="AU28" t="s">
        <v>459</v>
      </c>
      <c r="AV28" t="s">
        <v>460</v>
      </c>
      <c r="AW28" t="s">
        <v>460</v>
      </c>
      <c r="AX28" t="s">
        <v>460</v>
      </c>
      <c r="AY28">
        <v>0</v>
      </c>
      <c r="AZ28">
        <v>1</v>
      </c>
      <c r="BA28">
        <v>0</v>
      </c>
      <c r="BB28" t="s">
        <v>1038</v>
      </c>
      <c r="BC28" t="s">
        <v>1039</v>
      </c>
      <c r="BD28" t="s">
        <v>1032</v>
      </c>
      <c r="BE28" t="s">
        <v>544</v>
      </c>
      <c r="BF28" t="s">
        <v>1040</v>
      </c>
      <c r="BG28">
        <v>2</v>
      </c>
      <c r="BH28">
        <v>44098</v>
      </c>
      <c r="BI28">
        <v>0</v>
      </c>
      <c r="BJ28" t="s">
        <v>51</v>
      </c>
      <c r="BK28">
        <v>56</v>
      </c>
      <c r="BL28">
        <v>56</v>
      </c>
      <c r="BM28">
        <v>56</v>
      </c>
      <c r="BN28">
        <v>56</v>
      </c>
      <c r="BO28">
        <v>56</v>
      </c>
      <c r="BP28">
        <v>56</v>
      </c>
      <c r="BW28">
        <v>56</v>
      </c>
      <c r="BX28">
        <v>56</v>
      </c>
      <c r="BY28">
        <v>56</v>
      </c>
      <c r="BZ28">
        <v>56</v>
      </c>
      <c r="CA28">
        <v>56</v>
      </c>
      <c r="CB28">
        <v>56</v>
      </c>
      <c r="CC28">
        <v>56</v>
      </c>
      <c r="CD28">
        <v>0</v>
      </c>
      <c r="CE28" t="s">
        <v>544</v>
      </c>
      <c r="CF28" t="s">
        <v>544</v>
      </c>
      <c r="CG28" t="s">
        <v>544</v>
      </c>
      <c r="CH28" t="s">
        <v>544</v>
      </c>
      <c r="CI28" t="s">
        <v>544</v>
      </c>
      <c r="CJ28">
        <v>56</v>
      </c>
      <c r="CK28">
        <v>56</v>
      </c>
      <c r="CL28">
        <v>56</v>
      </c>
      <c r="CM28" t="s">
        <v>481</v>
      </c>
      <c r="CN28" t="s">
        <v>467</v>
      </c>
      <c r="CO28">
        <v>0</v>
      </c>
      <c r="CP28">
        <v>0</v>
      </c>
      <c r="CQ28">
        <v>0</v>
      </c>
      <c r="CR28">
        <v>0</v>
      </c>
      <c r="CS28">
        <v>0</v>
      </c>
      <c r="CT28">
        <v>0</v>
      </c>
      <c r="CU28">
        <v>0</v>
      </c>
      <c r="CV28">
        <v>0</v>
      </c>
      <c r="CW28">
        <v>0</v>
      </c>
      <c r="CX28">
        <v>0</v>
      </c>
      <c r="CY28">
        <v>0</v>
      </c>
      <c r="CZ28">
        <v>56</v>
      </c>
      <c r="DA28">
        <v>56</v>
      </c>
      <c r="DB28" s="128">
        <v>0</v>
      </c>
      <c r="DC28">
        <v>0</v>
      </c>
      <c r="DD28">
        <v>0</v>
      </c>
      <c r="DE28">
        <v>0</v>
      </c>
      <c r="DF28">
        <v>0</v>
      </c>
      <c r="DG28">
        <v>0</v>
      </c>
      <c r="DH28">
        <v>0</v>
      </c>
      <c r="DI28">
        <v>0</v>
      </c>
      <c r="DJ28">
        <v>0</v>
      </c>
      <c r="DK28">
        <v>0</v>
      </c>
      <c r="DL28">
        <v>0</v>
      </c>
      <c r="DM28">
        <v>0</v>
      </c>
      <c r="DN28">
        <v>0</v>
      </c>
      <c r="DO28">
        <v>0</v>
      </c>
      <c r="DP28">
        <v>56</v>
      </c>
      <c r="DQ28">
        <v>0</v>
      </c>
      <c r="DR28">
        <v>0</v>
      </c>
      <c r="DS28">
        <v>0</v>
      </c>
      <c r="DT28">
        <v>0</v>
      </c>
      <c r="DU28">
        <v>0</v>
      </c>
      <c r="DV28">
        <v>0</v>
      </c>
      <c r="DW28">
        <v>0</v>
      </c>
      <c r="DX28">
        <v>0</v>
      </c>
      <c r="DY28">
        <v>0</v>
      </c>
      <c r="DZ28">
        <v>0</v>
      </c>
      <c r="EA28">
        <v>0</v>
      </c>
      <c r="EB28">
        <v>0</v>
      </c>
      <c r="EC28">
        <v>0</v>
      </c>
      <c r="ED28">
        <v>0</v>
      </c>
      <c r="EE28">
        <v>0</v>
      </c>
      <c r="EF28">
        <v>0</v>
      </c>
      <c r="EG28">
        <v>0</v>
      </c>
      <c r="EH28">
        <v>0</v>
      </c>
      <c r="EI28">
        <v>0</v>
      </c>
      <c r="EJ28">
        <v>0</v>
      </c>
      <c r="EK28">
        <v>0</v>
      </c>
      <c r="EL28">
        <v>0</v>
      </c>
      <c r="EM28">
        <v>0</v>
      </c>
      <c r="EN28">
        <v>0</v>
      </c>
      <c r="EO28">
        <v>0</v>
      </c>
      <c r="EP28" t="s">
        <v>1041</v>
      </c>
      <c r="EQ28">
        <v>0</v>
      </c>
      <c r="ER28">
        <v>0</v>
      </c>
      <c r="ES28">
        <v>0</v>
      </c>
      <c r="ET28">
        <v>0</v>
      </c>
      <c r="EU28">
        <v>0</v>
      </c>
      <c r="EV28">
        <v>0</v>
      </c>
      <c r="EW28">
        <v>0</v>
      </c>
      <c r="EX28">
        <v>0</v>
      </c>
      <c r="EY28">
        <v>0</v>
      </c>
      <c r="EZ28">
        <v>0</v>
      </c>
      <c r="FA28">
        <v>0</v>
      </c>
      <c r="FB28">
        <v>0</v>
      </c>
      <c r="FC28" t="s">
        <v>544</v>
      </c>
      <c r="FD28" t="s">
        <v>544</v>
      </c>
      <c r="FE28" t="s">
        <v>544</v>
      </c>
      <c r="FF28" t="s">
        <v>544</v>
      </c>
      <c r="FG28" t="s">
        <v>544</v>
      </c>
      <c r="FH28" t="s">
        <v>544</v>
      </c>
      <c r="FI28" t="s">
        <v>544</v>
      </c>
      <c r="FJ28" t="s">
        <v>544</v>
      </c>
      <c r="FK28" t="s">
        <v>544</v>
      </c>
      <c r="FL28" t="s">
        <v>544</v>
      </c>
      <c r="FM28" t="s">
        <v>544</v>
      </c>
      <c r="FN28" t="s">
        <v>544</v>
      </c>
      <c r="FO28" t="s">
        <v>544</v>
      </c>
      <c r="FP28" t="s">
        <v>544</v>
      </c>
      <c r="FQ28" t="s">
        <v>544</v>
      </c>
      <c r="FR28" t="s">
        <v>544</v>
      </c>
      <c r="FS28" t="s">
        <v>544</v>
      </c>
      <c r="FT28" t="s">
        <v>544</v>
      </c>
      <c r="FU28" t="s">
        <v>544</v>
      </c>
      <c r="FV28" t="s">
        <v>544</v>
      </c>
      <c r="FW28" t="s">
        <v>544</v>
      </c>
      <c r="FX28" t="s">
        <v>544</v>
      </c>
      <c r="FY28" t="s">
        <v>544</v>
      </c>
      <c r="FZ28" t="s">
        <v>544</v>
      </c>
      <c r="GA28" t="s">
        <v>544</v>
      </c>
      <c r="GB28" t="s">
        <v>544</v>
      </c>
      <c r="GC28" t="s">
        <v>544</v>
      </c>
      <c r="GD28" t="s">
        <v>544</v>
      </c>
      <c r="GE28" t="s">
        <v>544</v>
      </c>
      <c r="GF28" t="s">
        <v>544</v>
      </c>
      <c r="GG28" t="s">
        <v>544</v>
      </c>
      <c r="GH28" t="s">
        <v>544</v>
      </c>
      <c r="GI28" t="s">
        <v>544</v>
      </c>
      <c r="GJ28" t="s">
        <v>544</v>
      </c>
      <c r="GK28" t="s">
        <v>544</v>
      </c>
      <c r="GL28" t="s">
        <v>544</v>
      </c>
      <c r="GM28" t="s">
        <v>544</v>
      </c>
      <c r="GN28" t="s">
        <v>544</v>
      </c>
      <c r="GO28" t="s">
        <v>544</v>
      </c>
      <c r="GP28" t="s">
        <v>544</v>
      </c>
      <c r="GQ28" t="s">
        <v>544</v>
      </c>
      <c r="GR28" t="s">
        <v>544</v>
      </c>
      <c r="GS28" t="s">
        <v>544</v>
      </c>
      <c r="GT28" t="s">
        <v>544</v>
      </c>
      <c r="GU28" t="s">
        <v>544</v>
      </c>
      <c r="GV28" t="s">
        <v>544</v>
      </c>
      <c r="GW28" t="s">
        <v>544</v>
      </c>
      <c r="GX28" t="s">
        <v>544</v>
      </c>
      <c r="GY28" t="s">
        <v>544</v>
      </c>
      <c r="GZ28" t="s">
        <v>544</v>
      </c>
      <c r="HA28" t="s">
        <v>544</v>
      </c>
      <c r="HB28" t="s">
        <v>544</v>
      </c>
      <c r="HC28" t="s">
        <v>544</v>
      </c>
      <c r="HD28" t="s">
        <v>544</v>
      </c>
      <c r="HE28" t="s">
        <v>544</v>
      </c>
      <c r="HF28" t="s">
        <v>544</v>
      </c>
      <c r="HG28" t="s">
        <v>544</v>
      </c>
      <c r="HH28" t="s">
        <v>544</v>
      </c>
      <c r="HI28" t="s">
        <v>544</v>
      </c>
      <c r="HJ28" t="s">
        <v>544</v>
      </c>
      <c r="HK28" t="s">
        <v>544</v>
      </c>
      <c r="HL28" t="s">
        <v>544</v>
      </c>
      <c r="HM28" t="s">
        <v>544</v>
      </c>
      <c r="HN28" t="s">
        <v>544</v>
      </c>
      <c r="HO28" t="s">
        <v>544</v>
      </c>
      <c r="HP28" t="s">
        <v>544</v>
      </c>
      <c r="HQ28" t="s">
        <v>544</v>
      </c>
      <c r="HR28" t="s">
        <v>544</v>
      </c>
      <c r="HS28" t="s">
        <v>544</v>
      </c>
      <c r="HT28" t="s">
        <v>544</v>
      </c>
      <c r="HU28" t="s">
        <v>544</v>
      </c>
      <c r="HV28" t="s">
        <v>544</v>
      </c>
      <c r="HW28" t="s">
        <v>544</v>
      </c>
      <c r="HX28" t="s">
        <v>544</v>
      </c>
      <c r="HY28" t="s">
        <v>544</v>
      </c>
      <c r="HZ28" t="s">
        <v>544</v>
      </c>
      <c r="IA28" t="s">
        <v>544</v>
      </c>
      <c r="IB28" t="s">
        <v>544</v>
      </c>
      <c r="IC28" t="s">
        <v>473</v>
      </c>
      <c r="ID28" t="s">
        <v>473</v>
      </c>
      <c r="IE28" t="s">
        <v>473</v>
      </c>
      <c r="IF28" t="s">
        <v>473</v>
      </c>
      <c r="IG28" t="s">
        <v>473</v>
      </c>
      <c r="IH28" t="s">
        <v>473</v>
      </c>
      <c r="II28" t="s">
        <v>473</v>
      </c>
      <c r="IJ28" t="s">
        <v>473</v>
      </c>
      <c r="IK28" t="s">
        <v>473</v>
      </c>
      <c r="IL28" t="s">
        <v>473</v>
      </c>
      <c r="IM28" t="s">
        <v>473</v>
      </c>
      <c r="IN28" t="s">
        <v>473</v>
      </c>
      <c r="IO28" t="s">
        <v>473</v>
      </c>
      <c r="IP28" t="s">
        <v>473</v>
      </c>
      <c r="IQ28" t="s">
        <v>473</v>
      </c>
      <c r="IR28">
        <v>0</v>
      </c>
      <c r="IS28">
        <v>0</v>
      </c>
      <c r="IT28">
        <v>0</v>
      </c>
      <c r="IU28">
        <v>0</v>
      </c>
      <c r="IV28">
        <v>0</v>
      </c>
      <c r="IW28">
        <v>0</v>
      </c>
      <c r="IX28">
        <v>0</v>
      </c>
      <c r="IY28">
        <v>0</v>
      </c>
      <c r="IZ28">
        <v>0</v>
      </c>
      <c r="JA28">
        <v>0</v>
      </c>
      <c r="JB28">
        <v>0</v>
      </c>
      <c r="JC28">
        <v>0</v>
      </c>
      <c r="JD28">
        <v>0</v>
      </c>
      <c r="JE28">
        <v>0</v>
      </c>
      <c r="JF28">
        <v>0</v>
      </c>
      <c r="JG28">
        <v>0</v>
      </c>
      <c r="JH28">
        <v>0</v>
      </c>
      <c r="JI28">
        <v>0</v>
      </c>
      <c r="JJ28">
        <v>0</v>
      </c>
      <c r="JK28">
        <v>0</v>
      </c>
      <c r="JL28">
        <v>0</v>
      </c>
      <c r="JM28">
        <v>0</v>
      </c>
      <c r="JN28">
        <v>0</v>
      </c>
      <c r="JO28">
        <v>0</v>
      </c>
      <c r="JP28">
        <v>0</v>
      </c>
      <c r="JQ28">
        <v>0</v>
      </c>
      <c r="JR28">
        <v>0</v>
      </c>
      <c r="JS28">
        <v>0</v>
      </c>
      <c r="JT28">
        <v>0</v>
      </c>
      <c r="JU28">
        <v>0</v>
      </c>
      <c r="JV28">
        <v>0</v>
      </c>
      <c r="JW28">
        <v>0</v>
      </c>
      <c r="JX28">
        <v>0</v>
      </c>
      <c r="JY28">
        <v>0</v>
      </c>
      <c r="JZ28">
        <v>0</v>
      </c>
      <c r="KA28">
        <v>0</v>
      </c>
      <c r="KB28">
        <v>0</v>
      </c>
      <c r="KC28">
        <v>0</v>
      </c>
      <c r="KD28" t="s">
        <v>479</v>
      </c>
      <c r="KE28" t="s">
        <v>473</v>
      </c>
      <c r="KF28" t="s">
        <v>473</v>
      </c>
      <c r="KG28" t="s">
        <v>473</v>
      </c>
      <c r="KH28" t="s">
        <v>473</v>
      </c>
      <c r="KI28" t="s">
        <v>473</v>
      </c>
      <c r="KJ28" t="s">
        <v>473</v>
      </c>
      <c r="KK28" t="s">
        <v>473</v>
      </c>
      <c r="KL28" t="s">
        <v>473</v>
      </c>
      <c r="KM28" t="s">
        <v>473</v>
      </c>
      <c r="KN28" t="s">
        <v>473</v>
      </c>
      <c r="KO28" t="s">
        <v>473</v>
      </c>
      <c r="KP28" t="s">
        <v>479</v>
      </c>
      <c r="KQ28" t="s">
        <v>479</v>
      </c>
      <c r="KR28" t="s">
        <v>479</v>
      </c>
      <c r="KS28" t="s">
        <v>479</v>
      </c>
      <c r="KT28" t="s">
        <v>479</v>
      </c>
      <c r="KU28" t="s">
        <v>479</v>
      </c>
      <c r="KV28" t="s">
        <v>473</v>
      </c>
      <c r="KW28" t="s">
        <v>473</v>
      </c>
      <c r="KX28" t="s">
        <v>473</v>
      </c>
      <c r="KY28" t="s">
        <v>473</v>
      </c>
      <c r="KZ28" t="s">
        <v>473</v>
      </c>
      <c r="LA28" t="s">
        <v>473</v>
      </c>
      <c r="LB28" t="s">
        <v>479</v>
      </c>
      <c r="LC28" t="s">
        <v>641</v>
      </c>
      <c r="LD28" t="s">
        <v>696</v>
      </c>
      <c r="LE28">
        <v>100</v>
      </c>
      <c r="LF28">
        <v>52.222222222222221</v>
      </c>
      <c r="LG28" t="s">
        <v>473</v>
      </c>
      <c r="LH28" t="s">
        <v>473</v>
      </c>
      <c r="LI28">
        <v>100</v>
      </c>
      <c r="LJ28">
        <v>52.671111111111109</v>
      </c>
      <c r="LK28">
        <v>9110519000</v>
      </c>
      <c r="LL28">
        <v>8846199891</v>
      </c>
      <c r="LM28">
        <v>2565159275</v>
      </c>
      <c r="LN28">
        <v>691592795</v>
      </c>
      <c r="LO28">
        <v>691592795</v>
      </c>
      <c r="LP28" t="s">
        <v>479</v>
      </c>
      <c r="LQ28" t="s">
        <v>479</v>
      </c>
      <c r="LR28" t="s">
        <v>479</v>
      </c>
      <c r="LS28" t="s">
        <v>479</v>
      </c>
      <c r="LT28" t="s">
        <v>479</v>
      </c>
      <c r="LU28" t="s">
        <v>479</v>
      </c>
      <c r="LV28" t="s">
        <v>473</v>
      </c>
      <c r="LW28" t="s">
        <v>473</v>
      </c>
      <c r="LX28" t="s">
        <v>473</v>
      </c>
      <c r="LY28" t="s">
        <v>473</v>
      </c>
      <c r="LZ28" t="s">
        <v>473</v>
      </c>
      <c r="MA28" t="s">
        <v>473</v>
      </c>
      <c r="MB28">
        <v>0</v>
      </c>
      <c r="MC28">
        <v>0</v>
      </c>
      <c r="MD28">
        <v>0</v>
      </c>
      <c r="ME28" t="s">
        <v>481</v>
      </c>
      <c r="MF28" t="s">
        <v>481</v>
      </c>
      <c r="MG28" t="s">
        <v>481</v>
      </c>
      <c r="MH28" t="s">
        <v>481</v>
      </c>
      <c r="MI28" t="s">
        <v>481</v>
      </c>
      <c r="MJ28">
        <v>0</v>
      </c>
      <c r="MK28">
        <v>0</v>
      </c>
      <c r="ML28">
        <v>0</v>
      </c>
      <c r="MM28">
        <v>0</v>
      </c>
      <c r="MN28">
        <v>0</v>
      </c>
      <c r="MO28">
        <v>0</v>
      </c>
      <c r="MP28">
        <v>0</v>
      </c>
      <c r="MQ28" t="s">
        <v>481</v>
      </c>
      <c r="MR28" t="s">
        <v>481</v>
      </c>
      <c r="MS28" t="s">
        <v>481</v>
      </c>
      <c r="MT28" t="s">
        <v>481</v>
      </c>
      <c r="MU28" t="s">
        <v>481</v>
      </c>
      <c r="MV28">
        <v>0</v>
      </c>
      <c r="MW28">
        <v>0</v>
      </c>
      <c r="MX28">
        <v>0</v>
      </c>
      <c r="MY28">
        <v>0</v>
      </c>
      <c r="MZ28">
        <v>0</v>
      </c>
      <c r="NA28">
        <v>0</v>
      </c>
      <c r="NB28">
        <v>0</v>
      </c>
      <c r="NC28" t="s">
        <v>479</v>
      </c>
      <c r="ND28" t="s">
        <v>479</v>
      </c>
      <c r="NE28" t="s">
        <v>479</v>
      </c>
      <c r="NF28" t="s">
        <v>479</v>
      </c>
      <c r="NG28" t="s">
        <v>479</v>
      </c>
      <c r="NH28" t="s">
        <v>479</v>
      </c>
      <c r="NI28" t="s">
        <v>473</v>
      </c>
      <c r="NJ28" t="s">
        <v>473</v>
      </c>
      <c r="NK28" t="s">
        <v>473</v>
      </c>
      <c r="NL28" t="s">
        <v>473</v>
      </c>
      <c r="NM28" t="s">
        <v>473</v>
      </c>
      <c r="NN28" t="s">
        <v>473</v>
      </c>
      <c r="NO28" t="s">
        <v>919</v>
      </c>
      <c r="NP28" t="s">
        <v>919</v>
      </c>
      <c r="NQ28" t="s">
        <v>919</v>
      </c>
      <c r="NR28" t="s">
        <v>919</v>
      </c>
      <c r="NS28" t="s">
        <v>919</v>
      </c>
      <c r="NT28">
        <v>0</v>
      </c>
      <c r="NU28">
        <v>0</v>
      </c>
      <c r="NV28">
        <v>0</v>
      </c>
      <c r="NW28">
        <v>0</v>
      </c>
      <c r="NX28">
        <v>0</v>
      </c>
      <c r="NY28">
        <v>0</v>
      </c>
      <c r="NZ28">
        <v>0</v>
      </c>
      <c r="OA28" t="s">
        <v>637</v>
      </c>
      <c r="OB28" t="s">
        <v>637</v>
      </c>
      <c r="OC28" t="s">
        <v>637</v>
      </c>
      <c r="OD28" t="s">
        <v>668</v>
      </c>
      <c r="OE28" t="s">
        <v>668</v>
      </c>
      <c r="OF28">
        <v>0</v>
      </c>
      <c r="OG28">
        <v>0</v>
      </c>
      <c r="OH28">
        <v>0</v>
      </c>
      <c r="OI28">
        <v>0</v>
      </c>
      <c r="OJ28">
        <v>0</v>
      </c>
      <c r="OK28">
        <v>0</v>
      </c>
      <c r="OL28">
        <v>0</v>
      </c>
      <c r="OO28" t="s">
        <v>1029</v>
      </c>
      <c r="OP28">
        <v>0</v>
      </c>
      <c r="OQ28" t="s">
        <v>544</v>
      </c>
      <c r="OR28" t="s">
        <v>544</v>
      </c>
      <c r="OS28" t="s">
        <v>544</v>
      </c>
      <c r="OT28" t="s">
        <v>544</v>
      </c>
      <c r="OU28" t="s">
        <v>544</v>
      </c>
      <c r="OV28" t="s">
        <v>544</v>
      </c>
      <c r="OW28" t="s">
        <v>544</v>
      </c>
      <c r="OX28" t="s">
        <v>544</v>
      </c>
      <c r="OY28" t="s">
        <v>544</v>
      </c>
      <c r="OZ28" t="s">
        <v>544</v>
      </c>
      <c r="PA28" t="s">
        <v>544</v>
      </c>
      <c r="PB28" t="s">
        <v>544</v>
      </c>
      <c r="PC28" t="s">
        <v>544</v>
      </c>
      <c r="PD28" t="s">
        <v>544</v>
      </c>
      <c r="PE28" t="s">
        <v>544</v>
      </c>
      <c r="PF28" t="s">
        <v>544</v>
      </c>
      <c r="PG28" t="s">
        <v>544</v>
      </c>
      <c r="PH28" t="s">
        <v>544</v>
      </c>
      <c r="PI28" t="s">
        <v>544</v>
      </c>
      <c r="PJ28" t="s">
        <v>544</v>
      </c>
      <c r="PK28" t="s">
        <v>544</v>
      </c>
      <c r="PL28" t="s">
        <v>544</v>
      </c>
      <c r="PM28" t="s">
        <v>544</v>
      </c>
      <c r="PN28" t="s">
        <v>544</v>
      </c>
      <c r="PO28" t="s">
        <v>544</v>
      </c>
      <c r="PP28" t="s">
        <v>544</v>
      </c>
      <c r="PQ28">
        <v>752590</v>
      </c>
      <c r="PR28">
        <v>690840205</v>
      </c>
      <c r="PS28" t="s">
        <v>578</v>
      </c>
    </row>
    <row r="29" spans="1:435" x14ac:dyDescent="0.35">
      <c r="A29" t="s">
        <v>1042</v>
      </c>
      <c r="B29">
        <v>7868</v>
      </c>
      <c r="C29" t="s">
        <v>1043</v>
      </c>
      <c r="D29">
        <v>2020110010191</v>
      </c>
      <c r="E29" t="s">
        <v>436</v>
      </c>
      <c r="F29" t="s">
        <v>437</v>
      </c>
      <c r="G29" t="s">
        <v>438</v>
      </c>
      <c r="H29" t="s">
        <v>602</v>
      </c>
      <c r="I29" t="s">
        <v>756</v>
      </c>
      <c r="J29" t="s">
        <v>604</v>
      </c>
      <c r="K29" t="s">
        <v>605</v>
      </c>
      <c r="L29" t="s">
        <v>606</v>
      </c>
      <c r="M29" t="s">
        <v>607</v>
      </c>
      <c r="N29" t="s">
        <v>605</v>
      </c>
      <c r="O29" t="s">
        <v>606</v>
      </c>
      <c r="P29" t="s">
        <v>607</v>
      </c>
      <c r="Q29" t="s">
        <v>780</v>
      </c>
      <c r="R29" t="s">
        <v>612</v>
      </c>
      <c r="S29" t="s">
        <v>1044</v>
      </c>
      <c r="T29" t="s">
        <v>1045</v>
      </c>
      <c r="AD29" t="s">
        <v>1046</v>
      </c>
      <c r="AE29" t="s">
        <v>1047</v>
      </c>
      <c r="AI29" t="s">
        <v>1048</v>
      </c>
      <c r="AJ29" t="s">
        <v>1036</v>
      </c>
      <c r="AK29">
        <v>44055</v>
      </c>
      <c r="AL29">
        <v>1</v>
      </c>
      <c r="AM29">
        <v>2023</v>
      </c>
      <c r="AN29" t="s">
        <v>1049</v>
      </c>
      <c r="AO29" t="s">
        <v>1023</v>
      </c>
      <c r="AP29">
        <v>2020</v>
      </c>
      <c r="AQ29">
        <v>2024</v>
      </c>
      <c r="AR29" t="s">
        <v>504</v>
      </c>
      <c r="AS29" t="s">
        <v>704</v>
      </c>
      <c r="AT29" t="s">
        <v>541</v>
      </c>
      <c r="AU29" t="s">
        <v>459</v>
      </c>
      <c r="AV29" t="s">
        <v>460</v>
      </c>
      <c r="AW29" t="s">
        <v>460</v>
      </c>
      <c r="AX29" t="s">
        <v>460</v>
      </c>
      <c r="AY29">
        <v>0</v>
      </c>
      <c r="AZ29">
        <v>1</v>
      </c>
      <c r="BA29">
        <v>0</v>
      </c>
      <c r="BB29">
        <v>0</v>
      </c>
      <c r="BC29" t="s">
        <v>1050</v>
      </c>
      <c r="BD29" t="s">
        <v>1050</v>
      </c>
      <c r="BE29" t="s">
        <v>544</v>
      </c>
      <c r="BF29">
        <v>0</v>
      </c>
      <c r="BG29">
        <v>2</v>
      </c>
      <c r="BH29">
        <v>44098</v>
      </c>
      <c r="BI29">
        <v>0</v>
      </c>
      <c r="BJ29" t="s">
        <v>51</v>
      </c>
      <c r="BK29">
        <v>56</v>
      </c>
      <c r="BL29">
        <v>56</v>
      </c>
      <c r="BM29">
        <v>56</v>
      </c>
      <c r="BN29">
        <v>56</v>
      </c>
      <c r="BO29">
        <v>56</v>
      </c>
      <c r="BP29">
        <v>56</v>
      </c>
      <c r="BW29">
        <v>56</v>
      </c>
      <c r="BX29">
        <v>56</v>
      </c>
      <c r="BY29">
        <v>56</v>
      </c>
      <c r="BZ29">
        <v>56</v>
      </c>
      <c r="CA29">
        <v>56</v>
      </c>
      <c r="CB29">
        <v>56</v>
      </c>
      <c r="CC29">
        <v>56</v>
      </c>
      <c r="CD29">
        <v>0</v>
      </c>
      <c r="CE29" t="s">
        <v>544</v>
      </c>
      <c r="CF29" t="s">
        <v>544</v>
      </c>
      <c r="CG29" t="s">
        <v>544</v>
      </c>
      <c r="CH29" t="s">
        <v>544</v>
      </c>
      <c r="CI29" t="s">
        <v>544</v>
      </c>
      <c r="CJ29">
        <v>56</v>
      </c>
      <c r="CK29">
        <v>56</v>
      </c>
      <c r="CL29">
        <v>56</v>
      </c>
      <c r="CM29" t="s">
        <v>481</v>
      </c>
      <c r="CN29" t="s">
        <v>467</v>
      </c>
      <c r="CO29">
        <v>0</v>
      </c>
      <c r="CP29">
        <v>0</v>
      </c>
      <c r="CQ29">
        <v>0</v>
      </c>
      <c r="CR29">
        <v>0</v>
      </c>
      <c r="CS29">
        <v>0</v>
      </c>
      <c r="CT29">
        <v>0</v>
      </c>
      <c r="CU29">
        <v>0</v>
      </c>
      <c r="CV29">
        <v>0</v>
      </c>
      <c r="CW29">
        <v>0</v>
      </c>
      <c r="CX29">
        <v>0</v>
      </c>
      <c r="CY29">
        <v>0</v>
      </c>
      <c r="CZ29">
        <v>56</v>
      </c>
      <c r="DA29">
        <v>56</v>
      </c>
      <c r="DB29" s="128">
        <v>0</v>
      </c>
      <c r="DC29">
        <v>0</v>
      </c>
      <c r="DD29">
        <v>0</v>
      </c>
      <c r="DE29">
        <v>0</v>
      </c>
      <c r="DF29">
        <v>0</v>
      </c>
      <c r="DG29">
        <v>0</v>
      </c>
      <c r="DH29">
        <v>0</v>
      </c>
      <c r="DI29">
        <v>0</v>
      </c>
      <c r="DJ29">
        <v>0</v>
      </c>
      <c r="DK29">
        <v>0</v>
      </c>
      <c r="DL29">
        <v>0</v>
      </c>
      <c r="DM29">
        <v>0</v>
      </c>
      <c r="DN29">
        <v>0</v>
      </c>
      <c r="DO29">
        <v>0</v>
      </c>
      <c r="DP29">
        <v>56</v>
      </c>
      <c r="DQ29">
        <v>0</v>
      </c>
      <c r="DR29">
        <v>0</v>
      </c>
      <c r="DS29">
        <v>0</v>
      </c>
      <c r="DT29">
        <v>0</v>
      </c>
      <c r="DU29">
        <v>0</v>
      </c>
      <c r="DV29">
        <v>0</v>
      </c>
      <c r="DW29">
        <v>0</v>
      </c>
      <c r="DX29">
        <v>0</v>
      </c>
      <c r="DY29">
        <v>0</v>
      </c>
      <c r="DZ29">
        <v>0</v>
      </c>
      <c r="EA29">
        <v>0</v>
      </c>
      <c r="EB29">
        <v>0</v>
      </c>
      <c r="EC29">
        <v>0</v>
      </c>
      <c r="ED29">
        <v>0</v>
      </c>
      <c r="EE29">
        <v>0</v>
      </c>
      <c r="EF29">
        <v>0</v>
      </c>
      <c r="EG29">
        <v>0</v>
      </c>
      <c r="EH29">
        <v>0</v>
      </c>
      <c r="EI29">
        <v>0</v>
      </c>
      <c r="EJ29">
        <v>0</v>
      </c>
      <c r="EK29">
        <v>0</v>
      </c>
      <c r="EL29">
        <v>0</v>
      </c>
      <c r="EM29">
        <v>0</v>
      </c>
      <c r="EN29">
        <v>0</v>
      </c>
      <c r="EO29">
        <v>0</v>
      </c>
      <c r="EP29" t="s">
        <v>1041</v>
      </c>
      <c r="EQ29">
        <v>0</v>
      </c>
      <c r="ER29">
        <v>0</v>
      </c>
      <c r="ES29">
        <v>0</v>
      </c>
      <c r="ET29">
        <v>0</v>
      </c>
      <c r="EU29">
        <v>0</v>
      </c>
      <c r="EV29">
        <v>0</v>
      </c>
      <c r="EW29">
        <v>0</v>
      </c>
      <c r="EX29">
        <v>0</v>
      </c>
      <c r="EY29">
        <v>0</v>
      </c>
      <c r="EZ29">
        <v>0</v>
      </c>
      <c r="FA29">
        <v>0</v>
      </c>
      <c r="FB29">
        <v>0</v>
      </c>
      <c r="FC29" t="s">
        <v>544</v>
      </c>
      <c r="FD29" t="s">
        <v>544</v>
      </c>
      <c r="FE29" t="s">
        <v>544</v>
      </c>
      <c r="FF29" t="s">
        <v>544</v>
      </c>
      <c r="FG29" t="s">
        <v>544</v>
      </c>
      <c r="FH29" t="s">
        <v>544</v>
      </c>
      <c r="FI29" t="s">
        <v>544</v>
      </c>
      <c r="FJ29" t="s">
        <v>544</v>
      </c>
      <c r="FK29" t="s">
        <v>544</v>
      </c>
      <c r="FL29" t="s">
        <v>544</v>
      </c>
      <c r="FM29" t="s">
        <v>544</v>
      </c>
      <c r="FN29" t="s">
        <v>544</v>
      </c>
      <c r="FO29" t="s">
        <v>544</v>
      </c>
      <c r="FP29" t="s">
        <v>544</v>
      </c>
      <c r="FQ29" t="s">
        <v>544</v>
      </c>
      <c r="FR29" t="s">
        <v>544</v>
      </c>
      <c r="FS29" t="s">
        <v>544</v>
      </c>
      <c r="FT29" t="s">
        <v>544</v>
      </c>
      <c r="FU29" t="s">
        <v>544</v>
      </c>
      <c r="FV29" t="s">
        <v>544</v>
      </c>
      <c r="FW29" t="s">
        <v>544</v>
      </c>
      <c r="FX29" t="s">
        <v>544</v>
      </c>
      <c r="FY29" t="s">
        <v>544</v>
      </c>
      <c r="FZ29" t="s">
        <v>544</v>
      </c>
      <c r="GA29" t="s">
        <v>544</v>
      </c>
      <c r="GB29" t="s">
        <v>544</v>
      </c>
      <c r="GC29" t="s">
        <v>544</v>
      </c>
      <c r="GD29" t="s">
        <v>544</v>
      </c>
      <c r="GE29" t="s">
        <v>544</v>
      </c>
      <c r="GF29" t="s">
        <v>544</v>
      </c>
      <c r="GG29" t="s">
        <v>544</v>
      </c>
      <c r="GH29" t="s">
        <v>544</v>
      </c>
      <c r="GI29" t="s">
        <v>544</v>
      </c>
      <c r="GJ29" t="s">
        <v>544</v>
      </c>
      <c r="GK29" t="s">
        <v>544</v>
      </c>
      <c r="GL29" t="s">
        <v>544</v>
      </c>
      <c r="GM29" t="s">
        <v>544</v>
      </c>
      <c r="GN29" t="s">
        <v>544</v>
      </c>
      <c r="GO29" t="s">
        <v>544</v>
      </c>
      <c r="GP29" t="s">
        <v>544</v>
      </c>
      <c r="GQ29" t="s">
        <v>544</v>
      </c>
      <c r="GR29" t="s">
        <v>544</v>
      </c>
      <c r="GS29" t="s">
        <v>544</v>
      </c>
      <c r="GT29" t="s">
        <v>544</v>
      </c>
      <c r="GU29" t="s">
        <v>544</v>
      </c>
      <c r="GV29" t="s">
        <v>544</v>
      </c>
      <c r="GW29" t="s">
        <v>544</v>
      </c>
      <c r="GX29" t="s">
        <v>544</v>
      </c>
      <c r="GY29" t="s">
        <v>544</v>
      </c>
      <c r="GZ29" t="s">
        <v>544</v>
      </c>
      <c r="HA29" t="s">
        <v>544</v>
      </c>
      <c r="HB29" t="s">
        <v>544</v>
      </c>
      <c r="HC29" t="s">
        <v>544</v>
      </c>
      <c r="HD29" t="s">
        <v>544</v>
      </c>
      <c r="HE29" t="s">
        <v>544</v>
      </c>
      <c r="HF29" t="s">
        <v>544</v>
      </c>
      <c r="HG29" t="s">
        <v>544</v>
      </c>
      <c r="HH29" t="s">
        <v>544</v>
      </c>
      <c r="HI29" t="s">
        <v>544</v>
      </c>
      <c r="HJ29" t="s">
        <v>544</v>
      </c>
      <c r="HK29" t="s">
        <v>544</v>
      </c>
      <c r="HL29" t="s">
        <v>544</v>
      </c>
      <c r="HM29" t="s">
        <v>544</v>
      </c>
      <c r="HN29" t="s">
        <v>544</v>
      </c>
      <c r="HO29" t="s">
        <v>544</v>
      </c>
      <c r="HP29" t="s">
        <v>544</v>
      </c>
      <c r="HQ29" t="s">
        <v>544</v>
      </c>
      <c r="HR29" t="s">
        <v>544</v>
      </c>
      <c r="HS29" t="s">
        <v>544</v>
      </c>
      <c r="HT29" t="s">
        <v>544</v>
      </c>
      <c r="HU29" t="s">
        <v>544</v>
      </c>
      <c r="HV29" t="s">
        <v>544</v>
      </c>
      <c r="HW29" t="s">
        <v>544</v>
      </c>
      <c r="HX29" t="s">
        <v>544</v>
      </c>
      <c r="HY29" t="s">
        <v>544</v>
      </c>
      <c r="HZ29" t="s">
        <v>544</v>
      </c>
      <c r="IA29" t="s">
        <v>544</v>
      </c>
      <c r="IB29" t="s">
        <v>544</v>
      </c>
      <c r="IC29" t="s">
        <v>473</v>
      </c>
      <c r="ID29" t="s">
        <v>473</v>
      </c>
      <c r="IE29" t="s">
        <v>473</v>
      </c>
      <c r="IF29" t="s">
        <v>473</v>
      </c>
      <c r="IG29" t="s">
        <v>473</v>
      </c>
      <c r="IH29" t="s">
        <v>473</v>
      </c>
      <c r="II29" t="s">
        <v>473</v>
      </c>
      <c r="IJ29" t="s">
        <v>473</v>
      </c>
      <c r="IK29" t="s">
        <v>473</v>
      </c>
      <c r="IL29" t="s">
        <v>473</v>
      </c>
      <c r="IM29" t="s">
        <v>473</v>
      </c>
      <c r="IN29" t="s">
        <v>473</v>
      </c>
      <c r="IO29" t="s">
        <v>473</v>
      </c>
      <c r="IP29" t="s">
        <v>473</v>
      </c>
      <c r="IQ29" t="s">
        <v>473</v>
      </c>
      <c r="IR29">
        <v>0</v>
      </c>
      <c r="IS29">
        <v>0</v>
      </c>
      <c r="IT29">
        <v>0</v>
      </c>
      <c r="IU29">
        <v>0</v>
      </c>
      <c r="IV29">
        <v>0</v>
      </c>
      <c r="IW29">
        <v>0</v>
      </c>
      <c r="IX29">
        <v>0</v>
      </c>
      <c r="IY29">
        <v>0</v>
      </c>
      <c r="IZ29">
        <v>0</v>
      </c>
      <c r="JA29">
        <v>0</v>
      </c>
      <c r="JB29">
        <v>0</v>
      </c>
      <c r="JC29">
        <v>0</v>
      </c>
      <c r="JD29">
        <v>0</v>
      </c>
      <c r="JE29">
        <v>0</v>
      </c>
      <c r="JF29">
        <v>0</v>
      </c>
      <c r="JG29">
        <v>0</v>
      </c>
      <c r="JH29">
        <v>0</v>
      </c>
      <c r="JI29">
        <v>0</v>
      </c>
      <c r="JJ29">
        <v>0</v>
      </c>
      <c r="JK29">
        <v>0</v>
      </c>
      <c r="JL29">
        <v>0</v>
      </c>
      <c r="JM29">
        <v>0</v>
      </c>
      <c r="JN29">
        <v>0</v>
      </c>
      <c r="JO29">
        <v>0</v>
      </c>
      <c r="JP29">
        <v>0</v>
      </c>
      <c r="JQ29">
        <v>0</v>
      </c>
      <c r="JR29">
        <v>0</v>
      </c>
      <c r="JS29">
        <v>0</v>
      </c>
      <c r="JT29">
        <v>0</v>
      </c>
      <c r="JU29">
        <v>0</v>
      </c>
      <c r="JV29">
        <v>0</v>
      </c>
      <c r="JW29">
        <v>0</v>
      </c>
      <c r="JX29">
        <v>0</v>
      </c>
      <c r="JY29">
        <v>0</v>
      </c>
      <c r="JZ29">
        <v>0</v>
      </c>
      <c r="KA29">
        <v>0</v>
      </c>
      <c r="KB29">
        <v>0</v>
      </c>
      <c r="KC29">
        <v>0</v>
      </c>
      <c r="KD29" t="s">
        <v>479</v>
      </c>
      <c r="KE29" t="s">
        <v>473</v>
      </c>
      <c r="KF29" t="s">
        <v>473</v>
      </c>
      <c r="KG29" t="s">
        <v>473</v>
      </c>
      <c r="KH29" t="s">
        <v>473</v>
      </c>
      <c r="KI29" t="s">
        <v>473</v>
      </c>
      <c r="KJ29" t="s">
        <v>473</v>
      </c>
      <c r="KK29" t="s">
        <v>473</v>
      </c>
      <c r="KL29" t="s">
        <v>473</v>
      </c>
      <c r="KM29" t="s">
        <v>473</v>
      </c>
      <c r="KN29" t="s">
        <v>473</v>
      </c>
      <c r="KO29" t="s">
        <v>473</v>
      </c>
      <c r="KP29" t="s">
        <v>479</v>
      </c>
      <c r="KQ29" t="s">
        <v>479</v>
      </c>
      <c r="KR29" t="s">
        <v>479</v>
      </c>
      <c r="KS29" t="s">
        <v>479</v>
      </c>
      <c r="KT29" t="s">
        <v>479</v>
      </c>
      <c r="KU29" t="s">
        <v>479</v>
      </c>
      <c r="KV29" t="s">
        <v>473</v>
      </c>
      <c r="KW29" t="s">
        <v>473</v>
      </c>
      <c r="KX29" t="s">
        <v>473</v>
      </c>
      <c r="KY29" t="s">
        <v>473</v>
      </c>
      <c r="KZ29" t="s">
        <v>473</v>
      </c>
      <c r="LA29" t="s">
        <v>473</v>
      </c>
      <c r="LB29" t="s">
        <v>479</v>
      </c>
      <c r="LC29" t="s">
        <v>670</v>
      </c>
      <c r="LD29" t="s">
        <v>756</v>
      </c>
      <c r="LE29">
        <v>100</v>
      </c>
      <c r="LF29">
        <v>54.989999999999995</v>
      </c>
      <c r="LG29" t="s">
        <v>473</v>
      </c>
      <c r="LH29" t="s">
        <v>473</v>
      </c>
      <c r="LI29">
        <v>100</v>
      </c>
      <c r="LJ29">
        <v>52.671111111111109</v>
      </c>
      <c r="LK29">
        <v>9110519000</v>
      </c>
      <c r="LL29">
        <v>8846199891</v>
      </c>
      <c r="LM29">
        <v>2565159275</v>
      </c>
      <c r="LN29">
        <v>691592795</v>
      </c>
      <c r="LO29">
        <v>691592795</v>
      </c>
      <c r="LP29" t="s">
        <v>479</v>
      </c>
      <c r="LQ29" t="s">
        <v>479</v>
      </c>
      <c r="LR29" t="s">
        <v>479</v>
      </c>
      <c r="LS29" t="s">
        <v>479</v>
      </c>
      <c r="LT29" t="s">
        <v>479</v>
      </c>
      <c r="LU29" t="s">
        <v>479</v>
      </c>
      <c r="LV29" t="s">
        <v>473</v>
      </c>
      <c r="LW29" t="s">
        <v>473</v>
      </c>
      <c r="LX29" t="s">
        <v>473</v>
      </c>
      <c r="LY29" t="s">
        <v>473</v>
      </c>
      <c r="LZ29" t="s">
        <v>473</v>
      </c>
      <c r="MA29" t="s">
        <v>473</v>
      </c>
      <c r="MB29">
        <v>0</v>
      </c>
      <c r="MC29">
        <v>0</v>
      </c>
      <c r="MD29">
        <v>0</v>
      </c>
      <c r="ME29" t="s">
        <v>481</v>
      </c>
      <c r="MF29" t="s">
        <v>481</v>
      </c>
      <c r="MG29" t="s">
        <v>481</v>
      </c>
      <c r="MH29" t="s">
        <v>481</v>
      </c>
      <c r="MI29" t="s">
        <v>481</v>
      </c>
      <c r="MJ29">
        <v>0</v>
      </c>
      <c r="MK29">
        <v>0</v>
      </c>
      <c r="ML29">
        <v>0</v>
      </c>
      <c r="MM29">
        <v>0</v>
      </c>
      <c r="MN29">
        <v>0</v>
      </c>
      <c r="MO29">
        <v>0</v>
      </c>
      <c r="MP29">
        <v>0</v>
      </c>
      <c r="MQ29" t="s">
        <v>481</v>
      </c>
      <c r="MR29" t="s">
        <v>481</v>
      </c>
      <c r="MS29" t="s">
        <v>481</v>
      </c>
      <c r="MT29" t="s">
        <v>481</v>
      </c>
      <c r="MU29" t="s">
        <v>481</v>
      </c>
      <c r="MV29">
        <v>0</v>
      </c>
      <c r="MW29">
        <v>0</v>
      </c>
      <c r="MX29">
        <v>0</v>
      </c>
      <c r="MY29">
        <v>0</v>
      </c>
      <c r="MZ29">
        <v>0</v>
      </c>
      <c r="NA29">
        <v>0</v>
      </c>
      <c r="NB29">
        <v>0</v>
      </c>
      <c r="NC29" t="s">
        <v>479</v>
      </c>
      <c r="ND29" t="s">
        <v>479</v>
      </c>
      <c r="NE29" t="s">
        <v>479</v>
      </c>
      <c r="NF29" t="s">
        <v>479</v>
      </c>
      <c r="NG29" t="s">
        <v>479</v>
      </c>
      <c r="NH29" t="s">
        <v>479</v>
      </c>
      <c r="NI29" t="s">
        <v>473</v>
      </c>
      <c r="NJ29" t="s">
        <v>473</v>
      </c>
      <c r="NK29" t="s">
        <v>473</v>
      </c>
      <c r="NL29" t="s">
        <v>473</v>
      </c>
      <c r="NM29" t="s">
        <v>473</v>
      </c>
      <c r="NN29" t="s">
        <v>473</v>
      </c>
      <c r="NO29" t="s">
        <v>919</v>
      </c>
      <c r="NP29" t="s">
        <v>919</v>
      </c>
      <c r="NQ29" t="s">
        <v>919</v>
      </c>
      <c r="NR29" t="s">
        <v>919</v>
      </c>
      <c r="NS29" t="s">
        <v>919</v>
      </c>
      <c r="NT29">
        <v>0</v>
      </c>
      <c r="NU29">
        <v>0</v>
      </c>
      <c r="NV29">
        <v>0</v>
      </c>
      <c r="NW29">
        <v>0</v>
      </c>
      <c r="NX29">
        <v>0</v>
      </c>
      <c r="NY29">
        <v>0</v>
      </c>
      <c r="NZ29">
        <v>0</v>
      </c>
      <c r="OA29" t="s">
        <v>637</v>
      </c>
      <c r="OB29" t="s">
        <v>637</v>
      </c>
      <c r="OC29" t="s">
        <v>637</v>
      </c>
      <c r="OD29" t="s">
        <v>668</v>
      </c>
      <c r="OE29" t="s">
        <v>668</v>
      </c>
      <c r="OF29">
        <v>0</v>
      </c>
      <c r="OG29">
        <v>0</v>
      </c>
      <c r="OH29">
        <v>0</v>
      </c>
      <c r="OI29">
        <v>0</v>
      </c>
      <c r="OJ29">
        <v>0</v>
      </c>
      <c r="OK29">
        <v>0</v>
      </c>
      <c r="OL29">
        <v>0</v>
      </c>
      <c r="OO29" t="s">
        <v>1042</v>
      </c>
      <c r="OP29">
        <v>0</v>
      </c>
      <c r="OQ29" t="s">
        <v>544</v>
      </c>
      <c r="OR29" t="s">
        <v>544</v>
      </c>
      <c r="OS29" t="s">
        <v>544</v>
      </c>
      <c r="OT29" t="s">
        <v>544</v>
      </c>
      <c r="OU29" t="s">
        <v>544</v>
      </c>
      <c r="OV29" t="s">
        <v>544</v>
      </c>
      <c r="OW29" t="s">
        <v>544</v>
      </c>
      <c r="OX29" t="s">
        <v>544</v>
      </c>
      <c r="OY29" t="s">
        <v>544</v>
      </c>
      <c r="OZ29" t="s">
        <v>544</v>
      </c>
      <c r="PA29" t="s">
        <v>544</v>
      </c>
      <c r="PB29" t="s">
        <v>544</v>
      </c>
      <c r="PC29" t="s">
        <v>544</v>
      </c>
      <c r="PD29" t="s">
        <v>544</v>
      </c>
      <c r="PE29" t="s">
        <v>544</v>
      </c>
      <c r="PF29" t="s">
        <v>544</v>
      </c>
      <c r="PG29" t="s">
        <v>544</v>
      </c>
      <c r="PH29" t="s">
        <v>544</v>
      </c>
      <c r="PI29" t="s">
        <v>544</v>
      </c>
      <c r="PJ29" t="s">
        <v>544</v>
      </c>
      <c r="PK29" t="s">
        <v>544</v>
      </c>
      <c r="PL29" t="s">
        <v>544</v>
      </c>
      <c r="PM29" t="s">
        <v>544</v>
      </c>
      <c r="PN29" t="s">
        <v>544</v>
      </c>
      <c r="PO29" t="s">
        <v>544</v>
      </c>
      <c r="PP29" t="s">
        <v>544</v>
      </c>
      <c r="PQ29">
        <v>752590</v>
      </c>
      <c r="PR29">
        <v>690840205</v>
      </c>
      <c r="PS29" t="s">
        <v>578</v>
      </c>
    </row>
    <row r="30" spans="1:435" x14ac:dyDescent="0.35">
      <c r="A30" t="s">
        <v>1051</v>
      </c>
      <c r="B30">
        <v>7868</v>
      </c>
      <c r="C30" t="s">
        <v>1052</v>
      </c>
      <c r="D30">
        <v>2020110010191</v>
      </c>
      <c r="E30" t="s">
        <v>436</v>
      </c>
      <c r="F30" t="s">
        <v>437</v>
      </c>
      <c r="G30" t="s">
        <v>438</v>
      </c>
      <c r="H30" t="s">
        <v>602</v>
      </c>
      <c r="I30" t="s">
        <v>544</v>
      </c>
      <c r="J30" t="s">
        <v>604</v>
      </c>
      <c r="K30" t="s">
        <v>605</v>
      </c>
      <c r="L30" t="s">
        <v>606</v>
      </c>
      <c r="M30" t="s">
        <v>607</v>
      </c>
      <c r="N30" t="s">
        <v>608</v>
      </c>
      <c r="O30" t="s">
        <v>697</v>
      </c>
      <c r="P30" t="s">
        <v>610</v>
      </c>
      <c r="Q30" t="s">
        <v>611</v>
      </c>
      <c r="R30" t="s">
        <v>612</v>
      </c>
      <c r="S30" t="s">
        <v>1053</v>
      </c>
      <c r="T30" t="s">
        <v>1054</v>
      </c>
      <c r="AF30" t="s">
        <v>1053</v>
      </c>
      <c r="AI30" t="s">
        <v>1055</v>
      </c>
      <c r="AJ30">
        <v>0</v>
      </c>
      <c r="AK30">
        <v>44055</v>
      </c>
      <c r="AL30">
        <v>1</v>
      </c>
      <c r="AM30">
        <v>2023</v>
      </c>
      <c r="AN30" t="s">
        <v>1056</v>
      </c>
      <c r="AO30" t="s">
        <v>1057</v>
      </c>
      <c r="AP30">
        <v>2020</v>
      </c>
      <c r="AQ30">
        <v>2024</v>
      </c>
      <c r="AR30" t="s">
        <v>467</v>
      </c>
      <c r="AS30" t="s">
        <v>652</v>
      </c>
      <c r="AT30" t="s">
        <v>541</v>
      </c>
      <c r="AU30" t="s">
        <v>653</v>
      </c>
      <c r="AV30">
        <v>2020</v>
      </c>
      <c r="AW30">
        <v>0</v>
      </c>
      <c r="AX30" t="s">
        <v>460</v>
      </c>
      <c r="AY30">
        <v>0</v>
      </c>
      <c r="AZ30">
        <v>1</v>
      </c>
      <c r="BA30">
        <v>0</v>
      </c>
      <c r="BB30" t="s">
        <v>1058</v>
      </c>
      <c r="BC30" t="s">
        <v>1059</v>
      </c>
      <c r="BD30" t="s">
        <v>1060</v>
      </c>
      <c r="BE30" t="s">
        <v>1061</v>
      </c>
      <c r="BF30" t="s">
        <v>1062</v>
      </c>
      <c r="BG30">
        <v>2</v>
      </c>
      <c r="BH30">
        <v>44098</v>
      </c>
      <c r="BI30">
        <v>0</v>
      </c>
      <c r="BJ30" t="s">
        <v>51</v>
      </c>
      <c r="BK30">
        <v>25</v>
      </c>
      <c r="BL30">
        <v>5</v>
      </c>
      <c r="BM30">
        <v>5</v>
      </c>
      <c r="BN30">
        <v>5</v>
      </c>
      <c r="BO30">
        <v>5</v>
      </c>
      <c r="BP30">
        <v>5</v>
      </c>
      <c r="BW30">
        <v>5</v>
      </c>
      <c r="BX30">
        <v>5</v>
      </c>
      <c r="BY30">
        <v>5</v>
      </c>
      <c r="BZ30">
        <v>5</v>
      </c>
      <c r="CA30">
        <v>5</v>
      </c>
      <c r="CB30">
        <v>5</v>
      </c>
      <c r="CC30">
        <v>5</v>
      </c>
      <c r="CD30">
        <v>0</v>
      </c>
      <c r="CE30" t="s">
        <v>544</v>
      </c>
      <c r="CF30" t="s">
        <v>544</v>
      </c>
      <c r="CG30" t="s">
        <v>544</v>
      </c>
      <c r="CH30" t="s">
        <v>544</v>
      </c>
      <c r="CI30" t="s">
        <v>544</v>
      </c>
      <c r="CJ30">
        <v>5</v>
      </c>
      <c r="CK30">
        <v>5</v>
      </c>
      <c r="CL30">
        <v>5</v>
      </c>
      <c r="CM30">
        <v>17</v>
      </c>
      <c r="CN30" t="s">
        <v>467</v>
      </c>
      <c r="CO30">
        <v>0</v>
      </c>
      <c r="CP30">
        <v>0</v>
      </c>
      <c r="CQ30">
        <v>0</v>
      </c>
      <c r="CR30">
        <v>0</v>
      </c>
      <c r="CS30">
        <v>0</v>
      </c>
      <c r="CT30">
        <v>2</v>
      </c>
      <c r="CU30">
        <v>0</v>
      </c>
      <c r="CV30">
        <v>0</v>
      </c>
      <c r="CW30">
        <v>0</v>
      </c>
      <c r="CX30">
        <v>0</v>
      </c>
      <c r="CY30">
        <v>0</v>
      </c>
      <c r="CZ30">
        <v>3</v>
      </c>
      <c r="DA30">
        <v>5</v>
      </c>
      <c r="DB30" s="128">
        <v>2</v>
      </c>
      <c r="DC30">
        <v>2</v>
      </c>
      <c r="DD30">
        <v>0</v>
      </c>
      <c r="DE30">
        <v>0</v>
      </c>
      <c r="DF30">
        <v>0</v>
      </c>
      <c r="DG30">
        <v>0</v>
      </c>
      <c r="DH30">
        <v>0</v>
      </c>
      <c r="DI30">
        <v>2</v>
      </c>
      <c r="DJ30">
        <v>0</v>
      </c>
      <c r="DK30">
        <v>0</v>
      </c>
      <c r="DL30">
        <v>0</v>
      </c>
      <c r="DM30">
        <v>0</v>
      </c>
      <c r="DN30">
        <v>0</v>
      </c>
      <c r="DO30">
        <v>3</v>
      </c>
      <c r="DP30">
        <v>5</v>
      </c>
      <c r="DQ30">
        <v>0</v>
      </c>
      <c r="DR30">
        <v>0</v>
      </c>
      <c r="DS30">
        <v>0</v>
      </c>
      <c r="DT30">
        <v>0</v>
      </c>
      <c r="DU30">
        <v>0</v>
      </c>
      <c r="DV30">
        <v>2</v>
      </c>
      <c r="DW30">
        <v>0</v>
      </c>
      <c r="DX30">
        <v>0</v>
      </c>
      <c r="DY30">
        <v>0</v>
      </c>
      <c r="DZ30">
        <v>0</v>
      </c>
      <c r="EA30">
        <v>0</v>
      </c>
      <c r="EB30">
        <v>0</v>
      </c>
      <c r="EC30">
        <v>2</v>
      </c>
      <c r="ED30">
        <v>2</v>
      </c>
      <c r="EE30">
        <v>0</v>
      </c>
      <c r="EF30">
        <v>0</v>
      </c>
      <c r="EG30">
        <v>0</v>
      </c>
      <c r="EH30">
        <v>0</v>
      </c>
      <c r="EI30">
        <v>0</v>
      </c>
      <c r="EJ30" t="s">
        <v>1063</v>
      </c>
      <c r="EK30">
        <v>0</v>
      </c>
      <c r="EL30">
        <v>0</v>
      </c>
      <c r="EM30">
        <v>0</v>
      </c>
      <c r="EN30">
        <v>0</v>
      </c>
      <c r="EO30">
        <v>0</v>
      </c>
      <c r="EP30" t="s">
        <v>1063</v>
      </c>
      <c r="EQ30">
        <v>0</v>
      </c>
      <c r="ER30">
        <v>0</v>
      </c>
      <c r="ES30">
        <v>0</v>
      </c>
      <c r="ET30">
        <v>0</v>
      </c>
      <c r="EU30">
        <v>0</v>
      </c>
      <c r="EV30" t="s">
        <v>1063</v>
      </c>
      <c r="EW30">
        <v>0</v>
      </c>
      <c r="EX30">
        <v>0</v>
      </c>
      <c r="EY30">
        <v>0</v>
      </c>
      <c r="EZ30">
        <v>0</v>
      </c>
      <c r="FA30">
        <v>0</v>
      </c>
      <c r="FB30">
        <v>0</v>
      </c>
      <c r="FC30" t="s">
        <v>544</v>
      </c>
      <c r="FD30" t="s">
        <v>544</v>
      </c>
      <c r="FE30" t="s">
        <v>544</v>
      </c>
      <c r="FF30" t="s">
        <v>544</v>
      </c>
      <c r="FG30" t="s">
        <v>544</v>
      </c>
      <c r="FH30" t="s">
        <v>544</v>
      </c>
      <c r="FI30" t="s">
        <v>544</v>
      </c>
      <c r="FJ30" t="s">
        <v>544</v>
      </c>
      <c r="FK30" t="s">
        <v>544</v>
      </c>
      <c r="FL30" t="s">
        <v>544</v>
      </c>
      <c r="FM30" t="s">
        <v>544</v>
      </c>
      <c r="FN30" t="s">
        <v>544</v>
      </c>
      <c r="FO30" t="s">
        <v>544</v>
      </c>
      <c r="FP30" t="s">
        <v>544</v>
      </c>
      <c r="FQ30" t="s">
        <v>544</v>
      </c>
      <c r="FR30" t="s">
        <v>544</v>
      </c>
      <c r="FS30" t="s">
        <v>544</v>
      </c>
      <c r="FT30" t="s">
        <v>544</v>
      </c>
      <c r="FU30" t="s">
        <v>544</v>
      </c>
      <c r="FV30" t="s">
        <v>544</v>
      </c>
      <c r="FW30" t="s">
        <v>544</v>
      </c>
      <c r="FX30" t="s">
        <v>544</v>
      </c>
      <c r="FY30" t="s">
        <v>544</v>
      </c>
      <c r="FZ30" t="s">
        <v>544</v>
      </c>
      <c r="GA30" t="s">
        <v>544</v>
      </c>
      <c r="GB30" t="s">
        <v>544</v>
      </c>
      <c r="GC30" t="s">
        <v>544</v>
      </c>
      <c r="GD30" t="s">
        <v>544</v>
      </c>
      <c r="GE30" t="s">
        <v>544</v>
      </c>
      <c r="GF30" t="s">
        <v>544</v>
      </c>
      <c r="GG30" t="s">
        <v>544</v>
      </c>
      <c r="GH30" t="s">
        <v>544</v>
      </c>
      <c r="GI30" t="s">
        <v>544</v>
      </c>
      <c r="GJ30" t="s">
        <v>544</v>
      </c>
      <c r="GK30" t="s">
        <v>544</v>
      </c>
      <c r="GL30" t="s">
        <v>544</v>
      </c>
      <c r="GM30" t="s">
        <v>544</v>
      </c>
      <c r="GN30" t="s">
        <v>544</v>
      </c>
      <c r="GO30" t="s">
        <v>544</v>
      </c>
      <c r="GP30" t="s">
        <v>544</v>
      </c>
      <c r="GQ30" t="s">
        <v>544</v>
      </c>
      <c r="GR30" t="s">
        <v>544</v>
      </c>
      <c r="GS30" t="s">
        <v>544</v>
      </c>
      <c r="GT30" t="s">
        <v>544</v>
      </c>
      <c r="GU30" t="s">
        <v>544</v>
      </c>
      <c r="GV30" t="s">
        <v>544</v>
      </c>
      <c r="GW30" t="s">
        <v>544</v>
      </c>
      <c r="GX30" t="s">
        <v>544</v>
      </c>
      <c r="GY30" t="s">
        <v>544</v>
      </c>
      <c r="GZ30" t="s">
        <v>544</v>
      </c>
      <c r="HA30" t="s">
        <v>544</v>
      </c>
      <c r="HB30" t="s">
        <v>544</v>
      </c>
      <c r="HC30" t="s">
        <v>544</v>
      </c>
      <c r="HD30" t="s">
        <v>544</v>
      </c>
      <c r="HE30" t="s">
        <v>544</v>
      </c>
      <c r="HF30" t="s">
        <v>544</v>
      </c>
      <c r="HG30" t="s">
        <v>544</v>
      </c>
      <c r="HH30" t="s">
        <v>544</v>
      </c>
      <c r="HI30" t="s">
        <v>544</v>
      </c>
      <c r="HJ30" t="s">
        <v>544</v>
      </c>
      <c r="HK30" t="s">
        <v>544</v>
      </c>
      <c r="HL30" t="s">
        <v>544</v>
      </c>
      <c r="HM30" t="s">
        <v>544</v>
      </c>
      <c r="HN30" t="s">
        <v>544</v>
      </c>
      <c r="HO30" t="s">
        <v>544</v>
      </c>
      <c r="HP30" t="s">
        <v>544</v>
      </c>
      <c r="HQ30" t="s">
        <v>544</v>
      </c>
      <c r="HR30" t="s">
        <v>544</v>
      </c>
      <c r="HS30" t="s">
        <v>544</v>
      </c>
      <c r="HT30" t="s">
        <v>544</v>
      </c>
      <c r="HU30" t="s">
        <v>544</v>
      </c>
      <c r="HV30" t="s">
        <v>544</v>
      </c>
      <c r="HW30" t="s">
        <v>544</v>
      </c>
      <c r="HX30" t="s">
        <v>544</v>
      </c>
      <c r="HY30" t="s">
        <v>544</v>
      </c>
      <c r="HZ30" t="s">
        <v>544</v>
      </c>
      <c r="IA30" t="s">
        <v>544</v>
      </c>
      <c r="IB30" t="s">
        <v>544</v>
      </c>
      <c r="IC30" t="s">
        <v>1064</v>
      </c>
      <c r="ID30" t="s">
        <v>473</v>
      </c>
      <c r="IE30" t="s">
        <v>473</v>
      </c>
      <c r="IF30" t="s">
        <v>473</v>
      </c>
      <c r="IG30" t="s">
        <v>473</v>
      </c>
      <c r="IH30" t="s">
        <v>473</v>
      </c>
      <c r="II30" t="s">
        <v>473</v>
      </c>
      <c r="IJ30" t="s">
        <v>473</v>
      </c>
      <c r="IK30" t="s">
        <v>1064</v>
      </c>
      <c r="IL30" t="s">
        <v>473</v>
      </c>
      <c r="IM30" t="s">
        <v>473</v>
      </c>
      <c r="IN30" t="s">
        <v>473</v>
      </c>
      <c r="IO30" t="s">
        <v>473</v>
      </c>
      <c r="IP30" t="s">
        <v>473</v>
      </c>
      <c r="IQ30" t="s">
        <v>473</v>
      </c>
      <c r="IR30">
        <v>0</v>
      </c>
      <c r="IS30">
        <v>0</v>
      </c>
      <c r="IT30">
        <v>0</v>
      </c>
      <c r="IU30">
        <v>0</v>
      </c>
      <c r="IV30">
        <v>0</v>
      </c>
      <c r="IW30">
        <v>1</v>
      </c>
      <c r="IX30">
        <v>0</v>
      </c>
      <c r="IY30">
        <v>0</v>
      </c>
      <c r="IZ30">
        <v>0</v>
      </c>
      <c r="JA30">
        <v>0</v>
      </c>
      <c r="JB30">
        <v>0</v>
      </c>
      <c r="JC30">
        <v>0</v>
      </c>
      <c r="JD30">
        <v>0.4</v>
      </c>
      <c r="JE30">
        <v>0</v>
      </c>
      <c r="JF30">
        <v>0</v>
      </c>
      <c r="JG30">
        <v>0</v>
      </c>
      <c r="JH30">
        <v>0</v>
      </c>
      <c r="JI30">
        <v>0</v>
      </c>
      <c r="JJ30">
        <v>40</v>
      </c>
      <c r="JK30">
        <v>0</v>
      </c>
      <c r="JL30">
        <v>0</v>
      </c>
      <c r="JM30">
        <v>0</v>
      </c>
      <c r="JN30">
        <v>0</v>
      </c>
      <c r="JO30">
        <v>0</v>
      </c>
      <c r="JP30">
        <v>0</v>
      </c>
      <c r="JQ30">
        <v>40</v>
      </c>
      <c r="JR30">
        <v>0</v>
      </c>
      <c r="JS30">
        <v>0</v>
      </c>
      <c r="JT30">
        <v>0</v>
      </c>
      <c r="JU30">
        <v>0</v>
      </c>
      <c r="JV30">
        <v>0</v>
      </c>
      <c r="JW30">
        <v>40</v>
      </c>
      <c r="JX30">
        <v>40</v>
      </c>
      <c r="JY30">
        <v>40</v>
      </c>
      <c r="JZ30">
        <v>40</v>
      </c>
      <c r="KA30">
        <v>40</v>
      </c>
      <c r="KB30">
        <v>40</v>
      </c>
      <c r="KC30">
        <v>40</v>
      </c>
      <c r="KD30" t="s">
        <v>479</v>
      </c>
      <c r="KE30" t="s">
        <v>473</v>
      </c>
      <c r="KF30" t="s">
        <v>473</v>
      </c>
      <c r="KG30" t="s">
        <v>473</v>
      </c>
      <c r="KH30" t="s">
        <v>473</v>
      </c>
      <c r="KI30">
        <v>100</v>
      </c>
      <c r="KJ30" t="s">
        <v>473</v>
      </c>
      <c r="KK30" t="s">
        <v>473</v>
      </c>
      <c r="KL30" t="s">
        <v>473</v>
      </c>
      <c r="KM30" t="s">
        <v>473</v>
      </c>
      <c r="KN30" t="s">
        <v>473</v>
      </c>
      <c r="KO30" t="s">
        <v>473</v>
      </c>
      <c r="KP30" t="s">
        <v>479</v>
      </c>
      <c r="KQ30" t="s">
        <v>479</v>
      </c>
      <c r="KR30" t="s">
        <v>479</v>
      </c>
      <c r="KS30" t="s">
        <v>479</v>
      </c>
      <c r="KT30" t="s">
        <v>479</v>
      </c>
      <c r="KU30">
        <v>100</v>
      </c>
      <c r="KV30" t="s">
        <v>473</v>
      </c>
      <c r="KW30" t="s">
        <v>473</v>
      </c>
      <c r="KX30" t="s">
        <v>473</v>
      </c>
      <c r="KY30" t="s">
        <v>473</v>
      </c>
      <c r="KZ30" t="s">
        <v>473</v>
      </c>
      <c r="LA30" t="s">
        <v>473</v>
      </c>
      <c r="LB30">
        <v>100</v>
      </c>
      <c r="LC30" t="s">
        <v>918</v>
      </c>
      <c r="LD30" t="s">
        <v>544</v>
      </c>
      <c r="LE30" t="s">
        <v>547</v>
      </c>
      <c r="LF30" t="s">
        <v>473</v>
      </c>
      <c r="LG30" t="s">
        <v>473</v>
      </c>
      <c r="LH30" t="s">
        <v>473</v>
      </c>
      <c r="LI30">
        <v>100</v>
      </c>
      <c r="LJ30">
        <v>52.671111111111109</v>
      </c>
      <c r="LK30">
        <v>9110519000</v>
      </c>
      <c r="LL30">
        <v>8846199891</v>
      </c>
      <c r="LM30">
        <v>2565159275</v>
      </c>
      <c r="LN30">
        <v>691592795</v>
      </c>
      <c r="LO30">
        <v>691592795</v>
      </c>
      <c r="LP30" t="s">
        <v>479</v>
      </c>
      <c r="LQ30" t="s">
        <v>479</v>
      </c>
      <c r="LR30" t="s">
        <v>479</v>
      </c>
      <c r="LS30" t="s">
        <v>479</v>
      </c>
      <c r="LT30" t="s">
        <v>479</v>
      </c>
      <c r="LU30">
        <v>2</v>
      </c>
      <c r="LV30" t="s">
        <v>473</v>
      </c>
      <c r="LW30" t="s">
        <v>473</v>
      </c>
      <c r="LX30" t="s">
        <v>473</v>
      </c>
      <c r="LY30" t="s">
        <v>473</v>
      </c>
      <c r="LZ30" t="s">
        <v>473</v>
      </c>
      <c r="MA30" t="s">
        <v>473</v>
      </c>
      <c r="MB30">
        <v>2</v>
      </c>
      <c r="MC30">
        <v>2</v>
      </c>
      <c r="MD30">
        <v>2</v>
      </c>
      <c r="ME30" t="s">
        <v>481</v>
      </c>
      <c r="MF30" t="s">
        <v>481</v>
      </c>
      <c r="MG30" t="s">
        <v>481</v>
      </c>
      <c r="MH30" t="s">
        <v>481</v>
      </c>
      <c r="MI30" t="s">
        <v>481</v>
      </c>
      <c r="MJ30">
        <v>0</v>
      </c>
      <c r="MK30">
        <v>0</v>
      </c>
      <c r="ML30">
        <v>0</v>
      </c>
      <c r="MM30">
        <v>0</v>
      </c>
      <c r="MN30">
        <v>0</v>
      </c>
      <c r="MO30">
        <v>0</v>
      </c>
      <c r="MP30">
        <v>0</v>
      </c>
      <c r="MQ30" t="s">
        <v>481</v>
      </c>
      <c r="MR30" t="s">
        <v>481</v>
      </c>
      <c r="MS30" t="s">
        <v>481</v>
      </c>
      <c r="MT30" t="s">
        <v>481</v>
      </c>
      <c r="MU30" t="s">
        <v>481</v>
      </c>
      <c r="MV30">
        <v>0</v>
      </c>
      <c r="MW30">
        <v>0</v>
      </c>
      <c r="MX30">
        <v>0</v>
      </c>
      <c r="MY30">
        <v>0</v>
      </c>
      <c r="MZ30">
        <v>0</v>
      </c>
      <c r="NA30">
        <v>0</v>
      </c>
      <c r="NB30">
        <v>0</v>
      </c>
      <c r="NC30" t="s">
        <v>479</v>
      </c>
      <c r="ND30" t="s">
        <v>479</v>
      </c>
      <c r="NE30" t="s">
        <v>479</v>
      </c>
      <c r="NF30" t="s">
        <v>479</v>
      </c>
      <c r="NG30" t="s">
        <v>479</v>
      </c>
      <c r="NH30">
        <v>100</v>
      </c>
      <c r="NI30" t="s">
        <v>473</v>
      </c>
      <c r="NJ30" t="s">
        <v>473</v>
      </c>
      <c r="NK30" t="s">
        <v>473</v>
      </c>
      <c r="NL30" t="s">
        <v>473</v>
      </c>
      <c r="NM30" t="s">
        <v>473</v>
      </c>
      <c r="NN30" t="s">
        <v>473</v>
      </c>
      <c r="NO30" t="s">
        <v>919</v>
      </c>
      <c r="NP30" t="s">
        <v>919</v>
      </c>
      <c r="NQ30" t="s">
        <v>919</v>
      </c>
      <c r="NR30" t="s">
        <v>919</v>
      </c>
      <c r="NS30" t="s">
        <v>919</v>
      </c>
      <c r="NT30">
        <v>0</v>
      </c>
      <c r="NU30">
        <v>0</v>
      </c>
      <c r="NV30">
        <v>0</v>
      </c>
      <c r="NW30">
        <v>0</v>
      </c>
      <c r="NX30">
        <v>0</v>
      </c>
      <c r="NY30">
        <v>0</v>
      </c>
      <c r="NZ30">
        <v>0</v>
      </c>
      <c r="OA30" t="s">
        <v>637</v>
      </c>
      <c r="OB30" t="s">
        <v>637</v>
      </c>
      <c r="OC30" t="s">
        <v>637</v>
      </c>
      <c r="OD30" t="s">
        <v>668</v>
      </c>
      <c r="OE30" t="s">
        <v>668</v>
      </c>
      <c r="OF30">
        <v>0</v>
      </c>
      <c r="OG30">
        <v>0</v>
      </c>
      <c r="OH30">
        <v>0</v>
      </c>
      <c r="OI30">
        <v>0</v>
      </c>
      <c r="OJ30">
        <v>0</v>
      </c>
      <c r="OK30">
        <v>0</v>
      </c>
      <c r="OL30">
        <v>0</v>
      </c>
      <c r="OO30" t="s">
        <v>1051</v>
      </c>
      <c r="OP30">
        <v>2</v>
      </c>
      <c r="OQ30" t="s">
        <v>544</v>
      </c>
      <c r="OR30" t="s">
        <v>544</v>
      </c>
      <c r="OS30" t="s">
        <v>544</v>
      </c>
      <c r="OT30" t="s">
        <v>544</v>
      </c>
      <c r="OU30" t="s">
        <v>544</v>
      </c>
      <c r="OV30" t="s">
        <v>544</v>
      </c>
      <c r="OW30" t="s">
        <v>544</v>
      </c>
      <c r="OX30" t="s">
        <v>544</v>
      </c>
      <c r="OY30" t="s">
        <v>544</v>
      </c>
      <c r="OZ30" t="s">
        <v>544</v>
      </c>
      <c r="PA30" t="s">
        <v>544</v>
      </c>
      <c r="PB30" t="s">
        <v>544</v>
      </c>
      <c r="PC30" t="s">
        <v>544</v>
      </c>
      <c r="PD30" t="s">
        <v>544</v>
      </c>
      <c r="PE30" t="s">
        <v>544</v>
      </c>
      <c r="PF30" t="s">
        <v>544</v>
      </c>
      <c r="PG30" t="s">
        <v>544</v>
      </c>
      <c r="PH30" t="s">
        <v>544</v>
      </c>
      <c r="PI30" t="s">
        <v>544</v>
      </c>
      <c r="PJ30" t="s">
        <v>544</v>
      </c>
      <c r="PK30" t="s">
        <v>544</v>
      </c>
      <c r="PL30" t="s">
        <v>544</v>
      </c>
      <c r="PM30" t="s">
        <v>544</v>
      </c>
      <c r="PN30" t="s">
        <v>544</v>
      </c>
      <c r="PO30" t="s">
        <v>544</v>
      </c>
      <c r="PP30" t="s">
        <v>544</v>
      </c>
      <c r="PQ30">
        <v>752590</v>
      </c>
      <c r="PR30">
        <v>690840205</v>
      </c>
      <c r="PS30" t="s">
        <v>599</v>
      </c>
    </row>
    <row r="31" spans="1:435" x14ac:dyDescent="0.35">
      <c r="A31" t="s">
        <v>1065</v>
      </c>
      <c r="B31">
        <v>7868</v>
      </c>
      <c r="C31" t="s">
        <v>1066</v>
      </c>
      <c r="D31">
        <v>2020110010191</v>
      </c>
      <c r="E31" t="s">
        <v>436</v>
      </c>
      <c r="F31" t="s">
        <v>437</v>
      </c>
      <c r="G31" t="s">
        <v>438</v>
      </c>
      <c r="H31" t="s">
        <v>602</v>
      </c>
      <c r="I31" t="s">
        <v>826</v>
      </c>
      <c r="J31" t="s">
        <v>604</v>
      </c>
      <c r="K31" t="s">
        <v>605</v>
      </c>
      <c r="L31" t="s">
        <v>606</v>
      </c>
      <c r="M31" t="s">
        <v>607</v>
      </c>
      <c r="N31" t="s">
        <v>608</v>
      </c>
      <c r="O31" t="s">
        <v>697</v>
      </c>
      <c r="P31" t="s">
        <v>610</v>
      </c>
      <c r="Q31" t="s">
        <v>611</v>
      </c>
      <c r="R31" t="s">
        <v>612</v>
      </c>
      <c r="S31" t="s">
        <v>1067</v>
      </c>
      <c r="T31" t="s">
        <v>1068</v>
      </c>
      <c r="AD31" t="s">
        <v>1069</v>
      </c>
      <c r="AE31" t="s">
        <v>1070</v>
      </c>
      <c r="AI31" t="s">
        <v>1071</v>
      </c>
      <c r="AJ31" t="s">
        <v>1036</v>
      </c>
      <c r="AK31">
        <v>44055</v>
      </c>
      <c r="AL31">
        <v>1</v>
      </c>
      <c r="AM31">
        <v>2023</v>
      </c>
      <c r="AN31" t="s">
        <v>1072</v>
      </c>
      <c r="AO31" t="s">
        <v>1023</v>
      </c>
      <c r="AP31">
        <v>2020</v>
      </c>
      <c r="AQ31">
        <v>2024</v>
      </c>
      <c r="AR31" t="s">
        <v>504</v>
      </c>
      <c r="AS31" t="s">
        <v>704</v>
      </c>
      <c r="AT31" t="s">
        <v>541</v>
      </c>
      <c r="AU31" t="s">
        <v>459</v>
      </c>
      <c r="AV31" t="s">
        <v>460</v>
      </c>
      <c r="AW31" t="s">
        <v>460</v>
      </c>
      <c r="AX31" t="s">
        <v>460</v>
      </c>
      <c r="AY31">
        <v>0</v>
      </c>
      <c r="AZ31">
        <v>1</v>
      </c>
      <c r="BA31">
        <v>0</v>
      </c>
      <c r="BB31" t="s">
        <v>1073</v>
      </c>
      <c r="BC31" t="s">
        <v>1074</v>
      </c>
      <c r="BD31" t="s">
        <v>1074</v>
      </c>
      <c r="BE31" t="s">
        <v>544</v>
      </c>
      <c r="BF31">
        <v>0</v>
      </c>
      <c r="BG31">
        <v>2</v>
      </c>
      <c r="BH31">
        <v>44098</v>
      </c>
      <c r="BI31">
        <v>0</v>
      </c>
      <c r="BJ31" t="s">
        <v>51</v>
      </c>
      <c r="BK31">
        <v>56</v>
      </c>
      <c r="BL31">
        <v>56</v>
      </c>
      <c r="BM31">
        <v>56</v>
      </c>
      <c r="BN31">
        <v>56</v>
      </c>
      <c r="BO31">
        <v>56</v>
      </c>
      <c r="BP31">
        <v>56</v>
      </c>
      <c r="BW31">
        <v>56</v>
      </c>
      <c r="BX31">
        <v>56</v>
      </c>
      <c r="BY31">
        <v>56</v>
      </c>
      <c r="BZ31">
        <v>56</v>
      </c>
      <c r="CA31">
        <v>56</v>
      </c>
      <c r="CB31">
        <v>56</v>
      </c>
      <c r="CC31">
        <v>56</v>
      </c>
      <c r="CD31">
        <v>0</v>
      </c>
      <c r="CE31" t="s">
        <v>544</v>
      </c>
      <c r="CF31" t="s">
        <v>544</v>
      </c>
      <c r="CG31" t="s">
        <v>544</v>
      </c>
      <c r="CH31" t="s">
        <v>544</v>
      </c>
      <c r="CI31" t="s">
        <v>544</v>
      </c>
      <c r="CJ31">
        <v>56</v>
      </c>
      <c r="CK31">
        <v>56</v>
      </c>
      <c r="CL31">
        <v>56</v>
      </c>
      <c r="CM31" t="s">
        <v>481</v>
      </c>
      <c r="CN31" t="s">
        <v>467</v>
      </c>
      <c r="CO31">
        <v>0</v>
      </c>
      <c r="CP31">
        <v>0</v>
      </c>
      <c r="CQ31">
        <v>0</v>
      </c>
      <c r="CR31">
        <v>0</v>
      </c>
      <c r="CS31">
        <v>0</v>
      </c>
      <c r="CT31">
        <v>0</v>
      </c>
      <c r="CU31">
        <v>0</v>
      </c>
      <c r="CV31">
        <v>0</v>
      </c>
      <c r="CW31">
        <v>0</v>
      </c>
      <c r="CX31">
        <v>0</v>
      </c>
      <c r="CY31">
        <v>0</v>
      </c>
      <c r="CZ31">
        <v>56</v>
      </c>
      <c r="DA31">
        <v>56</v>
      </c>
      <c r="DB31" s="128">
        <v>0</v>
      </c>
      <c r="DC31">
        <v>0</v>
      </c>
      <c r="DD31">
        <v>0</v>
      </c>
      <c r="DE31">
        <v>0</v>
      </c>
      <c r="DF31">
        <v>0</v>
      </c>
      <c r="DG31">
        <v>0</v>
      </c>
      <c r="DH31">
        <v>0</v>
      </c>
      <c r="DI31">
        <v>0</v>
      </c>
      <c r="DJ31">
        <v>0</v>
      </c>
      <c r="DK31">
        <v>0</v>
      </c>
      <c r="DL31">
        <v>0</v>
      </c>
      <c r="DM31">
        <v>0</v>
      </c>
      <c r="DN31">
        <v>0</v>
      </c>
      <c r="DO31">
        <v>0</v>
      </c>
      <c r="DP31">
        <v>56</v>
      </c>
      <c r="DQ31">
        <v>0</v>
      </c>
      <c r="DR31">
        <v>0</v>
      </c>
      <c r="DS31">
        <v>0</v>
      </c>
      <c r="DT31">
        <v>0</v>
      </c>
      <c r="DU31">
        <v>0</v>
      </c>
      <c r="DV31">
        <v>0</v>
      </c>
      <c r="DW31">
        <v>0</v>
      </c>
      <c r="DX31">
        <v>0</v>
      </c>
      <c r="DY31">
        <v>0</v>
      </c>
      <c r="DZ31">
        <v>0</v>
      </c>
      <c r="EA31">
        <v>0</v>
      </c>
      <c r="EB31">
        <v>0</v>
      </c>
      <c r="EC31">
        <v>0</v>
      </c>
      <c r="ED31">
        <v>0</v>
      </c>
      <c r="EE31">
        <v>0</v>
      </c>
      <c r="EF31">
        <v>0</v>
      </c>
      <c r="EG31">
        <v>0</v>
      </c>
      <c r="EH31">
        <v>0</v>
      </c>
      <c r="EI31">
        <v>0</v>
      </c>
      <c r="EJ31">
        <v>0</v>
      </c>
      <c r="EK31" t="s">
        <v>1041</v>
      </c>
      <c r="EL31">
        <v>0</v>
      </c>
      <c r="EM31">
        <v>0</v>
      </c>
      <c r="EN31">
        <v>0</v>
      </c>
      <c r="EO31">
        <v>0</v>
      </c>
      <c r="EP31" t="s">
        <v>1041</v>
      </c>
      <c r="EQ31">
        <v>0</v>
      </c>
      <c r="ER31">
        <v>0</v>
      </c>
      <c r="ES31">
        <v>0</v>
      </c>
      <c r="ET31">
        <v>0</v>
      </c>
      <c r="EU31">
        <v>0</v>
      </c>
      <c r="EV31">
        <v>0</v>
      </c>
      <c r="EW31">
        <v>0</v>
      </c>
      <c r="EX31">
        <v>0</v>
      </c>
      <c r="EY31">
        <v>0</v>
      </c>
      <c r="EZ31">
        <v>0</v>
      </c>
      <c r="FA31">
        <v>0</v>
      </c>
      <c r="FB31">
        <v>0</v>
      </c>
      <c r="FC31" t="s">
        <v>544</v>
      </c>
      <c r="FD31" t="s">
        <v>544</v>
      </c>
      <c r="FE31" t="s">
        <v>544</v>
      </c>
      <c r="FF31" t="s">
        <v>544</v>
      </c>
      <c r="FG31" t="s">
        <v>544</v>
      </c>
      <c r="FH31" t="s">
        <v>544</v>
      </c>
      <c r="FI31" t="s">
        <v>544</v>
      </c>
      <c r="FJ31" t="s">
        <v>544</v>
      </c>
      <c r="FK31" t="s">
        <v>544</v>
      </c>
      <c r="FL31" t="s">
        <v>544</v>
      </c>
      <c r="FM31" t="s">
        <v>544</v>
      </c>
      <c r="FN31" t="s">
        <v>544</v>
      </c>
      <c r="FO31" t="s">
        <v>544</v>
      </c>
      <c r="FP31" t="s">
        <v>544</v>
      </c>
      <c r="FQ31" t="s">
        <v>544</v>
      </c>
      <c r="FR31" t="s">
        <v>544</v>
      </c>
      <c r="FS31" t="s">
        <v>544</v>
      </c>
      <c r="FT31" t="s">
        <v>544</v>
      </c>
      <c r="FU31" t="s">
        <v>544</v>
      </c>
      <c r="FV31" t="s">
        <v>544</v>
      </c>
      <c r="FW31" t="s">
        <v>544</v>
      </c>
      <c r="FX31" t="s">
        <v>544</v>
      </c>
      <c r="FY31" t="s">
        <v>544</v>
      </c>
      <c r="FZ31" t="s">
        <v>544</v>
      </c>
      <c r="GA31" t="s">
        <v>544</v>
      </c>
      <c r="GB31" t="s">
        <v>544</v>
      </c>
      <c r="GC31" t="s">
        <v>544</v>
      </c>
      <c r="GD31" t="s">
        <v>544</v>
      </c>
      <c r="GE31" t="s">
        <v>544</v>
      </c>
      <c r="GF31" t="s">
        <v>544</v>
      </c>
      <c r="GG31" t="s">
        <v>544</v>
      </c>
      <c r="GH31" t="s">
        <v>544</v>
      </c>
      <c r="GI31" t="s">
        <v>544</v>
      </c>
      <c r="GJ31" t="s">
        <v>544</v>
      </c>
      <c r="GK31" t="s">
        <v>544</v>
      </c>
      <c r="GL31" t="s">
        <v>544</v>
      </c>
      <c r="GM31" t="s">
        <v>544</v>
      </c>
      <c r="GN31" t="s">
        <v>544</v>
      </c>
      <c r="GO31" t="s">
        <v>544</v>
      </c>
      <c r="GP31" t="s">
        <v>544</v>
      </c>
      <c r="GQ31" t="s">
        <v>544</v>
      </c>
      <c r="GR31" t="s">
        <v>544</v>
      </c>
      <c r="GS31" t="s">
        <v>544</v>
      </c>
      <c r="GT31" t="s">
        <v>544</v>
      </c>
      <c r="GU31" t="s">
        <v>544</v>
      </c>
      <c r="GV31" t="s">
        <v>544</v>
      </c>
      <c r="GW31" t="s">
        <v>544</v>
      </c>
      <c r="GX31" t="s">
        <v>544</v>
      </c>
      <c r="GY31" t="s">
        <v>544</v>
      </c>
      <c r="GZ31" t="s">
        <v>544</v>
      </c>
      <c r="HA31" t="s">
        <v>544</v>
      </c>
      <c r="HB31" t="s">
        <v>544</v>
      </c>
      <c r="HC31" t="s">
        <v>544</v>
      </c>
      <c r="HD31" t="s">
        <v>544</v>
      </c>
      <c r="HE31" t="s">
        <v>544</v>
      </c>
      <c r="HF31" t="s">
        <v>544</v>
      </c>
      <c r="HG31" t="s">
        <v>544</v>
      </c>
      <c r="HH31" t="s">
        <v>544</v>
      </c>
      <c r="HI31" t="s">
        <v>544</v>
      </c>
      <c r="HJ31" t="s">
        <v>544</v>
      </c>
      <c r="HK31" t="s">
        <v>544</v>
      </c>
      <c r="HL31" t="s">
        <v>544</v>
      </c>
      <c r="HM31" t="s">
        <v>544</v>
      </c>
      <c r="HN31" t="s">
        <v>544</v>
      </c>
      <c r="HO31" t="s">
        <v>544</v>
      </c>
      <c r="HP31" t="s">
        <v>544</v>
      </c>
      <c r="HQ31" t="s">
        <v>544</v>
      </c>
      <c r="HR31" t="s">
        <v>544</v>
      </c>
      <c r="HS31" t="s">
        <v>544</v>
      </c>
      <c r="HT31" t="s">
        <v>544</v>
      </c>
      <c r="HU31" t="s">
        <v>544</v>
      </c>
      <c r="HV31" t="s">
        <v>544</v>
      </c>
      <c r="HW31" t="s">
        <v>544</v>
      </c>
      <c r="HX31" t="s">
        <v>544</v>
      </c>
      <c r="HY31" t="s">
        <v>544</v>
      </c>
      <c r="HZ31" t="s">
        <v>544</v>
      </c>
      <c r="IA31" t="s">
        <v>544</v>
      </c>
      <c r="IB31" t="s">
        <v>544</v>
      </c>
      <c r="IC31" t="s">
        <v>473</v>
      </c>
      <c r="ID31" t="s">
        <v>473</v>
      </c>
      <c r="IE31" t="s">
        <v>473</v>
      </c>
      <c r="IF31" t="s">
        <v>473</v>
      </c>
      <c r="IG31" t="s">
        <v>473</v>
      </c>
      <c r="IH31" t="s">
        <v>473</v>
      </c>
      <c r="II31" t="s">
        <v>473</v>
      </c>
      <c r="IJ31" t="s">
        <v>473</v>
      </c>
      <c r="IK31" t="s">
        <v>473</v>
      </c>
      <c r="IL31" t="s">
        <v>473</v>
      </c>
      <c r="IM31" t="s">
        <v>473</v>
      </c>
      <c r="IN31" t="s">
        <v>473</v>
      </c>
      <c r="IO31" t="s">
        <v>473</v>
      </c>
      <c r="IP31" t="s">
        <v>473</v>
      </c>
      <c r="IQ31" t="s">
        <v>473</v>
      </c>
      <c r="IR31">
        <v>0</v>
      </c>
      <c r="IS31">
        <v>0</v>
      </c>
      <c r="IT31">
        <v>0</v>
      </c>
      <c r="IU31">
        <v>0</v>
      </c>
      <c r="IV31">
        <v>0</v>
      </c>
      <c r="IW31">
        <v>0</v>
      </c>
      <c r="IX31">
        <v>0</v>
      </c>
      <c r="IY31">
        <v>0</v>
      </c>
      <c r="IZ31">
        <v>0</v>
      </c>
      <c r="JA31">
        <v>0</v>
      </c>
      <c r="JB31">
        <v>0</v>
      </c>
      <c r="JC31">
        <v>0</v>
      </c>
      <c r="JD31">
        <v>0</v>
      </c>
      <c r="JE31">
        <v>0</v>
      </c>
      <c r="JF31">
        <v>0</v>
      </c>
      <c r="JG31">
        <v>0</v>
      </c>
      <c r="JH31">
        <v>0</v>
      </c>
      <c r="JI31">
        <v>0</v>
      </c>
      <c r="JJ31">
        <v>0</v>
      </c>
      <c r="JK31">
        <v>0</v>
      </c>
      <c r="JL31">
        <v>0</v>
      </c>
      <c r="JM31">
        <v>0</v>
      </c>
      <c r="JN31">
        <v>0</v>
      </c>
      <c r="JO31">
        <v>0</v>
      </c>
      <c r="JP31">
        <v>0</v>
      </c>
      <c r="JQ31">
        <v>0</v>
      </c>
      <c r="JR31">
        <v>0</v>
      </c>
      <c r="JS31">
        <v>0</v>
      </c>
      <c r="JT31">
        <v>0</v>
      </c>
      <c r="JU31">
        <v>0</v>
      </c>
      <c r="JV31">
        <v>0</v>
      </c>
      <c r="JW31">
        <v>0</v>
      </c>
      <c r="JX31">
        <v>0</v>
      </c>
      <c r="JY31">
        <v>0</v>
      </c>
      <c r="JZ31">
        <v>0</v>
      </c>
      <c r="KA31">
        <v>0</v>
      </c>
      <c r="KB31">
        <v>0</v>
      </c>
      <c r="KC31">
        <v>0</v>
      </c>
      <c r="KD31" t="s">
        <v>479</v>
      </c>
      <c r="KE31" t="s">
        <v>473</v>
      </c>
      <c r="KF31" t="s">
        <v>473</v>
      </c>
      <c r="KG31" t="s">
        <v>473</v>
      </c>
      <c r="KH31" t="s">
        <v>473</v>
      </c>
      <c r="KI31" t="s">
        <v>473</v>
      </c>
      <c r="KJ31" t="s">
        <v>473</v>
      </c>
      <c r="KK31" t="s">
        <v>473</v>
      </c>
      <c r="KL31" t="s">
        <v>473</v>
      </c>
      <c r="KM31" t="s">
        <v>473</v>
      </c>
      <c r="KN31" t="s">
        <v>473</v>
      </c>
      <c r="KO31" t="s">
        <v>473</v>
      </c>
      <c r="KP31" t="s">
        <v>479</v>
      </c>
      <c r="KQ31" t="s">
        <v>479</v>
      </c>
      <c r="KR31" t="s">
        <v>479</v>
      </c>
      <c r="KS31" t="s">
        <v>479</v>
      </c>
      <c r="KT31" t="s">
        <v>479</v>
      </c>
      <c r="KU31" t="s">
        <v>479</v>
      </c>
      <c r="KV31" t="s">
        <v>473</v>
      </c>
      <c r="KW31" t="s">
        <v>473</v>
      </c>
      <c r="KX31" t="s">
        <v>473</v>
      </c>
      <c r="KY31" t="s">
        <v>473</v>
      </c>
      <c r="KZ31" t="s">
        <v>473</v>
      </c>
      <c r="LA31" t="s">
        <v>473</v>
      </c>
      <c r="LB31" t="s">
        <v>479</v>
      </c>
      <c r="LC31" t="s">
        <v>695</v>
      </c>
      <c r="LD31" t="s">
        <v>826</v>
      </c>
      <c r="LE31">
        <v>100</v>
      </c>
      <c r="LF31">
        <v>51.25</v>
      </c>
      <c r="LG31" t="s">
        <v>473</v>
      </c>
      <c r="LH31" t="s">
        <v>473</v>
      </c>
      <c r="LI31">
        <v>100</v>
      </c>
      <c r="LJ31">
        <v>52.671111111111109</v>
      </c>
      <c r="LK31">
        <v>9110519000</v>
      </c>
      <c r="LL31">
        <v>8846199891</v>
      </c>
      <c r="LM31">
        <v>2565159275</v>
      </c>
      <c r="LN31">
        <v>691592795</v>
      </c>
      <c r="LO31">
        <v>691592795</v>
      </c>
      <c r="LP31" t="s">
        <v>479</v>
      </c>
      <c r="LQ31" t="s">
        <v>479</v>
      </c>
      <c r="LR31" t="s">
        <v>479</v>
      </c>
      <c r="LS31" t="s">
        <v>479</v>
      </c>
      <c r="LT31" t="s">
        <v>479</v>
      </c>
      <c r="LU31" t="s">
        <v>479</v>
      </c>
      <c r="LV31" t="s">
        <v>473</v>
      </c>
      <c r="LW31" t="s">
        <v>473</v>
      </c>
      <c r="LX31" t="s">
        <v>473</v>
      </c>
      <c r="LY31" t="s">
        <v>473</v>
      </c>
      <c r="LZ31" t="s">
        <v>473</v>
      </c>
      <c r="MA31" t="s">
        <v>473</v>
      </c>
      <c r="MB31">
        <v>0</v>
      </c>
      <c r="MC31">
        <v>0</v>
      </c>
      <c r="MD31">
        <v>0</v>
      </c>
      <c r="ME31" t="s">
        <v>481</v>
      </c>
      <c r="MF31" t="s">
        <v>481</v>
      </c>
      <c r="MG31" t="s">
        <v>481</v>
      </c>
      <c r="MH31" t="s">
        <v>481</v>
      </c>
      <c r="MI31" t="s">
        <v>481</v>
      </c>
      <c r="MJ31">
        <v>0</v>
      </c>
      <c r="MK31">
        <v>0</v>
      </c>
      <c r="ML31">
        <v>0</v>
      </c>
      <c r="MM31">
        <v>0</v>
      </c>
      <c r="MN31">
        <v>0</v>
      </c>
      <c r="MO31">
        <v>0</v>
      </c>
      <c r="MP31">
        <v>0</v>
      </c>
      <c r="MQ31" t="s">
        <v>481</v>
      </c>
      <c r="MR31" t="s">
        <v>481</v>
      </c>
      <c r="MS31" t="s">
        <v>481</v>
      </c>
      <c r="MT31" t="s">
        <v>481</v>
      </c>
      <c r="MU31" t="s">
        <v>481</v>
      </c>
      <c r="MV31">
        <v>0</v>
      </c>
      <c r="MW31">
        <v>0</v>
      </c>
      <c r="MX31">
        <v>0</v>
      </c>
      <c r="MY31">
        <v>0</v>
      </c>
      <c r="MZ31">
        <v>0</v>
      </c>
      <c r="NA31">
        <v>0</v>
      </c>
      <c r="NB31">
        <v>0</v>
      </c>
      <c r="NC31" t="s">
        <v>479</v>
      </c>
      <c r="ND31" t="s">
        <v>479</v>
      </c>
      <c r="NE31" t="s">
        <v>479</v>
      </c>
      <c r="NF31" t="s">
        <v>479</v>
      </c>
      <c r="NG31" t="s">
        <v>479</v>
      </c>
      <c r="NH31" t="s">
        <v>479</v>
      </c>
      <c r="NI31" t="s">
        <v>473</v>
      </c>
      <c r="NJ31" t="s">
        <v>473</v>
      </c>
      <c r="NK31" t="s">
        <v>473</v>
      </c>
      <c r="NL31" t="s">
        <v>473</v>
      </c>
      <c r="NM31" t="s">
        <v>473</v>
      </c>
      <c r="NN31" t="s">
        <v>473</v>
      </c>
      <c r="NO31" t="s">
        <v>919</v>
      </c>
      <c r="NP31" t="s">
        <v>919</v>
      </c>
      <c r="NQ31" t="s">
        <v>919</v>
      </c>
      <c r="NR31" t="s">
        <v>919</v>
      </c>
      <c r="NS31" t="s">
        <v>919</v>
      </c>
      <c r="NT31">
        <v>0</v>
      </c>
      <c r="NU31">
        <v>0</v>
      </c>
      <c r="NV31">
        <v>0</v>
      </c>
      <c r="NW31">
        <v>0</v>
      </c>
      <c r="NX31">
        <v>0</v>
      </c>
      <c r="NY31">
        <v>0</v>
      </c>
      <c r="NZ31">
        <v>0</v>
      </c>
      <c r="OA31" t="s">
        <v>637</v>
      </c>
      <c r="OB31" t="s">
        <v>637</v>
      </c>
      <c r="OC31" t="s">
        <v>637</v>
      </c>
      <c r="OD31" t="s">
        <v>668</v>
      </c>
      <c r="OE31" t="s">
        <v>668</v>
      </c>
      <c r="OF31">
        <v>0</v>
      </c>
      <c r="OG31">
        <v>0</v>
      </c>
      <c r="OH31">
        <v>0</v>
      </c>
      <c r="OI31">
        <v>0</v>
      </c>
      <c r="OJ31">
        <v>0</v>
      </c>
      <c r="OK31">
        <v>0</v>
      </c>
      <c r="OL31">
        <v>0</v>
      </c>
      <c r="OO31" t="s">
        <v>1065</v>
      </c>
      <c r="OP31">
        <v>0</v>
      </c>
      <c r="OQ31" t="s">
        <v>544</v>
      </c>
      <c r="OR31" t="s">
        <v>544</v>
      </c>
      <c r="OS31" t="s">
        <v>544</v>
      </c>
      <c r="OT31" t="s">
        <v>544</v>
      </c>
      <c r="OU31" t="s">
        <v>544</v>
      </c>
      <c r="OV31" t="s">
        <v>544</v>
      </c>
      <c r="OW31" t="s">
        <v>544</v>
      </c>
      <c r="OX31" t="s">
        <v>544</v>
      </c>
      <c r="OY31" t="s">
        <v>544</v>
      </c>
      <c r="OZ31" t="s">
        <v>544</v>
      </c>
      <c r="PA31" t="s">
        <v>544</v>
      </c>
      <c r="PB31" t="s">
        <v>544</v>
      </c>
      <c r="PC31" t="s">
        <v>544</v>
      </c>
      <c r="PD31" t="s">
        <v>544</v>
      </c>
      <c r="PE31" t="s">
        <v>544</v>
      </c>
      <c r="PF31" t="s">
        <v>544</v>
      </c>
      <c r="PG31" t="s">
        <v>544</v>
      </c>
      <c r="PH31" t="s">
        <v>544</v>
      </c>
      <c r="PI31" t="s">
        <v>544</v>
      </c>
      <c r="PJ31" t="s">
        <v>544</v>
      </c>
      <c r="PK31" t="s">
        <v>544</v>
      </c>
      <c r="PL31" t="s">
        <v>544</v>
      </c>
      <c r="PM31" t="s">
        <v>544</v>
      </c>
      <c r="PN31" t="s">
        <v>544</v>
      </c>
      <c r="PO31" t="s">
        <v>544</v>
      </c>
      <c r="PP31" t="s">
        <v>544</v>
      </c>
      <c r="PQ31">
        <v>752590</v>
      </c>
      <c r="PR31">
        <v>690840205</v>
      </c>
      <c r="PS31" t="s">
        <v>578</v>
      </c>
    </row>
    <row r="32" spans="1:435" x14ac:dyDescent="0.35">
      <c r="A32" t="s">
        <v>1075</v>
      </c>
      <c r="B32">
        <v>7869</v>
      </c>
      <c r="C32" t="s">
        <v>1076</v>
      </c>
      <c r="D32">
        <v>2020110010187</v>
      </c>
      <c r="E32" t="s">
        <v>436</v>
      </c>
      <c r="F32" t="s">
        <v>437</v>
      </c>
      <c r="G32" t="s">
        <v>1077</v>
      </c>
      <c r="H32" t="s">
        <v>1078</v>
      </c>
      <c r="I32" t="s">
        <v>1079</v>
      </c>
      <c r="J32" t="s">
        <v>1080</v>
      </c>
      <c r="K32" t="s">
        <v>1081</v>
      </c>
      <c r="L32" t="s">
        <v>1082</v>
      </c>
      <c r="M32" t="s">
        <v>1083</v>
      </c>
      <c r="N32" t="s">
        <v>1081</v>
      </c>
      <c r="O32" t="s">
        <v>1082</v>
      </c>
      <c r="P32" t="s">
        <v>1083</v>
      </c>
      <c r="Q32" t="s">
        <v>1084</v>
      </c>
      <c r="R32" t="s">
        <v>1085</v>
      </c>
      <c r="S32" t="s">
        <v>1086</v>
      </c>
      <c r="T32" t="s">
        <v>1087</v>
      </c>
      <c r="X32" t="s">
        <v>1088</v>
      </c>
      <c r="Y32" t="s">
        <v>1087</v>
      </c>
      <c r="AB32" t="s">
        <v>1089</v>
      </c>
      <c r="AC32" t="s">
        <v>1086</v>
      </c>
      <c r="AI32" t="s">
        <v>1090</v>
      </c>
      <c r="AJ32">
        <v>0</v>
      </c>
      <c r="AK32">
        <v>44055</v>
      </c>
      <c r="AL32">
        <v>1</v>
      </c>
      <c r="AM32">
        <v>2023</v>
      </c>
      <c r="AN32" t="s">
        <v>1091</v>
      </c>
      <c r="AO32" t="s">
        <v>1092</v>
      </c>
      <c r="AP32">
        <v>2020</v>
      </c>
      <c r="AQ32">
        <v>2024</v>
      </c>
      <c r="AR32" t="s">
        <v>467</v>
      </c>
      <c r="AS32" t="s">
        <v>457</v>
      </c>
      <c r="AT32" t="s">
        <v>458</v>
      </c>
      <c r="AU32" t="s">
        <v>459</v>
      </c>
      <c r="AV32" t="s">
        <v>460</v>
      </c>
      <c r="AW32" t="s">
        <v>460</v>
      </c>
      <c r="AX32" t="s">
        <v>460</v>
      </c>
      <c r="AY32">
        <v>1</v>
      </c>
      <c r="BB32" t="s">
        <v>1093</v>
      </c>
      <c r="BC32" t="s">
        <v>1094</v>
      </c>
      <c r="BD32" t="s">
        <v>1095</v>
      </c>
      <c r="BE32" t="s">
        <v>1096</v>
      </c>
      <c r="BF32" t="s">
        <v>1097</v>
      </c>
      <c r="BG32">
        <v>1</v>
      </c>
      <c r="BH32">
        <v>44055</v>
      </c>
      <c r="BI32">
        <v>0</v>
      </c>
      <c r="BJ32" t="s">
        <v>50</v>
      </c>
      <c r="BK32">
        <v>100</v>
      </c>
      <c r="BL32">
        <v>10</v>
      </c>
      <c r="BM32">
        <v>20</v>
      </c>
      <c r="BN32">
        <v>20</v>
      </c>
      <c r="BO32">
        <v>25</v>
      </c>
      <c r="BP32">
        <v>25</v>
      </c>
      <c r="BQ32">
        <v>3951208826.25</v>
      </c>
      <c r="BR32">
        <v>277572250</v>
      </c>
      <c r="BS32">
        <v>789964256</v>
      </c>
      <c r="BT32">
        <v>813773779</v>
      </c>
      <c r="BU32">
        <v>681577485</v>
      </c>
      <c r="BV32">
        <v>1388321056.25</v>
      </c>
      <c r="BW32">
        <v>10</v>
      </c>
      <c r="BX32">
        <v>20</v>
      </c>
      <c r="BY32">
        <v>20</v>
      </c>
      <c r="BZ32">
        <v>25</v>
      </c>
      <c r="CA32">
        <v>20</v>
      </c>
      <c r="CB32">
        <v>20</v>
      </c>
      <c r="CC32">
        <v>25</v>
      </c>
      <c r="CD32">
        <v>277248811</v>
      </c>
      <c r="CE32">
        <v>261516864</v>
      </c>
      <c r="CF32">
        <v>789964256</v>
      </c>
      <c r="CG32">
        <v>775605891</v>
      </c>
      <c r="CH32">
        <v>813515287</v>
      </c>
      <c r="CI32">
        <v>789433558</v>
      </c>
      <c r="CJ32">
        <v>10</v>
      </c>
      <c r="CK32">
        <v>20</v>
      </c>
      <c r="CL32">
        <v>20</v>
      </c>
      <c r="CM32">
        <v>65</v>
      </c>
      <c r="CN32" t="s">
        <v>467</v>
      </c>
      <c r="CO32">
        <v>0</v>
      </c>
      <c r="CP32">
        <v>0</v>
      </c>
      <c r="CQ32">
        <v>7.5</v>
      </c>
      <c r="CR32">
        <v>0</v>
      </c>
      <c r="CS32">
        <v>0</v>
      </c>
      <c r="CT32">
        <v>7.5</v>
      </c>
      <c r="CU32">
        <v>0</v>
      </c>
      <c r="CV32">
        <v>0</v>
      </c>
      <c r="CW32">
        <v>7.5</v>
      </c>
      <c r="CX32">
        <v>0</v>
      </c>
      <c r="CY32">
        <v>0</v>
      </c>
      <c r="CZ32">
        <v>2.5</v>
      </c>
      <c r="DA32">
        <v>25</v>
      </c>
      <c r="DB32" s="128">
        <v>15</v>
      </c>
      <c r="DC32">
        <v>15</v>
      </c>
      <c r="DD32">
        <v>0</v>
      </c>
      <c r="DE32">
        <v>0</v>
      </c>
      <c r="DF32">
        <v>90</v>
      </c>
      <c r="DG32">
        <v>0</v>
      </c>
      <c r="DH32">
        <v>0</v>
      </c>
      <c r="DI32">
        <v>90</v>
      </c>
      <c r="DJ32">
        <v>0</v>
      </c>
      <c r="DK32">
        <v>0</v>
      </c>
      <c r="DL32">
        <v>90</v>
      </c>
      <c r="DM32">
        <v>0</v>
      </c>
      <c r="DN32">
        <v>0</v>
      </c>
      <c r="DO32">
        <v>30</v>
      </c>
      <c r="DP32">
        <v>300</v>
      </c>
      <c r="DQ32">
        <v>0</v>
      </c>
      <c r="DR32">
        <v>0</v>
      </c>
      <c r="DS32">
        <v>90</v>
      </c>
      <c r="DT32">
        <v>0</v>
      </c>
      <c r="DU32">
        <v>0</v>
      </c>
      <c r="DV32">
        <v>90</v>
      </c>
      <c r="DW32">
        <v>0</v>
      </c>
      <c r="DX32">
        <v>0</v>
      </c>
      <c r="DY32">
        <v>0</v>
      </c>
      <c r="DZ32">
        <v>0</v>
      </c>
      <c r="EA32">
        <v>0</v>
      </c>
      <c r="EB32">
        <v>0</v>
      </c>
      <c r="EC32">
        <v>180</v>
      </c>
      <c r="ED32">
        <v>180</v>
      </c>
      <c r="EE32">
        <v>0</v>
      </c>
      <c r="EF32">
        <v>0</v>
      </c>
      <c r="EG32" t="s">
        <v>1098</v>
      </c>
      <c r="EH32">
        <v>0</v>
      </c>
      <c r="EI32">
        <v>0</v>
      </c>
      <c r="EJ32" t="s">
        <v>1098</v>
      </c>
      <c r="EK32">
        <v>0</v>
      </c>
      <c r="EL32">
        <v>0</v>
      </c>
      <c r="EM32" t="s">
        <v>1098</v>
      </c>
      <c r="EN32">
        <v>0</v>
      </c>
      <c r="EO32">
        <v>0</v>
      </c>
      <c r="EP32" t="s">
        <v>1099</v>
      </c>
      <c r="EQ32">
        <v>0</v>
      </c>
      <c r="ER32">
        <v>0</v>
      </c>
      <c r="ES32" t="s">
        <v>1100</v>
      </c>
      <c r="ET32">
        <v>0</v>
      </c>
      <c r="EU32">
        <v>0</v>
      </c>
      <c r="EV32" t="s">
        <v>1101</v>
      </c>
      <c r="EW32">
        <v>0</v>
      </c>
      <c r="EX32">
        <v>0</v>
      </c>
      <c r="EY32">
        <v>0</v>
      </c>
      <c r="EZ32">
        <v>0</v>
      </c>
      <c r="FA32">
        <v>0</v>
      </c>
      <c r="FB32">
        <v>0</v>
      </c>
      <c r="FC32">
        <v>683381000</v>
      </c>
      <c r="FD32">
        <v>683381000</v>
      </c>
      <c r="FE32">
        <v>683381000</v>
      </c>
      <c r="FF32">
        <v>683381000</v>
      </c>
      <c r="FG32">
        <v>683381000</v>
      </c>
      <c r="FH32">
        <v>683381000</v>
      </c>
      <c r="FI32">
        <v>683381000</v>
      </c>
      <c r="FJ32">
        <v>683381000</v>
      </c>
      <c r="FK32">
        <v>683381000</v>
      </c>
      <c r="FL32">
        <v>683381000</v>
      </c>
      <c r="FM32">
        <v>683381000</v>
      </c>
      <c r="FN32">
        <v>683381000</v>
      </c>
      <c r="FO32">
        <v>683381000</v>
      </c>
      <c r="FP32">
        <v>683381000</v>
      </c>
      <c r="FQ32">
        <v>700825481</v>
      </c>
      <c r="FR32">
        <v>681577485</v>
      </c>
      <c r="FS32">
        <v>681577485</v>
      </c>
      <c r="FT32">
        <v>681577485</v>
      </c>
      <c r="FU32">
        <v>681577485</v>
      </c>
      <c r="FV32">
        <v>0</v>
      </c>
      <c r="FW32">
        <v>0</v>
      </c>
      <c r="FX32">
        <v>0</v>
      </c>
      <c r="FY32">
        <v>0</v>
      </c>
      <c r="FZ32">
        <v>0</v>
      </c>
      <c r="GA32">
        <v>0</v>
      </c>
      <c r="GB32">
        <v>681577485</v>
      </c>
      <c r="GC32">
        <v>653378788</v>
      </c>
      <c r="GD32">
        <v>664130788</v>
      </c>
      <c r="GE32">
        <v>664130788</v>
      </c>
      <c r="GF32">
        <v>664130788</v>
      </c>
      <c r="GG32">
        <v>664130788</v>
      </c>
      <c r="GH32">
        <v>664130788</v>
      </c>
      <c r="GI32">
        <v>0</v>
      </c>
      <c r="GJ32">
        <v>0</v>
      </c>
      <c r="GK32">
        <v>0</v>
      </c>
      <c r="GL32">
        <v>0</v>
      </c>
      <c r="GM32">
        <v>0</v>
      </c>
      <c r="GN32">
        <v>0</v>
      </c>
      <c r="GO32">
        <v>664130788</v>
      </c>
      <c r="GP32">
        <v>0</v>
      </c>
      <c r="GQ32">
        <v>16624588</v>
      </c>
      <c r="GR32">
        <v>77608723</v>
      </c>
      <c r="GS32">
        <v>138592858</v>
      </c>
      <c r="GT32">
        <v>210208057</v>
      </c>
      <c r="GU32">
        <v>271192192</v>
      </c>
      <c r="GV32">
        <v>0</v>
      </c>
      <c r="GW32">
        <v>0</v>
      </c>
      <c r="GX32">
        <v>0</v>
      </c>
      <c r="GY32">
        <v>0</v>
      </c>
      <c r="GZ32">
        <v>0</v>
      </c>
      <c r="HA32">
        <v>0</v>
      </c>
      <c r="HB32">
        <v>271192192</v>
      </c>
      <c r="HC32">
        <v>24081729</v>
      </c>
      <c r="HD32">
        <v>24081729</v>
      </c>
      <c r="HE32">
        <v>24081729</v>
      </c>
      <c r="HF32">
        <v>24081729</v>
      </c>
      <c r="HG32">
        <v>24081729</v>
      </c>
      <c r="HH32">
        <v>24081729</v>
      </c>
      <c r="HI32">
        <v>0</v>
      </c>
      <c r="HJ32">
        <v>0</v>
      </c>
      <c r="HK32">
        <v>0</v>
      </c>
      <c r="HL32">
        <v>0</v>
      </c>
      <c r="HM32">
        <v>0</v>
      </c>
      <c r="HN32">
        <v>0</v>
      </c>
      <c r="HO32">
        <v>24081729</v>
      </c>
      <c r="HP32">
        <v>0</v>
      </c>
      <c r="HQ32">
        <v>24081729</v>
      </c>
      <c r="HR32">
        <v>24081729</v>
      </c>
      <c r="HS32">
        <v>24081729</v>
      </c>
      <c r="HT32">
        <v>24081729</v>
      </c>
      <c r="HU32">
        <v>24081729</v>
      </c>
      <c r="HV32">
        <v>0</v>
      </c>
      <c r="HW32">
        <v>0</v>
      </c>
      <c r="HX32">
        <v>0</v>
      </c>
      <c r="HY32">
        <v>0</v>
      </c>
      <c r="HZ32">
        <v>0</v>
      </c>
      <c r="IA32">
        <v>0</v>
      </c>
      <c r="IB32">
        <v>24081729</v>
      </c>
      <c r="IC32" t="s">
        <v>1102</v>
      </c>
      <c r="ID32" t="s">
        <v>473</v>
      </c>
      <c r="IE32" t="s">
        <v>473</v>
      </c>
      <c r="IF32" t="s">
        <v>473</v>
      </c>
      <c r="IG32" t="s">
        <v>473</v>
      </c>
      <c r="IH32" t="s">
        <v>1103</v>
      </c>
      <c r="II32" t="s">
        <v>473</v>
      </c>
      <c r="IJ32" t="s">
        <v>473</v>
      </c>
      <c r="IK32" t="s">
        <v>1104</v>
      </c>
      <c r="IL32" t="s">
        <v>473</v>
      </c>
      <c r="IM32" t="s">
        <v>473</v>
      </c>
      <c r="IN32" t="s">
        <v>473</v>
      </c>
      <c r="IO32" t="s">
        <v>473</v>
      </c>
      <c r="IP32" t="s">
        <v>473</v>
      </c>
      <c r="IQ32" t="s">
        <v>473</v>
      </c>
      <c r="IR32">
        <v>0</v>
      </c>
      <c r="IS32">
        <v>0</v>
      </c>
      <c r="IT32">
        <v>1</v>
      </c>
      <c r="IU32">
        <v>0</v>
      </c>
      <c r="IV32">
        <v>0</v>
      </c>
      <c r="IW32">
        <v>1</v>
      </c>
      <c r="IX32">
        <v>0</v>
      </c>
      <c r="IY32">
        <v>0</v>
      </c>
      <c r="IZ32">
        <v>0</v>
      </c>
      <c r="JA32">
        <v>0</v>
      </c>
      <c r="JB32">
        <v>0</v>
      </c>
      <c r="JC32">
        <v>0</v>
      </c>
      <c r="JD32">
        <v>0.6</v>
      </c>
      <c r="JE32">
        <v>0</v>
      </c>
      <c r="JF32">
        <v>0</v>
      </c>
      <c r="JG32">
        <v>30</v>
      </c>
      <c r="JH32">
        <v>0</v>
      </c>
      <c r="JI32">
        <v>0</v>
      </c>
      <c r="JJ32">
        <v>30</v>
      </c>
      <c r="JK32">
        <v>0</v>
      </c>
      <c r="JL32">
        <v>0</v>
      </c>
      <c r="JM32">
        <v>0</v>
      </c>
      <c r="JN32">
        <v>0</v>
      </c>
      <c r="JO32">
        <v>0</v>
      </c>
      <c r="JP32">
        <v>0</v>
      </c>
      <c r="JQ32">
        <v>60</v>
      </c>
      <c r="JR32">
        <v>0</v>
      </c>
      <c r="JS32">
        <v>0</v>
      </c>
      <c r="JT32">
        <v>30</v>
      </c>
      <c r="JU32">
        <v>30</v>
      </c>
      <c r="JV32">
        <v>30</v>
      </c>
      <c r="JW32">
        <v>60</v>
      </c>
      <c r="JX32">
        <v>60</v>
      </c>
      <c r="JY32">
        <v>60</v>
      </c>
      <c r="JZ32">
        <v>60</v>
      </c>
      <c r="KA32">
        <v>60</v>
      </c>
      <c r="KB32">
        <v>60</v>
      </c>
      <c r="KC32">
        <v>60</v>
      </c>
      <c r="KD32" t="s">
        <v>479</v>
      </c>
      <c r="KE32" t="s">
        <v>473</v>
      </c>
      <c r="KF32">
        <v>100</v>
      </c>
      <c r="KG32" t="s">
        <v>473</v>
      </c>
      <c r="KH32" t="s">
        <v>473</v>
      </c>
      <c r="KI32">
        <v>100</v>
      </c>
      <c r="KJ32" t="s">
        <v>473</v>
      </c>
      <c r="KK32" t="s">
        <v>473</v>
      </c>
      <c r="KL32" t="s">
        <v>473</v>
      </c>
      <c r="KM32" t="s">
        <v>473</v>
      </c>
      <c r="KN32" t="s">
        <v>473</v>
      </c>
      <c r="KO32" t="s">
        <v>473</v>
      </c>
      <c r="KP32" t="s">
        <v>479</v>
      </c>
      <c r="KQ32" t="s">
        <v>479</v>
      </c>
      <c r="KR32">
        <v>100</v>
      </c>
      <c r="KS32">
        <v>100</v>
      </c>
      <c r="KT32">
        <v>100</v>
      </c>
      <c r="KU32">
        <v>100</v>
      </c>
      <c r="KV32" t="s">
        <v>473</v>
      </c>
      <c r="KW32" t="s">
        <v>473</v>
      </c>
      <c r="KX32" t="s">
        <v>473</v>
      </c>
      <c r="KY32" t="s">
        <v>473</v>
      </c>
      <c r="KZ32" t="s">
        <v>473</v>
      </c>
      <c r="LA32" t="s">
        <v>473</v>
      </c>
      <c r="LB32">
        <v>100</v>
      </c>
      <c r="LC32" t="s">
        <v>1076</v>
      </c>
      <c r="LD32" t="s">
        <v>1105</v>
      </c>
      <c r="LE32">
        <v>100</v>
      </c>
      <c r="LF32">
        <v>55</v>
      </c>
      <c r="LG32">
        <v>100</v>
      </c>
      <c r="LH32">
        <v>55</v>
      </c>
      <c r="LI32">
        <v>100</v>
      </c>
      <c r="LJ32">
        <v>48.333333333333329</v>
      </c>
      <c r="LK32">
        <v>1569969000</v>
      </c>
      <c r="LL32">
        <v>1526027652</v>
      </c>
      <c r="LM32">
        <v>667491645</v>
      </c>
      <c r="LN32">
        <v>251781711</v>
      </c>
      <c r="LO32">
        <v>251781711</v>
      </c>
      <c r="LP32" t="s">
        <v>479</v>
      </c>
      <c r="LQ32" t="s">
        <v>479</v>
      </c>
      <c r="LR32">
        <v>7.5</v>
      </c>
      <c r="LS32">
        <v>0</v>
      </c>
      <c r="LT32">
        <v>0</v>
      </c>
      <c r="LU32">
        <v>7.5</v>
      </c>
      <c r="LV32" t="s">
        <v>473</v>
      </c>
      <c r="LW32" t="s">
        <v>473</v>
      </c>
      <c r="LX32" t="s">
        <v>473</v>
      </c>
      <c r="LY32" t="s">
        <v>473</v>
      </c>
      <c r="LZ32" t="s">
        <v>473</v>
      </c>
      <c r="MA32" t="s">
        <v>473</v>
      </c>
      <c r="MB32">
        <v>15</v>
      </c>
      <c r="MC32">
        <v>15</v>
      </c>
      <c r="MD32">
        <v>15</v>
      </c>
      <c r="ME32" t="s">
        <v>481</v>
      </c>
      <c r="MF32" t="s">
        <v>481</v>
      </c>
      <c r="MG32" t="s">
        <v>635</v>
      </c>
      <c r="MH32" t="s">
        <v>481</v>
      </c>
      <c r="MI32" t="s">
        <v>481</v>
      </c>
      <c r="MJ32">
        <v>0</v>
      </c>
      <c r="MK32">
        <v>0</v>
      </c>
      <c r="ML32">
        <v>0</v>
      </c>
      <c r="MM32">
        <v>0</v>
      </c>
      <c r="MN32">
        <v>0</v>
      </c>
      <c r="MO32">
        <v>0</v>
      </c>
      <c r="MP32">
        <v>0</v>
      </c>
      <c r="MQ32" t="s">
        <v>481</v>
      </c>
      <c r="MR32" t="s">
        <v>481</v>
      </c>
      <c r="MS32" t="s">
        <v>718</v>
      </c>
      <c r="MT32" t="s">
        <v>481</v>
      </c>
      <c r="MU32" t="s">
        <v>481</v>
      </c>
      <c r="MV32">
        <v>0</v>
      </c>
      <c r="MW32">
        <v>0</v>
      </c>
      <c r="MX32">
        <v>0</v>
      </c>
      <c r="MY32">
        <v>0</v>
      </c>
      <c r="MZ32">
        <v>0</v>
      </c>
      <c r="NA32">
        <v>0</v>
      </c>
      <c r="NB32">
        <v>0</v>
      </c>
      <c r="NC32" t="s">
        <v>479</v>
      </c>
      <c r="ND32" t="s">
        <v>479</v>
      </c>
      <c r="NE32">
        <v>100</v>
      </c>
      <c r="NF32">
        <v>100</v>
      </c>
      <c r="NG32">
        <v>100</v>
      </c>
      <c r="NH32">
        <v>100</v>
      </c>
      <c r="NI32" t="s">
        <v>473</v>
      </c>
      <c r="NJ32" t="s">
        <v>473</v>
      </c>
      <c r="NK32" t="s">
        <v>473</v>
      </c>
      <c r="NL32" t="s">
        <v>473</v>
      </c>
      <c r="NM32" t="s">
        <v>473</v>
      </c>
      <c r="NN32" t="s">
        <v>473</v>
      </c>
      <c r="NO32" t="s">
        <v>693</v>
      </c>
      <c r="NP32" t="s">
        <v>693</v>
      </c>
      <c r="NQ32" t="s">
        <v>693</v>
      </c>
      <c r="NR32" t="s">
        <v>693</v>
      </c>
      <c r="NS32" t="s">
        <v>693</v>
      </c>
      <c r="NT32">
        <v>0</v>
      </c>
      <c r="NU32">
        <v>0</v>
      </c>
      <c r="NV32">
        <v>0</v>
      </c>
      <c r="NW32">
        <v>0</v>
      </c>
      <c r="NX32">
        <v>0</v>
      </c>
      <c r="NY32">
        <v>0</v>
      </c>
      <c r="NZ32">
        <v>0</v>
      </c>
      <c r="OA32" t="s">
        <v>481</v>
      </c>
      <c r="OB32" t="s">
        <v>1106</v>
      </c>
      <c r="OC32" t="s">
        <v>1107</v>
      </c>
      <c r="OD32" t="s">
        <v>481</v>
      </c>
      <c r="OE32" t="s">
        <v>481</v>
      </c>
      <c r="OF32">
        <v>0</v>
      </c>
      <c r="OG32">
        <v>0</v>
      </c>
      <c r="OH32">
        <v>0</v>
      </c>
      <c r="OI32">
        <v>0</v>
      </c>
      <c r="OJ32">
        <v>0</v>
      </c>
      <c r="OK32">
        <v>0</v>
      </c>
      <c r="OL32">
        <v>0</v>
      </c>
      <c r="OM32" t="s">
        <v>1108</v>
      </c>
      <c r="ON32" t="s">
        <v>1081</v>
      </c>
      <c r="OO32" t="s">
        <v>1075</v>
      </c>
      <c r="OP32">
        <v>15</v>
      </c>
      <c r="OQ32">
        <v>0</v>
      </c>
      <c r="OR32">
        <v>0</v>
      </c>
      <c r="OS32">
        <v>0</v>
      </c>
      <c r="OT32">
        <v>0</v>
      </c>
      <c r="OU32">
        <v>0</v>
      </c>
      <c r="OV32">
        <v>0</v>
      </c>
      <c r="OW32">
        <v>0</v>
      </c>
      <c r="OX32">
        <v>0</v>
      </c>
      <c r="OY32">
        <v>0</v>
      </c>
      <c r="OZ32">
        <v>0</v>
      </c>
      <c r="PA32">
        <v>0</v>
      </c>
      <c r="PB32">
        <v>0</v>
      </c>
      <c r="PC32">
        <v>0</v>
      </c>
      <c r="PD32">
        <v>24081729</v>
      </c>
      <c r="PE32">
        <v>24081729</v>
      </c>
      <c r="PF32">
        <v>24081729</v>
      </c>
      <c r="PG32">
        <v>24081729</v>
      </c>
      <c r="PH32">
        <v>24081729</v>
      </c>
      <c r="PI32">
        <v>24081729</v>
      </c>
      <c r="PJ32">
        <v>0</v>
      </c>
      <c r="PK32">
        <v>0</v>
      </c>
      <c r="PL32">
        <v>0</v>
      </c>
      <c r="PM32">
        <v>0</v>
      </c>
      <c r="PN32">
        <v>0</v>
      </c>
      <c r="PO32">
        <v>0</v>
      </c>
      <c r="PP32">
        <v>24081729</v>
      </c>
      <c r="PQ32">
        <v>0</v>
      </c>
      <c r="PR32">
        <v>251781711</v>
      </c>
      <c r="PS32" t="s">
        <v>494</v>
      </c>
    </row>
    <row r="33" spans="1:435" x14ac:dyDescent="0.35">
      <c r="A33" t="s">
        <v>1109</v>
      </c>
      <c r="B33">
        <v>7869</v>
      </c>
      <c r="C33" t="s">
        <v>1110</v>
      </c>
      <c r="D33">
        <v>2020110010187</v>
      </c>
      <c r="E33" t="s">
        <v>436</v>
      </c>
      <c r="F33" t="s">
        <v>437</v>
      </c>
      <c r="G33" t="s">
        <v>1077</v>
      </c>
      <c r="H33" t="s">
        <v>1078</v>
      </c>
      <c r="I33" t="s">
        <v>1079</v>
      </c>
      <c r="J33" t="s">
        <v>1080</v>
      </c>
      <c r="K33" t="s">
        <v>1081</v>
      </c>
      <c r="L33" t="s">
        <v>1082</v>
      </c>
      <c r="M33" t="s">
        <v>1083</v>
      </c>
      <c r="N33" t="s">
        <v>1081</v>
      </c>
      <c r="O33" t="s">
        <v>1082</v>
      </c>
      <c r="P33" t="s">
        <v>1083</v>
      </c>
      <c r="Q33" t="s">
        <v>1084</v>
      </c>
      <c r="R33" t="s">
        <v>1085</v>
      </c>
      <c r="S33" t="s">
        <v>1111</v>
      </c>
      <c r="T33" t="s">
        <v>1112</v>
      </c>
      <c r="Z33" t="s">
        <v>1113</v>
      </c>
      <c r="AA33" t="s">
        <v>1114</v>
      </c>
      <c r="AC33" t="s">
        <v>1111</v>
      </c>
      <c r="AH33" t="s">
        <v>451</v>
      </c>
      <c r="AI33" t="s">
        <v>1115</v>
      </c>
      <c r="AJ33">
        <v>0</v>
      </c>
      <c r="AK33">
        <v>44055</v>
      </c>
      <c r="AL33">
        <v>1</v>
      </c>
      <c r="AM33">
        <v>2023</v>
      </c>
      <c r="AN33" t="s">
        <v>1116</v>
      </c>
      <c r="AO33" t="s">
        <v>1117</v>
      </c>
      <c r="AP33">
        <v>2021</v>
      </c>
      <c r="AQ33">
        <v>2024</v>
      </c>
      <c r="AR33" t="s">
        <v>467</v>
      </c>
      <c r="AS33" t="s">
        <v>457</v>
      </c>
      <c r="AT33" t="s">
        <v>458</v>
      </c>
      <c r="AU33" t="s">
        <v>459</v>
      </c>
      <c r="AV33" t="s">
        <v>460</v>
      </c>
      <c r="AW33" t="s">
        <v>460</v>
      </c>
      <c r="AX33" t="s">
        <v>460</v>
      </c>
      <c r="AY33">
        <v>1</v>
      </c>
      <c r="BB33" t="s">
        <v>1118</v>
      </c>
      <c r="BC33" t="s">
        <v>1119</v>
      </c>
      <c r="BD33" t="s">
        <v>1120</v>
      </c>
      <c r="BE33" t="s">
        <v>1121</v>
      </c>
      <c r="BF33" t="s">
        <v>1122</v>
      </c>
      <c r="BG33">
        <v>1</v>
      </c>
      <c r="BH33">
        <v>44055</v>
      </c>
      <c r="BI33">
        <v>0</v>
      </c>
      <c r="BJ33" t="s">
        <v>50</v>
      </c>
      <c r="BK33">
        <v>100</v>
      </c>
      <c r="BL33">
        <v>0</v>
      </c>
      <c r="BM33">
        <v>40</v>
      </c>
      <c r="BN33">
        <v>20</v>
      </c>
      <c r="BO33">
        <v>20</v>
      </c>
      <c r="BP33">
        <v>20</v>
      </c>
      <c r="BQ33">
        <v>2857655109</v>
      </c>
      <c r="BR33">
        <v>0</v>
      </c>
      <c r="BS33">
        <v>709333066</v>
      </c>
      <c r="BT33">
        <v>713320783</v>
      </c>
      <c r="BU33">
        <v>514001260</v>
      </c>
      <c r="BV33">
        <v>921000000</v>
      </c>
      <c r="BW33">
        <v>0</v>
      </c>
      <c r="BX33">
        <v>40</v>
      </c>
      <c r="BY33">
        <v>20</v>
      </c>
      <c r="BZ33">
        <v>20</v>
      </c>
      <c r="CA33">
        <v>40</v>
      </c>
      <c r="CB33">
        <v>20</v>
      </c>
      <c r="CC33">
        <v>20</v>
      </c>
      <c r="CD33">
        <v>0</v>
      </c>
      <c r="CE33" t="s">
        <v>1123</v>
      </c>
      <c r="CF33">
        <v>709333066</v>
      </c>
      <c r="CG33">
        <v>482288534</v>
      </c>
      <c r="CH33">
        <v>713320783</v>
      </c>
      <c r="CI33">
        <v>535061573</v>
      </c>
      <c r="CJ33">
        <v>0</v>
      </c>
      <c r="CK33">
        <v>40</v>
      </c>
      <c r="CL33">
        <v>20</v>
      </c>
      <c r="CM33">
        <v>70</v>
      </c>
      <c r="CN33" t="s">
        <v>467</v>
      </c>
      <c r="CO33">
        <v>0</v>
      </c>
      <c r="CP33">
        <v>2</v>
      </c>
      <c r="CQ33">
        <v>2</v>
      </c>
      <c r="CR33">
        <v>2</v>
      </c>
      <c r="CS33">
        <v>2</v>
      </c>
      <c r="CT33">
        <v>2</v>
      </c>
      <c r="CU33">
        <v>2</v>
      </c>
      <c r="CV33">
        <v>2</v>
      </c>
      <c r="CW33">
        <v>2</v>
      </c>
      <c r="CX33">
        <v>2</v>
      </c>
      <c r="CY33">
        <v>1</v>
      </c>
      <c r="CZ33">
        <v>1</v>
      </c>
      <c r="DA33">
        <v>20</v>
      </c>
      <c r="DB33" s="128">
        <v>10</v>
      </c>
      <c r="DC33">
        <v>10</v>
      </c>
      <c r="DD33">
        <v>0</v>
      </c>
      <c r="DE33">
        <v>10</v>
      </c>
      <c r="DF33">
        <v>10</v>
      </c>
      <c r="DG33">
        <v>10</v>
      </c>
      <c r="DH33">
        <v>10</v>
      </c>
      <c r="DI33">
        <v>10</v>
      </c>
      <c r="DJ33">
        <v>10</v>
      </c>
      <c r="DK33">
        <v>10</v>
      </c>
      <c r="DL33">
        <v>10</v>
      </c>
      <c r="DM33">
        <v>10</v>
      </c>
      <c r="DN33">
        <v>5</v>
      </c>
      <c r="DO33">
        <v>5</v>
      </c>
      <c r="DP33">
        <v>100</v>
      </c>
      <c r="DQ33">
        <v>0</v>
      </c>
      <c r="DR33">
        <v>10</v>
      </c>
      <c r="DS33">
        <v>10</v>
      </c>
      <c r="DT33">
        <v>10</v>
      </c>
      <c r="DU33">
        <v>10</v>
      </c>
      <c r="DV33">
        <v>10</v>
      </c>
      <c r="DW33">
        <v>0</v>
      </c>
      <c r="DX33">
        <v>0</v>
      </c>
      <c r="DY33">
        <v>0</v>
      </c>
      <c r="DZ33">
        <v>0</v>
      </c>
      <c r="EA33">
        <v>0</v>
      </c>
      <c r="EB33">
        <v>0</v>
      </c>
      <c r="EC33">
        <v>50</v>
      </c>
      <c r="ED33">
        <v>50</v>
      </c>
      <c r="EE33">
        <v>0</v>
      </c>
      <c r="EF33" t="s">
        <v>1124</v>
      </c>
      <c r="EG33" t="s">
        <v>1124</v>
      </c>
      <c r="EH33" t="s">
        <v>1124</v>
      </c>
      <c r="EI33" t="s">
        <v>1124</v>
      </c>
      <c r="EJ33" t="s">
        <v>1124</v>
      </c>
      <c r="EK33" t="s">
        <v>1124</v>
      </c>
      <c r="EL33" t="s">
        <v>1124</v>
      </c>
      <c r="EM33" t="s">
        <v>1124</v>
      </c>
      <c r="EN33" t="s">
        <v>1124</v>
      </c>
      <c r="EO33" t="s">
        <v>1124</v>
      </c>
      <c r="EP33" t="s">
        <v>1124</v>
      </c>
      <c r="EQ33">
        <v>0</v>
      </c>
      <c r="ER33" t="s">
        <v>1125</v>
      </c>
      <c r="ES33" t="s">
        <v>1125</v>
      </c>
      <c r="ET33" t="s">
        <v>1126</v>
      </c>
      <c r="EU33" t="s">
        <v>1127</v>
      </c>
      <c r="EV33" t="s">
        <v>1126</v>
      </c>
      <c r="EW33">
        <v>0</v>
      </c>
      <c r="EX33">
        <v>0</v>
      </c>
      <c r="EY33">
        <v>0</v>
      </c>
      <c r="EZ33">
        <v>0</v>
      </c>
      <c r="FA33">
        <v>0</v>
      </c>
      <c r="FB33">
        <v>0</v>
      </c>
      <c r="FC33">
        <v>477021000</v>
      </c>
      <c r="FD33">
        <v>477021000</v>
      </c>
      <c r="FE33">
        <v>477021000</v>
      </c>
      <c r="FF33">
        <v>477021000</v>
      </c>
      <c r="FG33">
        <v>477021000</v>
      </c>
      <c r="FH33">
        <v>477021000</v>
      </c>
      <c r="FI33">
        <v>477021000</v>
      </c>
      <c r="FJ33">
        <v>477021000</v>
      </c>
      <c r="FK33">
        <v>477021000</v>
      </c>
      <c r="FL33">
        <v>477021000</v>
      </c>
      <c r="FM33">
        <v>477021000</v>
      </c>
      <c r="FN33">
        <v>477021000</v>
      </c>
      <c r="FO33">
        <v>477021000</v>
      </c>
      <c r="FP33">
        <v>477021000</v>
      </c>
      <c r="FQ33">
        <v>474470148</v>
      </c>
      <c r="FR33">
        <v>514001260</v>
      </c>
      <c r="FS33">
        <v>514001260</v>
      </c>
      <c r="FT33">
        <v>514001260</v>
      </c>
      <c r="FU33">
        <v>514001260</v>
      </c>
      <c r="FV33">
        <v>0</v>
      </c>
      <c r="FW33">
        <v>0</v>
      </c>
      <c r="FX33">
        <v>0</v>
      </c>
      <c r="FY33">
        <v>0</v>
      </c>
      <c r="FZ33">
        <v>0</v>
      </c>
      <c r="GA33">
        <v>0</v>
      </c>
      <c r="GB33">
        <v>514001260</v>
      </c>
      <c r="GC33">
        <v>157020267</v>
      </c>
      <c r="GD33">
        <v>157020267</v>
      </c>
      <c r="GE33">
        <v>196551383</v>
      </c>
      <c r="GF33">
        <v>196551383</v>
      </c>
      <c r="GG33">
        <v>496547170</v>
      </c>
      <c r="GH33">
        <v>496547170</v>
      </c>
      <c r="GI33">
        <v>0</v>
      </c>
      <c r="GJ33">
        <v>0</v>
      </c>
      <c r="GK33">
        <v>0</v>
      </c>
      <c r="GL33">
        <v>0</v>
      </c>
      <c r="GM33">
        <v>0</v>
      </c>
      <c r="GN33">
        <v>0</v>
      </c>
      <c r="GO33">
        <v>496547170</v>
      </c>
      <c r="GP33">
        <v>0</v>
      </c>
      <c r="GQ33">
        <v>5789131</v>
      </c>
      <c r="GR33">
        <v>21649764</v>
      </c>
      <c r="GS33">
        <v>66717945</v>
      </c>
      <c r="GT33">
        <v>92761431</v>
      </c>
      <c r="GU33">
        <v>245713311</v>
      </c>
      <c r="GV33">
        <v>0</v>
      </c>
      <c r="GW33">
        <v>0</v>
      </c>
      <c r="GX33">
        <v>0</v>
      </c>
      <c r="GY33">
        <v>0</v>
      </c>
      <c r="GZ33">
        <v>0</v>
      </c>
      <c r="HA33">
        <v>0</v>
      </c>
      <c r="HB33">
        <v>245713311</v>
      </c>
      <c r="HC33">
        <v>178259210</v>
      </c>
      <c r="HD33">
        <v>178259210</v>
      </c>
      <c r="HE33">
        <v>178259210</v>
      </c>
      <c r="HF33">
        <v>178259210</v>
      </c>
      <c r="HG33">
        <v>178259210</v>
      </c>
      <c r="HH33">
        <v>178259210</v>
      </c>
      <c r="HI33">
        <v>0</v>
      </c>
      <c r="HJ33">
        <v>0</v>
      </c>
      <c r="HK33">
        <v>0</v>
      </c>
      <c r="HL33">
        <v>0</v>
      </c>
      <c r="HM33">
        <v>0</v>
      </c>
      <c r="HN33">
        <v>0</v>
      </c>
      <c r="HO33">
        <v>178259210</v>
      </c>
      <c r="HP33">
        <v>0</v>
      </c>
      <c r="HQ33">
        <v>143844715</v>
      </c>
      <c r="HR33">
        <v>178213359</v>
      </c>
      <c r="HS33">
        <v>178259210</v>
      </c>
      <c r="HT33">
        <v>178259210</v>
      </c>
      <c r="HU33">
        <v>178259210</v>
      </c>
      <c r="HV33">
        <v>0</v>
      </c>
      <c r="HW33">
        <v>0</v>
      </c>
      <c r="HX33">
        <v>0</v>
      </c>
      <c r="HY33">
        <v>0</v>
      </c>
      <c r="HZ33">
        <v>0</v>
      </c>
      <c r="IA33">
        <v>0</v>
      </c>
      <c r="IB33">
        <v>178259210</v>
      </c>
      <c r="IC33" t="s">
        <v>1128</v>
      </c>
      <c r="ID33" t="s">
        <v>473</v>
      </c>
      <c r="IE33" t="s">
        <v>473</v>
      </c>
      <c r="IF33" t="s">
        <v>473</v>
      </c>
      <c r="IG33" t="s">
        <v>1129</v>
      </c>
      <c r="IH33" t="s">
        <v>1130</v>
      </c>
      <c r="II33" t="s">
        <v>1131</v>
      </c>
      <c r="IJ33" t="s">
        <v>1132</v>
      </c>
      <c r="IK33" t="s">
        <v>1133</v>
      </c>
      <c r="IL33" t="s">
        <v>473</v>
      </c>
      <c r="IM33" t="s">
        <v>473</v>
      </c>
      <c r="IN33" t="s">
        <v>473</v>
      </c>
      <c r="IO33" t="s">
        <v>473</v>
      </c>
      <c r="IP33" t="s">
        <v>473</v>
      </c>
      <c r="IQ33" t="s">
        <v>473</v>
      </c>
      <c r="IR33">
        <v>0</v>
      </c>
      <c r="IS33">
        <v>1</v>
      </c>
      <c r="IT33">
        <v>1</v>
      </c>
      <c r="IU33">
        <v>1</v>
      </c>
      <c r="IV33">
        <v>1</v>
      </c>
      <c r="IW33">
        <v>1</v>
      </c>
      <c r="IX33">
        <v>0</v>
      </c>
      <c r="IY33">
        <v>0</v>
      </c>
      <c r="IZ33">
        <v>0</v>
      </c>
      <c r="JA33">
        <v>0</v>
      </c>
      <c r="JB33">
        <v>0</v>
      </c>
      <c r="JC33">
        <v>0</v>
      </c>
      <c r="JD33">
        <v>0.5</v>
      </c>
      <c r="JE33">
        <v>0</v>
      </c>
      <c r="JF33">
        <v>10</v>
      </c>
      <c r="JG33">
        <v>10</v>
      </c>
      <c r="JH33">
        <v>10</v>
      </c>
      <c r="JI33">
        <v>10</v>
      </c>
      <c r="JJ33">
        <v>10</v>
      </c>
      <c r="JK33">
        <v>0</v>
      </c>
      <c r="JL33">
        <v>0</v>
      </c>
      <c r="JM33">
        <v>0</v>
      </c>
      <c r="JN33">
        <v>0</v>
      </c>
      <c r="JO33">
        <v>0</v>
      </c>
      <c r="JP33">
        <v>0</v>
      </c>
      <c r="JQ33">
        <v>50</v>
      </c>
      <c r="JR33">
        <v>0</v>
      </c>
      <c r="JS33">
        <v>10</v>
      </c>
      <c r="JT33">
        <v>20</v>
      </c>
      <c r="JU33">
        <v>30</v>
      </c>
      <c r="JV33">
        <v>40</v>
      </c>
      <c r="JW33">
        <v>50</v>
      </c>
      <c r="JX33">
        <v>50</v>
      </c>
      <c r="JY33">
        <v>50</v>
      </c>
      <c r="JZ33">
        <v>50</v>
      </c>
      <c r="KA33">
        <v>50</v>
      </c>
      <c r="KB33">
        <v>50</v>
      </c>
      <c r="KC33">
        <v>50</v>
      </c>
      <c r="KD33" t="s">
        <v>479</v>
      </c>
      <c r="KE33">
        <v>100</v>
      </c>
      <c r="KF33">
        <v>100</v>
      </c>
      <c r="KG33">
        <v>100</v>
      </c>
      <c r="KH33">
        <v>100</v>
      </c>
      <c r="KI33">
        <v>100</v>
      </c>
      <c r="KJ33" t="s">
        <v>473</v>
      </c>
      <c r="KK33" t="s">
        <v>473</v>
      </c>
      <c r="KL33" t="s">
        <v>473</v>
      </c>
      <c r="KM33" t="s">
        <v>473</v>
      </c>
      <c r="KN33" t="s">
        <v>473</v>
      </c>
      <c r="KO33" t="s">
        <v>473</v>
      </c>
      <c r="KP33" t="s">
        <v>479</v>
      </c>
      <c r="KQ33">
        <v>100</v>
      </c>
      <c r="KR33">
        <v>100</v>
      </c>
      <c r="KS33">
        <v>100</v>
      </c>
      <c r="KT33">
        <v>100</v>
      </c>
      <c r="KU33">
        <v>100</v>
      </c>
      <c r="KV33" t="s">
        <v>473</v>
      </c>
      <c r="KW33" t="s">
        <v>473</v>
      </c>
      <c r="KX33" t="s">
        <v>473</v>
      </c>
      <c r="KY33" t="s">
        <v>473</v>
      </c>
      <c r="KZ33" t="s">
        <v>473</v>
      </c>
      <c r="LA33" t="s">
        <v>473</v>
      </c>
      <c r="LB33">
        <v>100</v>
      </c>
      <c r="LC33" t="s">
        <v>1076</v>
      </c>
      <c r="LD33" t="s">
        <v>1105</v>
      </c>
      <c r="LE33">
        <v>100</v>
      </c>
      <c r="LF33">
        <v>55</v>
      </c>
      <c r="LG33" t="s">
        <v>473</v>
      </c>
      <c r="LH33" t="s">
        <v>473</v>
      </c>
      <c r="LI33">
        <v>100</v>
      </c>
      <c r="LJ33">
        <v>48.333333333333329</v>
      </c>
      <c r="LK33">
        <v>1569969000</v>
      </c>
      <c r="LL33">
        <v>1526027652</v>
      </c>
      <c r="LM33">
        <v>667491645</v>
      </c>
      <c r="LN33">
        <v>251781711</v>
      </c>
      <c r="LO33">
        <v>251781711</v>
      </c>
      <c r="LP33" t="s">
        <v>479</v>
      </c>
      <c r="LQ33">
        <v>2</v>
      </c>
      <c r="LR33">
        <v>2</v>
      </c>
      <c r="LS33">
        <v>2</v>
      </c>
      <c r="LT33">
        <v>2</v>
      </c>
      <c r="LU33">
        <v>2</v>
      </c>
      <c r="LV33" t="s">
        <v>473</v>
      </c>
      <c r="LW33" t="s">
        <v>473</v>
      </c>
      <c r="LX33" t="s">
        <v>473</v>
      </c>
      <c r="LY33" t="s">
        <v>473</v>
      </c>
      <c r="LZ33" t="s">
        <v>473</v>
      </c>
      <c r="MA33" t="s">
        <v>473</v>
      </c>
      <c r="MB33">
        <v>10</v>
      </c>
      <c r="MC33">
        <v>10</v>
      </c>
      <c r="MD33">
        <v>10</v>
      </c>
      <c r="ME33" t="s">
        <v>481</v>
      </c>
      <c r="MF33" t="s">
        <v>635</v>
      </c>
      <c r="MG33" t="s">
        <v>635</v>
      </c>
      <c r="MH33" t="s">
        <v>635</v>
      </c>
      <c r="MI33" t="s">
        <v>635</v>
      </c>
      <c r="MJ33">
        <v>0</v>
      </c>
      <c r="MK33">
        <v>0</v>
      </c>
      <c r="ML33">
        <v>0</v>
      </c>
      <c r="MM33">
        <v>0</v>
      </c>
      <c r="MN33">
        <v>0</v>
      </c>
      <c r="MO33">
        <v>0</v>
      </c>
      <c r="MP33">
        <v>0</v>
      </c>
      <c r="MQ33" t="s">
        <v>481</v>
      </c>
      <c r="MR33" t="s">
        <v>801</v>
      </c>
      <c r="MS33" t="s">
        <v>801</v>
      </c>
      <c r="MT33" t="s">
        <v>718</v>
      </c>
      <c r="MU33" t="s">
        <v>718</v>
      </c>
      <c r="MV33">
        <v>0</v>
      </c>
      <c r="MW33">
        <v>0</v>
      </c>
      <c r="MX33">
        <v>0</v>
      </c>
      <c r="MY33">
        <v>0</v>
      </c>
      <c r="MZ33">
        <v>0</v>
      </c>
      <c r="NA33">
        <v>0</v>
      </c>
      <c r="NB33">
        <v>0</v>
      </c>
      <c r="NC33" t="s">
        <v>479</v>
      </c>
      <c r="ND33">
        <v>100</v>
      </c>
      <c r="NE33">
        <v>100</v>
      </c>
      <c r="NF33">
        <v>100</v>
      </c>
      <c r="NG33">
        <v>100</v>
      </c>
      <c r="NH33">
        <v>100</v>
      </c>
      <c r="NI33" t="s">
        <v>473</v>
      </c>
      <c r="NJ33" t="s">
        <v>473</v>
      </c>
      <c r="NK33" t="s">
        <v>473</v>
      </c>
      <c r="NL33" t="s">
        <v>473</v>
      </c>
      <c r="NM33" t="s">
        <v>473</v>
      </c>
      <c r="NN33" t="s">
        <v>473</v>
      </c>
      <c r="NO33" t="s">
        <v>693</v>
      </c>
      <c r="NP33" t="s">
        <v>693</v>
      </c>
      <c r="NQ33" t="s">
        <v>693</v>
      </c>
      <c r="NR33" t="s">
        <v>693</v>
      </c>
      <c r="NS33" t="s">
        <v>693</v>
      </c>
      <c r="NT33">
        <v>0</v>
      </c>
      <c r="NU33">
        <v>0</v>
      </c>
      <c r="NV33">
        <v>0</v>
      </c>
      <c r="NW33">
        <v>0</v>
      </c>
      <c r="NX33">
        <v>0</v>
      </c>
      <c r="NY33">
        <v>0</v>
      </c>
      <c r="NZ33">
        <v>0</v>
      </c>
      <c r="OA33" t="s">
        <v>481</v>
      </c>
      <c r="OB33" t="s">
        <v>1134</v>
      </c>
      <c r="OC33" t="s">
        <v>1134</v>
      </c>
      <c r="OD33" t="s">
        <v>1134</v>
      </c>
      <c r="OE33" t="s">
        <v>1134</v>
      </c>
      <c r="OF33">
        <v>0</v>
      </c>
      <c r="OG33">
        <v>0</v>
      </c>
      <c r="OH33">
        <v>0</v>
      </c>
      <c r="OI33">
        <v>0</v>
      </c>
      <c r="OJ33">
        <v>0</v>
      </c>
      <c r="OK33">
        <v>0</v>
      </c>
      <c r="OL33">
        <v>0</v>
      </c>
      <c r="OO33" t="s">
        <v>1109</v>
      </c>
      <c r="OP33">
        <v>10</v>
      </c>
      <c r="OQ33">
        <v>0</v>
      </c>
      <c r="OR33">
        <v>0</v>
      </c>
      <c r="OS33">
        <v>0</v>
      </c>
      <c r="OT33">
        <v>0</v>
      </c>
      <c r="OU33">
        <v>0</v>
      </c>
      <c r="OV33">
        <v>0</v>
      </c>
      <c r="OW33">
        <v>0</v>
      </c>
      <c r="OX33">
        <v>0</v>
      </c>
      <c r="OY33">
        <v>0</v>
      </c>
      <c r="OZ33">
        <v>0</v>
      </c>
      <c r="PA33">
        <v>0</v>
      </c>
      <c r="PB33">
        <v>0</v>
      </c>
      <c r="PC33">
        <v>0</v>
      </c>
      <c r="PD33">
        <v>178259210</v>
      </c>
      <c r="PE33">
        <v>178259210</v>
      </c>
      <c r="PF33">
        <v>178259210</v>
      </c>
      <c r="PG33">
        <v>178259210</v>
      </c>
      <c r="PH33">
        <v>178259210</v>
      </c>
      <c r="PI33">
        <v>178259210</v>
      </c>
      <c r="PJ33">
        <v>0</v>
      </c>
      <c r="PK33">
        <v>0</v>
      </c>
      <c r="PL33">
        <v>0</v>
      </c>
      <c r="PM33">
        <v>0</v>
      </c>
      <c r="PN33">
        <v>0</v>
      </c>
      <c r="PO33">
        <v>0</v>
      </c>
      <c r="PP33">
        <v>178259210</v>
      </c>
      <c r="PQ33">
        <v>0</v>
      </c>
      <c r="PR33">
        <v>251781711</v>
      </c>
      <c r="PS33" t="s">
        <v>494</v>
      </c>
    </row>
    <row r="34" spans="1:435" x14ac:dyDescent="0.35">
      <c r="A34" t="s">
        <v>1135</v>
      </c>
      <c r="B34">
        <v>7869</v>
      </c>
      <c r="C34" t="s">
        <v>1136</v>
      </c>
      <c r="D34">
        <v>2020110010187</v>
      </c>
      <c r="E34" t="s">
        <v>436</v>
      </c>
      <c r="F34" t="s">
        <v>437</v>
      </c>
      <c r="G34" t="s">
        <v>1077</v>
      </c>
      <c r="H34" t="s">
        <v>1078</v>
      </c>
      <c r="I34" t="s">
        <v>1137</v>
      </c>
      <c r="J34" t="s">
        <v>1080</v>
      </c>
      <c r="K34" t="s">
        <v>1081</v>
      </c>
      <c r="L34" t="s">
        <v>1082</v>
      </c>
      <c r="M34" t="s">
        <v>1083</v>
      </c>
      <c r="N34" t="s">
        <v>1081</v>
      </c>
      <c r="O34" t="s">
        <v>1082</v>
      </c>
      <c r="P34" t="s">
        <v>1083</v>
      </c>
      <c r="Q34" t="s">
        <v>1084</v>
      </c>
      <c r="R34" t="s">
        <v>1085</v>
      </c>
      <c r="S34" t="s">
        <v>1138</v>
      </c>
      <c r="T34" t="s">
        <v>1139</v>
      </c>
      <c r="AC34" t="s">
        <v>1138</v>
      </c>
      <c r="AI34" t="s">
        <v>1140</v>
      </c>
      <c r="AJ34">
        <v>0</v>
      </c>
      <c r="AK34">
        <v>44055</v>
      </c>
      <c r="AL34">
        <v>1</v>
      </c>
      <c r="AM34">
        <v>2023</v>
      </c>
      <c r="AN34" t="s">
        <v>1141</v>
      </c>
      <c r="AO34" t="s">
        <v>1142</v>
      </c>
      <c r="AP34">
        <v>2020</v>
      </c>
      <c r="AQ34">
        <v>2024</v>
      </c>
      <c r="AR34" t="s">
        <v>467</v>
      </c>
      <c r="AS34" t="s">
        <v>457</v>
      </c>
      <c r="AT34" t="s">
        <v>458</v>
      </c>
      <c r="AU34" t="s">
        <v>459</v>
      </c>
      <c r="AV34" t="s">
        <v>460</v>
      </c>
      <c r="AW34" t="s">
        <v>460</v>
      </c>
      <c r="AX34" t="s">
        <v>460</v>
      </c>
      <c r="AY34">
        <v>1</v>
      </c>
      <c r="BB34" t="s">
        <v>1143</v>
      </c>
      <c r="BC34" t="s">
        <v>1144</v>
      </c>
      <c r="BD34" t="s">
        <v>1145</v>
      </c>
      <c r="BE34" t="s">
        <v>1146</v>
      </c>
      <c r="BF34" t="s">
        <v>1147</v>
      </c>
      <c r="BG34">
        <v>1</v>
      </c>
      <c r="BH34">
        <v>44055</v>
      </c>
      <c r="BI34">
        <v>0</v>
      </c>
      <c r="BJ34" t="s">
        <v>50</v>
      </c>
      <c r="BK34">
        <v>100</v>
      </c>
      <c r="BL34">
        <v>5</v>
      </c>
      <c r="BM34">
        <v>20</v>
      </c>
      <c r="BN34">
        <v>30</v>
      </c>
      <c r="BO34">
        <v>30</v>
      </c>
      <c r="BP34">
        <v>15</v>
      </c>
      <c r="BQ34">
        <v>11514005438.2349</v>
      </c>
      <c r="BR34">
        <v>116166750</v>
      </c>
      <c r="BS34">
        <v>765373678</v>
      </c>
      <c r="BT34">
        <v>904007438</v>
      </c>
      <c r="BU34">
        <v>374390255</v>
      </c>
      <c r="BV34">
        <v>9354067317.2348995</v>
      </c>
      <c r="BW34">
        <v>5</v>
      </c>
      <c r="BX34">
        <v>20</v>
      </c>
      <c r="BY34">
        <v>30</v>
      </c>
      <c r="BZ34">
        <v>30</v>
      </c>
      <c r="CA34">
        <v>20</v>
      </c>
      <c r="CB34">
        <v>30</v>
      </c>
      <c r="CC34">
        <v>30</v>
      </c>
      <c r="CD34">
        <v>116011861</v>
      </c>
      <c r="CE34">
        <v>107957633</v>
      </c>
      <c r="CF34">
        <v>765116743</v>
      </c>
      <c r="CG34">
        <v>748988046</v>
      </c>
      <c r="CH34">
        <v>903923387</v>
      </c>
      <c r="CI34">
        <v>854482615</v>
      </c>
      <c r="CJ34">
        <v>5</v>
      </c>
      <c r="CK34">
        <v>20</v>
      </c>
      <c r="CL34">
        <v>30</v>
      </c>
      <c r="CM34">
        <v>67.5</v>
      </c>
      <c r="CN34" t="s">
        <v>467</v>
      </c>
      <c r="CO34">
        <v>0</v>
      </c>
      <c r="CP34">
        <v>1</v>
      </c>
      <c r="CQ34">
        <v>2</v>
      </c>
      <c r="CR34">
        <v>3</v>
      </c>
      <c r="CS34">
        <v>3</v>
      </c>
      <c r="CT34">
        <v>3.5</v>
      </c>
      <c r="CU34">
        <v>3</v>
      </c>
      <c r="CV34">
        <v>3</v>
      </c>
      <c r="CW34">
        <v>3.5</v>
      </c>
      <c r="CX34">
        <v>3</v>
      </c>
      <c r="CY34">
        <v>3</v>
      </c>
      <c r="CZ34">
        <v>2</v>
      </c>
      <c r="DA34">
        <v>30</v>
      </c>
      <c r="DB34" s="128">
        <v>12.5</v>
      </c>
      <c r="DC34">
        <v>12.5</v>
      </c>
      <c r="DD34">
        <v>0</v>
      </c>
      <c r="DE34">
        <v>10</v>
      </c>
      <c r="DF34">
        <v>20</v>
      </c>
      <c r="DG34">
        <v>30</v>
      </c>
      <c r="DH34">
        <v>30</v>
      </c>
      <c r="DI34">
        <v>35</v>
      </c>
      <c r="DJ34">
        <v>30</v>
      </c>
      <c r="DK34">
        <v>30</v>
      </c>
      <c r="DL34">
        <v>35</v>
      </c>
      <c r="DM34">
        <v>30</v>
      </c>
      <c r="DN34">
        <v>30</v>
      </c>
      <c r="DO34">
        <v>20</v>
      </c>
      <c r="DP34">
        <v>300</v>
      </c>
      <c r="DQ34">
        <v>0</v>
      </c>
      <c r="DR34">
        <v>10</v>
      </c>
      <c r="DS34">
        <v>20</v>
      </c>
      <c r="DT34">
        <v>30</v>
      </c>
      <c r="DU34">
        <v>30</v>
      </c>
      <c r="DV34">
        <v>35</v>
      </c>
      <c r="DW34">
        <v>0</v>
      </c>
      <c r="DX34">
        <v>0</v>
      </c>
      <c r="DY34">
        <v>0</v>
      </c>
      <c r="DZ34">
        <v>0</v>
      </c>
      <c r="EA34">
        <v>0</v>
      </c>
      <c r="EB34">
        <v>0</v>
      </c>
      <c r="EC34">
        <v>125</v>
      </c>
      <c r="ED34">
        <v>125</v>
      </c>
      <c r="EE34">
        <v>0</v>
      </c>
      <c r="EF34" t="s">
        <v>1148</v>
      </c>
      <c r="EG34" t="s">
        <v>1149</v>
      </c>
      <c r="EH34" t="s">
        <v>1150</v>
      </c>
      <c r="EI34" t="s">
        <v>1150</v>
      </c>
      <c r="EJ34" t="s">
        <v>1150</v>
      </c>
      <c r="EK34" t="s">
        <v>1150</v>
      </c>
      <c r="EL34" t="s">
        <v>1150</v>
      </c>
      <c r="EM34" t="s">
        <v>1150</v>
      </c>
      <c r="EN34" t="s">
        <v>1150</v>
      </c>
      <c r="EO34" t="s">
        <v>1150</v>
      </c>
      <c r="EP34" t="s">
        <v>1151</v>
      </c>
      <c r="EQ34">
        <v>0</v>
      </c>
      <c r="ER34" t="s">
        <v>1152</v>
      </c>
      <c r="ES34" t="s">
        <v>1153</v>
      </c>
      <c r="ET34" t="s">
        <v>1154</v>
      </c>
      <c r="EU34" t="s">
        <v>1155</v>
      </c>
      <c r="EV34" t="s">
        <v>1156</v>
      </c>
      <c r="EW34">
        <v>0</v>
      </c>
      <c r="EX34">
        <v>0</v>
      </c>
      <c r="EY34">
        <v>0</v>
      </c>
      <c r="EZ34">
        <v>0</v>
      </c>
      <c r="FA34">
        <v>0</v>
      </c>
      <c r="FB34">
        <v>0</v>
      </c>
      <c r="FC34">
        <v>409567000</v>
      </c>
      <c r="FD34">
        <v>409567000</v>
      </c>
      <c r="FE34">
        <v>409567000</v>
      </c>
      <c r="FF34">
        <v>409567000</v>
      </c>
      <c r="FG34">
        <v>409567000</v>
      </c>
      <c r="FH34">
        <v>409567000</v>
      </c>
      <c r="FI34">
        <v>409567000</v>
      </c>
      <c r="FJ34">
        <v>409567000</v>
      </c>
      <c r="FK34">
        <v>409567000</v>
      </c>
      <c r="FL34">
        <v>409567000</v>
      </c>
      <c r="FM34">
        <v>409567000</v>
      </c>
      <c r="FN34">
        <v>409567000</v>
      </c>
      <c r="FO34">
        <v>409567000</v>
      </c>
      <c r="FP34">
        <v>409567000</v>
      </c>
      <c r="FQ34">
        <v>394673371</v>
      </c>
      <c r="FR34">
        <v>374390255</v>
      </c>
      <c r="FS34">
        <v>374390255</v>
      </c>
      <c r="FT34">
        <v>374390255</v>
      </c>
      <c r="FU34">
        <v>374390255</v>
      </c>
      <c r="FV34">
        <v>0</v>
      </c>
      <c r="FW34">
        <v>0</v>
      </c>
      <c r="FX34">
        <v>0</v>
      </c>
      <c r="FY34">
        <v>0</v>
      </c>
      <c r="FZ34">
        <v>0</v>
      </c>
      <c r="GA34">
        <v>0</v>
      </c>
      <c r="GB34">
        <v>374390255</v>
      </c>
      <c r="GC34">
        <v>365349694</v>
      </c>
      <c r="GD34">
        <v>365349694</v>
      </c>
      <c r="GE34">
        <v>365349694</v>
      </c>
      <c r="GF34">
        <v>365349694</v>
      </c>
      <c r="GG34">
        <v>365349694</v>
      </c>
      <c r="GH34">
        <v>365349694</v>
      </c>
      <c r="GI34">
        <v>0</v>
      </c>
      <c r="GJ34">
        <v>0</v>
      </c>
      <c r="GK34">
        <v>0</v>
      </c>
      <c r="GL34">
        <v>0</v>
      </c>
      <c r="GM34">
        <v>0</v>
      </c>
      <c r="GN34">
        <v>0</v>
      </c>
      <c r="GO34">
        <v>365349694</v>
      </c>
      <c r="GP34">
        <v>0</v>
      </c>
      <c r="GQ34">
        <v>14501906</v>
      </c>
      <c r="GR34">
        <v>48522965</v>
      </c>
      <c r="GS34">
        <v>82544024</v>
      </c>
      <c r="GT34">
        <v>116565083</v>
      </c>
      <c r="GU34">
        <v>150586142</v>
      </c>
      <c r="GV34">
        <v>0</v>
      </c>
      <c r="GW34">
        <v>0</v>
      </c>
      <c r="GX34">
        <v>0</v>
      </c>
      <c r="GY34">
        <v>0</v>
      </c>
      <c r="GZ34">
        <v>0</v>
      </c>
      <c r="HA34">
        <v>0</v>
      </c>
      <c r="HB34">
        <v>150586142</v>
      </c>
      <c r="HC34">
        <v>49440772</v>
      </c>
      <c r="HD34">
        <v>49440772</v>
      </c>
      <c r="HE34">
        <v>49440772</v>
      </c>
      <c r="HF34">
        <v>49440772</v>
      </c>
      <c r="HG34">
        <v>49440772</v>
      </c>
      <c r="HH34">
        <v>49440772</v>
      </c>
      <c r="HI34">
        <v>0</v>
      </c>
      <c r="HJ34">
        <v>0</v>
      </c>
      <c r="HK34">
        <v>0</v>
      </c>
      <c r="HL34">
        <v>0</v>
      </c>
      <c r="HM34">
        <v>0</v>
      </c>
      <c r="HN34">
        <v>0</v>
      </c>
      <c r="HO34">
        <v>49440772</v>
      </c>
      <c r="HP34">
        <v>0</v>
      </c>
      <c r="HQ34">
        <v>25893979</v>
      </c>
      <c r="HR34">
        <v>26987496</v>
      </c>
      <c r="HS34">
        <v>26987496</v>
      </c>
      <c r="HT34">
        <v>49350772</v>
      </c>
      <c r="HU34">
        <v>49440772</v>
      </c>
      <c r="HV34">
        <v>0</v>
      </c>
      <c r="HW34">
        <v>0</v>
      </c>
      <c r="HX34">
        <v>0</v>
      </c>
      <c r="HY34">
        <v>0</v>
      </c>
      <c r="HZ34">
        <v>0</v>
      </c>
      <c r="IA34">
        <v>0</v>
      </c>
      <c r="IB34">
        <v>49440772</v>
      </c>
      <c r="IC34" t="s">
        <v>1157</v>
      </c>
      <c r="ID34" t="s">
        <v>473</v>
      </c>
      <c r="IE34" t="s">
        <v>473</v>
      </c>
      <c r="IF34" t="s">
        <v>473</v>
      </c>
      <c r="IG34" t="s">
        <v>1158</v>
      </c>
      <c r="IH34" t="s">
        <v>1159</v>
      </c>
      <c r="II34" t="s">
        <v>1160</v>
      </c>
      <c r="IJ34" t="s">
        <v>1161</v>
      </c>
      <c r="IK34" t="s">
        <v>1162</v>
      </c>
      <c r="IL34" t="s">
        <v>473</v>
      </c>
      <c r="IM34" t="s">
        <v>473</v>
      </c>
      <c r="IN34" t="s">
        <v>473</v>
      </c>
      <c r="IO34" t="s">
        <v>473</v>
      </c>
      <c r="IP34" t="s">
        <v>473</v>
      </c>
      <c r="IQ34" t="s">
        <v>473</v>
      </c>
      <c r="IR34">
        <v>0</v>
      </c>
      <c r="IS34">
        <v>1</v>
      </c>
      <c r="IT34">
        <v>1</v>
      </c>
      <c r="IU34">
        <v>1</v>
      </c>
      <c r="IV34">
        <v>1</v>
      </c>
      <c r="IW34">
        <v>1</v>
      </c>
      <c r="IX34">
        <v>0</v>
      </c>
      <c r="IY34">
        <v>0</v>
      </c>
      <c r="IZ34">
        <v>0</v>
      </c>
      <c r="JA34">
        <v>0</v>
      </c>
      <c r="JB34">
        <v>0</v>
      </c>
      <c r="JC34">
        <v>0</v>
      </c>
      <c r="JD34">
        <v>0.41666666666666669</v>
      </c>
      <c r="JE34">
        <v>0</v>
      </c>
      <c r="JF34">
        <v>3.3333333333333335</v>
      </c>
      <c r="JG34">
        <v>6.666666666666667</v>
      </c>
      <c r="JH34">
        <v>10</v>
      </c>
      <c r="JI34">
        <v>10</v>
      </c>
      <c r="JJ34">
        <v>11.666666666666666</v>
      </c>
      <c r="JK34">
        <v>0</v>
      </c>
      <c r="JL34">
        <v>0</v>
      </c>
      <c r="JM34">
        <v>0</v>
      </c>
      <c r="JN34">
        <v>0</v>
      </c>
      <c r="JO34">
        <v>0</v>
      </c>
      <c r="JP34">
        <v>0</v>
      </c>
      <c r="JQ34">
        <v>41.666666666666664</v>
      </c>
      <c r="JR34">
        <v>0</v>
      </c>
      <c r="JS34">
        <v>3.3333333333333335</v>
      </c>
      <c r="JT34">
        <v>10</v>
      </c>
      <c r="JU34">
        <v>20</v>
      </c>
      <c r="JV34">
        <v>30</v>
      </c>
      <c r="JW34">
        <v>41.666666666666664</v>
      </c>
      <c r="JX34">
        <v>41.666666666666664</v>
      </c>
      <c r="JY34">
        <v>41.666666666666664</v>
      </c>
      <c r="JZ34">
        <v>41.666666666666664</v>
      </c>
      <c r="KA34">
        <v>41.666666666666664</v>
      </c>
      <c r="KB34">
        <v>41.666666666666664</v>
      </c>
      <c r="KC34">
        <v>41.666666666666664</v>
      </c>
      <c r="KD34" t="s">
        <v>479</v>
      </c>
      <c r="KE34">
        <v>100</v>
      </c>
      <c r="KF34">
        <v>100</v>
      </c>
      <c r="KG34">
        <v>100</v>
      </c>
      <c r="KH34">
        <v>100</v>
      </c>
      <c r="KI34">
        <v>100</v>
      </c>
      <c r="KJ34" t="s">
        <v>473</v>
      </c>
      <c r="KK34" t="s">
        <v>473</v>
      </c>
      <c r="KL34" t="s">
        <v>473</v>
      </c>
      <c r="KM34" t="s">
        <v>473</v>
      </c>
      <c r="KN34" t="s">
        <v>473</v>
      </c>
      <c r="KO34" t="s">
        <v>473</v>
      </c>
      <c r="KP34" t="s">
        <v>479</v>
      </c>
      <c r="KQ34">
        <v>100</v>
      </c>
      <c r="KR34">
        <v>100</v>
      </c>
      <c r="KS34">
        <v>100</v>
      </c>
      <c r="KT34">
        <v>100</v>
      </c>
      <c r="KU34">
        <v>100</v>
      </c>
      <c r="KV34" t="s">
        <v>473</v>
      </c>
      <c r="KW34" t="s">
        <v>473</v>
      </c>
      <c r="KX34" t="s">
        <v>473</v>
      </c>
      <c r="KY34" t="s">
        <v>473</v>
      </c>
      <c r="KZ34" t="s">
        <v>473</v>
      </c>
      <c r="LA34" t="s">
        <v>473</v>
      </c>
      <c r="LB34">
        <v>100</v>
      </c>
      <c r="LC34" t="s">
        <v>1110</v>
      </c>
      <c r="LD34" t="s">
        <v>1163</v>
      </c>
      <c r="LE34">
        <v>100</v>
      </c>
      <c r="LF34">
        <v>41.666666666666664</v>
      </c>
      <c r="LG34">
        <v>100</v>
      </c>
      <c r="LH34">
        <v>41.666666666666664</v>
      </c>
      <c r="LI34">
        <v>100</v>
      </c>
      <c r="LJ34">
        <v>48.333333333333329</v>
      </c>
      <c r="LK34">
        <v>1569969000</v>
      </c>
      <c r="LL34">
        <v>1526027652</v>
      </c>
      <c r="LM34">
        <v>667491645</v>
      </c>
      <c r="LN34">
        <v>251781711</v>
      </c>
      <c r="LO34">
        <v>251781711</v>
      </c>
      <c r="LP34" t="s">
        <v>479</v>
      </c>
      <c r="LQ34">
        <v>1</v>
      </c>
      <c r="LR34">
        <v>2</v>
      </c>
      <c r="LS34">
        <v>3</v>
      </c>
      <c r="LT34">
        <v>3</v>
      </c>
      <c r="LU34">
        <v>3.5</v>
      </c>
      <c r="LV34" t="s">
        <v>473</v>
      </c>
      <c r="LW34" t="s">
        <v>473</v>
      </c>
      <c r="LX34" t="s">
        <v>473</v>
      </c>
      <c r="LY34" t="s">
        <v>473</v>
      </c>
      <c r="LZ34" t="s">
        <v>473</v>
      </c>
      <c r="MA34" t="s">
        <v>473</v>
      </c>
      <c r="MB34">
        <v>12.5</v>
      </c>
      <c r="MC34">
        <v>12.5</v>
      </c>
      <c r="MD34">
        <v>12.5</v>
      </c>
      <c r="ME34" t="s">
        <v>481</v>
      </c>
      <c r="MF34" t="s">
        <v>635</v>
      </c>
      <c r="MG34" t="s">
        <v>635</v>
      </c>
      <c r="MH34" t="s">
        <v>635</v>
      </c>
      <c r="MI34" t="s">
        <v>635</v>
      </c>
      <c r="MJ34">
        <v>0</v>
      </c>
      <c r="MK34">
        <v>0</v>
      </c>
      <c r="ML34">
        <v>0</v>
      </c>
      <c r="MM34">
        <v>0</v>
      </c>
      <c r="MN34">
        <v>0</v>
      </c>
      <c r="MO34">
        <v>0</v>
      </c>
      <c r="MP34">
        <v>0</v>
      </c>
      <c r="MQ34" t="s">
        <v>481</v>
      </c>
      <c r="MR34" t="s">
        <v>801</v>
      </c>
      <c r="MS34" t="s">
        <v>801</v>
      </c>
      <c r="MT34" t="s">
        <v>718</v>
      </c>
      <c r="MU34" t="s">
        <v>718</v>
      </c>
      <c r="MV34">
        <v>0</v>
      </c>
      <c r="MW34">
        <v>0</v>
      </c>
      <c r="MX34">
        <v>0</v>
      </c>
      <c r="MY34">
        <v>0</v>
      </c>
      <c r="MZ34">
        <v>0</v>
      </c>
      <c r="NA34">
        <v>0</v>
      </c>
      <c r="NB34">
        <v>0</v>
      </c>
      <c r="NC34" t="s">
        <v>479</v>
      </c>
      <c r="ND34">
        <v>100</v>
      </c>
      <c r="NE34">
        <v>100</v>
      </c>
      <c r="NF34">
        <v>100</v>
      </c>
      <c r="NG34">
        <v>100</v>
      </c>
      <c r="NH34">
        <v>100</v>
      </c>
      <c r="NI34" t="s">
        <v>473</v>
      </c>
      <c r="NJ34" t="s">
        <v>473</v>
      </c>
      <c r="NK34" t="s">
        <v>473</v>
      </c>
      <c r="NL34" t="s">
        <v>473</v>
      </c>
      <c r="NM34" t="s">
        <v>473</v>
      </c>
      <c r="NN34" t="s">
        <v>473</v>
      </c>
      <c r="NO34" t="s">
        <v>693</v>
      </c>
      <c r="NP34" t="s">
        <v>693</v>
      </c>
      <c r="NQ34" t="s">
        <v>693</v>
      </c>
      <c r="NR34" t="s">
        <v>693</v>
      </c>
      <c r="NS34" t="s">
        <v>693</v>
      </c>
      <c r="NT34">
        <v>0</v>
      </c>
      <c r="NU34">
        <v>0</v>
      </c>
      <c r="NV34">
        <v>0</v>
      </c>
      <c r="NW34">
        <v>0</v>
      </c>
      <c r="NX34">
        <v>0</v>
      </c>
      <c r="NY34">
        <v>0</v>
      </c>
      <c r="NZ34">
        <v>0</v>
      </c>
      <c r="OA34" t="s">
        <v>481</v>
      </c>
      <c r="OB34" t="s">
        <v>1134</v>
      </c>
      <c r="OC34" t="s">
        <v>1134</v>
      </c>
      <c r="OD34" t="s">
        <v>1134</v>
      </c>
      <c r="OE34" t="s">
        <v>1134</v>
      </c>
      <c r="OF34">
        <v>0</v>
      </c>
      <c r="OG34">
        <v>0</v>
      </c>
      <c r="OH34">
        <v>0</v>
      </c>
      <c r="OI34">
        <v>0</v>
      </c>
      <c r="OJ34">
        <v>0</v>
      </c>
      <c r="OK34">
        <v>0</v>
      </c>
      <c r="OL34">
        <v>0</v>
      </c>
      <c r="OO34" t="s">
        <v>1135</v>
      </c>
      <c r="OP34">
        <v>12.5</v>
      </c>
      <c r="OQ34">
        <v>0</v>
      </c>
      <c r="OR34">
        <v>0</v>
      </c>
      <c r="OS34">
        <v>0</v>
      </c>
      <c r="OT34">
        <v>0</v>
      </c>
      <c r="OU34">
        <v>0</v>
      </c>
      <c r="OV34">
        <v>0</v>
      </c>
      <c r="OW34">
        <v>0</v>
      </c>
      <c r="OX34">
        <v>0</v>
      </c>
      <c r="OY34">
        <v>0</v>
      </c>
      <c r="OZ34">
        <v>0</v>
      </c>
      <c r="PA34">
        <v>0</v>
      </c>
      <c r="PB34">
        <v>0</v>
      </c>
      <c r="PC34">
        <v>0</v>
      </c>
      <c r="PD34">
        <v>49440772</v>
      </c>
      <c r="PE34">
        <v>49440772</v>
      </c>
      <c r="PF34">
        <v>49440772</v>
      </c>
      <c r="PG34">
        <v>49440772</v>
      </c>
      <c r="PH34">
        <v>49440772</v>
      </c>
      <c r="PI34">
        <v>49440772</v>
      </c>
      <c r="PJ34">
        <v>0</v>
      </c>
      <c r="PK34">
        <v>0</v>
      </c>
      <c r="PL34">
        <v>0</v>
      </c>
      <c r="PM34">
        <v>0</v>
      </c>
      <c r="PN34">
        <v>0</v>
      </c>
      <c r="PO34">
        <v>0</v>
      </c>
      <c r="PP34">
        <v>49440772</v>
      </c>
      <c r="PQ34">
        <v>0</v>
      </c>
      <c r="PR34">
        <v>251781711</v>
      </c>
      <c r="PS34" t="s">
        <v>494</v>
      </c>
    </row>
    <row r="35" spans="1:435" x14ac:dyDescent="0.35">
      <c r="A35" t="s">
        <v>1164</v>
      </c>
      <c r="B35">
        <v>7869</v>
      </c>
      <c r="D35">
        <v>2020110010187</v>
      </c>
      <c r="E35" t="s">
        <v>436</v>
      </c>
      <c r="F35" t="s">
        <v>437</v>
      </c>
      <c r="G35" t="s">
        <v>1077</v>
      </c>
      <c r="H35" t="s">
        <v>1078</v>
      </c>
      <c r="I35" t="s">
        <v>544</v>
      </c>
      <c r="J35" t="s">
        <v>1080</v>
      </c>
      <c r="K35" t="s">
        <v>1081</v>
      </c>
      <c r="L35" t="s">
        <v>1082</v>
      </c>
      <c r="M35" t="s">
        <v>1083</v>
      </c>
      <c r="N35" t="s">
        <v>1081</v>
      </c>
      <c r="O35" t="s">
        <v>1082</v>
      </c>
      <c r="P35" t="s">
        <v>1083</v>
      </c>
      <c r="Q35" t="s">
        <v>1084</v>
      </c>
      <c r="R35" t="s">
        <v>1085</v>
      </c>
      <c r="S35" t="s">
        <v>1165</v>
      </c>
      <c r="T35" t="s">
        <v>1166</v>
      </c>
      <c r="Z35" t="s">
        <v>1167</v>
      </c>
      <c r="AA35" t="s">
        <v>1166</v>
      </c>
      <c r="AH35" t="s">
        <v>451</v>
      </c>
      <c r="AI35" t="s">
        <v>1168</v>
      </c>
      <c r="AJ35">
        <v>0</v>
      </c>
      <c r="AK35">
        <v>44055</v>
      </c>
      <c r="AL35">
        <v>1</v>
      </c>
      <c r="AM35">
        <v>2023</v>
      </c>
      <c r="AN35" t="s">
        <v>1169</v>
      </c>
      <c r="AO35" t="s">
        <v>1170</v>
      </c>
      <c r="AP35">
        <v>2021</v>
      </c>
      <c r="AQ35">
        <v>2023</v>
      </c>
      <c r="AR35" t="s">
        <v>467</v>
      </c>
      <c r="AS35" t="s">
        <v>457</v>
      </c>
      <c r="AT35" t="s">
        <v>541</v>
      </c>
      <c r="AU35" t="s">
        <v>459</v>
      </c>
      <c r="AV35" t="s">
        <v>460</v>
      </c>
      <c r="AW35" t="s">
        <v>460</v>
      </c>
      <c r="AX35" t="s">
        <v>460</v>
      </c>
      <c r="AZ35">
        <v>1</v>
      </c>
      <c r="BB35" t="s">
        <v>1171</v>
      </c>
      <c r="BC35" t="s">
        <v>1172</v>
      </c>
      <c r="BD35" t="s">
        <v>1173</v>
      </c>
      <c r="BE35" t="s">
        <v>544</v>
      </c>
      <c r="BF35" t="s">
        <v>1174</v>
      </c>
      <c r="BG35">
        <v>1</v>
      </c>
      <c r="BH35">
        <v>44055</v>
      </c>
      <c r="BI35">
        <v>0</v>
      </c>
      <c r="BJ35" t="s">
        <v>51</v>
      </c>
      <c r="BK35">
        <v>3</v>
      </c>
      <c r="BL35">
        <v>0</v>
      </c>
      <c r="BM35">
        <v>1</v>
      </c>
      <c r="BN35">
        <v>1</v>
      </c>
      <c r="BO35">
        <v>1</v>
      </c>
      <c r="BP35">
        <v>0</v>
      </c>
      <c r="BW35">
        <v>0</v>
      </c>
      <c r="BX35">
        <v>1</v>
      </c>
      <c r="BY35">
        <v>1</v>
      </c>
      <c r="BZ35">
        <v>1</v>
      </c>
      <c r="CA35">
        <v>1</v>
      </c>
      <c r="CB35">
        <v>1</v>
      </c>
      <c r="CC35">
        <v>1</v>
      </c>
      <c r="CD35">
        <v>0</v>
      </c>
      <c r="CE35" t="s">
        <v>544</v>
      </c>
      <c r="CF35">
        <v>0</v>
      </c>
      <c r="CG35">
        <v>0</v>
      </c>
      <c r="CH35" t="s">
        <v>544</v>
      </c>
      <c r="CI35" t="s">
        <v>544</v>
      </c>
      <c r="CJ35">
        <v>0</v>
      </c>
      <c r="CK35">
        <v>1</v>
      </c>
      <c r="CL35">
        <v>1</v>
      </c>
      <c r="CM35">
        <v>2.5</v>
      </c>
      <c r="CN35" t="s">
        <v>467</v>
      </c>
      <c r="CO35">
        <v>0</v>
      </c>
      <c r="CP35">
        <v>0</v>
      </c>
      <c r="CQ35">
        <v>0.5</v>
      </c>
      <c r="CR35">
        <v>0</v>
      </c>
      <c r="CS35">
        <v>0</v>
      </c>
      <c r="CT35">
        <v>0</v>
      </c>
      <c r="CU35">
        <v>0</v>
      </c>
      <c r="CV35">
        <v>0</v>
      </c>
      <c r="CW35">
        <v>0</v>
      </c>
      <c r="CX35">
        <v>0</v>
      </c>
      <c r="CY35">
        <v>0</v>
      </c>
      <c r="CZ35">
        <v>0.5</v>
      </c>
      <c r="DA35">
        <v>1</v>
      </c>
      <c r="DB35" s="128">
        <v>0.5</v>
      </c>
      <c r="DC35">
        <v>0.5</v>
      </c>
      <c r="DD35">
        <v>0</v>
      </c>
      <c r="DE35">
        <v>0</v>
      </c>
      <c r="DF35">
        <v>0</v>
      </c>
      <c r="DG35">
        <v>0</v>
      </c>
      <c r="DH35">
        <v>0</v>
      </c>
      <c r="DI35">
        <v>0</v>
      </c>
      <c r="DJ35">
        <v>0</v>
      </c>
      <c r="DK35">
        <v>0</v>
      </c>
      <c r="DL35">
        <v>0</v>
      </c>
      <c r="DM35">
        <v>0</v>
      </c>
      <c r="DN35">
        <v>0</v>
      </c>
      <c r="DO35">
        <v>0</v>
      </c>
      <c r="DP35">
        <v>1</v>
      </c>
      <c r="DQ35">
        <v>0</v>
      </c>
      <c r="DR35">
        <v>0</v>
      </c>
      <c r="DS35">
        <v>0.5</v>
      </c>
      <c r="DT35">
        <v>0</v>
      </c>
      <c r="DU35">
        <v>0</v>
      </c>
      <c r="DV35">
        <v>0</v>
      </c>
      <c r="DW35">
        <v>0</v>
      </c>
      <c r="DX35">
        <v>0</v>
      </c>
      <c r="DY35">
        <v>0</v>
      </c>
      <c r="DZ35">
        <v>0</v>
      </c>
      <c r="EA35">
        <v>0</v>
      </c>
      <c r="EB35">
        <v>0</v>
      </c>
      <c r="EC35">
        <v>0.5</v>
      </c>
      <c r="ED35">
        <v>0.5</v>
      </c>
      <c r="EE35">
        <v>0</v>
      </c>
      <c r="EF35">
        <v>0</v>
      </c>
      <c r="EG35" t="s">
        <v>1175</v>
      </c>
      <c r="EH35">
        <v>0</v>
      </c>
      <c r="EI35">
        <v>0</v>
      </c>
      <c r="EJ35">
        <v>0</v>
      </c>
      <c r="EK35">
        <v>0</v>
      </c>
      <c r="EL35">
        <v>0</v>
      </c>
      <c r="EM35">
        <v>0</v>
      </c>
      <c r="EN35">
        <v>0</v>
      </c>
      <c r="EO35">
        <v>0</v>
      </c>
      <c r="EP35" t="s">
        <v>1176</v>
      </c>
      <c r="EQ35">
        <v>0</v>
      </c>
      <c r="ER35">
        <v>0</v>
      </c>
      <c r="ES35" t="s">
        <v>1177</v>
      </c>
      <c r="ET35">
        <v>0</v>
      </c>
      <c r="EU35">
        <v>0</v>
      </c>
      <c r="EV35">
        <v>0</v>
      </c>
      <c r="EW35">
        <v>0</v>
      </c>
      <c r="EX35">
        <v>0</v>
      </c>
      <c r="EY35">
        <v>0</v>
      </c>
      <c r="EZ35">
        <v>0</v>
      </c>
      <c r="FA35">
        <v>0</v>
      </c>
      <c r="FB35">
        <v>0</v>
      </c>
      <c r="FC35" t="s">
        <v>544</v>
      </c>
      <c r="FD35" t="s">
        <v>544</v>
      </c>
      <c r="FE35" t="s">
        <v>544</v>
      </c>
      <c r="FF35" t="s">
        <v>544</v>
      </c>
      <c r="FG35" t="s">
        <v>544</v>
      </c>
      <c r="FH35" t="s">
        <v>544</v>
      </c>
      <c r="FI35" t="s">
        <v>544</v>
      </c>
      <c r="FJ35" t="s">
        <v>544</v>
      </c>
      <c r="FK35" t="s">
        <v>544</v>
      </c>
      <c r="FL35" t="s">
        <v>544</v>
      </c>
      <c r="FM35" t="s">
        <v>544</v>
      </c>
      <c r="FN35" t="s">
        <v>544</v>
      </c>
      <c r="FO35" t="s">
        <v>544</v>
      </c>
      <c r="FP35" t="s">
        <v>544</v>
      </c>
      <c r="FQ35" t="s">
        <v>544</v>
      </c>
      <c r="FR35" t="s">
        <v>544</v>
      </c>
      <c r="FS35" t="s">
        <v>544</v>
      </c>
      <c r="FT35" t="s">
        <v>544</v>
      </c>
      <c r="FU35" t="s">
        <v>544</v>
      </c>
      <c r="FV35" t="s">
        <v>544</v>
      </c>
      <c r="FW35" t="s">
        <v>544</v>
      </c>
      <c r="FX35" t="s">
        <v>544</v>
      </c>
      <c r="FY35" t="s">
        <v>544</v>
      </c>
      <c r="FZ35" t="s">
        <v>544</v>
      </c>
      <c r="GA35" t="s">
        <v>544</v>
      </c>
      <c r="GB35" t="s">
        <v>544</v>
      </c>
      <c r="GC35" t="s">
        <v>544</v>
      </c>
      <c r="GD35" t="s">
        <v>544</v>
      </c>
      <c r="GE35" t="s">
        <v>544</v>
      </c>
      <c r="GF35" t="s">
        <v>544</v>
      </c>
      <c r="GG35" t="s">
        <v>544</v>
      </c>
      <c r="GH35" t="s">
        <v>544</v>
      </c>
      <c r="GI35" t="s">
        <v>544</v>
      </c>
      <c r="GJ35" t="s">
        <v>544</v>
      </c>
      <c r="GK35" t="s">
        <v>544</v>
      </c>
      <c r="GL35" t="s">
        <v>544</v>
      </c>
      <c r="GM35" t="s">
        <v>544</v>
      </c>
      <c r="GN35" t="s">
        <v>544</v>
      </c>
      <c r="GO35" t="s">
        <v>544</v>
      </c>
      <c r="GP35" t="s">
        <v>544</v>
      </c>
      <c r="GQ35" t="s">
        <v>544</v>
      </c>
      <c r="GR35" t="s">
        <v>544</v>
      </c>
      <c r="GS35" t="s">
        <v>544</v>
      </c>
      <c r="GT35" t="s">
        <v>544</v>
      </c>
      <c r="GU35" t="s">
        <v>544</v>
      </c>
      <c r="GV35" t="s">
        <v>544</v>
      </c>
      <c r="GW35" t="s">
        <v>544</v>
      </c>
      <c r="GX35" t="s">
        <v>544</v>
      </c>
      <c r="GY35" t="s">
        <v>544</v>
      </c>
      <c r="GZ35" t="s">
        <v>544</v>
      </c>
      <c r="HA35" t="s">
        <v>544</v>
      </c>
      <c r="HB35" t="s">
        <v>544</v>
      </c>
      <c r="HC35" t="s">
        <v>544</v>
      </c>
      <c r="HD35" t="s">
        <v>544</v>
      </c>
      <c r="HE35" t="s">
        <v>544</v>
      </c>
      <c r="HF35" t="s">
        <v>544</v>
      </c>
      <c r="HG35" t="s">
        <v>544</v>
      </c>
      <c r="HH35" t="s">
        <v>544</v>
      </c>
      <c r="HI35" t="s">
        <v>544</v>
      </c>
      <c r="HJ35" t="s">
        <v>544</v>
      </c>
      <c r="HK35" t="s">
        <v>544</v>
      </c>
      <c r="HL35" t="s">
        <v>544</v>
      </c>
      <c r="HM35" t="s">
        <v>544</v>
      </c>
      <c r="HN35" t="s">
        <v>544</v>
      </c>
      <c r="HO35" t="s">
        <v>544</v>
      </c>
      <c r="HP35" t="s">
        <v>544</v>
      </c>
      <c r="HQ35" t="s">
        <v>544</v>
      </c>
      <c r="HR35" t="s">
        <v>544</v>
      </c>
      <c r="HS35" t="s">
        <v>544</v>
      </c>
      <c r="HT35" t="s">
        <v>544</v>
      </c>
      <c r="HU35" t="s">
        <v>544</v>
      </c>
      <c r="HV35" t="s">
        <v>544</v>
      </c>
      <c r="HW35" t="s">
        <v>544</v>
      </c>
      <c r="HX35" t="s">
        <v>544</v>
      </c>
      <c r="HY35" t="s">
        <v>544</v>
      </c>
      <c r="HZ35" t="s">
        <v>544</v>
      </c>
      <c r="IA35" t="s">
        <v>544</v>
      </c>
      <c r="IB35" t="s">
        <v>544</v>
      </c>
      <c r="IC35" t="s">
        <v>1178</v>
      </c>
      <c r="ID35" t="s">
        <v>473</v>
      </c>
      <c r="IE35" t="s">
        <v>473</v>
      </c>
      <c r="IF35" t="s">
        <v>473</v>
      </c>
      <c r="IG35" t="s">
        <v>473</v>
      </c>
      <c r="IH35" t="s">
        <v>1179</v>
      </c>
      <c r="II35" t="s">
        <v>473</v>
      </c>
      <c r="IJ35" t="s">
        <v>473</v>
      </c>
      <c r="IK35" t="s">
        <v>473</v>
      </c>
      <c r="IL35" t="s">
        <v>473</v>
      </c>
      <c r="IM35" t="s">
        <v>473</v>
      </c>
      <c r="IN35" t="s">
        <v>473</v>
      </c>
      <c r="IO35" t="s">
        <v>473</v>
      </c>
      <c r="IP35" t="s">
        <v>473</v>
      </c>
      <c r="IQ35" t="s">
        <v>473</v>
      </c>
      <c r="IR35">
        <v>0</v>
      </c>
      <c r="IS35">
        <v>0</v>
      </c>
      <c r="IT35">
        <v>1</v>
      </c>
      <c r="IU35">
        <v>0</v>
      </c>
      <c r="IV35">
        <v>0</v>
      </c>
      <c r="IW35">
        <v>0</v>
      </c>
      <c r="IX35">
        <v>0</v>
      </c>
      <c r="IY35">
        <v>0</v>
      </c>
      <c r="IZ35">
        <v>0</v>
      </c>
      <c r="JA35">
        <v>0</v>
      </c>
      <c r="JB35">
        <v>0</v>
      </c>
      <c r="JC35">
        <v>0</v>
      </c>
      <c r="JD35">
        <v>0.5</v>
      </c>
      <c r="JE35">
        <v>0</v>
      </c>
      <c r="JF35">
        <v>0</v>
      </c>
      <c r="JG35">
        <v>50</v>
      </c>
      <c r="JH35">
        <v>0</v>
      </c>
      <c r="JI35">
        <v>0</v>
      </c>
      <c r="JJ35">
        <v>0</v>
      </c>
      <c r="JK35">
        <v>0</v>
      </c>
      <c r="JL35">
        <v>0</v>
      </c>
      <c r="JM35">
        <v>0</v>
      </c>
      <c r="JN35">
        <v>0</v>
      </c>
      <c r="JO35">
        <v>0</v>
      </c>
      <c r="JP35">
        <v>0</v>
      </c>
      <c r="JQ35">
        <v>50</v>
      </c>
      <c r="JR35">
        <v>0</v>
      </c>
      <c r="JS35">
        <v>0</v>
      </c>
      <c r="JT35">
        <v>50</v>
      </c>
      <c r="JU35">
        <v>50</v>
      </c>
      <c r="JV35">
        <v>50</v>
      </c>
      <c r="JW35">
        <v>50</v>
      </c>
      <c r="JX35">
        <v>50</v>
      </c>
      <c r="JY35">
        <v>50</v>
      </c>
      <c r="JZ35">
        <v>50</v>
      </c>
      <c r="KA35">
        <v>50</v>
      </c>
      <c r="KB35">
        <v>50</v>
      </c>
      <c r="KC35">
        <v>50</v>
      </c>
      <c r="KD35" t="s">
        <v>479</v>
      </c>
      <c r="KE35" t="s">
        <v>473</v>
      </c>
      <c r="KF35">
        <v>100</v>
      </c>
      <c r="KG35" t="s">
        <v>473</v>
      </c>
      <c r="KH35" t="s">
        <v>473</v>
      </c>
      <c r="KI35" t="s">
        <v>473</v>
      </c>
      <c r="KJ35" t="s">
        <v>473</v>
      </c>
      <c r="KK35" t="s">
        <v>473</v>
      </c>
      <c r="KL35" t="s">
        <v>473</v>
      </c>
      <c r="KM35" t="s">
        <v>473</v>
      </c>
      <c r="KN35" t="s">
        <v>473</v>
      </c>
      <c r="KO35" t="s">
        <v>473</v>
      </c>
      <c r="KP35" t="s">
        <v>479</v>
      </c>
      <c r="KQ35" t="s">
        <v>479</v>
      </c>
      <c r="KR35">
        <v>100</v>
      </c>
      <c r="KS35">
        <v>100</v>
      </c>
      <c r="KT35">
        <v>100</v>
      </c>
      <c r="KU35">
        <v>100</v>
      </c>
      <c r="KV35" t="s">
        <v>473</v>
      </c>
      <c r="KW35" t="s">
        <v>473</v>
      </c>
      <c r="KX35" t="s">
        <v>473</v>
      </c>
      <c r="KY35" t="s">
        <v>473</v>
      </c>
      <c r="KZ35" t="s">
        <v>473</v>
      </c>
      <c r="LA35" t="s">
        <v>473</v>
      </c>
      <c r="LB35">
        <v>100</v>
      </c>
      <c r="LC35" t="s">
        <v>1180</v>
      </c>
      <c r="LD35" t="s">
        <v>544</v>
      </c>
      <c r="LE35" t="s">
        <v>547</v>
      </c>
      <c r="LF35" t="s">
        <v>473</v>
      </c>
      <c r="LG35" t="s">
        <v>473</v>
      </c>
      <c r="LH35" t="s">
        <v>473</v>
      </c>
      <c r="LI35">
        <v>100</v>
      </c>
      <c r="LJ35">
        <v>48.333333333333329</v>
      </c>
      <c r="LK35">
        <v>1569969000</v>
      </c>
      <c r="LL35">
        <v>1526027652</v>
      </c>
      <c r="LM35">
        <v>667491645</v>
      </c>
      <c r="LN35">
        <v>251781711</v>
      </c>
      <c r="LO35">
        <v>251781711</v>
      </c>
      <c r="LP35" t="s">
        <v>479</v>
      </c>
      <c r="LQ35" t="s">
        <v>479</v>
      </c>
      <c r="LR35">
        <v>0.5</v>
      </c>
      <c r="LS35">
        <v>0</v>
      </c>
      <c r="LT35">
        <v>0</v>
      </c>
      <c r="LU35">
        <v>0</v>
      </c>
      <c r="LV35" t="s">
        <v>473</v>
      </c>
      <c r="LW35" t="s">
        <v>473</v>
      </c>
      <c r="LX35" t="s">
        <v>473</v>
      </c>
      <c r="LY35" t="s">
        <v>473</v>
      </c>
      <c r="LZ35" t="s">
        <v>473</v>
      </c>
      <c r="MA35" t="s">
        <v>473</v>
      </c>
      <c r="MB35">
        <v>0.5</v>
      </c>
      <c r="MC35">
        <v>0.5</v>
      </c>
      <c r="MD35">
        <v>0.5</v>
      </c>
      <c r="ME35" t="s">
        <v>481</v>
      </c>
      <c r="MF35" t="s">
        <v>481</v>
      </c>
      <c r="MG35" t="s">
        <v>635</v>
      </c>
      <c r="MH35" t="s">
        <v>635</v>
      </c>
      <c r="MI35" t="s">
        <v>481</v>
      </c>
      <c r="MJ35">
        <v>0</v>
      </c>
      <c r="MK35">
        <v>0</v>
      </c>
      <c r="ML35">
        <v>0</v>
      </c>
      <c r="MM35">
        <v>0</v>
      </c>
      <c r="MN35">
        <v>0</v>
      </c>
      <c r="MO35">
        <v>0</v>
      </c>
      <c r="MP35">
        <v>0</v>
      </c>
      <c r="MQ35" t="s">
        <v>481</v>
      </c>
      <c r="MR35" t="s">
        <v>481</v>
      </c>
      <c r="MS35" t="s">
        <v>801</v>
      </c>
      <c r="MT35" t="s">
        <v>801</v>
      </c>
      <c r="MU35" t="s">
        <v>481</v>
      </c>
      <c r="MV35">
        <v>0</v>
      </c>
      <c r="MW35">
        <v>0</v>
      </c>
      <c r="MX35">
        <v>0</v>
      </c>
      <c r="MY35">
        <v>0</v>
      </c>
      <c r="MZ35">
        <v>0</v>
      </c>
      <c r="NA35">
        <v>0</v>
      </c>
      <c r="NB35">
        <v>0</v>
      </c>
      <c r="NC35" t="s">
        <v>479</v>
      </c>
      <c r="ND35" t="s">
        <v>479</v>
      </c>
      <c r="NE35">
        <v>100</v>
      </c>
      <c r="NF35">
        <v>100</v>
      </c>
      <c r="NG35">
        <v>100</v>
      </c>
      <c r="NH35">
        <v>100</v>
      </c>
      <c r="NI35" t="s">
        <v>473</v>
      </c>
      <c r="NJ35" t="s">
        <v>473</v>
      </c>
      <c r="NK35" t="s">
        <v>473</v>
      </c>
      <c r="NL35" t="s">
        <v>473</v>
      </c>
      <c r="NM35" t="s">
        <v>473</v>
      </c>
      <c r="NN35" t="s">
        <v>473</v>
      </c>
      <c r="NO35" t="s">
        <v>481</v>
      </c>
      <c r="NP35" t="s">
        <v>481</v>
      </c>
      <c r="NQ35" t="s">
        <v>481</v>
      </c>
      <c r="NR35" t="s">
        <v>481</v>
      </c>
      <c r="NS35" t="s">
        <v>481</v>
      </c>
      <c r="NT35">
        <v>0</v>
      </c>
      <c r="NU35">
        <v>0</v>
      </c>
      <c r="NV35">
        <v>0</v>
      </c>
      <c r="NW35">
        <v>0</v>
      </c>
      <c r="NX35">
        <v>0</v>
      </c>
      <c r="NY35">
        <v>0</v>
      </c>
      <c r="NZ35">
        <v>0</v>
      </c>
      <c r="OA35" t="s">
        <v>481</v>
      </c>
      <c r="OB35" t="s">
        <v>481</v>
      </c>
      <c r="OC35" t="s">
        <v>1134</v>
      </c>
      <c r="OD35" t="s">
        <v>1134</v>
      </c>
      <c r="OE35" t="s">
        <v>481</v>
      </c>
      <c r="OF35">
        <v>0</v>
      </c>
      <c r="OG35">
        <v>0</v>
      </c>
      <c r="OH35">
        <v>0</v>
      </c>
      <c r="OI35">
        <v>0</v>
      </c>
      <c r="OJ35">
        <v>0</v>
      </c>
      <c r="OK35">
        <v>0</v>
      </c>
      <c r="OL35">
        <v>0</v>
      </c>
      <c r="OO35" t="s">
        <v>1164</v>
      </c>
      <c r="OP35">
        <v>0.5</v>
      </c>
      <c r="OQ35" t="s">
        <v>544</v>
      </c>
      <c r="OR35" t="s">
        <v>544</v>
      </c>
      <c r="OS35" t="s">
        <v>544</v>
      </c>
      <c r="OT35" t="s">
        <v>544</v>
      </c>
      <c r="OU35" t="s">
        <v>544</v>
      </c>
      <c r="OV35" t="s">
        <v>544</v>
      </c>
      <c r="OW35" t="s">
        <v>544</v>
      </c>
      <c r="OX35" t="s">
        <v>544</v>
      </c>
      <c r="OY35" t="s">
        <v>544</v>
      </c>
      <c r="OZ35" t="s">
        <v>544</v>
      </c>
      <c r="PA35" t="s">
        <v>544</v>
      </c>
      <c r="PB35" t="s">
        <v>544</v>
      </c>
      <c r="PC35" t="s">
        <v>544</v>
      </c>
      <c r="PD35" t="s">
        <v>544</v>
      </c>
      <c r="PE35" t="s">
        <v>544</v>
      </c>
      <c r="PF35" t="s">
        <v>544</v>
      </c>
      <c r="PG35" t="s">
        <v>544</v>
      </c>
      <c r="PH35" t="s">
        <v>544</v>
      </c>
      <c r="PI35" t="s">
        <v>544</v>
      </c>
      <c r="PJ35" t="s">
        <v>544</v>
      </c>
      <c r="PK35" t="s">
        <v>544</v>
      </c>
      <c r="PL35" t="s">
        <v>544</v>
      </c>
      <c r="PM35" t="s">
        <v>544</v>
      </c>
      <c r="PN35" t="s">
        <v>544</v>
      </c>
      <c r="PO35" t="s">
        <v>544</v>
      </c>
      <c r="PP35" t="s">
        <v>544</v>
      </c>
      <c r="PQ35">
        <v>0</v>
      </c>
      <c r="PR35">
        <v>251781711</v>
      </c>
      <c r="PS35" t="s">
        <v>974</v>
      </c>
    </row>
    <row r="36" spans="1:435" x14ac:dyDescent="0.35">
      <c r="A36" t="s">
        <v>1181</v>
      </c>
      <c r="B36">
        <v>7869</v>
      </c>
      <c r="D36">
        <v>2020110010187</v>
      </c>
      <c r="E36" t="s">
        <v>436</v>
      </c>
      <c r="F36" t="s">
        <v>437</v>
      </c>
      <c r="G36" t="s">
        <v>1077</v>
      </c>
      <c r="H36" t="s">
        <v>1078</v>
      </c>
      <c r="I36" t="s">
        <v>544</v>
      </c>
      <c r="J36" t="s">
        <v>1080</v>
      </c>
      <c r="K36" t="s">
        <v>1081</v>
      </c>
      <c r="L36" t="s">
        <v>1082</v>
      </c>
      <c r="M36" t="s">
        <v>1083</v>
      </c>
      <c r="N36" t="s">
        <v>1081</v>
      </c>
      <c r="O36" t="s">
        <v>1082</v>
      </c>
      <c r="P36" t="s">
        <v>1083</v>
      </c>
      <c r="Q36" t="s">
        <v>1084</v>
      </c>
      <c r="R36" t="s">
        <v>1085</v>
      </c>
      <c r="S36" t="s">
        <v>1165</v>
      </c>
      <c r="T36" t="s">
        <v>1182</v>
      </c>
      <c r="Z36" t="s">
        <v>1167</v>
      </c>
      <c r="AA36" t="s">
        <v>1182</v>
      </c>
      <c r="AH36" t="s">
        <v>451</v>
      </c>
      <c r="AI36" t="s">
        <v>1183</v>
      </c>
      <c r="AJ36">
        <v>0</v>
      </c>
      <c r="AK36">
        <v>44055</v>
      </c>
      <c r="AL36">
        <v>1</v>
      </c>
      <c r="AM36">
        <v>2023</v>
      </c>
      <c r="AN36" t="s">
        <v>1184</v>
      </c>
      <c r="AO36" t="s">
        <v>1185</v>
      </c>
      <c r="AP36">
        <v>2021</v>
      </c>
      <c r="AQ36">
        <v>2023</v>
      </c>
      <c r="AR36" t="s">
        <v>467</v>
      </c>
      <c r="AS36" t="s">
        <v>457</v>
      </c>
      <c r="AT36" t="s">
        <v>541</v>
      </c>
      <c r="AU36" t="s">
        <v>459</v>
      </c>
      <c r="AV36" t="s">
        <v>460</v>
      </c>
      <c r="AW36" t="s">
        <v>460</v>
      </c>
      <c r="AX36" t="s">
        <v>460</v>
      </c>
      <c r="AZ36">
        <v>1</v>
      </c>
      <c r="BB36" t="s">
        <v>1186</v>
      </c>
      <c r="BC36" t="s">
        <v>1187</v>
      </c>
      <c r="BD36" t="s">
        <v>1188</v>
      </c>
      <c r="BE36" t="s">
        <v>544</v>
      </c>
      <c r="BF36" t="s">
        <v>1189</v>
      </c>
      <c r="BG36">
        <v>1</v>
      </c>
      <c r="BH36">
        <v>44055</v>
      </c>
      <c r="BI36">
        <v>0</v>
      </c>
      <c r="BJ36" t="s">
        <v>51</v>
      </c>
      <c r="BK36">
        <v>3</v>
      </c>
      <c r="BL36">
        <v>0</v>
      </c>
      <c r="BM36">
        <v>1</v>
      </c>
      <c r="BN36">
        <v>1</v>
      </c>
      <c r="BO36">
        <v>1</v>
      </c>
      <c r="BP36">
        <v>0</v>
      </c>
      <c r="BW36">
        <v>0</v>
      </c>
      <c r="BX36">
        <v>1</v>
      </c>
      <c r="BY36">
        <v>1</v>
      </c>
      <c r="BZ36">
        <v>1</v>
      </c>
      <c r="CA36">
        <v>1</v>
      </c>
      <c r="CB36">
        <v>1</v>
      </c>
      <c r="CC36">
        <v>1</v>
      </c>
      <c r="CD36">
        <v>0</v>
      </c>
      <c r="CE36" t="s">
        <v>544</v>
      </c>
      <c r="CF36">
        <v>0</v>
      </c>
      <c r="CG36">
        <v>0</v>
      </c>
      <c r="CH36" t="s">
        <v>544</v>
      </c>
      <c r="CI36" t="s">
        <v>544</v>
      </c>
      <c r="CJ36">
        <v>0</v>
      </c>
      <c r="CK36">
        <v>1</v>
      </c>
      <c r="CL36">
        <v>1</v>
      </c>
      <c r="CM36">
        <v>2</v>
      </c>
      <c r="CN36" t="s">
        <v>467</v>
      </c>
      <c r="CO36">
        <v>0</v>
      </c>
      <c r="CP36">
        <v>0</v>
      </c>
      <c r="CQ36">
        <v>0</v>
      </c>
      <c r="CR36">
        <v>0</v>
      </c>
      <c r="CS36">
        <v>0</v>
      </c>
      <c r="CT36">
        <v>0</v>
      </c>
      <c r="CU36">
        <v>0</v>
      </c>
      <c r="CV36">
        <v>0</v>
      </c>
      <c r="CW36">
        <v>0</v>
      </c>
      <c r="CX36">
        <v>0</v>
      </c>
      <c r="CY36">
        <v>1</v>
      </c>
      <c r="CZ36">
        <v>0</v>
      </c>
      <c r="DA36">
        <v>1</v>
      </c>
      <c r="DB36" s="128">
        <v>0</v>
      </c>
      <c r="DC36">
        <v>0</v>
      </c>
      <c r="DD36">
        <v>0</v>
      </c>
      <c r="DE36">
        <v>0</v>
      </c>
      <c r="DF36">
        <v>0</v>
      </c>
      <c r="DG36">
        <v>0</v>
      </c>
      <c r="DH36">
        <v>0</v>
      </c>
      <c r="DI36">
        <v>0</v>
      </c>
      <c r="DJ36">
        <v>0</v>
      </c>
      <c r="DK36">
        <v>0</v>
      </c>
      <c r="DL36">
        <v>0</v>
      </c>
      <c r="DM36">
        <v>0</v>
      </c>
      <c r="DN36">
        <v>0</v>
      </c>
      <c r="DO36">
        <v>0</v>
      </c>
      <c r="DP36">
        <v>1</v>
      </c>
      <c r="DQ36">
        <v>0</v>
      </c>
      <c r="DR36">
        <v>0</v>
      </c>
      <c r="DS36">
        <v>0</v>
      </c>
      <c r="DT36">
        <v>0</v>
      </c>
      <c r="DU36">
        <v>0</v>
      </c>
      <c r="DV36">
        <v>0</v>
      </c>
      <c r="DW36">
        <v>0</v>
      </c>
      <c r="DX36">
        <v>0</v>
      </c>
      <c r="DY36">
        <v>0</v>
      </c>
      <c r="DZ36">
        <v>0</v>
      </c>
      <c r="EA36">
        <v>0</v>
      </c>
      <c r="EB36">
        <v>0</v>
      </c>
      <c r="EC36">
        <v>0</v>
      </c>
      <c r="ED36">
        <v>0</v>
      </c>
      <c r="EE36">
        <v>0</v>
      </c>
      <c r="EF36">
        <v>0</v>
      </c>
      <c r="EG36">
        <v>0</v>
      </c>
      <c r="EH36">
        <v>0</v>
      </c>
      <c r="EI36">
        <v>0</v>
      </c>
      <c r="EJ36">
        <v>0</v>
      </c>
      <c r="EK36">
        <v>0</v>
      </c>
      <c r="EL36">
        <v>0</v>
      </c>
      <c r="EM36">
        <v>0</v>
      </c>
      <c r="EN36">
        <v>0</v>
      </c>
      <c r="EO36" t="s">
        <v>1190</v>
      </c>
      <c r="EP36">
        <v>0</v>
      </c>
      <c r="EQ36">
        <v>0</v>
      </c>
      <c r="ER36">
        <v>0</v>
      </c>
      <c r="ES36">
        <v>0</v>
      </c>
      <c r="ET36">
        <v>0</v>
      </c>
      <c r="EU36">
        <v>0</v>
      </c>
      <c r="EV36">
        <v>0</v>
      </c>
      <c r="EW36">
        <v>0</v>
      </c>
      <c r="EX36">
        <v>0</v>
      </c>
      <c r="EY36">
        <v>0</v>
      </c>
      <c r="EZ36">
        <v>0</v>
      </c>
      <c r="FA36">
        <v>0</v>
      </c>
      <c r="FB36">
        <v>0</v>
      </c>
      <c r="FC36" t="s">
        <v>544</v>
      </c>
      <c r="FD36" t="s">
        <v>544</v>
      </c>
      <c r="FE36" t="s">
        <v>544</v>
      </c>
      <c r="FF36" t="s">
        <v>544</v>
      </c>
      <c r="FG36" t="s">
        <v>544</v>
      </c>
      <c r="FH36" t="s">
        <v>544</v>
      </c>
      <c r="FI36" t="s">
        <v>544</v>
      </c>
      <c r="FJ36" t="s">
        <v>544</v>
      </c>
      <c r="FK36" t="s">
        <v>544</v>
      </c>
      <c r="FL36" t="s">
        <v>544</v>
      </c>
      <c r="FM36" t="s">
        <v>544</v>
      </c>
      <c r="FN36" t="s">
        <v>544</v>
      </c>
      <c r="FO36" t="s">
        <v>544</v>
      </c>
      <c r="FP36" t="s">
        <v>544</v>
      </c>
      <c r="FQ36" t="s">
        <v>544</v>
      </c>
      <c r="FR36" t="s">
        <v>544</v>
      </c>
      <c r="FS36" t="s">
        <v>544</v>
      </c>
      <c r="FT36" t="s">
        <v>544</v>
      </c>
      <c r="FU36" t="s">
        <v>544</v>
      </c>
      <c r="FV36" t="s">
        <v>544</v>
      </c>
      <c r="FW36" t="s">
        <v>544</v>
      </c>
      <c r="FX36" t="s">
        <v>544</v>
      </c>
      <c r="FY36" t="s">
        <v>544</v>
      </c>
      <c r="FZ36" t="s">
        <v>544</v>
      </c>
      <c r="GA36" t="s">
        <v>544</v>
      </c>
      <c r="GB36" t="s">
        <v>544</v>
      </c>
      <c r="GC36" t="s">
        <v>544</v>
      </c>
      <c r="GD36" t="s">
        <v>544</v>
      </c>
      <c r="GE36" t="s">
        <v>544</v>
      </c>
      <c r="GF36" t="s">
        <v>544</v>
      </c>
      <c r="GG36" t="s">
        <v>544</v>
      </c>
      <c r="GH36" t="s">
        <v>544</v>
      </c>
      <c r="GI36" t="s">
        <v>544</v>
      </c>
      <c r="GJ36" t="s">
        <v>544</v>
      </c>
      <c r="GK36" t="s">
        <v>544</v>
      </c>
      <c r="GL36" t="s">
        <v>544</v>
      </c>
      <c r="GM36" t="s">
        <v>544</v>
      </c>
      <c r="GN36" t="s">
        <v>544</v>
      </c>
      <c r="GO36" t="s">
        <v>544</v>
      </c>
      <c r="GP36" t="s">
        <v>544</v>
      </c>
      <c r="GQ36" t="s">
        <v>544</v>
      </c>
      <c r="GR36" t="s">
        <v>544</v>
      </c>
      <c r="GS36" t="s">
        <v>544</v>
      </c>
      <c r="GT36" t="s">
        <v>544</v>
      </c>
      <c r="GU36" t="s">
        <v>544</v>
      </c>
      <c r="GV36" t="s">
        <v>544</v>
      </c>
      <c r="GW36" t="s">
        <v>544</v>
      </c>
      <c r="GX36" t="s">
        <v>544</v>
      </c>
      <c r="GY36" t="s">
        <v>544</v>
      </c>
      <c r="GZ36" t="s">
        <v>544</v>
      </c>
      <c r="HA36" t="s">
        <v>544</v>
      </c>
      <c r="HB36" t="s">
        <v>544</v>
      </c>
      <c r="HC36" t="s">
        <v>544</v>
      </c>
      <c r="HD36" t="s">
        <v>544</v>
      </c>
      <c r="HE36" t="s">
        <v>544</v>
      </c>
      <c r="HF36" t="s">
        <v>544</v>
      </c>
      <c r="HG36" t="s">
        <v>544</v>
      </c>
      <c r="HH36" t="s">
        <v>544</v>
      </c>
      <c r="HI36" t="s">
        <v>544</v>
      </c>
      <c r="HJ36" t="s">
        <v>544</v>
      </c>
      <c r="HK36" t="s">
        <v>544</v>
      </c>
      <c r="HL36" t="s">
        <v>544</v>
      </c>
      <c r="HM36" t="s">
        <v>544</v>
      </c>
      <c r="HN36" t="s">
        <v>544</v>
      </c>
      <c r="HO36" t="s">
        <v>544</v>
      </c>
      <c r="HP36" t="s">
        <v>544</v>
      </c>
      <c r="HQ36" t="s">
        <v>544</v>
      </c>
      <c r="HR36" t="s">
        <v>544</v>
      </c>
      <c r="HS36" t="s">
        <v>544</v>
      </c>
      <c r="HT36" t="s">
        <v>544</v>
      </c>
      <c r="HU36" t="s">
        <v>544</v>
      </c>
      <c r="HV36" t="s">
        <v>544</v>
      </c>
      <c r="HW36" t="s">
        <v>544</v>
      </c>
      <c r="HX36" t="s">
        <v>544</v>
      </c>
      <c r="HY36" t="s">
        <v>544</v>
      </c>
      <c r="HZ36" t="s">
        <v>544</v>
      </c>
      <c r="IA36" t="s">
        <v>544</v>
      </c>
      <c r="IB36" t="s">
        <v>544</v>
      </c>
      <c r="IC36" t="s">
        <v>473</v>
      </c>
      <c r="ID36" t="s">
        <v>473</v>
      </c>
      <c r="IE36" t="s">
        <v>473</v>
      </c>
      <c r="IF36" t="s">
        <v>473</v>
      </c>
      <c r="IG36" t="s">
        <v>473</v>
      </c>
      <c r="IH36" t="s">
        <v>473</v>
      </c>
      <c r="II36" t="s">
        <v>473</v>
      </c>
      <c r="IJ36" t="s">
        <v>473</v>
      </c>
      <c r="IK36" t="s">
        <v>473</v>
      </c>
      <c r="IL36" t="s">
        <v>473</v>
      </c>
      <c r="IM36" t="s">
        <v>473</v>
      </c>
      <c r="IN36" t="s">
        <v>473</v>
      </c>
      <c r="IO36" t="s">
        <v>473</v>
      </c>
      <c r="IP36" t="s">
        <v>473</v>
      </c>
      <c r="IQ36" t="s">
        <v>473</v>
      </c>
      <c r="IR36">
        <v>0</v>
      </c>
      <c r="IS36">
        <v>0</v>
      </c>
      <c r="IT36">
        <v>0</v>
      </c>
      <c r="IU36">
        <v>0</v>
      </c>
      <c r="IV36">
        <v>0</v>
      </c>
      <c r="IW36">
        <v>0</v>
      </c>
      <c r="IX36">
        <v>0</v>
      </c>
      <c r="IY36">
        <v>0</v>
      </c>
      <c r="IZ36">
        <v>0</v>
      </c>
      <c r="JA36">
        <v>0</v>
      </c>
      <c r="JB36">
        <v>0</v>
      </c>
      <c r="JC36">
        <v>0</v>
      </c>
      <c r="JD36">
        <v>0</v>
      </c>
      <c r="JE36">
        <v>0</v>
      </c>
      <c r="JF36">
        <v>0</v>
      </c>
      <c r="JG36">
        <v>0</v>
      </c>
      <c r="JH36">
        <v>0</v>
      </c>
      <c r="JI36">
        <v>0</v>
      </c>
      <c r="JJ36">
        <v>0</v>
      </c>
      <c r="JK36">
        <v>0</v>
      </c>
      <c r="JL36">
        <v>0</v>
      </c>
      <c r="JM36">
        <v>0</v>
      </c>
      <c r="JN36">
        <v>0</v>
      </c>
      <c r="JO36">
        <v>0</v>
      </c>
      <c r="JP36">
        <v>0</v>
      </c>
      <c r="JQ36">
        <v>0</v>
      </c>
      <c r="JR36">
        <v>0</v>
      </c>
      <c r="JS36">
        <v>0</v>
      </c>
      <c r="JT36">
        <v>0</v>
      </c>
      <c r="JU36">
        <v>0</v>
      </c>
      <c r="JV36">
        <v>0</v>
      </c>
      <c r="JW36">
        <v>0</v>
      </c>
      <c r="JX36">
        <v>0</v>
      </c>
      <c r="JY36">
        <v>0</v>
      </c>
      <c r="JZ36">
        <v>0</v>
      </c>
      <c r="KA36">
        <v>0</v>
      </c>
      <c r="KB36">
        <v>0</v>
      </c>
      <c r="KC36">
        <v>0</v>
      </c>
      <c r="KD36" t="s">
        <v>479</v>
      </c>
      <c r="KE36" t="s">
        <v>473</v>
      </c>
      <c r="KF36" t="s">
        <v>473</v>
      </c>
      <c r="KG36" t="s">
        <v>473</v>
      </c>
      <c r="KH36" t="s">
        <v>473</v>
      </c>
      <c r="KI36" t="s">
        <v>473</v>
      </c>
      <c r="KJ36" t="s">
        <v>473</v>
      </c>
      <c r="KK36" t="s">
        <v>473</v>
      </c>
      <c r="KL36" t="s">
        <v>473</v>
      </c>
      <c r="KM36" t="s">
        <v>473</v>
      </c>
      <c r="KN36" t="s">
        <v>473</v>
      </c>
      <c r="KO36" t="s">
        <v>473</v>
      </c>
      <c r="KP36" t="s">
        <v>479</v>
      </c>
      <c r="KQ36" t="s">
        <v>479</v>
      </c>
      <c r="KR36" t="s">
        <v>479</v>
      </c>
      <c r="KS36" t="s">
        <v>479</v>
      </c>
      <c r="KT36" t="s">
        <v>479</v>
      </c>
      <c r="KU36" t="s">
        <v>479</v>
      </c>
      <c r="KV36" t="s">
        <v>473</v>
      </c>
      <c r="KW36" t="s">
        <v>473</v>
      </c>
      <c r="KX36" t="s">
        <v>473</v>
      </c>
      <c r="KY36" t="s">
        <v>473</v>
      </c>
      <c r="KZ36" t="s">
        <v>473</v>
      </c>
      <c r="LA36" t="s">
        <v>473</v>
      </c>
      <c r="LB36" t="s">
        <v>479</v>
      </c>
      <c r="LC36" t="s">
        <v>1180</v>
      </c>
      <c r="LD36" t="s">
        <v>544</v>
      </c>
      <c r="LE36" t="s">
        <v>547</v>
      </c>
      <c r="LF36" t="s">
        <v>473</v>
      </c>
      <c r="LG36" t="s">
        <v>473</v>
      </c>
      <c r="LH36" t="s">
        <v>473</v>
      </c>
      <c r="LI36">
        <v>100</v>
      </c>
      <c r="LJ36">
        <v>48.333333333333329</v>
      </c>
      <c r="LK36">
        <v>1569969000</v>
      </c>
      <c r="LL36">
        <v>1526027652</v>
      </c>
      <c r="LM36">
        <v>667491645</v>
      </c>
      <c r="LN36">
        <v>251781711</v>
      </c>
      <c r="LO36">
        <v>251781711</v>
      </c>
      <c r="LP36" t="s">
        <v>479</v>
      </c>
      <c r="LQ36" t="s">
        <v>479</v>
      </c>
      <c r="LR36" t="s">
        <v>479</v>
      </c>
      <c r="LS36" t="s">
        <v>479</v>
      </c>
      <c r="LT36" t="s">
        <v>479</v>
      </c>
      <c r="LU36" t="s">
        <v>479</v>
      </c>
      <c r="LV36" t="s">
        <v>473</v>
      </c>
      <c r="LW36" t="s">
        <v>473</v>
      </c>
      <c r="LX36" t="s">
        <v>473</v>
      </c>
      <c r="LY36" t="s">
        <v>473</v>
      </c>
      <c r="LZ36" t="s">
        <v>473</v>
      </c>
      <c r="MA36" t="s">
        <v>473</v>
      </c>
      <c r="MB36">
        <v>0</v>
      </c>
      <c r="MC36">
        <v>0</v>
      </c>
      <c r="MD36">
        <v>0</v>
      </c>
      <c r="ME36" t="s">
        <v>481</v>
      </c>
      <c r="MF36" t="s">
        <v>481</v>
      </c>
      <c r="MG36" t="s">
        <v>481</v>
      </c>
      <c r="MH36" t="s">
        <v>481</v>
      </c>
      <c r="MI36" t="s">
        <v>481</v>
      </c>
      <c r="MJ36">
        <v>0</v>
      </c>
      <c r="MK36">
        <v>0</v>
      </c>
      <c r="ML36">
        <v>0</v>
      </c>
      <c r="MM36">
        <v>0</v>
      </c>
      <c r="MN36">
        <v>0</v>
      </c>
      <c r="MO36">
        <v>0</v>
      </c>
      <c r="MP36">
        <v>0</v>
      </c>
      <c r="MQ36" t="s">
        <v>481</v>
      </c>
      <c r="MR36" t="s">
        <v>481</v>
      </c>
      <c r="MS36" t="s">
        <v>481</v>
      </c>
      <c r="MT36" t="s">
        <v>481</v>
      </c>
      <c r="MU36" t="s">
        <v>481</v>
      </c>
      <c r="MV36">
        <v>0</v>
      </c>
      <c r="MW36">
        <v>0</v>
      </c>
      <c r="MX36">
        <v>0</v>
      </c>
      <c r="MY36">
        <v>0</v>
      </c>
      <c r="MZ36">
        <v>0</v>
      </c>
      <c r="NA36">
        <v>0</v>
      </c>
      <c r="NB36">
        <v>0</v>
      </c>
      <c r="NC36" t="s">
        <v>479</v>
      </c>
      <c r="ND36" t="s">
        <v>479</v>
      </c>
      <c r="NE36" t="s">
        <v>479</v>
      </c>
      <c r="NF36" t="s">
        <v>479</v>
      </c>
      <c r="NG36" t="s">
        <v>479</v>
      </c>
      <c r="NH36" t="s">
        <v>479</v>
      </c>
      <c r="NI36" t="s">
        <v>473</v>
      </c>
      <c r="NJ36" t="s">
        <v>473</v>
      </c>
      <c r="NK36" t="s">
        <v>473</v>
      </c>
      <c r="NL36" t="s">
        <v>473</v>
      </c>
      <c r="NM36" t="s">
        <v>473</v>
      </c>
      <c r="NN36" t="s">
        <v>473</v>
      </c>
      <c r="NO36" t="s">
        <v>693</v>
      </c>
      <c r="NP36" t="s">
        <v>481</v>
      </c>
      <c r="NQ36" t="s">
        <v>481</v>
      </c>
      <c r="NR36" t="s">
        <v>481</v>
      </c>
      <c r="NS36" t="s">
        <v>481</v>
      </c>
      <c r="NT36">
        <v>0</v>
      </c>
      <c r="NU36">
        <v>0</v>
      </c>
      <c r="NV36">
        <v>0</v>
      </c>
      <c r="NW36">
        <v>0</v>
      </c>
      <c r="NX36">
        <v>0</v>
      </c>
      <c r="NY36">
        <v>0</v>
      </c>
      <c r="NZ36">
        <v>0</v>
      </c>
      <c r="OA36" t="s">
        <v>481</v>
      </c>
      <c r="OB36" t="s">
        <v>481</v>
      </c>
      <c r="OC36" t="s">
        <v>481</v>
      </c>
      <c r="OD36" t="s">
        <v>481</v>
      </c>
      <c r="OE36" t="s">
        <v>481</v>
      </c>
      <c r="OF36">
        <v>0</v>
      </c>
      <c r="OG36">
        <v>0</v>
      </c>
      <c r="OH36">
        <v>0</v>
      </c>
      <c r="OI36">
        <v>0</v>
      </c>
      <c r="OJ36">
        <v>0</v>
      </c>
      <c r="OK36">
        <v>0</v>
      </c>
      <c r="OL36">
        <v>0</v>
      </c>
      <c r="OO36" t="s">
        <v>1181</v>
      </c>
      <c r="OP36">
        <v>0</v>
      </c>
      <c r="OQ36" t="s">
        <v>544</v>
      </c>
      <c r="OR36" t="s">
        <v>544</v>
      </c>
      <c r="OS36" t="s">
        <v>544</v>
      </c>
      <c r="OT36" t="s">
        <v>544</v>
      </c>
      <c r="OU36" t="s">
        <v>544</v>
      </c>
      <c r="OV36" t="s">
        <v>544</v>
      </c>
      <c r="OW36" t="s">
        <v>544</v>
      </c>
      <c r="OX36" t="s">
        <v>544</v>
      </c>
      <c r="OY36" t="s">
        <v>544</v>
      </c>
      <c r="OZ36" t="s">
        <v>544</v>
      </c>
      <c r="PA36" t="s">
        <v>544</v>
      </c>
      <c r="PB36" t="s">
        <v>544</v>
      </c>
      <c r="PC36" t="s">
        <v>544</v>
      </c>
      <c r="PD36" t="s">
        <v>544</v>
      </c>
      <c r="PE36" t="s">
        <v>544</v>
      </c>
      <c r="PF36" t="s">
        <v>544</v>
      </c>
      <c r="PG36" t="s">
        <v>544</v>
      </c>
      <c r="PH36" t="s">
        <v>544</v>
      </c>
      <c r="PI36" t="s">
        <v>544</v>
      </c>
      <c r="PJ36" t="s">
        <v>544</v>
      </c>
      <c r="PK36" t="s">
        <v>544</v>
      </c>
      <c r="PL36" t="s">
        <v>544</v>
      </c>
      <c r="PM36" t="s">
        <v>544</v>
      </c>
      <c r="PN36" t="s">
        <v>544</v>
      </c>
      <c r="PO36" t="s">
        <v>544</v>
      </c>
      <c r="PP36" t="s">
        <v>544</v>
      </c>
      <c r="PQ36">
        <v>0</v>
      </c>
      <c r="PR36">
        <v>251781711</v>
      </c>
      <c r="PS36" t="s">
        <v>974</v>
      </c>
    </row>
    <row r="37" spans="1:435" x14ac:dyDescent="0.35">
      <c r="A37" t="s">
        <v>1191</v>
      </c>
      <c r="B37">
        <v>7869</v>
      </c>
      <c r="D37">
        <v>2020110010187</v>
      </c>
      <c r="E37" t="s">
        <v>436</v>
      </c>
      <c r="F37" t="s">
        <v>437</v>
      </c>
      <c r="G37" t="s">
        <v>1077</v>
      </c>
      <c r="H37" t="s">
        <v>1078</v>
      </c>
      <c r="I37" t="s">
        <v>544</v>
      </c>
      <c r="J37" t="s">
        <v>1080</v>
      </c>
      <c r="K37" t="s">
        <v>1081</v>
      </c>
      <c r="L37" t="s">
        <v>1082</v>
      </c>
      <c r="M37" t="s">
        <v>1083</v>
      </c>
      <c r="N37" t="s">
        <v>1081</v>
      </c>
      <c r="O37" t="s">
        <v>1082</v>
      </c>
      <c r="P37" t="s">
        <v>1083</v>
      </c>
      <c r="Q37" t="s">
        <v>1084</v>
      </c>
      <c r="R37" t="s">
        <v>1085</v>
      </c>
      <c r="S37" t="s">
        <v>1165</v>
      </c>
      <c r="T37" t="s">
        <v>1192</v>
      </c>
      <c r="Z37" t="s">
        <v>1167</v>
      </c>
      <c r="AA37" t="s">
        <v>1192</v>
      </c>
      <c r="AH37" t="s">
        <v>451</v>
      </c>
      <c r="AI37" t="s">
        <v>1193</v>
      </c>
      <c r="AJ37">
        <v>0</v>
      </c>
      <c r="AK37">
        <v>44055</v>
      </c>
      <c r="AL37">
        <v>1</v>
      </c>
      <c r="AM37">
        <v>2023</v>
      </c>
      <c r="AN37" t="s">
        <v>1194</v>
      </c>
      <c r="AO37" t="s">
        <v>1195</v>
      </c>
      <c r="AP37">
        <v>2021</v>
      </c>
      <c r="AQ37">
        <v>2023</v>
      </c>
      <c r="AR37" t="s">
        <v>467</v>
      </c>
      <c r="AS37" t="s">
        <v>457</v>
      </c>
      <c r="AT37" t="s">
        <v>541</v>
      </c>
      <c r="AU37" t="s">
        <v>459</v>
      </c>
      <c r="AV37" t="s">
        <v>460</v>
      </c>
      <c r="AW37" t="s">
        <v>460</v>
      </c>
      <c r="AX37" t="s">
        <v>460</v>
      </c>
      <c r="AZ37">
        <v>1</v>
      </c>
      <c r="BB37" t="s">
        <v>1196</v>
      </c>
      <c r="BC37" t="s">
        <v>1197</v>
      </c>
      <c r="BD37" t="s">
        <v>1198</v>
      </c>
      <c r="BE37" t="s">
        <v>544</v>
      </c>
      <c r="BF37" t="s">
        <v>1199</v>
      </c>
      <c r="BG37">
        <v>1</v>
      </c>
      <c r="BH37">
        <v>44055</v>
      </c>
      <c r="BI37">
        <v>0</v>
      </c>
      <c r="BJ37" t="s">
        <v>51</v>
      </c>
      <c r="BK37">
        <v>3</v>
      </c>
      <c r="BL37">
        <v>0</v>
      </c>
      <c r="BM37">
        <v>1</v>
      </c>
      <c r="BN37">
        <v>1</v>
      </c>
      <c r="BO37">
        <v>1</v>
      </c>
      <c r="BP37">
        <v>0</v>
      </c>
      <c r="BW37">
        <v>0</v>
      </c>
      <c r="BX37">
        <v>1</v>
      </c>
      <c r="BY37">
        <v>1</v>
      </c>
      <c r="BZ37">
        <v>1</v>
      </c>
      <c r="CA37">
        <v>1</v>
      </c>
      <c r="CB37">
        <v>1</v>
      </c>
      <c r="CC37">
        <v>1</v>
      </c>
      <c r="CD37">
        <v>0</v>
      </c>
      <c r="CE37" t="s">
        <v>544</v>
      </c>
      <c r="CF37">
        <v>0</v>
      </c>
      <c r="CG37">
        <v>0</v>
      </c>
      <c r="CH37" t="s">
        <v>544</v>
      </c>
      <c r="CI37" t="s">
        <v>544</v>
      </c>
      <c r="CJ37">
        <v>0</v>
      </c>
      <c r="CK37">
        <v>1</v>
      </c>
      <c r="CL37">
        <v>1</v>
      </c>
      <c r="CM37">
        <v>2</v>
      </c>
      <c r="CN37" t="s">
        <v>467</v>
      </c>
      <c r="CO37">
        <v>0</v>
      </c>
      <c r="CP37">
        <v>0</v>
      </c>
      <c r="CQ37">
        <v>0</v>
      </c>
      <c r="CR37">
        <v>0</v>
      </c>
      <c r="CS37">
        <v>0</v>
      </c>
      <c r="CT37">
        <v>0</v>
      </c>
      <c r="CU37">
        <v>0.5</v>
      </c>
      <c r="CV37">
        <v>0</v>
      </c>
      <c r="CW37">
        <v>0</v>
      </c>
      <c r="CX37">
        <v>0</v>
      </c>
      <c r="CY37">
        <v>0</v>
      </c>
      <c r="CZ37">
        <v>0.5</v>
      </c>
      <c r="DA37">
        <v>1</v>
      </c>
      <c r="DB37" s="128">
        <v>0</v>
      </c>
      <c r="DC37">
        <v>0</v>
      </c>
      <c r="DD37">
        <v>0</v>
      </c>
      <c r="DE37">
        <v>0</v>
      </c>
      <c r="DF37">
        <v>0</v>
      </c>
      <c r="DG37">
        <v>0</v>
      </c>
      <c r="DH37">
        <v>0</v>
      </c>
      <c r="DI37">
        <v>0</v>
      </c>
      <c r="DJ37">
        <v>0</v>
      </c>
      <c r="DK37">
        <v>0</v>
      </c>
      <c r="DL37">
        <v>0</v>
      </c>
      <c r="DM37">
        <v>0</v>
      </c>
      <c r="DN37">
        <v>0</v>
      </c>
      <c r="DO37">
        <v>0</v>
      </c>
      <c r="DP37">
        <v>1</v>
      </c>
      <c r="DQ37">
        <v>0</v>
      </c>
      <c r="DR37">
        <v>0</v>
      </c>
      <c r="DS37">
        <v>0</v>
      </c>
      <c r="DT37">
        <v>0</v>
      </c>
      <c r="DU37">
        <v>0</v>
      </c>
      <c r="DV37">
        <v>0</v>
      </c>
      <c r="DW37">
        <v>0</v>
      </c>
      <c r="DX37">
        <v>0</v>
      </c>
      <c r="DY37">
        <v>0</v>
      </c>
      <c r="DZ37">
        <v>0</v>
      </c>
      <c r="EA37">
        <v>0</v>
      </c>
      <c r="EB37">
        <v>0</v>
      </c>
      <c r="EC37">
        <v>0</v>
      </c>
      <c r="ED37">
        <v>0</v>
      </c>
      <c r="EE37">
        <v>0</v>
      </c>
      <c r="EF37">
        <v>0</v>
      </c>
      <c r="EG37">
        <v>0</v>
      </c>
      <c r="EH37">
        <v>0</v>
      </c>
      <c r="EI37">
        <v>0</v>
      </c>
      <c r="EJ37">
        <v>0</v>
      </c>
      <c r="EK37" t="s">
        <v>1175</v>
      </c>
      <c r="EL37">
        <v>0</v>
      </c>
      <c r="EM37">
        <v>0</v>
      </c>
      <c r="EN37">
        <v>0</v>
      </c>
      <c r="EO37">
        <v>0</v>
      </c>
      <c r="EP37" t="s">
        <v>1176</v>
      </c>
      <c r="EQ37">
        <v>0</v>
      </c>
      <c r="ER37">
        <v>0</v>
      </c>
      <c r="ES37">
        <v>0</v>
      </c>
      <c r="ET37">
        <v>0</v>
      </c>
      <c r="EU37">
        <v>0</v>
      </c>
      <c r="EV37">
        <v>0</v>
      </c>
      <c r="EW37">
        <v>0</v>
      </c>
      <c r="EX37">
        <v>0</v>
      </c>
      <c r="EY37">
        <v>0</v>
      </c>
      <c r="EZ37">
        <v>0</v>
      </c>
      <c r="FA37">
        <v>0</v>
      </c>
      <c r="FB37">
        <v>0</v>
      </c>
      <c r="FC37" t="s">
        <v>544</v>
      </c>
      <c r="FD37" t="s">
        <v>544</v>
      </c>
      <c r="FE37" t="s">
        <v>544</v>
      </c>
      <c r="FF37" t="s">
        <v>544</v>
      </c>
      <c r="FG37" t="s">
        <v>544</v>
      </c>
      <c r="FH37" t="s">
        <v>544</v>
      </c>
      <c r="FI37" t="s">
        <v>544</v>
      </c>
      <c r="FJ37" t="s">
        <v>544</v>
      </c>
      <c r="FK37" t="s">
        <v>544</v>
      </c>
      <c r="FL37" t="s">
        <v>544</v>
      </c>
      <c r="FM37" t="s">
        <v>544</v>
      </c>
      <c r="FN37" t="s">
        <v>544</v>
      </c>
      <c r="FO37" t="s">
        <v>544</v>
      </c>
      <c r="FP37" t="s">
        <v>544</v>
      </c>
      <c r="FQ37" t="s">
        <v>544</v>
      </c>
      <c r="FR37" t="s">
        <v>544</v>
      </c>
      <c r="FS37" t="s">
        <v>544</v>
      </c>
      <c r="FT37" t="s">
        <v>544</v>
      </c>
      <c r="FU37" t="s">
        <v>544</v>
      </c>
      <c r="FV37" t="s">
        <v>544</v>
      </c>
      <c r="FW37" t="s">
        <v>544</v>
      </c>
      <c r="FX37" t="s">
        <v>544</v>
      </c>
      <c r="FY37" t="s">
        <v>544</v>
      </c>
      <c r="FZ37" t="s">
        <v>544</v>
      </c>
      <c r="GA37" t="s">
        <v>544</v>
      </c>
      <c r="GB37" t="s">
        <v>544</v>
      </c>
      <c r="GC37" t="s">
        <v>544</v>
      </c>
      <c r="GD37" t="s">
        <v>544</v>
      </c>
      <c r="GE37" t="s">
        <v>544</v>
      </c>
      <c r="GF37" t="s">
        <v>544</v>
      </c>
      <c r="GG37" t="s">
        <v>544</v>
      </c>
      <c r="GH37" t="s">
        <v>544</v>
      </c>
      <c r="GI37" t="s">
        <v>544</v>
      </c>
      <c r="GJ37" t="s">
        <v>544</v>
      </c>
      <c r="GK37" t="s">
        <v>544</v>
      </c>
      <c r="GL37" t="s">
        <v>544</v>
      </c>
      <c r="GM37" t="s">
        <v>544</v>
      </c>
      <c r="GN37" t="s">
        <v>544</v>
      </c>
      <c r="GO37" t="s">
        <v>544</v>
      </c>
      <c r="GP37" t="s">
        <v>544</v>
      </c>
      <c r="GQ37" t="s">
        <v>544</v>
      </c>
      <c r="GR37" t="s">
        <v>544</v>
      </c>
      <c r="GS37" t="s">
        <v>544</v>
      </c>
      <c r="GT37" t="s">
        <v>544</v>
      </c>
      <c r="GU37" t="s">
        <v>544</v>
      </c>
      <c r="GV37" t="s">
        <v>544</v>
      </c>
      <c r="GW37" t="s">
        <v>544</v>
      </c>
      <c r="GX37" t="s">
        <v>544</v>
      </c>
      <c r="GY37" t="s">
        <v>544</v>
      </c>
      <c r="GZ37" t="s">
        <v>544</v>
      </c>
      <c r="HA37" t="s">
        <v>544</v>
      </c>
      <c r="HB37" t="s">
        <v>544</v>
      </c>
      <c r="HC37" t="s">
        <v>544</v>
      </c>
      <c r="HD37" t="s">
        <v>544</v>
      </c>
      <c r="HE37" t="s">
        <v>544</v>
      </c>
      <c r="HF37" t="s">
        <v>544</v>
      </c>
      <c r="HG37" t="s">
        <v>544</v>
      </c>
      <c r="HH37" t="s">
        <v>544</v>
      </c>
      <c r="HI37" t="s">
        <v>544</v>
      </c>
      <c r="HJ37" t="s">
        <v>544</v>
      </c>
      <c r="HK37" t="s">
        <v>544</v>
      </c>
      <c r="HL37" t="s">
        <v>544</v>
      </c>
      <c r="HM37" t="s">
        <v>544</v>
      </c>
      <c r="HN37" t="s">
        <v>544</v>
      </c>
      <c r="HO37" t="s">
        <v>544</v>
      </c>
      <c r="HP37" t="s">
        <v>544</v>
      </c>
      <c r="HQ37" t="s">
        <v>544</v>
      </c>
      <c r="HR37" t="s">
        <v>544</v>
      </c>
      <c r="HS37" t="s">
        <v>544</v>
      </c>
      <c r="HT37" t="s">
        <v>544</v>
      </c>
      <c r="HU37" t="s">
        <v>544</v>
      </c>
      <c r="HV37" t="s">
        <v>544</v>
      </c>
      <c r="HW37" t="s">
        <v>544</v>
      </c>
      <c r="HX37" t="s">
        <v>544</v>
      </c>
      <c r="HY37" t="s">
        <v>544</v>
      </c>
      <c r="HZ37" t="s">
        <v>544</v>
      </c>
      <c r="IA37" t="s">
        <v>544</v>
      </c>
      <c r="IB37" t="s">
        <v>544</v>
      </c>
      <c r="IC37" t="s">
        <v>473</v>
      </c>
      <c r="ID37" t="s">
        <v>473</v>
      </c>
      <c r="IE37" t="s">
        <v>473</v>
      </c>
      <c r="IF37" t="s">
        <v>473</v>
      </c>
      <c r="IG37" t="s">
        <v>473</v>
      </c>
      <c r="IH37" t="s">
        <v>473</v>
      </c>
      <c r="II37" t="s">
        <v>473</v>
      </c>
      <c r="IJ37" t="s">
        <v>473</v>
      </c>
      <c r="IK37" t="s">
        <v>473</v>
      </c>
      <c r="IL37" t="s">
        <v>473</v>
      </c>
      <c r="IM37" t="s">
        <v>473</v>
      </c>
      <c r="IN37" t="s">
        <v>473</v>
      </c>
      <c r="IO37" t="s">
        <v>473</v>
      </c>
      <c r="IP37" t="s">
        <v>473</v>
      </c>
      <c r="IQ37" t="s">
        <v>473</v>
      </c>
      <c r="IR37">
        <v>0</v>
      </c>
      <c r="IS37">
        <v>0</v>
      </c>
      <c r="IT37">
        <v>0</v>
      </c>
      <c r="IU37">
        <v>0</v>
      </c>
      <c r="IV37">
        <v>0</v>
      </c>
      <c r="IW37">
        <v>0</v>
      </c>
      <c r="IX37">
        <v>0</v>
      </c>
      <c r="IY37">
        <v>0</v>
      </c>
      <c r="IZ37">
        <v>0</v>
      </c>
      <c r="JA37">
        <v>0</v>
      </c>
      <c r="JB37">
        <v>0</v>
      </c>
      <c r="JC37">
        <v>0</v>
      </c>
      <c r="JD37">
        <v>0</v>
      </c>
      <c r="JE37">
        <v>0</v>
      </c>
      <c r="JF37">
        <v>0</v>
      </c>
      <c r="JG37">
        <v>0</v>
      </c>
      <c r="JH37">
        <v>0</v>
      </c>
      <c r="JI37">
        <v>0</v>
      </c>
      <c r="JJ37">
        <v>0</v>
      </c>
      <c r="JK37">
        <v>0</v>
      </c>
      <c r="JL37">
        <v>0</v>
      </c>
      <c r="JM37">
        <v>0</v>
      </c>
      <c r="JN37">
        <v>0</v>
      </c>
      <c r="JO37">
        <v>0</v>
      </c>
      <c r="JP37">
        <v>0</v>
      </c>
      <c r="JQ37">
        <v>0</v>
      </c>
      <c r="JR37">
        <v>0</v>
      </c>
      <c r="JS37">
        <v>0</v>
      </c>
      <c r="JT37">
        <v>0</v>
      </c>
      <c r="JU37">
        <v>0</v>
      </c>
      <c r="JV37">
        <v>0</v>
      </c>
      <c r="JW37">
        <v>0</v>
      </c>
      <c r="JX37">
        <v>0</v>
      </c>
      <c r="JY37">
        <v>0</v>
      </c>
      <c r="JZ37">
        <v>0</v>
      </c>
      <c r="KA37">
        <v>0</v>
      </c>
      <c r="KB37">
        <v>0</v>
      </c>
      <c r="KC37">
        <v>0</v>
      </c>
      <c r="KD37" t="s">
        <v>479</v>
      </c>
      <c r="KE37" t="s">
        <v>473</v>
      </c>
      <c r="KF37" t="s">
        <v>473</v>
      </c>
      <c r="KG37" t="s">
        <v>473</v>
      </c>
      <c r="KH37" t="s">
        <v>473</v>
      </c>
      <c r="KI37" t="s">
        <v>473</v>
      </c>
      <c r="KJ37" t="s">
        <v>473</v>
      </c>
      <c r="KK37" t="s">
        <v>473</v>
      </c>
      <c r="KL37" t="s">
        <v>473</v>
      </c>
      <c r="KM37" t="s">
        <v>473</v>
      </c>
      <c r="KN37" t="s">
        <v>473</v>
      </c>
      <c r="KO37" t="s">
        <v>473</v>
      </c>
      <c r="KP37" t="s">
        <v>479</v>
      </c>
      <c r="KQ37" t="s">
        <v>479</v>
      </c>
      <c r="KR37" t="s">
        <v>479</v>
      </c>
      <c r="KS37" t="s">
        <v>479</v>
      </c>
      <c r="KT37" t="s">
        <v>479</v>
      </c>
      <c r="KU37" t="s">
        <v>479</v>
      </c>
      <c r="KV37" t="s">
        <v>473</v>
      </c>
      <c r="KW37" t="s">
        <v>473</v>
      </c>
      <c r="KX37" t="s">
        <v>473</v>
      </c>
      <c r="KY37" t="s">
        <v>473</v>
      </c>
      <c r="KZ37" t="s">
        <v>473</v>
      </c>
      <c r="LA37" t="s">
        <v>473</v>
      </c>
      <c r="LB37" t="s">
        <v>479</v>
      </c>
      <c r="LC37" t="s">
        <v>1180</v>
      </c>
      <c r="LD37" t="s">
        <v>544</v>
      </c>
      <c r="LE37" t="s">
        <v>547</v>
      </c>
      <c r="LF37" t="s">
        <v>473</v>
      </c>
      <c r="LG37" t="s">
        <v>473</v>
      </c>
      <c r="LH37" t="s">
        <v>473</v>
      </c>
      <c r="LI37">
        <v>100</v>
      </c>
      <c r="LJ37">
        <v>48.333333333333329</v>
      </c>
      <c r="LK37">
        <v>1569969000</v>
      </c>
      <c r="LL37">
        <v>1526027652</v>
      </c>
      <c r="LM37">
        <v>667491645</v>
      </c>
      <c r="LN37">
        <v>251781711</v>
      </c>
      <c r="LO37">
        <v>251781711</v>
      </c>
      <c r="LP37" t="s">
        <v>479</v>
      </c>
      <c r="LQ37" t="s">
        <v>479</v>
      </c>
      <c r="LR37" t="s">
        <v>479</v>
      </c>
      <c r="LS37" t="s">
        <v>479</v>
      </c>
      <c r="LT37" t="s">
        <v>479</v>
      </c>
      <c r="LU37" t="s">
        <v>479</v>
      </c>
      <c r="LV37" t="s">
        <v>473</v>
      </c>
      <c r="LW37" t="s">
        <v>473</v>
      </c>
      <c r="LX37" t="s">
        <v>473</v>
      </c>
      <c r="LY37" t="s">
        <v>473</v>
      </c>
      <c r="LZ37" t="s">
        <v>473</v>
      </c>
      <c r="MA37" t="s">
        <v>473</v>
      </c>
      <c r="MB37">
        <v>0</v>
      </c>
      <c r="MC37">
        <v>0</v>
      </c>
      <c r="MD37">
        <v>0</v>
      </c>
      <c r="ME37" t="s">
        <v>481</v>
      </c>
      <c r="MF37" t="s">
        <v>481</v>
      </c>
      <c r="MG37" t="s">
        <v>481</v>
      </c>
      <c r="MH37" t="s">
        <v>481</v>
      </c>
      <c r="MI37" t="s">
        <v>481</v>
      </c>
      <c r="MJ37">
        <v>0</v>
      </c>
      <c r="MK37">
        <v>0</v>
      </c>
      <c r="ML37">
        <v>0</v>
      </c>
      <c r="MM37">
        <v>0</v>
      </c>
      <c r="MN37">
        <v>0</v>
      </c>
      <c r="MO37">
        <v>0</v>
      </c>
      <c r="MP37">
        <v>0</v>
      </c>
      <c r="MQ37" t="s">
        <v>481</v>
      </c>
      <c r="MR37" t="s">
        <v>481</v>
      </c>
      <c r="MS37" t="s">
        <v>481</v>
      </c>
      <c r="MT37" t="s">
        <v>481</v>
      </c>
      <c r="MU37" t="s">
        <v>481</v>
      </c>
      <c r="MV37">
        <v>0</v>
      </c>
      <c r="MW37">
        <v>0</v>
      </c>
      <c r="MX37">
        <v>0</v>
      </c>
      <c r="MY37">
        <v>0</v>
      </c>
      <c r="MZ37">
        <v>0</v>
      </c>
      <c r="NA37">
        <v>0</v>
      </c>
      <c r="NB37">
        <v>0</v>
      </c>
      <c r="NC37" t="s">
        <v>479</v>
      </c>
      <c r="ND37" t="s">
        <v>479</v>
      </c>
      <c r="NE37" t="s">
        <v>479</v>
      </c>
      <c r="NF37" t="s">
        <v>479</v>
      </c>
      <c r="NG37" t="s">
        <v>479</v>
      </c>
      <c r="NH37" t="s">
        <v>479</v>
      </c>
      <c r="NI37" t="s">
        <v>473</v>
      </c>
      <c r="NJ37" t="s">
        <v>473</v>
      </c>
      <c r="NK37" t="s">
        <v>473</v>
      </c>
      <c r="NL37" t="s">
        <v>473</v>
      </c>
      <c r="NM37" t="s">
        <v>473</v>
      </c>
      <c r="NN37" t="s">
        <v>473</v>
      </c>
      <c r="NO37" t="s">
        <v>693</v>
      </c>
      <c r="NP37" t="s">
        <v>481</v>
      </c>
      <c r="NQ37" t="s">
        <v>481</v>
      </c>
      <c r="NR37" t="s">
        <v>481</v>
      </c>
      <c r="NS37" t="s">
        <v>481</v>
      </c>
      <c r="NT37">
        <v>0</v>
      </c>
      <c r="NU37">
        <v>0</v>
      </c>
      <c r="NV37">
        <v>0</v>
      </c>
      <c r="NW37">
        <v>0</v>
      </c>
      <c r="NX37">
        <v>0</v>
      </c>
      <c r="NY37">
        <v>0</v>
      </c>
      <c r="NZ37">
        <v>0</v>
      </c>
      <c r="OA37" t="s">
        <v>481</v>
      </c>
      <c r="OB37" t="s">
        <v>481</v>
      </c>
      <c r="OC37" t="s">
        <v>481</v>
      </c>
      <c r="OD37" t="s">
        <v>481</v>
      </c>
      <c r="OE37" t="s">
        <v>481</v>
      </c>
      <c r="OF37">
        <v>0</v>
      </c>
      <c r="OG37">
        <v>0</v>
      </c>
      <c r="OH37">
        <v>0</v>
      </c>
      <c r="OI37">
        <v>0</v>
      </c>
      <c r="OJ37">
        <v>0</v>
      </c>
      <c r="OK37">
        <v>0</v>
      </c>
      <c r="OL37">
        <v>0</v>
      </c>
      <c r="OO37" t="s">
        <v>1191</v>
      </c>
      <c r="OP37">
        <v>0</v>
      </c>
      <c r="OQ37" t="s">
        <v>544</v>
      </c>
      <c r="OR37" t="s">
        <v>544</v>
      </c>
      <c r="OS37" t="s">
        <v>544</v>
      </c>
      <c r="OT37" t="s">
        <v>544</v>
      </c>
      <c r="OU37" t="s">
        <v>544</v>
      </c>
      <c r="OV37" t="s">
        <v>544</v>
      </c>
      <c r="OW37" t="s">
        <v>544</v>
      </c>
      <c r="OX37" t="s">
        <v>544</v>
      </c>
      <c r="OY37" t="s">
        <v>544</v>
      </c>
      <c r="OZ37" t="s">
        <v>544</v>
      </c>
      <c r="PA37" t="s">
        <v>544</v>
      </c>
      <c r="PB37" t="s">
        <v>544</v>
      </c>
      <c r="PC37" t="s">
        <v>544</v>
      </c>
      <c r="PD37" t="s">
        <v>544</v>
      </c>
      <c r="PE37" t="s">
        <v>544</v>
      </c>
      <c r="PF37" t="s">
        <v>544</v>
      </c>
      <c r="PG37" t="s">
        <v>544</v>
      </c>
      <c r="PH37" t="s">
        <v>544</v>
      </c>
      <c r="PI37" t="s">
        <v>544</v>
      </c>
      <c r="PJ37" t="s">
        <v>544</v>
      </c>
      <c r="PK37" t="s">
        <v>544</v>
      </c>
      <c r="PL37" t="s">
        <v>544</v>
      </c>
      <c r="PM37" t="s">
        <v>544</v>
      </c>
      <c r="PN37" t="s">
        <v>544</v>
      </c>
      <c r="PO37" t="s">
        <v>544</v>
      </c>
      <c r="PP37" t="s">
        <v>544</v>
      </c>
      <c r="PQ37">
        <v>0</v>
      </c>
      <c r="PR37">
        <v>251781711</v>
      </c>
      <c r="PS37" t="s">
        <v>974</v>
      </c>
    </row>
    <row r="38" spans="1:435" x14ac:dyDescent="0.35">
      <c r="A38" t="s">
        <v>1200</v>
      </c>
      <c r="B38">
        <v>7869</v>
      </c>
      <c r="D38">
        <v>2020110010187</v>
      </c>
      <c r="E38" t="s">
        <v>436</v>
      </c>
      <c r="F38" t="s">
        <v>437</v>
      </c>
      <c r="G38" t="s">
        <v>1077</v>
      </c>
      <c r="H38" t="s">
        <v>1078</v>
      </c>
      <c r="I38" t="s">
        <v>544</v>
      </c>
      <c r="J38" t="s">
        <v>1080</v>
      </c>
      <c r="K38" t="s">
        <v>1081</v>
      </c>
      <c r="L38" t="s">
        <v>1082</v>
      </c>
      <c r="M38" t="s">
        <v>1083</v>
      </c>
      <c r="N38" t="s">
        <v>1081</v>
      </c>
      <c r="O38" t="s">
        <v>1082</v>
      </c>
      <c r="P38" t="s">
        <v>1083</v>
      </c>
      <c r="Q38" t="s">
        <v>1084</v>
      </c>
      <c r="R38" t="s">
        <v>1085</v>
      </c>
      <c r="S38" t="s">
        <v>1165</v>
      </c>
      <c r="T38" t="s">
        <v>1201</v>
      </c>
      <c r="Z38" t="s">
        <v>1167</v>
      </c>
      <c r="AA38" t="s">
        <v>1201</v>
      </c>
      <c r="AH38" t="s">
        <v>451</v>
      </c>
      <c r="AI38" t="s">
        <v>1202</v>
      </c>
      <c r="AJ38">
        <v>0</v>
      </c>
      <c r="AK38">
        <v>44055</v>
      </c>
      <c r="AL38">
        <v>1</v>
      </c>
      <c r="AM38">
        <v>2023</v>
      </c>
      <c r="AN38" t="s">
        <v>1203</v>
      </c>
      <c r="AO38" t="s">
        <v>1204</v>
      </c>
      <c r="AP38">
        <v>2020</v>
      </c>
      <c r="AQ38">
        <v>2024</v>
      </c>
      <c r="AR38" t="s">
        <v>467</v>
      </c>
      <c r="AS38" t="s">
        <v>457</v>
      </c>
      <c r="AT38" t="s">
        <v>541</v>
      </c>
      <c r="AU38" t="s">
        <v>653</v>
      </c>
      <c r="AV38" t="s">
        <v>460</v>
      </c>
      <c r="AW38" t="s">
        <v>460</v>
      </c>
      <c r="AX38" t="s">
        <v>460</v>
      </c>
      <c r="AZ38">
        <v>1</v>
      </c>
      <c r="BB38" t="s">
        <v>1205</v>
      </c>
      <c r="BC38" t="s">
        <v>1206</v>
      </c>
      <c r="BD38" t="s">
        <v>1207</v>
      </c>
      <c r="BE38" t="s">
        <v>544</v>
      </c>
      <c r="BF38" t="s">
        <v>1208</v>
      </c>
      <c r="BG38">
        <v>1</v>
      </c>
      <c r="BH38">
        <v>44055</v>
      </c>
      <c r="BI38">
        <v>0</v>
      </c>
      <c r="BJ38" t="s">
        <v>51</v>
      </c>
      <c r="BK38">
        <v>430</v>
      </c>
      <c r="BL38">
        <v>66</v>
      </c>
      <c r="BM38">
        <v>120</v>
      </c>
      <c r="BN38">
        <v>118</v>
      </c>
      <c r="BO38">
        <v>82</v>
      </c>
      <c r="BP38">
        <v>44</v>
      </c>
      <c r="BW38">
        <v>50</v>
      </c>
      <c r="BX38">
        <v>50</v>
      </c>
      <c r="BY38">
        <v>50</v>
      </c>
      <c r="BZ38">
        <v>50</v>
      </c>
      <c r="CA38">
        <v>120</v>
      </c>
      <c r="CB38">
        <v>118</v>
      </c>
      <c r="CC38">
        <v>82</v>
      </c>
      <c r="CD38">
        <v>0</v>
      </c>
      <c r="CE38" t="s">
        <v>544</v>
      </c>
      <c r="CF38">
        <v>0</v>
      </c>
      <c r="CG38">
        <v>0</v>
      </c>
      <c r="CH38" t="s">
        <v>544</v>
      </c>
      <c r="CI38" t="s">
        <v>544</v>
      </c>
      <c r="CJ38">
        <v>66</v>
      </c>
      <c r="CK38">
        <v>119.99999999999996</v>
      </c>
      <c r="CL38">
        <v>118</v>
      </c>
      <c r="CM38">
        <v>303.99999999999994</v>
      </c>
      <c r="CN38" t="s">
        <v>467</v>
      </c>
      <c r="CO38">
        <v>0</v>
      </c>
      <c r="CP38">
        <v>0</v>
      </c>
      <c r="CQ38">
        <v>0</v>
      </c>
      <c r="CR38">
        <v>0</v>
      </c>
      <c r="CS38">
        <v>0</v>
      </c>
      <c r="CT38">
        <v>0</v>
      </c>
      <c r="CU38">
        <v>40</v>
      </c>
      <c r="CV38">
        <v>0</v>
      </c>
      <c r="CW38">
        <v>0</v>
      </c>
      <c r="CX38">
        <v>0</v>
      </c>
      <c r="CY38">
        <v>42</v>
      </c>
      <c r="CZ38">
        <v>0</v>
      </c>
      <c r="DA38">
        <v>82</v>
      </c>
      <c r="DB38" s="128">
        <v>0</v>
      </c>
      <c r="DC38">
        <v>0</v>
      </c>
      <c r="DD38">
        <v>0</v>
      </c>
      <c r="DE38">
        <v>0</v>
      </c>
      <c r="DF38">
        <v>0</v>
      </c>
      <c r="DG38">
        <v>0</v>
      </c>
      <c r="DH38">
        <v>0</v>
      </c>
      <c r="DI38">
        <v>0</v>
      </c>
      <c r="DJ38">
        <v>0</v>
      </c>
      <c r="DK38">
        <v>0</v>
      </c>
      <c r="DL38">
        <v>0</v>
      </c>
      <c r="DM38">
        <v>0</v>
      </c>
      <c r="DN38">
        <v>0</v>
      </c>
      <c r="DO38">
        <v>0</v>
      </c>
      <c r="DP38">
        <v>82</v>
      </c>
      <c r="DQ38">
        <v>0</v>
      </c>
      <c r="DR38">
        <v>0</v>
      </c>
      <c r="DS38">
        <v>0</v>
      </c>
      <c r="DT38">
        <v>0</v>
      </c>
      <c r="DU38">
        <v>0</v>
      </c>
      <c r="DV38">
        <v>0</v>
      </c>
      <c r="DW38">
        <v>0</v>
      </c>
      <c r="DX38">
        <v>0</v>
      </c>
      <c r="DY38">
        <v>0</v>
      </c>
      <c r="DZ38">
        <v>0</v>
      </c>
      <c r="EA38">
        <v>0</v>
      </c>
      <c r="EB38">
        <v>0</v>
      </c>
      <c r="EC38">
        <v>0</v>
      </c>
      <c r="ED38">
        <v>0</v>
      </c>
      <c r="EE38">
        <v>0</v>
      </c>
      <c r="EF38">
        <v>0</v>
      </c>
      <c r="EG38">
        <v>0</v>
      </c>
      <c r="EH38">
        <v>0</v>
      </c>
      <c r="EI38">
        <v>0</v>
      </c>
      <c r="EJ38">
        <v>0</v>
      </c>
      <c r="EK38" t="s">
        <v>1209</v>
      </c>
      <c r="EL38">
        <v>0</v>
      </c>
      <c r="EM38">
        <v>0</v>
      </c>
      <c r="EN38">
        <v>0</v>
      </c>
      <c r="EO38" t="s">
        <v>1209</v>
      </c>
      <c r="EP38">
        <v>0</v>
      </c>
      <c r="EQ38">
        <v>0</v>
      </c>
      <c r="ER38">
        <v>0</v>
      </c>
      <c r="ES38">
        <v>0</v>
      </c>
      <c r="ET38">
        <v>0</v>
      </c>
      <c r="EU38">
        <v>0</v>
      </c>
      <c r="EV38">
        <v>0</v>
      </c>
      <c r="EW38">
        <v>0</v>
      </c>
      <c r="EX38">
        <v>0</v>
      </c>
      <c r="EY38">
        <v>0</v>
      </c>
      <c r="EZ38">
        <v>0</v>
      </c>
      <c r="FA38">
        <v>0</v>
      </c>
      <c r="FB38">
        <v>0</v>
      </c>
      <c r="FC38" t="s">
        <v>544</v>
      </c>
      <c r="FD38" t="s">
        <v>544</v>
      </c>
      <c r="FE38" t="s">
        <v>544</v>
      </c>
      <c r="FF38" t="s">
        <v>544</v>
      </c>
      <c r="FG38" t="s">
        <v>544</v>
      </c>
      <c r="FH38" t="s">
        <v>544</v>
      </c>
      <c r="FI38" t="s">
        <v>544</v>
      </c>
      <c r="FJ38" t="s">
        <v>544</v>
      </c>
      <c r="FK38" t="s">
        <v>544</v>
      </c>
      <c r="FL38" t="s">
        <v>544</v>
      </c>
      <c r="FM38" t="s">
        <v>544</v>
      </c>
      <c r="FN38" t="s">
        <v>544</v>
      </c>
      <c r="FO38" t="s">
        <v>544</v>
      </c>
      <c r="FP38" t="s">
        <v>544</v>
      </c>
      <c r="FQ38" t="s">
        <v>544</v>
      </c>
      <c r="FR38" t="s">
        <v>544</v>
      </c>
      <c r="FS38" t="s">
        <v>544</v>
      </c>
      <c r="FT38" t="s">
        <v>544</v>
      </c>
      <c r="FU38" t="s">
        <v>544</v>
      </c>
      <c r="FV38" t="s">
        <v>544</v>
      </c>
      <c r="FW38" t="s">
        <v>544</v>
      </c>
      <c r="FX38" t="s">
        <v>544</v>
      </c>
      <c r="FY38" t="s">
        <v>544</v>
      </c>
      <c r="FZ38" t="s">
        <v>544</v>
      </c>
      <c r="GA38" t="s">
        <v>544</v>
      </c>
      <c r="GB38" t="s">
        <v>544</v>
      </c>
      <c r="GC38" t="s">
        <v>544</v>
      </c>
      <c r="GD38" t="s">
        <v>544</v>
      </c>
      <c r="GE38" t="s">
        <v>544</v>
      </c>
      <c r="GF38" t="s">
        <v>544</v>
      </c>
      <c r="GG38" t="s">
        <v>544</v>
      </c>
      <c r="GH38" t="s">
        <v>544</v>
      </c>
      <c r="GI38" t="s">
        <v>544</v>
      </c>
      <c r="GJ38" t="s">
        <v>544</v>
      </c>
      <c r="GK38" t="s">
        <v>544</v>
      </c>
      <c r="GL38" t="s">
        <v>544</v>
      </c>
      <c r="GM38" t="s">
        <v>544</v>
      </c>
      <c r="GN38" t="s">
        <v>544</v>
      </c>
      <c r="GO38" t="s">
        <v>544</v>
      </c>
      <c r="GP38" t="s">
        <v>544</v>
      </c>
      <c r="GQ38" t="s">
        <v>544</v>
      </c>
      <c r="GR38" t="s">
        <v>544</v>
      </c>
      <c r="GS38" t="s">
        <v>544</v>
      </c>
      <c r="GT38" t="s">
        <v>544</v>
      </c>
      <c r="GU38" t="s">
        <v>544</v>
      </c>
      <c r="GV38" t="s">
        <v>544</v>
      </c>
      <c r="GW38" t="s">
        <v>544</v>
      </c>
      <c r="GX38" t="s">
        <v>544</v>
      </c>
      <c r="GY38" t="s">
        <v>544</v>
      </c>
      <c r="GZ38" t="s">
        <v>544</v>
      </c>
      <c r="HA38" t="s">
        <v>544</v>
      </c>
      <c r="HB38" t="s">
        <v>544</v>
      </c>
      <c r="HC38" t="s">
        <v>544</v>
      </c>
      <c r="HD38" t="s">
        <v>544</v>
      </c>
      <c r="HE38" t="s">
        <v>544</v>
      </c>
      <c r="HF38" t="s">
        <v>544</v>
      </c>
      <c r="HG38" t="s">
        <v>544</v>
      </c>
      <c r="HH38" t="s">
        <v>544</v>
      </c>
      <c r="HI38" t="s">
        <v>544</v>
      </c>
      <c r="HJ38" t="s">
        <v>544</v>
      </c>
      <c r="HK38" t="s">
        <v>544</v>
      </c>
      <c r="HL38" t="s">
        <v>544</v>
      </c>
      <c r="HM38" t="s">
        <v>544</v>
      </c>
      <c r="HN38" t="s">
        <v>544</v>
      </c>
      <c r="HO38" t="s">
        <v>544</v>
      </c>
      <c r="HP38" t="s">
        <v>544</v>
      </c>
      <c r="HQ38" t="s">
        <v>544</v>
      </c>
      <c r="HR38" t="s">
        <v>544</v>
      </c>
      <c r="HS38" t="s">
        <v>544</v>
      </c>
      <c r="HT38" t="s">
        <v>544</v>
      </c>
      <c r="HU38" t="s">
        <v>544</v>
      </c>
      <c r="HV38" t="s">
        <v>544</v>
      </c>
      <c r="HW38" t="s">
        <v>544</v>
      </c>
      <c r="HX38" t="s">
        <v>544</v>
      </c>
      <c r="HY38" t="s">
        <v>544</v>
      </c>
      <c r="HZ38" t="s">
        <v>544</v>
      </c>
      <c r="IA38" t="s">
        <v>544</v>
      </c>
      <c r="IB38" t="s">
        <v>544</v>
      </c>
      <c r="IC38" t="s">
        <v>473</v>
      </c>
      <c r="ID38" t="s">
        <v>473</v>
      </c>
      <c r="IE38" t="s">
        <v>473</v>
      </c>
      <c r="IF38" t="s">
        <v>473</v>
      </c>
      <c r="IG38" t="s">
        <v>473</v>
      </c>
      <c r="IH38" t="s">
        <v>473</v>
      </c>
      <c r="II38" t="s">
        <v>473</v>
      </c>
      <c r="IJ38" t="s">
        <v>473</v>
      </c>
      <c r="IK38" t="s">
        <v>473</v>
      </c>
      <c r="IL38" t="s">
        <v>473</v>
      </c>
      <c r="IM38" t="s">
        <v>473</v>
      </c>
      <c r="IN38" t="s">
        <v>473</v>
      </c>
      <c r="IO38" t="s">
        <v>473</v>
      </c>
      <c r="IP38" t="s">
        <v>473</v>
      </c>
      <c r="IQ38" t="s">
        <v>473</v>
      </c>
      <c r="IR38">
        <v>0</v>
      </c>
      <c r="IS38">
        <v>0</v>
      </c>
      <c r="IT38">
        <v>0</v>
      </c>
      <c r="IU38">
        <v>0</v>
      </c>
      <c r="IV38">
        <v>0</v>
      </c>
      <c r="IW38">
        <v>0</v>
      </c>
      <c r="IX38">
        <v>0</v>
      </c>
      <c r="IY38">
        <v>0</v>
      </c>
      <c r="IZ38">
        <v>0</v>
      </c>
      <c r="JA38">
        <v>0</v>
      </c>
      <c r="JB38">
        <v>0</v>
      </c>
      <c r="JC38">
        <v>0</v>
      </c>
      <c r="JD38">
        <v>0</v>
      </c>
      <c r="JE38">
        <v>0</v>
      </c>
      <c r="JF38">
        <v>0</v>
      </c>
      <c r="JG38">
        <v>0</v>
      </c>
      <c r="JH38">
        <v>0</v>
      </c>
      <c r="JI38">
        <v>0</v>
      </c>
      <c r="JJ38">
        <v>0</v>
      </c>
      <c r="JK38">
        <v>0</v>
      </c>
      <c r="JL38">
        <v>0</v>
      </c>
      <c r="JM38">
        <v>0</v>
      </c>
      <c r="JN38">
        <v>0</v>
      </c>
      <c r="JO38">
        <v>0</v>
      </c>
      <c r="JP38">
        <v>0</v>
      </c>
      <c r="JQ38">
        <v>0</v>
      </c>
      <c r="JR38">
        <v>0</v>
      </c>
      <c r="JS38">
        <v>0</v>
      </c>
      <c r="JT38">
        <v>0</v>
      </c>
      <c r="JU38">
        <v>0</v>
      </c>
      <c r="JV38">
        <v>0</v>
      </c>
      <c r="JW38">
        <v>0</v>
      </c>
      <c r="JX38">
        <v>0</v>
      </c>
      <c r="JY38">
        <v>0</v>
      </c>
      <c r="JZ38">
        <v>0</v>
      </c>
      <c r="KA38">
        <v>0</v>
      </c>
      <c r="KB38">
        <v>0</v>
      </c>
      <c r="KC38">
        <v>0</v>
      </c>
      <c r="KD38" t="s">
        <v>479</v>
      </c>
      <c r="KE38" t="s">
        <v>473</v>
      </c>
      <c r="KF38" t="s">
        <v>473</v>
      </c>
      <c r="KG38" t="s">
        <v>473</v>
      </c>
      <c r="KH38" t="s">
        <v>473</v>
      </c>
      <c r="KI38" t="s">
        <v>473</v>
      </c>
      <c r="KJ38" t="s">
        <v>473</v>
      </c>
      <c r="KK38" t="s">
        <v>473</v>
      </c>
      <c r="KL38" t="s">
        <v>473</v>
      </c>
      <c r="KM38" t="s">
        <v>473</v>
      </c>
      <c r="KN38" t="s">
        <v>473</v>
      </c>
      <c r="KO38" t="s">
        <v>473</v>
      </c>
      <c r="KP38" t="s">
        <v>479</v>
      </c>
      <c r="KQ38" t="s">
        <v>479</v>
      </c>
      <c r="KR38" t="s">
        <v>479</v>
      </c>
      <c r="KS38" t="s">
        <v>479</v>
      </c>
      <c r="KT38" t="s">
        <v>479</v>
      </c>
      <c r="KU38" t="s">
        <v>479</v>
      </c>
      <c r="KV38" t="s">
        <v>473</v>
      </c>
      <c r="KW38" t="s">
        <v>473</v>
      </c>
      <c r="KX38" t="s">
        <v>473</v>
      </c>
      <c r="KY38" t="s">
        <v>473</v>
      </c>
      <c r="KZ38" t="s">
        <v>473</v>
      </c>
      <c r="LA38" t="s">
        <v>473</v>
      </c>
      <c r="LB38" t="s">
        <v>479</v>
      </c>
      <c r="LC38" t="s">
        <v>1180</v>
      </c>
      <c r="LD38" t="s">
        <v>544</v>
      </c>
      <c r="LE38" t="s">
        <v>547</v>
      </c>
      <c r="LF38" t="s">
        <v>473</v>
      </c>
      <c r="LG38" t="s">
        <v>473</v>
      </c>
      <c r="LH38" t="s">
        <v>473</v>
      </c>
      <c r="LI38">
        <v>100</v>
      </c>
      <c r="LJ38">
        <v>48.333333333333329</v>
      </c>
      <c r="LK38">
        <v>1569969000</v>
      </c>
      <c r="LL38">
        <v>1526027652</v>
      </c>
      <c r="LM38">
        <v>667491645</v>
      </c>
      <c r="LN38">
        <v>251781711</v>
      </c>
      <c r="LO38">
        <v>251781711</v>
      </c>
      <c r="LP38" t="s">
        <v>479</v>
      </c>
      <c r="LQ38" t="s">
        <v>479</v>
      </c>
      <c r="LR38" t="s">
        <v>479</v>
      </c>
      <c r="LS38" t="s">
        <v>479</v>
      </c>
      <c r="LT38" t="s">
        <v>479</v>
      </c>
      <c r="LU38" t="s">
        <v>479</v>
      </c>
      <c r="LV38" t="s">
        <v>473</v>
      </c>
      <c r="LW38" t="s">
        <v>473</v>
      </c>
      <c r="LX38" t="s">
        <v>473</v>
      </c>
      <c r="LY38" t="s">
        <v>473</v>
      </c>
      <c r="LZ38" t="s">
        <v>473</v>
      </c>
      <c r="MA38" t="s">
        <v>473</v>
      </c>
      <c r="MB38">
        <v>0</v>
      </c>
      <c r="MC38">
        <v>0</v>
      </c>
      <c r="MD38">
        <v>0</v>
      </c>
      <c r="ME38" t="s">
        <v>481</v>
      </c>
      <c r="MF38" t="s">
        <v>481</v>
      </c>
      <c r="MG38" t="s">
        <v>481</v>
      </c>
      <c r="MH38" t="s">
        <v>481</v>
      </c>
      <c r="MI38" t="s">
        <v>481</v>
      </c>
      <c r="MJ38">
        <v>0</v>
      </c>
      <c r="MK38">
        <v>0</v>
      </c>
      <c r="ML38">
        <v>0</v>
      </c>
      <c r="MM38">
        <v>0</v>
      </c>
      <c r="MN38">
        <v>0</v>
      </c>
      <c r="MO38">
        <v>0</v>
      </c>
      <c r="MP38">
        <v>0</v>
      </c>
      <c r="MQ38" t="s">
        <v>481</v>
      </c>
      <c r="MR38" t="s">
        <v>481</v>
      </c>
      <c r="MS38" t="s">
        <v>481</v>
      </c>
      <c r="MT38" t="s">
        <v>481</v>
      </c>
      <c r="MU38" t="s">
        <v>481</v>
      </c>
      <c r="MV38">
        <v>0</v>
      </c>
      <c r="MW38">
        <v>0</v>
      </c>
      <c r="MX38">
        <v>0</v>
      </c>
      <c r="MY38">
        <v>0</v>
      </c>
      <c r="MZ38">
        <v>0</v>
      </c>
      <c r="NA38">
        <v>0</v>
      </c>
      <c r="NB38">
        <v>0</v>
      </c>
      <c r="NC38" t="s">
        <v>479</v>
      </c>
      <c r="ND38" t="s">
        <v>479</v>
      </c>
      <c r="NE38" t="s">
        <v>479</v>
      </c>
      <c r="NF38" t="s">
        <v>479</v>
      </c>
      <c r="NG38" t="s">
        <v>479</v>
      </c>
      <c r="NH38" t="s">
        <v>479</v>
      </c>
      <c r="NI38" t="s">
        <v>473</v>
      </c>
      <c r="NJ38" t="s">
        <v>473</v>
      </c>
      <c r="NK38" t="s">
        <v>473</v>
      </c>
      <c r="NL38" t="s">
        <v>473</v>
      </c>
      <c r="NM38" t="s">
        <v>473</v>
      </c>
      <c r="NN38" t="s">
        <v>473</v>
      </c>
      <c r="NO38" t="s">
        <v>693</v>
      </c>
      <c r="NP38" t="s">
        <v>481</v>
      </c>
      <c r="NQ38" t="s">
        <v>481</v>
      </c>
      <c r="NR38" t="s">
        <v>481</v>
      </c>
      <c r="NS38" t="s">
        <v>481</v>
      </c>
      <c r="NT38">
        <v>0</v>
      </c>
      <c r="NU38">
        <v>0</v>
      </c>
      <c r="NV38">
        <v>0</v>
      </c>
      <c r="NW38">
        <v>0</v>
      </c>
      <c r="NX38">
        <v>0</v>
      </c>
      <c r="NY38">
        <v>0</v>
      </c>
      <c r="NZ38">
        <v>0</v>
      </c>
      <c r="OA38" t="s">
        <v>481</v>
      </c>
      <c r="OB38" t="s">
        <v>481</v>
      </c>
      <c r="OC38" t="s">
        <v>481</v>
      </c>
      <c r="OD38" t="s">
        <v>481</v>
      </c>
      <c r="OE38" t="s">
        <v>481</v>
      </c>
      <c r="OF38">
        <v>0</v>
      </c>
      <c r="OG38">
        <v>0</v>
      </c>
      <c r="OH38">
        <v>0</v>
      </c>
      <c r="OI38">
        <v>0</v>
      </c>
      <c r="OJ38">
        <v>0</v>
      </c>
      <c r="OK38">
        <v>0</v>
      </c>
      <c r="OL38">
        <v>0</v>
      </c>
      <c r="OO38" t="s">
        <v>1200</v>
      </c>
      <c r="OP38">
        <v>0</v>
      </c>
      <c r="OQ38" t="s">
        <v>544</v>
      </c>
      <c r="OR38" t="s">
        <v>544</v>
      </c>
      <c r="OS38" t="s">
        <v>544</v>
      </c>
      <c r="OT38" t="s">
        <v>544</v>
      </c>
      <c r="OU38" t="s">
        <v>544</v>
      </c>
      <c r="OV38" t="s">
        <v>544</v>
      </c>
      <c r="OW38" t="s">
        <v>544</v>
      </c>
      <c r="OX38" t="s">
        <v>544</v>
      </c>
      <c r="OY38" t="s">
        <v>544</v>
      </c>
      <c r="OZ38" t="s">
        <v>544</v>
      </c>
      <c r="PA38" t="s">
        <v>544</v>
      </c>
      <c r="PB38" t="s">
        <v>544</v>
      </c>
      <c r="PC38" t="s">
        <v>544</v>
      </c>
      <c r="PD38" t="s">
        <v>544</v>
      </c>
      <c r="PE38" t="s">
        <v>544</v>
      </c>
      <c r="PF38" t="s">
        <v>544</v>
      </c>
      <c r="PG38" t="s">
        <v>544</v>
      </c>
      <c r="PH38" t="s">
        <v>544</v>
      </c>
      <c r="PI38" t="s">
        <v>544</v>
      </c>
      <c r="PJ38" t="s">
        <v>544</v>
      </c>
      <c r="PK38" t="s">
        <v>544</v>
      </c>
      <c r="PL38" t="s">
        <v>544</v>
      </c>
      <c r="PM38" t="s">
        <v>544</v>
      </c>
      <c r="PN38" t="s">
        <v>544</v>
      </c>
      <c r="PO38" t="s">
        <v>544</v>
      </c>
      <c r="PP38" t="s">
        <v>544</v>
      </c>
      <c r="PQ38">
        <v>0</v>
      </c>
      <c r="PR38">
        <v>251781711</v>
      </c>
      <c r="PS38" t="s">
        <v>974</v>
      </c>
    </row>
    <row r="39" spans="1:435" x14ac:dyDescent="0.35">
      <c r="A39" t="s">
        <v>1210</v>
      </c>
      <c r="B39">
        <v>7869</v>
      </c>
      <c r="C39" t="s">
        <v>1211</v>
      </c>
      <c r="D39">
        <v>2020110010187</v>
      </c>
      <c r="E39" t="s">
        <v>436</v>
      </c>
      <c r="F39" t="s">
        <v>437</v>
      </c>
      <c r="G39" t="s">
        <v>1077</v>
      </c>
      <c r="H39" t="s">
        <v>1078</v>
      </c>
      <c r="I39" t="s">
        <v>1079</v>
      </c>
      <c r="J39" t="s">
        <v>1080</v>
      </c>
      <c r="K39" t="s">
        <v>1081</v>
      </c>
      <c r="L39" t="s">
        <v>1082</v>
      </c>
      <c r="M39" t="s">
        <v>1083</v>
      </c>
      <c r="N39" t="s">
        <v>1081</v>
      </c>
      <c r="O39" t="s">
        <v>1082</v>
      </c>
      <c r="P39" t="s">
        <v>1083</v>
      </c>
      <c r="Q39" t="s">
        <v>1084</v>
      </c>
      <c r="R39" t="s">
        <v>1085</v>
      </c>
      <c r="S39" t="s">
        <v>1212</v>
      </c>
      <c r="T39" t="s">
        <v>1213</v>
      </c>
      <c r="AD39" t="s">
        <v>1214</v>
      </c>
      <c r="AE39" t="s">
        <v>1215</v>
      </c>
      <c r="AI39" t="s">
        <v>1216</v>
      </c>
      <c r="AJ39">
        <v>0</v>
      </c>
      <c r="AK39">
        <v>44055</v>
      </c>
      <c r="AL39">
        <v>1</v>
      </c>
      <c r="AM39">
        <v>2023</v>
      </c>
      <c r="AN39" t="s">
        <v>1217</v>
      </c>
      <c r="AO39" t="s">
        <v>1218</v>
      </c>
      <c r="AP39">
        <v>2020</v>
      </c>
      <c r="AQ39">
        <v>2024</v>
      </c>
      <c r="AR39" t="s">
        <v>467</v>
      </c>
      <c r="AS39" t="s">
        <v>457</v>
      </c>
      <c r="AT39" t="s">
        <v>541</v>
      </c>
      <c r="AU39" t="s">
        <v>459</v>
      </c>
      <c r="AV39" t="s">
        <v>460</v>
      </c>
      <c r="AW39" t="s">
        <v>460</v>
      </c>
      <c r="AX39" t="s">
        <v>460</v>
      </c>
      <c r="AZ39">
        <v>1</v>
      </c>
      <c r="BB39" t="s">
        <v>1219</v>
      </c>
      <c r="BC39" t="s">
        <v>1220</v>
      </c>
      <c r="BD39" t="s">
        <v>1221</v>
      </c>
      <c r="BE39" t="s">
        <v>544</v>
      </c>
      <c r="BF39" t="s">
        <v>1222</v>
      </c>
      <c r="BG39">
        <v>1</v>
      </c>
      <c r="BH39">
        <v>44055</v>
      </c>
      <c r="BI39">
        <v>0</v>
      </c>
      <c r="BJ39" t="s">
        <v>51</v>
      </c>
      <c r="BK39">
        <v>8</v>
      </c>
      <c r="BL39">
        <v>1</v>
      </c>
      <c r="BM39">
        <v>2</v>
      </c>
      <c r="BN39">
        <v>2</v>
      </c>
      <c r="BO39">
        <v>2</v>
      </c>
      <c r="BP39">
        <v>1</v>
      </c>
      <c r="BW39">
        <v>1</v>
      </c>
      <c r="BX39">
        <v>2</v>
      </c>
      <c r="BY39">
        <v>2</v>
      </c>
      <c r="BZ39">
        <v>2</v>
      </c>
      <c r="CA39">
        <v>2</v>
      </c>
      <c r="CB39">
        <v>2</v>
      </c>
      <c r="CC39">
        <v>2</v>
      </c>
      <c r="CD39">
        <v>0</v>
      </c>
      <c r="CE39" t="s">
        <v>544</v>
      </c>
      <c r="CF39">
        <v>0</v>
      </c>
      <c r="CG39">
        <v>0</v>
      </c>
      <c r="CH39" t="s">
        <v>544</v>
      </c>
      <c r="CI39" t="s">
        <v>544</v>
      </c>
      <c r="CJ39">
        <v>1</v>
      </c>
      <c r="CK39">
        <v>2</v>
      </c>
      <c r="CL39">
        <v>2</v>
      </c>
      <c r="CM39">
        <v>5</v>
      </c>
      <c r="CN39" t="s">
        <v>467</v>
      </c>
      <c r="CO39">
        <v>0</v>
      </c>
      <c r="CP39">
        <v>0</v>
      </c>
      <c r="CQ39">
        <v>0</v>
      </c>
      <c r="CR39">
        <v>0</v>
      </c>
      <c r="CS39">
        <v>0</v>
      </c>
      <c r="CT39">
        <v>0</v>
      </c>
      <c r="CU39">
        <v>1</v>
      </c>
      <c r="CV39">
        <v>0</v>
      </c>
      <c r="CW39">
        <v>0</v>
      </c>
      <c r="CX39">
        <v>0</v>
      </c>
      <c r="CY39">
        <v>0</v>
      </c>
      <c r="CZ39">
        <v>1</v>
      </c>
      <c r="DA39">
        <v>2</v>
      </c>
      <c r="DB39" s="128">
        <v>0</v>
      </c>
      <c r="DC39">
        <v>0</v>
      </c>
      <c r="DD39">
        <v>0</v>
      </c>
      <c r="DE39">
        <v>0</v>
      </c>
      <c r="DF39">
        <v>0</v>
      </c>
      <c r="DG39">
        <v>0</v>
      </c>
      <c r="DH39">
        <v>0</v>
      </c>
      <c r="DI39">
        <v>0</v>
      </c>
      <c r="DJ39">
        <v>0</v>
      </c>
      <c r="DK39">
        <v>0</v>
      </c>
      <c r="DL39">
        <v>0</v>
      </c>
      <c r="DM39">
        <v>0</v>
      </c>
      <c r="DN39">
        <v>0</v>
      </c>
      <c r="DO39">
        <v>0</v>
      </c>
      <c r="DP39">
        <v>2</v>
      </c>
      <c r="DQ39">
        <v>0</v>
      </c>
      <c r="DR39">
        <v>0</v>
      </c>
      <c r="DS39">
        <v>0</v>
      </c>
      <c r="DT39">
        <v>0</v>
      </c>
      <c r="DU39">
        <v>0</v>
      </c>
      <c r="DV39">
        <v>0</v>
      </c>
      <c r="DW39">
        <v>0</v>
      </c>
      <c r="DX39">
        <v>0</v>
      </c>
      <c r="DY39">
        <v>0</v>
      </c>
      <c r="DZ39">
        <v>0</v>
      </c>
      <c r="EA39">
        <v>0</v>
      </c>
      <c r="EB39">
        <v>0</v>
      </c>
      <c r="EC39">
        <v>0</v>
      </c>
      <c r="ED39">
        <v>0</v>
      </c>
      <c r="EE39">
        <v>0</v>
      </c>
      <c r="EF39">
        <v>0</v>
      </c>
      <c r="EG39">
        <v>0</v>
      </c>
      <c r="EH39">
        <v>0</v>
      </c>
      <c r="EI39">
        <v>0</v>
      </c>
      <c r="EJ39">
        <v>0</v>
      </c>
      <c r="EK39" t="s">
        <v>1223</v>
      </c>
      <c r="EL39">
        <v>0</v>
      </c>
      <c r="EM39">
        <v>0</v>
      </c>
      <c r="EN39">
        <v>0</v>
      </c>
      <c r="EO39">
        <v>0</v>
      </c>
      <c r="EP39" t="s">
        <v>1223</v>
      </c>
      <c r="EQ39">
        <v>0</v>
      </c>
      <c r="ER39">
        <v>0</v>
      </c>
      <c r="ES39">
        <v>0</v>
      </c>
      <c r="ET39">
        <v>0</v>
      </c>
      <c r="EU39">
        <v>0</v>
      </c>
      <c r="EV39">
        <v>0</v>
      </c>
      <c r="EW39">
        <v>0</v>
      </c>
      <c r="EX39">
        <v>0</v>
      </c>
      <c r="EY39">
        <v>0</v>
      </c>
      <c r="EZ39">
        <v>0</v>
      </c>
      <c r="FA39">
        <v>0</v>
      </c>
      <c r="FB39">
        <v>0</v>
      </c>
      <c r="FC39" t="s">
        <v>544</v>
      </c>
      <c r="FD39" t="s">
        <v>544</v>
      </c>
      <c r="FE39" t="s">
        <v>544</v>
      </c>
      <c r="FF39" t="s">
        <v>544</v>
      </c>
      <c r="FG39" t="s">
        <v>544</v>
      </c>
      <c r="FH39" t="s">
        <v>544</v>
      </c>
      <c r="FI39" t="s">
        <v>544</v>
      </c>
      <c r="FJ39" t="s">
        <v>544</v>
      </c>
      <c r="FK39" t="s">
        <v>544</v>
      </c>
      <c r="FL39" t="s">
        <v>544</v>
      </c>
      <c r="FM39" t="s">
        <v>544</v>
      </c>
      <c r="FN39" t="s">
        <v>544</v>
      </c>
      <c r="FO39" t="s">
        <v>544</v>
      </c>
      <c r="FP39" t="s">
        <v>544</v>
      </c>
      <c r="FQ39" t="s">
        <v>544</v>
      </c>
      <c r="FR39" t="s">
        <v>544</v>
      </c>
      <c r="FS39" t="s">
        <v>544</v>
      </c>
      <c r="FT39" t="s">
        <v>544</v>
      </c>
      <c r="FU39" t="s">
        <v>544</v>
      </c>
      <c r="FV39" t="s">
        <v>544</v>
      </c>
      <c r="FW39" t="s">
        <v>544</v>
      </c>
      <c r="FX39" t="s">
        <v>544</v>
      </c>
      <c r="FY39" t="s">
        <v>544</v>
      </c>
      <c r="FZ39" t="s">
        <v>544</v>
      </c>
      <c r="GA39" t="s">
        <v>544</v>
      </c>
      <c r="GB39" t="s">
        <v>544</v>
      </c>
      <c r="GC39" t="s">
        <v>544</v>
      </c>
      <c r="GD39" t="s">
        <v>544</v>
      </c>
      <c r="GE39" t="s">
        <v>544</v>
      </c>
      <c r="GF39" t="s">
        <v>544</v>
      </c>
      <c r="GG39" t="s">
        <v>544</v>
      </c>
      <c r="GH39" t="s">
        <v>544</v>
      </c>
      <c r="GI39" t="s">
        <v>544</v>
      </c>
      <c r="GJ39" t="s">
        <v>544</v>
      </c>
      <c r="GK39" t="s">
        <v>544</v>
      </c>
      <c r="GL39" t="s">
        <v>544</v>
      </c>
      <c r="GM39" t="s">
        <v>544</v>
      </c>
      <c r="GN39" t="s">
        <v>544</v>
      </c>
      <c r="GO39" t="s">
        <v>544</v>
      </c>
      <c r="GP39" t="s">
        <v>544</v>
      </c>
      <c r="GQ39" t="s">
        <v>544</v>
      </c>
      <c r="GR39" t="s">
        <v>544</v>
      </c>
      <c r="GS39" t="s">
        <v>544</v>
      </c>
      <c r="GT39" t="s">
        <v>544</v>
      </c>
      <c r="GU39" t="s">
        <v>544</v>
      </c>
      <c r="GV39" t="s">
        <v>544</v>
      </c>
      <c r="GW39" t="s">
        <v>544</v>
      </c>
      <c r="GX39" t="s">
        <v>544</v>
      </c>
      <c r="GY39" t="s">
        <v>544</v>
      </c>
      <c r="GZ39" t="s">
        <v>544</v>
      </c>
      <c r="HA39" t="s">
        <v>544</v>
      </c>
      <c r="HB39" t="s">
        <v>544</v>
      </c>
      <c r="HC39" t="s">
        <v>544</v>
      </c>
      <c r="HD39" t="s">
        <v>544</v>
      </c>
      <c r="HE39" t="s">
        <v>544</v>
      </c>
      <c r="HF39" t="s">
        <v>544</v>
      </c>
      <c r="HG39" t="s">
        <v>544</v>
      </c>
      <c r="HH39" t="s">
        <v>544</v>
      </c>
      <c r="HI39" t="s">
        <v>544</v>
      </c>
      <c r="HJ39" t="s">
        <v>544</v>
      </c>
      <c r="HK39" t="s">
        <v>544</v>
      </c>
      <c r="HL39" t="s">
        <v>544</v>
      </c>
      <c r="HM39" t="s">
        <v>544</v>
      </c>
      <c r="HN39" t="s">
        <v>544</v>
      </c>
      <c r="HO39" t="s">
        <v>544</v>
      </c>
      <c r="HP39" t="s">
        <v>544</v>
      </c>
      <c r="HQ39" t="s">
        <v>544</v>
      </c>
      <c r="HR39" t="s">
        <v>544</v>
      </c>
      <c r="HS39" t="s">
        <v>544</v>
      </c>
      <c r="HT39" t="s">
        <v>544</v>
      </c>
      <c r="HU39" t="s">
        <v>544</v>
      </c>
      <c r="HV39" t="s">
        <v>544</v>
      </c>
      <c r="HW39" t="s">
        <v>544</v>
      </c>
      <c r="HX39" t="s">
        <v>544</v>
      </c>
      <c r="HY39" t="s">
        <v>544</v>
      </c>
      <c r="HZ39" t="s">
        <v>544</v>
      </c>
      <c r="IA39" t="s">
        <v>544</v>
      </c>
      <c r="IB39" t="s">
        <v>544</v>
      </c>
      <c r="IC39" t="s">
        <v>473</v>
      </c>
      <c r="ID39" t="s">
        <v>473</v>
      </c>
      <c r="IE39" t="s">
        <v>473</v>
      </c>
      <c r="IF39" t="s">
        <v>473</v>
      </c>
      <c r="IG39" t="s">
        <v>473</v>
      </c>
      <c r="IH39" t="s">
        <v>473</v>
      </c>
      <c r="II39" t="s">
        <v>473</v>
      </c>
      <c r="IJ39" t="s">
        <v>473</v>
      </c>
      <c r="IK39" t="s">
        <v>473</v>
      </c>
      <c r="IL39" t="s">
        <v>473</v>
      </c>
      <c r="IM39" t="s">
        <v>473</v>
      </c>
      <c r="IN39" t="s">
        <v>473</v>
      </c>
      <c r="IO39" t="s">
        <v>473</v>
      </c>
      <c r="IP39" t="s">
        <v>473</v>
      </c>
      <c r="IQ39" t="s">
        <v>473</v>
      </c>
      <c r="IR39">
        <v>0</v>
      </c>
      <c r="IS39">
        <v>0</v>
      </c>
      <c r="IT39">
        <v>0</v>
      </c>
      <c r="IU39">
        <v>0</v>
      </c>
      <c r="IV39">
        <v>0</v>
      </c>
      <c r="IW39">
        <v>0</v>
      </c>
      <c r="IX39">
        <v>0</v>
      </c>
      <c r="IY39">
        <v>0</v>
      </c>
      <c r="IZ39">
        <v>0</v>
      </c>
      <c r="JA39">
        <v>0</v>
      </c>
      <c r="JB39">
        <v>0</v>
      </c>
      <c r="JC39">
        <v>0</v>
      </c>
      <c r="JD39">
        <v>0</v>
      </c>
      <c r="JE39">
        <v>0</v>
      </c>
      <c r="JF39">
        <v>0</v>
      </c>
      <c r="JG39">
        <v>0</v>
      </c>
      <c r="JH39">
        <v>0</v>
      </c>
      <c r="JI39">
        <v>0</v>
      </c>
      <c r="JJ39">
        <v>0</v>
      </c>
      <c r="JK39">
        <v>0</v>
      </c>
      <c r="JL39">
        <v>0</v>
      </c>
      <c r="JM39">
        <v>0</v>
      </c>
      <c r="JN39">
        <v>0</v>
      </c>
      <c r="JO39">
        <v>0</v>
      </c>
      <c r="JP39">
        <v>0</v>
      </c>
      <c r="JQ39">
        <v>0</v>
      </c>
      <c r="JR39">
        <v>0</v>
      </c>
      <c r="JS39">
        <v>0</v>
      </c>
      <c r="JT39">
        <v>0</v>
      </c>
      <c r="JU39">
        <v>0</v>
      </c>
      <c r="JV39">
        <v>0</v>
      </c>
      <c r="JW39">
        <v>0</v>
      </c>
      <c r="JX39">
        <v>0</v>
      </c>
      <c r="JY39">
        <v>0</v>
      </c>
      <c r="JZ39">
        <v>0</v>
      </c>
      <c r="KA39">
        <v>0</v>
      </c>
      <c r="KB39">
        <v>0</v>
      </c>
      <c r="KC39">
        <v>0</v>
      </c>
      <c r="KD39" t="s">
        <v>479</v>
      </c>
      <c r="KE39" t="s">
        <v>473</v>
      </c>
      <c r="KF39" t="s">
        <v>473</v>
      </c>
      <c r="KG39" t="s">
        <v>473</v>
      </c>
      <c r="KH39" t="s">
        <v>473</v>
      </c>
      <c r="KI39" t="s">
        <v>473</v>
      </c>
      <c r="KJ39" t="s">
        <v>473</v>
      </c>
      <c r="KK39" t="s">
        <v>473</v>
      </c>
      <c r="KL39" t="s">
        <v>473</v>
      </c>
      <c r="KM39" t="s">
        <v>473</v>
      </c>
      <c r="KN39" t="s">
        <v>473</v>
      </c>
      <c r="KO39" t="s">
        <v>473</v>
      </c>
      <c r="KP39" t="s">
        <v>479</v>
      </c>
      <c r="KQ39" t="s">
        <v>479</v>
      </c>
      <c r="KR39" t="s">
        <v>479</v>
      </c>
      <c r="KS39" t="s">
        <v>479</v>
      </c>
      <c r="KT39" t="s">
        <v>479</v>
      </c>
      <c r="KU39" t="s">
        <v>479</v>
      </c>
      <c r="KV39" t="s">
        <v>473</v>
      </c>
      <c r="KW39" t="s">
        <v>473</v>
      </c>
      <c r="KX39" t="s">
        <v>473</v>
      </c>
      <c r="KY39" t="s">
        <v>473</v>
      </c>
      <c r="KZ39" t="s">
        <v>473</v>
      </c>
      <c r="LA39" t="s">
        <v>473</v>
      </c>
      <c r="LB39" t="s">
        <v>479</v>
      </c>
      <c r="LC39" t="s">
        <v>1076</v>
      </c>
      <c r="LD39" t="s">
        <v>1105</v>
      </c>
      <c r="LE39">
        <v>100</v>
      </c>
      <c r="LF39">
        <v>55</v>
      </c>
      <c r="LG39" t="s">
        <v>473</v>
      </c>
      <c r="LH39" t="s">
        <v>473</v>
      </c>
      <c r="LI39">
        <v>100</v>
      </c>
      <c r="LJ39">
        <v>48.333333333333329</v>
      </c>
      <c r="LK39">
        <v>1569969000</v>
      </c>
      <c r="LL39">
        <v>1526027652</v>
      </c>
      <c r="LM39">
        <v>667491645</v>
      </c>
      <c r="LN39">
        <v>251781711</v>
      </c>
      <c r="LO39">
        <v>251781711</v>
      </c>
      <c r="LP39" t="s">
        <v>479</v>
      </c>
      <c r="LQ39" t="s">
        <v>479</v>
      </c>
      <c r="LR39" t="s">
        <v>479</v>
      </c>
      <c r="LS39" t="s">
        <v>479</v>
      </c>
      <c r="LT39" t="s">
        <v>479</v>
      </c>
      <c r="LU39" t="s">
        <v>479</v>
      </c>
      <c r="LV39" t="s">
        <v>473</v>
      </c>
      <c r="LW39" t="s">
        <v>473</v>
      </c>
      <c r="LX39" t="s">
        <v>473</v>
      </c>
      <c r="LY39" t="s">
        <v>473</v>
      </c>
      <c r="LZ39" t="s">
        <v>473</v>
      </c>
      <c r="MA39" t="s">
        <v>473</v>
      </c>
      <c r="MB39">
        <v>0</v>
      </c>
      <c r="MC39">
        <v>0</v>
      </c>
      <c r="MD39">
        <v>0</v>
      </c>
      <c r="ME39" t="s">
        <v>481</v>
      </c>
      <c r="MF39" t="s">
        <v>481</v>
      </c>
      <c r="MG39" t="s">
        <v>481</v>
      </c>
      <c r="MH39" t="s">
        <v>481</v>
      </c>
      <c r="MI39" t="s">
        <v>481</v>
      </c>
      <c r="MJ39">
        <v>0</v>
      </c>
      <c r="MK39">
        <v>0</v>
      </c>
      <c r="ML39">
        <v>0</v>
      </c>
      <c r="MM39">
        <v>0</v>
      </c>
      <c r="MN39">
        <v>0</v>
      </c>
      <c r="MO39">
        <v>0</v>
      </c>
      <c r="MP39">
        <v>0</v>
      </c>
      <c r="MQ39" t="s">
        <v>481</v>
      </c>
      <c r="MR39" t="s">
        <v>481</v>
      </c>
      <c r="MS39" t="s">
        <v>481</v>
      </c>
      <c r="MT39" t="s">
        <v>481</v>
      </c>
      <c r="MU39" t="s">
        <v>481</v>
      </c>
      <c r="MV39">
        <v>0</v>
      </c>
      <c r="MW39">
        <v>0</v>
      </c>
      <c r="MX39">
        <v>0</v>
      </c>
      <c r="MY39">
        <v>0</v>
      </c>
      <c r="MZ39">
        <v>0</v>
      </c>
      <c r="NA39">
        <v>0</v>
      </c>
      <c r="NB39">
        <v>0</v>
      </c>
      <c r="NC39" t="s">
        <v>479</v>
      </c>
      <c r="ND39" t="s">
        <v>479</v>
      </c>
      <c r="NE39" t="s">
        <v>479</v>
      </c>
      <c r="NF39" t="s">
        <v>479</v>
      </c>
      <c r="NG39" t="s">
        <v>479</v>
      </c>
      <c r="NH39" t="s">
        <v>479</v>
      </c>
      <c r="NI39" t="s">
        <v>473</v>
      </c>
      <c r="NJ39" t="s">
        <v>473</v>
      </c>
      <c r="NK39" t="s">
        <v>473</v>
      </c>
      <c r="NL39" t="s">
        <v>473</v>
      </c>
      <c r="NM39" t="s">
        <v>473</v>
      </c>
      <c r="NN39" t="s">
        <v>473</v>
      </c>
      <c r="NO39" t="s">
        <v>693</v>
      </c>
      <c r="NP39" t="s">
        <v>481</v>
      </c>
      <c r="NQ39" t="s">
        <v>481</v>
      </c>
      <c r="NR39" t="s">
        <v>481</v>
      </c>
      <c r="NS39" t="s">
        <v>481</v>
      </c>
      <c r="NT39">
        <v>0</v>
      </c>
      <c r="NU39">
        <v>0</v>
      </c>
      <c r="NV39">
        <v>0</v>
      </c>
      <c r="NW39">
        <v>0</v>
      </c>
      <c r="NX39">
        <v>0</v>
      </c>
      <c r="NY39">
        <v>0</v>
      </c>
      <c r="NZ39">
        <v>0</v>
      </c>
      <c r="OA39" t="s">
        <v>481</v>
      </c>
      <c r="OB39" t="s">
        <v>481</v>
      </c>
      <c r="OC39" t="s">
        <v>481</v>
      </c>
      <c r="OD39" t="s">
        <v>481</v>
      </c>
      <c r="OE39" t="s">
        <v>481</v>
      </c>
      <c r="OF39">
        <v>0</v>
      </c>
      <c r="OG39">
        <v>0</v>
      </c>
      <c r="OH39">
        <v>0</v>
      </c>
      <c r="OI39">
        <v>0</v>
      </c>
      <c r="OJ39">
        <v>0</v>
      </c>
      <c r="OK39">
        <v>0</v>
      </c>
      <c r="OL39">
        <v>0</v>
      </c>
      <c r="OO39" t="s">
        <v>1210</v>
      </c>
      <c r="OP39">
        <v>0</v>
      </c>
      <c r="OQ39" t="s">
        <v>544</v>
      </c>
      <c r="OR39" t="s">
        <v>544</v>
      </c>
      <c r="OS39" t="s">
        <v>544</v>
      </c>
      <c r="OT39" t="s">
        <v>544</v>
      </c>
      <c r="OU39" t="s">
        <v>544</v>
      </c>
      <c r="OV39" t="s">
        <v>544</v>
      </c>
      <c r="OW39" t="s">
        <v>544</v>
      </c>
      <c r="OX39" t="s">
        <v>544</v>
      </c>
      <c r="OY39" t="s">
        <v>544</v>
      </c>
      <c r="OZ39" t="s">
        <v>544</v>
      </c>
      <c r="PA39" t="s">
        <v>544</v>
      </c>
      <c r="PB39" t="s">
        <v>544</v>
      </c>
      <c r="PC39" t="s">
        <v>544</v>
      </c>
      <c r="PD39" t="s">
        <v>544</v>
      </c>
      <c r="PE39" t="s">
        <v>544</v>
      </c>
      <c r="PF39" t="s">
        <v>544</v>
      </c>
      <c r="PG39" t="s">
        <v>544</v>
      </c>
      <c r="PH39" t="s">
        <v>544</v>
      </c>
      <c r="PI39" t="s">
        <v>544</v>
      </c>
      <c r="PJ39" t="s">
        <v>544</v>
      </c>
      <c r="PK39" t="s">
        <v>544</v>
      </c>
      <c r="PL39" t="s">
        <v>544</v>
      </c>
      <c r="PM39" t="s">
        <v>544</v>
      </c>
      <c r="PN39" t="s">
        <v>544</v>
      </c>
      <c r="PO39" t="s">
        <v>544</v>
      </c>
      <c r="PP39" t="s">
        <v>544</v>
      </c>
      <c r="PQ39">
        <v>0</v>
      </c>
      <c r="PR39">
        <v>251781711</v>
      </c>
      <c r="PS39" t="s">
        <v>578</v>
      </c>
    </row>
    <row r="40" spans="1:435" x14ac:dyDescent="0.35">
      <c r="A40" t="s">
        <v>1224</v>
      </c>
      <c r="B40">
        <v>7869</v>
      </c>
      <c r="C40" t="s">
        <v>1225</v>
      </c>
      <c r="D40">
        <v>2020110010187</v>
      </c>
      <c r="E40" t="s">
        <v>436</v>
      </c>
      <c r="F40" t="s">
        <v>437</v>
      </c>
      <c r="G40" t="s">
        <v>1077</v>
      </c>
      <c r="H40" t="s">
        <v>1078</v>
      </c>
      <c r="I40" t="s">
        <v>1137</v>
      </c>
      <c r="J40" t="s">
        <v>1080</v>
      </c>
      <c r="K40" t="s">
        <v>1081</v>
      </c>
      <c r="L40" t="s">
        <v>1082</v>
      </c>
      <c r="M40" t="s">
        <v>1083</v>
      </c>
      <c r="N40" t="s">
        <v>1081</v>
      </c>
      <c r="O40" t="s">
        <v>1082</v>
      </c>
      <c r="P40" t="s">
        <v>1083</v>
      </c>
      <c r="Q40" t="s">
        <v>1084</v>
      </c>
      <c r="R40" t="s">
        <v>1085</v>
      </c>
      <c r="S40" t="s">
        <v>1226</v>
      </c>
      <c r="T40" t="s">
        <v>1018</v>
      </c>
      <c r="AD40" t="s">
        <v>1227</v>
      </c>
      <c r="AE40" t="s">
        <v>1228</v>
      </c>
      <c r="AI40" t="s">
        <v>1229</v>
      </c>
      <c r="AJ40">
        <v>0</v>
      </c>
      <c r="AK40">
        <v>44055</v>
      </c>
      <c r="AL40">
        <v>1</v>
      </c>
      <c r="AM40">
        <v>2023</v>
      </c>
      <c r="AN40" t="s">
        <v>1230</v>
      </c>
      <c r="AO40" t="s">
        <v>1231</v>
      </c>
      <c r="AP40">
        <v>2020</v>
      </c>
      <c r="AQ40">
        <v>2024</v>
      </c>
      <c r="AR40" t="s">
        <v>467</v>
      </c>
      <c r="AS40" t="s">
        <v>457</v>
      </c>
      <c r="AT40" t="s">
        <v>541</v>
      </c>
      <c r="AU40" t="s">
        <v>459</v>
      </c>
      <c r="AV40" t="s">
        <v>460</v>
      </c>
      <c r="AW40" t="s">
        <v>460</v>
      </c>
      <c r="AX40" t="s">
        <v>460</v>
      </c>
      <c r="AZ40">
        <v>1</v>
      </c>
      <c r="BB40" t="s">
        <v>1232</v>
      </c>
      <c r="BC40" t="s">
        <v>1233</v>
      </c>
      <c r="BD40" t="s">
        <v>1234</v>
      </c>
      <c r="BE40" t="s">
        <v>544</v>
      </c>
      <c r="BF40" t="s">
        <v>1018</v>
      </c>
      <c r="BG40">
        <v>1</v>
      </c>
      <c r="BH40">
        <v>44055</v>
      </c>
      <c r="BI40">
        <v>0</v>
      </c>
      <c r="BJ40" t="s">
        <v>51</v>
      </c>
      <c r="BK40">
        <v>8</v>
      </c>
      <c r="BL40">
        <v>1</v>
      </c>
      <c r="BM40">
        <v>2</v>
      </c>
      <c r="BN40">
        <v>2</v>
      </c>
      <c r="BO40">
        <v>2</v>
      </c>
      <c r="BP40">
        <v>1</v>
      </c>
      <c r="BW40">
        <v>1</v>
      </c>
      <c r="BX40">
        <v>2</v>
      </c>
      <c r="BY40">
        <v>2</v>
      </c>
      <c r="BZ40">
        <v>2</v>
      </c>
      <c r="CA40">
        <v>2</v>
      </c>
      <c r="CB40">
        <v>2</v>
      </c>
      <c r="CC40">
        <v>2</v>
      </c>
      <c r="CD40">
        <v>0</v>
      </c>
      <c r="CE40" t="s">
        <v>544</v>
      </c>
      <c r="CF40">
        <v>0</v>
      </c>
      <c r="CG40">
        <v>0</v>
      </c>
      <c r="CH40" t="s">
        <v>544</v>
      </c>
      <c r="CI40" t="s">
        <v>544</v>
      </c>
      <c r="CJ40">
        <v>1</v>
      </c>
      <c r="CK40">
        <v>2</v>
      </c>
      <c r="CL40">
        <v>2</v>
      </c>
      <c r="CM40">
        <v>6</v>
      </c>
      <c r="CN40" t="s">
        <v>467</v>
      </c>
      <c r="CO40">
        <v>0</v>
      </c>
      <c r="CP40">
        <v>0</v>
      </c>
      <c r="CQ40">
        <v>0</v>
      </c>
      <c r="CR40">
        <v>1</v>
      </c>
      <c r="CS40">
        <v>0</v>
      </c>
      <c r="CT40">
        <v>0</v>
      </c>
      <c r="CU40">
        <v>0</v>
      </c>
      <c r="CV40">
        <v>0</v>
      </c>
      <c r="CW40">
        <v>0</v>
      </c>
      <c r="CX40">
        <v>0</v>
      </c>
      <c r="CY40">
        <v>1</v>
      </c>
      <c r="CZ40">
        <v>0</v>
      </c>
      <c r="DA40">
        <v>2</v>
      </c>
      <c r="DB40" s="128">
        <v>1</v>
      </c>
      <c r="DC40">
        <v>1</v>
      </c>
      <c r="DD40">
        <v>0</v>
      </c>
      <c r="DE40">
        <v>0</v>
      </c>
      <c r="DF40">
        <v>0</v>
      </c>
      <c r="DG40">
        <v>0</v>
      </c>
      <c r="DH40">
        <v>0</v>
      </c>
      <c r="DI40">
        <v>0</v>
      </c>
      <c r="DJ40">
        <v>0</v>
      </c>
      <c r="DK40">
        <v>0</v>
      </c>
      <c r="DL40">
        <v>0</v>
      </c>
      <c r="DM40">
        <v>0</v>
      </c>
      <c r="DN40">
        <v>0</v>
      </c>
      <c r="DO40">
        <v>0</v>
      </c>
      <c r="DP40">
        <v>2</v>
      </c>
      <c r="DQ40">
        <v>0</v>
      </c>
      <c r="DR40">
        <v>0</v>
      </c>
      <c r="DS40">
        <v>0</v>
      </c>
      <c r="DT40">
        <v>1</v>
      </c>
      <c r="DU40">
        <v>0</v>
      </c>
      <c r="DV40">
        <v>0</v>
      </c>
      <c r="DW40">
        <v>0</v>
      </c>
      <c r="DX40">
        <v>0</v>
      </c>
      <c r="DY40">
        <v>0</v>
      </c>
      <c r="DZ40">
        <v>0</v>
      </c>
      <c r="EA40">
        <v>0</v>
      </c>
      <c r="EB40">
        <v>0</v>
      </c>
      <c r="EC40">
        <v>1</v>
      </c>
      <c r="ED40">
        <v>1</v>
      </c>
      <c r="EE40">
        <v>0</v>
      </c>
      <c r="EF40">
        <v>0</v>
      </c>
      <c r="EG40">
        <v>0</v>
      </c>
      <c r="EH40" t="s">
        <v>1235</v>
      </c>
      <c r="EI40">
        <v>0</v>
      </c>
      <c r="EJ40">
        <v>0</v>
      </c>
      <c r="EK40">
        <v>0</v>
      </c>
      <c r="EL40">
        <v>0</v>
      </c>
      <c r="EM40">
        <v>0</v>
      </c>
      <c r="EN40">
        <v>0</v>
      </c>
      <c r="EO40" t="s">
        <v>1235</v>
      </c>
      <c r="EP40">
        <v>0</v>
      </c>
      <c r="EQ40">
        <v>0</v>
      </c>
      <c r="ER40">
        <v>0</v>
      </c>
      <c r="ES40">
        <v>0</v>
      </c>
      <c r="ET40" t="s">
        <v>1236</v>
      </c>
      <c r="EU40">
        <v>0</v>
      </c>
      <c r="EV40">
        <v>0</v>
      </c>
      <c r="EW40">
        <v>0</v>
      </c>
      <c r="EX40">
        <v>0</v>
      </c>
      <c r="EY40">
        <v>0</v>
      </c>
      <c r="EZ40">
        <v>0</v>
      </c>
      <c r="FA40">
        <v>0</v>
      </c>
      <c r="FB40">
        <v>0</v>
      </c>
      <c r="FC40" t="s">
        <v>544</v>
      </c>
      <c r="FD40" t="s">
        <v>544</v>
      </c>
      <c r="FE40" t="s">
        <v>544</v>
      </c>
      <c r="FF40" t="s">
        <v>544</v>
      </c>
      <c r="FG40" t="s">
        <v>544</v>
      </c>
      <c r="FH40" t="s">
        <v>544</v>
      </c>
      <c r="FI40" t="s">
        <v>544</v>
      </c>
      <c r="FJ40" t="s">
        <v>544</v>
      </c>
      <c r="FK40" t="s">
        <v>544</v>
      </c>
      <c r="FL40" t="s">
        <v>544</v>
      </c>
      <c r="FM40" t="s">
        <v>544</v>
      </c>
      <c r="FN40" t="s">
        <v>544</v>
      </c>
      <c r="FO40" t="s">
        <v>544</v>
      </c>
      <c r="FP40" t="s">
        <v>544</v>
      </c>
      <c r="FQ40" t="s">
        <v>544</v>
      </c>
      <c r="FR40" t="s">
        <v>544</v>
      </c>
      <c r="FS40" t="s">
        <v>544</v>
      </c>
      <c r="FT40" t="s">
        <v>544</v>
      </c>
      <c r="FU40" t="s">
        <v>544</v>
      </c>
      <c r="FV40" t="s">
        <v>544</v>
      </c>
      <c r="FW40" t="s">
        <v>544</v>
      </c>
      <c r="FX40" t="s">
        <v>544</v>
      </c>
      <c r="FY40" t="s">
        <v>544</v>
      </c>
      <c r="FZ40" t="s">
        <v>544</v>
      </c>
      <c r="GA40" t="s">
        <v>544</v>
      </c>
      <c r="GB40" t="s">
        <v>544</v>
      </c>
      <c r="GC40" t="s">
        <v>544</v>
      </c>
      <c r="GD40" t="s">
        <v>544</v>
      </c>
      <c r="GE40" t="s">
        <v>544</v>
      </c>
      <c r="GF40" t="s">
        <v>544</v>
      </c>
      <c r="GG40" t="s">
        <v>544</v>
      </c>
      <c r="GH40" t="s">
        <v>544</v>
      </c>
      <c r="GI40" t="s">
        <v>544</v>
      </c>
      <c r="GJ40" t="s">
        <v>544</v>
      </c>
      <c r="GK40" t="s">
        <v>544</v>
      </c>
      <c r="GL40" t="s">
        <v>544</v>
      </c>
      <c r="GM40" t="s">
        <v>544</v>
      </c>
      <c r="GN40" t="s">
        <v>544</v>
      </c>
      <c r="GO40" t="s">
        <v>544</v>
      </c>
      <c r="GP40" t="s">
        <v>544</v>
      </c>
      <c r="GQ40" t="s">
        <v>544</v>
      </c>
      <c r="GR40" t="s">
        <v>544</v>
      </c>
      <c r="GS40" t="s">
        <v>544</v>
      </c>
      <c r="GT40" t="s">
        <v>544</v>
      </c>
      <c r="GU40" t="s">
        <v>544</v>
      </c>
      <c r="GV40" t="s">
        <v>544</v>
      </c>
      <c r="GW40" t="s">
        <v>544</v>
      </c>
      <c r="GX40" t="s">
        <v>544</v>
      </c>
      <c r="GY40" t="s">
        <v>544</v>
      </c>
      <c r="GZ40" t="s">
        <v>544</v>
      </c>
      <c r="HA40" t="s">
        <v>544</v>
      </c>
      <c r="HB40" t="s">
        <v>544</v>
      </c>
      <c r="HC40" t="s">
        <v>544</v>
      </c>
      <c r="HD40" t="s">
        <v>544</v>
      </c>
      <c r="HE40" t="s">
        <v>544</v>
      </c>
      <c r="HF40" t="s">
        <v>544</v>
      </c>
      <c r="HG40" t="s">
        <v>544</v>
      </c>
      <c r="HH40" t="s">
        <v>544</v>
      </c>
      <c r="HI40" t="s">
        <v>544</v>
      </c>
      <c r="HJ40" t="s">
        <v>544</v>
      </c>
      <c r="HK40" t="s">
        <v>544</v>
      </c>
      <c r="HL40" t="s">
        <v>544</v>
      </c>
      <c r="HM40" t="s">
        <v>544</v>
      </c>
      <c r="HN40" t="s">
        <v>544</v>
      </c>
      <c r="HO40" t="s">
        <v>544</v>
      </c>
      <c r="HP40" t="s">
        <v>544</v>
      </c>
      <c r="HQ40" t="s">
        <v>544</v>
      </c>
      <c r="HR40" t="s">
        <v>544</v>
      </c>
      <c r="HS40" t="s">
        <v>544</v>
      </c>
      <c r="HT40" t="s">
        <v>544</v>
      </c>
      <c r="HU40" t="s">
        <v>544</v>
      </c>
      <c r="HV40" t="s">
        <v>544</v>
      </c>
      <c r="HW40" t="s">
        <v>544</v>
      </c>
      <c r="HX40" t="s">
        <v>544</v>
      </c>
      <c r="HY40" t="s">
        <v>544</v>
      </c>
      <c r="HZ40" t="s">
        <v>544</v>
      </c>
      <c r="IA40" t="s">
        <v>544</v>
      </c>
      <c r="IB40" t="s">
        <v>544</v>
      </c>
      <c r="IC40" t="s">
        <v>1237</v>
      </c>
      <c r="ID40" t="s">
        <v>473</v>
      </c>
      <c r="IE40" t="s">
        <v>473</v>
      </c>
      <c r="IF40" t="s">
        <v>473</v>
      </c>
      <c r="IG40" t="s">
        <v>473</v>
      </c>
      <c r="IH40" t="s">
        <v>473</v>
      </c>
      <c r="II40" t="s">
        <v>1237</v>
      </c>
      <c r="IJ40" t="s">
        <v>473</v>
      </c>
      <c r="IK40" t="s">
        <v>473</v>
      </c>
      <c r="IL40" t="s">
        <v>473</v>
      </c>
      <c r="IM40" t="s">
        <v>473</v>
      </c>
      <c r="IN40" t="s">
        <v>473</v>
      </c>
      <c r="IO40" t="s">
        <v>473</v>
      </c>
      <c r="IP40" t="s">
        <v>473</v>
      </c>
      <c r="IQ40" t="s">
        <v>473</v>
      </c>
      <c r="IR40">
        <v>0</v>
      </c>
      <c r="IS40">
        <v>0</v>
      </c>
      <c r="IT40">
        <v>0</v>
      </c>
      <c r="IU40">
        <v>1</v>
      </c>
      <c r="IV40">
        <v>0</v>
      </c>
      <c r="IW40">
        <v>0</v>
      </c>
      <c r="IX40">
        <v>0</v>
      </c>
      <c r="IY40">
        <v>0</v>
      </c>
      <c r="IZ40">
        <v>0</v>
      </c>
      <c r="JA40">
        <v>0</v>
      </c>
      <c r="JB40">
        <v>0</v>
      </c>
      <c r="JC40">
        <v>0</v>
      </c>
      <c r="JD40">
        <v>0.5</v>
      </c>
      <c r="JE40">
        <v>0</v>
      </c>
      <c r="JF40">
        <v>0</v>
      </c>
      <c r="JG40">
        <v>0</v>
      </c>
      <c r="JH40">
        <v>50</v>
      </c>
      <c r="JI40">
        <v>0</v>
      </c>
      <c r="JJ40">
        <v>0</v>
      </c>
      <c r="JK40">
        <v>0</v>
      </c>
      <c r="JL40">
        <v>0</v>
      </c>
      <c r="JM40">
        <v>0</v>
      </c>
      <c r="JN40">
        <v>0</v>
      </c>
      <c r="JO40">
        <v>0</v>
      </c>
      <c r="JP40">
        <v>0</v>
      </c>
      <c r="JQ40">
        <v>50</v>
      </c>
      <c r="JR40">
        <v>0</v>
      </c>
      <c r="JS40">
        <v>0</v>
      </c>
      <c r="JT40">
        <v>0</v>
      </c>
      <c r="JU40">
        <v>50</v>
      </c>
      <c r="JV40">
        <v>50</v>
      </c>
      <c r="JW40">
        <v>50</v>
      </c>
      <c r="JX40">
        <v>50</v>
      </c>
      <c r="JY40">
        <v>50</v>
      </c>
      <c r="JZ40">
        <v>50</v>
      </c>
      <c r="KA40">
        <v>50</v>
      </c>
      <c r="KB40">
        <v>50</v>
      </c>
      <c r="KC40">
        <v>50</v>
      </c>
      <c r="KD40" t="s">
        <v>479</v>
      </c>
      <c r="KE40" t="s">
        <v>473</v>
      </c>
      <c r="KF40" t="s">
        <v>473</v>
      </c>
      <c r="KG40">
        <v>100</v>
      </c>
      <c r="KH40" t="s">
        <v>473</v>
      </c>
      <c r="KI40" t="s">
        <v>473</v>
      </c>
      <c r="KJ40" t="s">
        <v>473</v>
      </c>
      <c r="KK40" t="s">
        <v>473</v>
      </c>
      <c r="KL40" t="s">
        <v>473</v>
      </c>
      <c r="KM40" t="s">
        <v>473</v>
      </c>
      <c r="KN40" t="s">
        <v>473</v>
      </c>
      <c r="KO40" t="s">
        <v>473</v>
      </c>
      <c r="KP40" t="s">
        <v>479</v>
      </c>
      <c r="KQ40" t="s">
        <v>479</v>
      </c>
      <c r="KR40" t="s">
        <v>479</v>
      </c>
      <c r="KS40">
        <v>100</v>
      </c>
      <c r="KT40">
        <v>100</v>
      </c>
      <c r="KU40">
        <v>100</v>
      </c>
      <c r="KV40" t="s">
        <v>473</v>
      </c>
      <c r="KW40" t="s">
        <v>473</v>
      </c>
      <c r="KX40" t="s">
        <v>473</v>
      </c>
      <c r="KY40" t="s">
        <v>473</v>
      </c>
      <c r="KZ40" t="s">
        <v>473</v>
      </c>
      <c r="LA40" t="s">
        <v>473</v>
      </c>
      <c r="LB40">
        <v>100</v>
      </c>
      <c r="LC40" t="s">
        <v>1110</v>
      </c>
      <c r="LD40" t="s">
        <v>1163</v>
      </c>
      <c r="LE40">
        <v>100</v>
      </c>
      <c r="LF40">
        <v>41.666666666666664</v>
      </c>
      <c r="LG40" t="s">
        <v>473</v>
      </c>
      <c r="LH40" t="s">
        <v>473</v>
      </c>
      <c r="LI40">
        <v>100</v>
      </c>
      <c r="LJ40">
        <v>48.333333333333329</v>
      </c>
      <c r="LK40">
        <v>1569969000</v>
      </c>
      <c r="LL40">
        <v>1526027652</v>
      </c>
      <c r="LM40">
        <v>667491645</v>
      </c>
      <c r="LN40">
        <v>251781711</v>
      </c>
      <c r="LO40">
        <v>251781711</v>
      </c>
      <c r="LP40" t="s">
        <v>479</v>
      </c>
      <c r="LQ40" t="s">
        <v>479</v>
      </c>
      <c r="LR40" t="s">
        <v>479</v>
      </c>
      <c r="LS40">
        <v>1</v>
      </c>
      <c r="LT40">
        <v>0</v>
      </c>
      <c r="LU40">
        <v>0</v>
      </c>
      <c r="LV40" t="s">
        <v>473</v>
      </c>
      <c r="LW40" t="s">
        <v>473</v>
      </c>
      <c r="LX40" t="s">
        <v>473</v>
      </c>
      <c r="LY40" t="s">
        <v>473</v>
      </c>
      <c r="LZ40" t="s">
        <v>473</v>
      </c>
      <c r="MA40" t="s">
        <v>473</v>
      </c>
      <c r="MB40">
        <v>1</v>
      </c>
      <c r="MC40">
        <v>1</v>
      </c>
      <c r="MD40">
        <v>1</v>
      </c>
      <c r="ME40" t="s">
        <v>481</v>
      </c>
      <c r="MF40" t="s">
        <v>481</v>
      </c>
      <c r="MG40" t="s">
        <v>481</v>
      </c>
      <c r="MH40" t="s">
        <v>635</v>
      </c>
      <c r="MI40" t="s">
        <v>481</v>
      </c>
      <c r="MJ40">
        <v>0</v>
      </c>
      <c r="MK40">
        <v>0</v>
      </c>
      <c r="ML40">
        <v>0</v>
      </c>
      <c r="MM40">
        <v>0</v>
      </c>
      <c r="MN40">
        <v>0</v>
      </c>
      <c r="MO40">
        <v>0</v>
      </c>
      <c r="MP40">
        <v>0</v>
      </c>
      <c r="MQ40" t="s">
        <v>481</v>
      </c>
      <c r="MR40" t="s">
        <v>481</v>
      </c>
      <c r="MS40" t="s">
        <v>481</v>
      </c>
      <c r="MT40" t="s">
        <v>718</v>
      </c>
      <c r="MU40" t="s">
        <v>481</v>
      </c>
      <c r="MV40">
        <v>0</v>
      </c>
      <c r="MW40">
        <v>0</v>
      </c>
      <c r="MX40">
        <v>0</v>
      </c>
      <c r="MY40">
        <v>0</v>
      </c>
      <c r="MZ40">
        <v>0</v>
      </c>
      <c r="NA40">
        <v>0</v>
      </c>
      <c r="NB40">
        <v>0</v>
      </c>
      <c r="NC40" t="s">
        <v>479</v>
      </c>
      <c r="ND40" t="s">
        <v>479</v>
      </c>
      <c r="NE40" t="s">
        <v>479</v>
      </c>
      <c r="NF40">
        <v>100</v>
      </c>
      <c r="NG40">
        <v>100</v>
      </c>
      <c r="NH40">
        <v>100</v>
      </c>
      <c r="NI40" t="s">
        <v>473</v>
      </c>
      <c r="NJ40" t="s">
        <v>473</v>
      </c>
      <c r="NK40" t="s">
        <v>473</v>
      </c>
      <c r="NL40" t="s">
        <v>473</v>
      </c>
      <c r="NM40" t="s">
        <v>473</v>
      </c>
      <c r="NN40" t="s">
        <v>473</v>
      </c>
      <c r="NO40" t="s">
        <v>693</v>
      </c>
      <c r="NP40" t="s">
        <v>481</v>
      </c>
      <c r="NQ40" t="s">
        <v>481</v>
      </c>
      <c r="NR40" t="s">
        <v>693</v>
      </c>
      <c r="NS40" t="s">
        <v>481</v>
      </c>
      <c r="NT40">
        <v>0</v>
      </c>
      <c r="NU40">
        <v>0</v>
      </c>
      <c r="NV40">
        <v>0</v>
      </c>
      <c r="NW40">
        <v>0</v>
      </c>
      <c r="NX40">
        <v>0</v>
      </c>
      <c r="NY40">
        <v>0</v>
      </c>
      <c r="NZ40">
        <v>0</v>
      </c>
      <c r="OA40" t="s">
        <v>481</v>
      </c>
      <c r="OB40" t="s">
        <v>481</v>
      </c>
      <c r="OC40" t="s">
        <v>481</v>
      </c>
      <c r="OD40" t="s">
        <v>1134</v>
      </c>
      <c r="OE40" t="s">
        <v>481</v>
      </c>
      <c r="OF40">
        <v>0</v>
      </c>
      <c r="OG40">
        <v>0</v>
      </c>
      <c r="OH40">
        <v>0</v>
      </c>
      <c r="OI40">
        <v>0</v>
      </c>
      <c r="OJ40">
        <v>0</v>
      </c>
      <c r="OK40">
        <v>0</v>
      </c>
      <c r="OL40">
        <v>0</v>
      </c>
      <c r="OO40" t="s">
        <v>1224</v>
      </c>
      <c r="OP40">
        <v>1</v>
      </c>
      <c r="OQ40" t="s">
        <v>544</v>
      </c>
      <c r="OR40" t="s">
        <v>544</v>
      </c>
      <c r="OS40" t="s">
        <v>544</v>
      </c>
      <c r="OT40" t="s">
        <v>544</v>
      </c>
      <c r="OU40" t="s">
        <v>544</v>
      </c>
      <c r="OV40" t="s">
        <v>544</v>
      </c>
      <c r="OW40" t="s">
        <v>544</v>
      </c>
      <c r="OX40" t="s">
        <v>544</v>
      </c>
      <c r="OY40" t="s">
        <v>544</v>
      </c>
      <c r="OZ40" t="s">
        <v>544</v>
      </c>
      <c r="PA40" t="s">
        <v>544</v>
      </c>
      <c r="PB40" t="s">
        <v>544</v>
      </c>
      <c r="PC40" t="s">
        <v>544</v>
      </c>
      <c r="PD40" t="s">
        <v>544</v>
      </c>
      <c r="PE40" t="s">
        <v>544</v>
      </c>
      <c r="PF40" t="s">
        <v>544</v>
      </c>
      <c r="PG40" t="s">
        <v>544</v>
      </c>
      <c r="PH40" t="s">
        <v>544</v>
      </c>
      <c r="PI40" t="s">
        <v>544</v>
      </c>
      <c r="PJ40" t="s">
        <v>544</v>
      </c>
      <c r="PK40" t="s">
        <v>544</v>
      </c>
      <c r="PL40" t="s">
        <v>544</v>
      </c>
      <c r="PM40" t="s">
        <v>544</v>
      </c>
      <c r="PN40" t="s">
        <v>544</v>
      </c>
      <c r="PO40" t="s">
        <v>544</v>
      </c>
      <c r="PP40" t="s">
        <v>544</v>
      </c>
      <c r="PQ40">
        <v>0</v>
      </c>
      <c r="PR40">
        <v>251781711</v>
      </c>
      <c r="PS40" t="s">
        <v>578</v>
      </c>
    </row>
    <row r="41" spans="1:435" x14ac:dyDescent="0.35">
      <c r="A41" t="s">
        <v>1238</v>
      </c>
      <c r="B41">
        <v>7869</v>
      </c>
      <c r="C41" t="s">
        <v>1239</v>
      </c>
      <c r="D41">
        <v>2020110010187</v>
      </c>
      <c r="E41" t="s">
        <v>436</v>
      </c>
      <c r="F41" t="s">
        <v>437</v>
      </c>
      <c r="G41" t="s">
        <v>1077</v>
      </c>
      <c r="H41" t="s">
        <v>1078</v>
      </c>
      <c r="I41" t="s">
        <v>544</v>
      </c>
      <c r="J41" t="s">
        <v>1080</v>
      </c>
      <c r="K41" t="s">
        <v>1081</v>
      </c>
      <c r="L41" t="s">
        <v>1082</v>
      </c>
      <c r="M41" t="s">
        <v>1083</v>
      </c>
      <c r="N41" t="s">
        <v>1081</v>
      </c>
      <c r="O41" t="s">
        <v>1082</v>
      </c>
      <c r="P41" t="s">
        <v>1083</v>
      </c>
      <c r="Q41" t="s">
        <v>1084</v>
      </c>
      <c r="R41" t="s">
        <v>1085</v>
      </c>
      <c r="S41" t="s">
        <v>1240</v>
      </c>
      <c r="T41" t="s">
        <v>1241</v>
      </c>
      <c r="AF41" t="s">
        <v>1241</v>
      </c>
      <c r="AI41" t="s">
        <v>1242</v>
      </c>
      <c r="AJ41">
        <v>0</v>
      </c>
      <c r="AK41">
        <v>44055</v>
      </c>
      <c r="AL41">
        <v>1</v>
      </c>
      <c r="AM41">
        <v>2023</v>
      </c>
      <c r="AN41" t="s">
        <v>1243</v>
      </c>
      <c r="AO41" t="s">
        <v>1244</v>
      </c>
      <c r="AP41">
        <v>2020</v>
      </c>
      <c r="AQ41">
        <v>2024</v>
      </c>
      <c r="AR41" t="s">
        <v>467</v>
      </c>
      <c r="AS41" t="s">
        <v>457</v>
      </c>
      <c r="AT41" t="s">
        <v>541</v>
      </c>
      <c r="AU41" t="s">
        <v>459</v>
      </c>
      <c r="AV41" t="s">
        <v>460</v>
      </c>
      <c r="AW41" t="s">
        <v>460</v>
      </c>
      <c r="AX41" t="s">
        <v>460</v>
      </c>
      <c r="AZ41">
        <v>1</v>
      </c>
      <c r="BB41" t="s">
        <v>1245</v>
      </c>
      <c r="BC41" t="s">
        <v>1246</v>
      </c>
      <c r="BD41" t="s">
        <v>1247</v>
      </c>
      <c r="BE41" t="s">
        <v>544</v>
      </c>
      <c r="BF41" t="s">
        <v>1248</v>
      </c>
      <c r="BG41">
        <v>1</v>
      </c>
      <c r="BH41">
        <v>44055</v>
      </c>
      <c r="BI41">
        <v>0</v>
      </c>
      <c r="BJ41" t="s">
        <v>51</v>
      </c>
      <c r="BK41">
        <v>8</v>
      </c>
      <c r="BL41">
        <v>1</v>
      </c>
      <c r="BM41">
        <v>2</v>
      </c>
      <c r="BN41">
        <v>2</v>
      </c>
      <c r="BO41">
        <v>2</v>
      </c>
      <c r="BP41">
        <v>1</v>
      </c>
      <c r="BW41">
        <v>1</v>
      </c>
      <c r="BX41">
        <v>2</v>
      </c>
      <c r="BY41">
        <v>2</v>
      </c>
      <c r="BZ41">
        <v>2</v>
      </c>
      <c r="CA41">
        <v>2</v>
      </c>
      <c r="CB41">
        <v>2</v>
      </c>
      <c r="CC41">
        <v>2</v>
      </c>
      <c r="CD41">
        <v>0</v>
      </c>
      <c r="CE41" t="s">
        <v>544</v>
      </c>
      <c r="CF41">
        <v>0</v>
      </c>
      <c r="CG41">
        <v>0</v>
      </c>
      <c r="CH41" t="s">
        <v>544</v>
      </c>
      <c r="CI41" t="s">
        <v>544</v>
      </c>
      <c r="CJ41">
        <v>1</v>
      </c>
      <c r="CK41">
        <v>2</v>
      </c>
      <c r="CL41">
        <v>2</v>
      </c>
      <c r="CM41">
        <v>6</v>
      </c>
      <c r="CN41" t="s">
        <v>467</v>
      </c>
      <c r="CO41">
        <v>0</v>
      </c>
      <c r="CP41">
        <v>0</v>
      </c>
      <c r="CQ41">
        <v>0</v>
      </c>
      <c r="CR41">
        <v>0</v>
      </c>
      <c r="CS41">
        <v>0</v>
      </c>
      <c r="CT41">
        <v>1</v>
      </c>
      <c r="CU41">
        <v>0</v>
      </c>
      <c r="CV41">
        <v>0</v>
      </c>
      <c r="CW41">
        <v>0</v>
      </c>
      <c r="CX41">
        <v>0</v>
      </c>
      <c r="CY41">
        <v>0</v>
      </c>
      <c r="CZ41">
        <v>1</v>
      </c>
      <c r="DA41">
        <v>2</v>
      </c>
      <c r="DB41" s="128">
        <v>1</v>
      </c>
      <c r="DC41">
        <v>1</v>
      </c>
      <c r="DD41">
        <v>0</v>
      </c>
      <c r="DE41">
        <v>0</v>
      </c>
      <c r="DF41">
        <v>0</v>
      </c>
      <c r="DG41">
        <v>0</v>
      </c>
      <c r="DH41">
        <v>0</v>
      </c>
      <c r="DI41">
        <v>0</v>
      </c>
      <c r="DJ41">
        <v>0</v>
      </c>
      <c r="DK41">
        <v>0</v>
      </c>
      <c r="DL41">
        <v>0</v>
      </c>
      <c r="DM41">
        <v>0</v>
      </c>
      <c r="DN41">
        <v>0</v>
      </c>
      <c r="DO41">
        <v>0</v>
      </c>
      <c r="DP41">
        <v>2</v>
      </c>
      <c r="DQ41">
        <v>0</v>
      </c>
      <c r="DR41">
        <v>0</v>
      </c>
      <c r="DS41">
        <v>0</v>
      </c>
      <c r="DT41">
        <v>0</v>
      </c>
      <c r="DU41">
        <v>0</v>
      </c>
      <c r="DV41">
        <v>1</v>
      </c>
      <c r="DW41">
        <v>0</v>
      </c>
      <c r="DX41">
        <v>0</v>
      </c>
      <c r="DY41">
        <v>0</v>
      </c>
      <c r="DZ41">
        <v>0</v>
      </c>
      <c r="EA41">
        <v>0</v>
      </c>
      <c r="EB41">
        <v>0</v>
      </c>
      <c r="EC41">
        <v>1</v>
      </c>
      <c r="ED41">
        <v>1</v>
      </c>
      <c r="EE41">
        <v>0</v>
      </c>
      <c r="EF41">
        <v>0</v>
      </c>
      <c r="EG41">
        <v>0</v>
      </c>
      <c r="EH41">
        <v>0</v>
      </c>
      <c r="EI41">
        <v>0</v>
      </c>
      <c r="EJ41" t="s">
        <v>1249</v>
      </c>
      <c r="EK41">
        <v>0</v>
      </c>
      <c r="EL41">
        <v>0</v>
      </c>
      <c r="EM41">
        <v>0</v>
      </c>
      <c r="EN41">
        <v>0</v>
      </c>
      <c r="EO41">
        <v>0</v>
      </c>
      <c r="EP41" t="s">
        <v>1249</v>
      </c>
      <c r="EQ41">
        <v>0</v>
      </c>
      <c r="ER41">
        <v>0</v>
      </c>
      <c r="ES41">
        <v>0</v>
      </c>
      <c r="ET41">
        <v>0</v>
      </c>
      <c r="EU41">
        <v>0</v>
      </c>
      <c r="EV41" t="s">
        <v>1250</v>
      </c>
      <c r="EW41">
        <v>0</v>
      </c>
      <c r="EX41">
        <v>0</v>
      </c>
      <c r="EY41">
        <v>0</v>
      </c>
      <c r="EZ41">
        <v>0</v>
      </c>
      <c r="FA41">
        <v>0</v>
      </c>
      <c r="FB41">
        <v>0</v>
      </c>
      <c r="FC41" t="s">
        <v>544</v>
      </c>
      <c r="FD41" t="s">
        <v>544</v>
      </c>
      <c r="FE41" t="s">
        <v>544</v>
      </c>
      <c r="FF41" t="s">
        <v>544</v>
      </c>
      <c r="FG41" t="s">
        <v>544</v>
      </c>
      <c r="FH41" t="s">
        <v>544</v>
      </c>
      <c r="FI41" t="s">
        <v>544</v>
      </c>
      <c r="FJ41" t="s">
        <v>544</v>
      </c>
      <c r="FK41" t="s">
        <v>544</v>
      </c>
      <c r="FL41" t="s">
        <v>544</v>
      </c>
      <c r="FM41" t="s">
        <v>544</v>
      </c>
      <c r="FN41" t="s">
        <v>544</v>
      </c>
      <c r="FO41" t="s">
        <v>544</v>
      </c>
      <c r="FP41" t="s">
        <v>544</v>
      </c>
      <c r="FQ41" t="s">
        <v>544</v>
      </c>
      <c r="FR41" t="s">
        <v>544</v>
      </c>
      <c r="FS41" t="s">
        <v>544</v>
      </c>
      <c r="FT41" t="s">
        <v>544</v>
      </c>
      <c r="FU41" t="s">
        <v>544</v>
      </c>
      <c r="FV41" t="s">
        <v>544</v>
      </c>
      <c r="FW41" t="s">
        <v>544</v>
      </c>
      <c r="FX41" t="s">
        <v>544</v>
      </c>
      <c r="FY41" t="s">
        <v>544</v>
      </c>
      <c r="FZ41" t="s">
        <v>544</v>
      </c>
      <c r="GA41" t="s">
        <v>544</v>
      </c>
      <c r="GB41" t="s">
        <v>544</v>
      </c>
      <c r="GC41" t="s">
        <v>544</v>
      </c>
      <c r="GD41" t="s">
        <v>544</v>
      </c>
      <c r="GE41" t="s">
        <v>544</v>
      </c>
      <c r="GF41" t="s">
        <v>544</v>
      </c>
      <c r="GG41" t="s">
        <v>544</v>
      </c>
      <c r="GH41" t="s">
        <v>544</v>
      </c>
      <c r="GI41" t="s">
        <v>544</v>
      </c>
      <c r="GJ41" t="s">
        <v>544</v>
      </c>
      <c r="GK41" t="s">
        <v>544</v>
      </c>
      <c r="GL41" t="s">
        <v>544</v>
      </c>
      <c r="GM41" t="s">
        <v>544</v>
      </c>
      <c r="GN41" t="s">
        <v>544</v>
      </c>
      <c r="GO41" t="s">
        <v>544</v>
      </c>
      <c r="GP41" t="s">
        <v>544</v>
      </c>
      <c r="GQ41" t="s">
        <v>544</v>
      </c>
      <c r="GR41" t="s">
        <v>544</v>
      </c>
      <c r="GS41" t="s">
        <v>544</v>
      </c>
      <c r="GT41" t="s">
        <v>544</v>
      </c>
      <c r="GU41" t="s">
        <v>544</v>
      </c>
      <c r="GV41" t="s">
        <v>544</v>
      </c>
      <c r="GW41" t="s">
        <v>544</v>
      </c>
      <c r="GX41" t="s">
        <v>544</v>
      </c>
      <c r="GY41" t="s">
        <v>544</v>
      </c>
      <c r="GZ41" t="s">
        <v>544</v>
      </c>
      <c r="HA41" t="s">
        <v>544</v>
      </c>
      <c r="HB41" t="s">
        <v>544</v>
      </c>
      <c r="HC41" t="s">
        <v>544</v>
      </c>
      <c r="HD41" t="s">
        <v>544</v>
      </c>
      <c r="HE41" t="s">
        <v>544</v>
      </c>
      <c r="HF41" t="s">
        <v>544</v>
      </c>
      <c r="HG41" t="s">
        <v>544</v>
      </c>
      <c r="HH41" t="s">
        <v>544</v>
      </c>
      <c r="HI41" t="s">
        <v>544</v>
      </c>
      <c r="HJ41" t="s">
        <v>544</v>
      </c>
      <c r="HK41" t="s">
        <v>544</v>
      </c>
      <c r="HL41" t="s">
        <v>544</v>
      </c>
      <c r="HM41" t="s">
        <v>544</v>
      </c>
      <c r="HN41" t="s">
        <v>544</v>
      </c>
      <c r="HO41" t="s">
        <v>544</v>
      </c>
      <c r="HP41" t="s">
        <v>544</v>
      </c>
      <c r="HQ41" t="s">
        <v>544</v>
      </c>
      <c r="HR41" t="s">
        <v>544</v>
      </c>
      <c r="HS41" t="s">
        <v>544</v>
      </c>
      <c r="HT41" t="s">
        <v>544</v>
      </c>
      <c r="HU41" t="s">
        <v>544</v>
      </c>
      <c r="HV41" t="s">
        <v>544</v>
      </c>
      <c r="HW41" t="s">
        <v>544</v>
      </c>
      <c r="HX41" t="s">
        <v>1251</v>
      </c>
      <c r="HY41" t="s">
        <v>544</v>
      </c>
      <c r="HZ41" t="s">
        <v>544</v>
      </c>
      <c r="IA41" t="s">
        <v>544</v>
      </c>
      <c r="IB41" t="s">
        <v>544</v>
      </c>
      <c r="IC41" t="s">
        <v>1252</v>
      </c>
      <c r="ID41" t="s">
        <v>473</v>
      </c>
      <c r="IE41" t="s">
        <v>473</v>
      </c>
      <c r="IF41" t="s">
        <v>473</v>
      </c>
      <c r="IG41" t="s">
        <v>473</v>
      </c>
      <c r="IH41" t="s">
        <v>473</v>
      </c>
      <c r="II41" t="s">
        <v>473</v>
      </c>
      <c r="IJ41" t="s">
        <v>473</v>
      </c>
      <c r="IK41" t="s">
        <v>1253</v>
      </c>
      <c r="IL41" t="s">
        <v>473</v>
      </c>
      <c r="IM41" t="s">
        <v>473</v>
      </c>
      <c r="IN41" t="s">
        <v>473</v>
      </c>
      <c r="IO41" t="s">
        <v>473</v>
      </c>
      <c r="IP41" t="s">
        <v>473</v>
      </c>
      <c r="IQ41" t="s">
        <v>473</v>
      </c>
      <c r="IR41">
        <v>0</v>
      </c>
      <c r="IS41">
        <v>0</v>
      </c>
      <c r="IT41">
        <v>0</v>
      </c>
      <c r="IU41">
        <v>0</v>
      </c>
      <c r="IV41">
        <v>0</v>
      </c>
      <c r="IW41">
        <v>1</v>
      </c>
      <c r="IX41">
        <v>0</v>
      </c>
      <c r="IY41">
        <v>0</v>
      </c>
      <c r="IZ41">
        <v>0</v>
      </c>
      <c r="JA41">
        <v>0</v>
      </c>
      <c r="JB41">
        <v>0</v>
      </c>
      <c r="JC41">
        <v>0</v>
      </c>
      <c r="JD41">
        <v>0.5</v>
      </c>
      <c r="JE41">
        <v>0</v>
      </c>
      <c r="JF41">
        <v>0</v>
      </c>
      <c r="JG41">
        <v>0</v>
      </c>
      <c r="JH41">
        <v>0</v>
      </c>
      <c r="JI41">
        <v>0</v>
      </c>
      <c r="JJ41">
        <v>50</v>
      </c>
      <c r="JK41">
        <v>0</v>
      </c>
      <c r="JL41">
        <v>0</v>
      </c>
      <c r="JM41">
        <v>0</v>
      </c>
      <c r="JN41">
        <v>0</v>
      </c>
      <c r="JO41">
        <v>0</v>
      </c>
      <c r="JP41">
        <v>0</v>
      </c>
      <c r="JQ41">
        <v>50</v>
      </c>
      <c r="JR41">
        <v>0</v>
      </c>
      <c r="JS41">
        <v>0</v>
      </c>
      <c r="JT41">
        <v>0</v>
      </c>
      <c r="JU41">
        <v>0</v>
      </c>
      <c r="JV41">
        <v>0</v>
      </c>
      <c r="JW41">
        <v>50</v>
      </c>
      <c r="JX41">
        <v>50</v>
      </c>
      <c r="JY41">
        <v>50</v>
      </c>
      <c r="JZ41">
        <v>50</v>
      </c>
      <c r="KA41">
        <v>50</v>
      </c>
      <c r="KB41">
        <v>50</v>
      </c>
      <c r="KC41">
        <v>50</v>
      </c>
      <c r="KD41" t="s">
        <v>479</v>
      </c>
      <c r="KE41" t="s">
        <v>473</v>
      </c>
      <c r="KF41" t="s">
        <v>473</v>
      </c>
      <c r="KG41" t="s">
        <v>473</v>
      </c>
      <c r="KH41" t="s">
        <v>473</v>
      </c>
      <c r="KI41">
        <v>100</v>
      </c>
      <c r="KJ41" t="s">
        <v>473</v>
      </c>
      <c r="KK41" t="s">
        <v>473</v>
      </c>
      <c r="KL41" t="s">
        <v>473</v>
      </c>
      <c r="KM41" t="s">
        <v>473</v>
      </c>
      <c r="KN41" t="s">
        <v>473</v>
      </c>
      <c r="KO41" t="s">
        <v>473</v>
      </c>
      <c r="KP41" t="s">
        <v>479</v>
      </c>
      <c r="KQ41" t="s">
        <v>479</v>
      </c>
      <c r="KR41" t="s">
        <v>479</v>
      </c>
      <c r="KS41" t="s">
        <v>479</v>
      </c>
      <c r="KT41" t="s">
        <v>479</v>
      </c>
      <c r="KU41">
        <v>100</v>
      </c>
      <c r="KV41" t="s">
        <v>473</v>
      </c>
      <c r="KW41" t="s">
        <v>473</v>
      </c>
      <c r="KX41" t="s">
        <v>473</v>
      </c>
      <c r="KY41" t="s">
        <v>473</v>
      </c>
      <c r="KZ41" t="s">
        <v>473</v>
      </c>
      <c r="LA41" t="s">
        <v>473</v>
      </c>
      <c r="LB41">
        <v>100</v>
      </c>
      <c r="LC41" t="s">
        <v>1180</v>
      </c>
      <c r="LD41" t="s">
        <v>544</v>
      </c>
      <c r="LE41" t="s">
        <v>547</v>
      </c>
      <c r="LF41" t="s">
        <v>473</v>
      </c>
      <c r="LG41" t="s">
        <v>473</v>
      </c>
      <c r="LH41" t="s">
        <v>473</v>
      </c>
      <c r="LI41">
        <v>100</v>
      </c>
      <c r="LJ41">
        <v>48.333333333333329</v>
      </c>
      <c r="LK41">
        <v>1569969000</v>
      </c>
      <c r="LL41">
        <v>1526027652</v>
      </c>
      <c r="LM41">
        <v>667491645</v>
      </c>
      <c r="LN41">
        <v>251781711</v>
      </c>
      <c r="LO41">
        <v>251781711</v>
      </c>
      <c r="LP41" t="s">
        <v>479</v>
      </c>
      <c r="LQ41" t="s">
        <v>479</v>
      </c>
      <c r="LR41" t="s">
        <v>479</v>
      </c>
      <c r="LS41" t="s">
        <v>479</v>
      </c>
      <c r="LT41" t="s">
        <v>479</v>
      </c>
      <c r="LU41">
        <v>1</v>
      </c>
      <c r="LV41" t="s">
        <v>473</v>
      </c>
      <c r="LW41" t="s">
        <v>473</v>
      </c>
      <c r="LX41" t="s">
        <v>473</v>
      </c>
      <c r="LY41" t="s">
        <v>473</v>
      </c>
      <c r="LZ41" t="s">
        <v>473</v>
      </c>
      <c r="MA41" t="s">
        <v>473</v>
      </c>
      <c r="MB41">
        <v>1</v>
      </c>
      <c r="MC41">
        <v>1</v>
      </c>
      <c r="MD41">
        <v>1</v>
      </c>
      <c r="ME41" t="s">
        <v>481</v>
      </c>
      <c r="MF41" t="s">
        <v>481</v>
      </c>
      <c r="MG41" t="s">
        <v>481</v>
      </c>
      <c r="MH41" t="s">
        <v>481</v>
      </c>
      <c r="MI41" t="s">
        <v>481</v>
      </c>
      <c r="MJ41">
        <v>0</v>
      </c>
      <c r="MK41">
        <v>0</v>
      </c>
      <c r="ML41">
        <v>0</v>
      </c>
      <c r="MM41">
        <v>0</v>
      </c>
      <c r="MN41">
        <v>0</v>
      </c>
      <c r="MO41">
        <v>0</v>
      </c>
      <c r="MP41">
        <v>0</v>
      </c>
      <c r="MQ41" t="s">
        <v>481</v>
      </c>
      <c r="MR41" t="s">
        <v>481</v>
      </c>
      <c r="MS41" t="s">
        <v>481</v>
      </c>
      <c r="MT41" t="s">
        <v>481</v>
      </c>
      <c r="MU41" t="s">
        <v>481</v>
      </c>
      <c r="MV41">
        <v>0</v>
      </c>
      <c r="MW41">
        <v>0</v>
      </c>
      <c r="MX41">
        <v>0</v>
      </c>
      <c r="MY41">
        <v>0</v>
      </c>
      <c r="MZ41">
        <v>0</v>
      </c>
      <c r="NA41">
        <v>0</v>
      </c>
      <c r="NB41">
        <v>0</v>
      </c>
      <c r="NC41" t="s">
        <v>479</v>
      </c>
      <c r="ND41" t="s">
        <v>479</v>
      </c>
      <c r="NE41" t="s">
        <v>479</v>
      </c>
      <c r="NF41" t="s">
        <v>479</v>
      </c>
      <c r="NG41" t="s">
        <v>479</v>
      </c>
      <c r="NH41">
        <v>100</v>
      </c>
      <c r="NI41" t="s">
        <v>473</v>
      </c>
      <c r="NJ41" t="s">
        <v>473</v>
      </c>
      <c r="NK41" t="s">
        <v>473</v>
      </c>
      <c r="NL41" t="s">
        <v>473</v>
      </c>
      <c r="NM41" t="s">
        <v>473</v>
      </c>
      <c r="NN41" t="s">
        <v>473</v>
      </c>
      <c r="NO41" t="s">
        <v>693</v>
      </c>
      <c r="NP41" t="s">
        <v>481</v>
      </c>
      <c r="NQ41" t="s">
        <v>481</v>
      </c>
      <c r="NR41" t="s">
        <v>481</v>
      </c>
      <c r="NS41" t="s">
        <v>481</v>
      </c>
      <c r="NT41">
        <v>0</v>
      </c>
      <c r="NU41">
        <v>0</v>
      </c>
      <c r="NV41">
        <v>0</v>
      </c>
      <c r="NW41">
        <v>0</v>
      </c>
      <c r="NX41">
        <v>0</v>
      </c>
      <c r="NY41">
        <v>0</v>
      </c>
      <c r="NZ41">
        <v>0</v>
      </c>
      <c r="OA41" t="s">
        <v>481</v>
      </c>
      <c r="OB41" t="s">
        <v>481</v>
      </c>
      <c r="OC41" t="s">
        <v>481</v>
      </c>
      <c r="OD41" t="s">
        <v>481</v>
      </c>
      <c r="OE41" t="s">
        <v>481</v>
      </c>
      <c r="OF41">
        <v>0</v>
      </c>
      <c r="OG41">
        <v>0</v>
      </c>
      <c r="OH41">
        <v>0</v>
      </c>
      <c r="OI41">
        <v>0</v>
      </c>
      <c r="OJ41">
        <v>0</v>
      </c>
      <c r="OK41">
        <v>0</v>
      </c>
      <c r="OL41">
        <v>0</v>
      </c>
      <c r="OO41" t="s">
        <v>1238</v>
      </c>
      <c r="OP41">
        <v>1</v>
      </c>
      <c r="OQ41" t="s">
        <v>544</v>
      </c>
      <c r="OR41" t="s">
        <v>544</v>
      </c>
      <c r="OS41" t="s">
        <v>544</v>
      </c>
      <c r="OT41" t="s">
        <v>544</v>
      </c>
      <c r="OU41" t="s">
        <v>544</v>
      </c>
      <c r="OV41" t="s">
        <v>544</v>
      </c>
      <c r="OW41" t="s">
        <v>544</v>
      </c>
      <c r="OX41" t="s">
        <v>544</v>
      </c>
      <c r="OY41" t="s">
        <v>544</v>
      </c>
      <c r="OZ41" t="s">
        <v>544</v>
      </c>
      <c r="PA41" t="s">
        <v>544</v>
      </c>
      <c r="PB41" t="s">
        <v>544</v>
      </c>
      <c r="PC41" t="s">
        <v>544</v>
      </c>
      <c r="PD41" t="s">
        <v>544</v>
      </c>
      <c r="PE41" t="s">
        <v>544</v>
      </c>
      <c r="PF41" t="s">
        <v>544</v>
      </c>
      <c r="PG41" t="s">
        <v>544</v>
      </c>
      <c r="PH41" t="s">
        <v>544</v>
      </c>
      <c r="PI41" t="s">
        <v>544</v>
      </c>
      <c r="PJ41" t="s">
        <v>544</v>
      </c>
      <c r="PK41" t="s">
        <v>544</v>
      </c>
      <c r="PL41" t="s">
        <v>544</v>
      </c>
      <c r="PM41" t="s">
        <v>544</v>
      </c>
      <c r="PN41" t="s">
        <v>544</v>
      </c>
      <c r="PO41" t="s">
        <v>544</v>
      </c>
      <c r="PP41" t="s">
        <v>544</v>
      </c>
      <c r="PQ41">
        <v>0</v>
      </c>
      <c r="PR41">
        <v>251781711</v>
      </c>
      <c r="PS41" t="s">
        <v>599</v>
      </c>
    </row>
    <row r="42" spans="1:435" x14ac:dyDescent="0.35">
      <c r="A42" t="s">
        <v>1254</v>
      </c>
      <c r="B42">
        <v>7870</v>
      </c>
      <c r="D42">
        <v>2020110010186</v>
      </c>
      <c r="E42" t="s">
        <v>436</v>
      </c>
      <c r="F42" t="s">
        <v>437</v>
      </c>
      <c r="G42" t="s">
        <v>438</v>
      </c>
      <c r="H42" t="s">
        <v>1255</v>
      </c>
      <c r="I42" t="s">
        <v>1256</v>
      </c>
      <c r="J42" t="s">
        <v>1257</v>
      </c>
      <c r="K42" t="s">
        <v>1258</v>
      </c>
      <c r="L42" t="s">
        <v>1259</v>
      </c>
      <c r="M42" t="s">
        <v>1260</v>
      </c>
      <c r="N42" t="s">
        <v>1258</v>
      </c>
      <c r="O42" t="s">
        <v>1259</v>
      </c>
      <c r="P42" t="s">
        <v>1258</v>
      </c>
      <c r="Q42" t="s">
        <v>1261</v>
      </c>
      <c r="R42" t="s">
        <v>1262</v>
      </c>
      <c r="S42" t="s">
        <v>1263</v>
      </c>
      <c r="T42" t="s">
        <v>1264</v>
      </c>
      <c r="AH42" t="s">
        <v>451</v>
      </c>
      <c r="AI42" t="s">
        <v>1265</v>
      </c>
      <c r="AJ42">
        <v>0</v>
      </c>
      <c r="AK42">
        <v>44055</v>
      </c>
      <c r="AL42">
        <v>1</v>
      </c>
      <c r="AM42">
        <v>2023</v>
      </c>
      <c r="AN42" t="s">
        <v>1266</v>
      </c>
      <c r="AO42" t="s">
        <v>1267</v>
      </c>
      <c r="AP42">
        <v>2020</v>
      </c>
      <c r="AQ42">
        <v>2024</v>
      </c>
      <c r="AR42" t="s">
        <v>456</v>
      </c>
      <c r="AS42" t="s">
        <v>652</v>
      </c>
      <c r="AT42" t="s">
        <v>541</v>
      </c>
      <c r="AU42" t="s">
        <v>459</v>
      </c>
      <c r="AV42" t="s">
        <v>460</v>
      </c>
      <c r="AW42">
        <v>0</v>
      </c>
      <c r="AX42" t="s">
        <v>460</v>
      </c>
      <c r="AZ42">
        <v>1</v>
      </c>
      <c r="BB42" t="s">
        <v>1268</v>
      </c>
      <c r="BC42" t="s">
        <v>1269</v>
      </c>
      <c r="BD42" t="s">
        <v>1269</v>
      </c>
      <c r="BE42" t="s">
        <v>544</v>
      </c>
      <c r="BF42" t="s">
        <v>1270</v>
      </c>
      <c r="BG42">
        <v>1</v>
      </c>
      <c r="BH42">
        <v>44055</v>
      </c>
      <c r="BI42" t="s">
        <v>1271</v>
      </c>
      <c r="BJ42" t="s">
        <v>51</v>
      </c>
      <c r="BK42">
        <v>1</v>
      </c>
      <c r="BL42">
        <v>1</v>
      </c>
      <c r="BM42">
        <v>0</v>
      </c>
      <c r="BN42">
        <v>0</v>
      </c>
      <c r="BO42">
        <v>0</v>
      </c>
      <c r="BP42">
        <v>0</v>
      </c>
      <c r="BW42">
        <v>1</v>
      </c>
      <c r="BX42">
        <v>0</v>
      </c>
      <c r="BY42">
        <v>0</v>
      </c>
      <c r="BZ42">
        <v>0</v>
      </c>
      <c r="CA42">
        <v>0</v>
      </c>
      <c r="CB42">
        <v>0</v>
      </c>
      <c r="CC42" t="s">
        <v>473</v>
      </c>
      <c r="CD42">
        <v>0</v>
      </c>
      <c r="CE42" t="s">
        <v>544</v>
      </c>
      <c r="CF42" t="s">
        <v>544</v>
      </c>
      <c r="CG42" t="s">
        <v>544</v>
      </c>
      <c r="CH42" t="s">
        <v>473</v>
      </c>
      <c r="CI42" t="s">
        <v>473</v>
      </c>
      <c r="CJ42">
        <v>1</v>
      </c>
      <c r="CK42">
        <v>1</v>
      </c>
      <c r="CL42">
        <v>1</v>
      </c>
      <c r="CM42">
        <v>1</v>
      </c>
      <c r="CN42" t="s">
        <v>467</v>
      </c>
      <c r="CO42" t="s">
        <v>473</v>
      </c>
      <c r="CP42" t="s">
        <v>473</v>
      </c>
      <c r="CQ42" t="s">
        <v>473</v>
      </c>
      <c r="CR42" t="s">
        <v>473</v>
      </c>
      <c r="CS42" t="s">
        <v>473</v>
      </c>
      <c r="CT42" t="s">
        <v>473</v>
      </c>
      <c r="CU42" t="s">
        <v>473</v>
      </c>
      <c r="CV42" t="s">
        <v>473</v>
      </c>
      <c r="CW42" t="s">
        <v>473</v>
      </c>
      <c r="CX42" t="s">
        <v>473</v>
      </c>
      <c r="CY42" t="s">
        <v>473</v>
      </c>
      <c r="CZ42" t="s">
        <v>473</v>
      </c>
      <c r="DA42" t="s">
        <v>473</v>
      </c>
      <c r="DB42" s="128">
        <v>0</v>
      </c>
      <c r="DC42">
        <v>0</v>
      </c>
      <c r="DD42" t="s">
        <v>473</v>
      </c>
      <c r="DE42" t="s">
        <v>473</v>
      </c>
      <c r="DF42" t="s">
        <v>473</v>
      </c>
      <c r="DG42" t="s">
        <v>473</v>
      </c>
      <c r="DH42" t="s">
        <v>473</v>
      </c>
      <c r="DI42" t="s">
        <v>473</v>
      </c>
      <c r="DJ42" t="s">
        <v>473</v>
      </c>
      <c r="DK42" t="s">
        <v>473</v>
      </c>
      <c r="DL42" t="s">
        <v>473</v>
      </c>
      <c r="DM42" t="s">
        <v>473</v>
      </c>
      <c r="DN42" t="s">
        <v>473</v>
      </c>
      <c r="DO42" t="s">
        <v>473</v>
      </c>
      <c r="DP42" t="s">
        <v>473</v>
      </c>
      <c r="DQ42" t="s">
        <v>473</v>
      </c>
      <c r="DR42" t="s">
        <v>473</v>
      </c>
      <c r="DS42" t="s">
        <v>473</v>
      </c>
      <c r="DT42" t="s">
        <v>473</v>
      </c>
      <c r="DU42" t="s">
        <v>473</v>
      </c>
      <c r="DV42" t="s">
        <v>473</v>
      </c>
      <c r="DW42" t="s">
        <v>473</v>
      </c>
      <c r="DX42" t="s">
        <v>473</v>
      </c>
      <c r="DY42" t="s">
        <v>473</v>
      </c>
      <c r="DZ42" t="s">
        <v>473</v>
      </c>
      <c r="EA42" t="s">
        <v>473</v>
      </c>
      <c r="EB42" t="s">
        <v>473</v>
      </c>
      <c r="EC42">
        <v>0</v>
      </c>
      <c r="ED42" t="s">
        <v>473</v>
      </c>
      <c r="EE42" t="s">
        <v>473</v>
      </c>
      <c r="EF42" t="s">
        <v>473</v>
      </c>
      <c r="EG42" t="s">
        <v>473</v>
      </c>
      <c r="EH42" t="s">
        <v>473</v>
      </c>
      <c r="EI42" t="s">
        <v>473</v>
      </c>
      <c r="EJ42" t="s">
        <v>473</v>
      </c>
      <c r="EK42" t="s">
        <v>473</v>
      </c>
      <c r="EL42" t="s">
        <v>473</v>
      </c>
      <c r="EM42" t="s">
        <v>473</v>
      </c>
      <c r="EN42" t="s">
        <v>473</v>
      </c>
      <c r="EO42" t="s">
        <v>473</v>
      </c>
      <c r="EP42" t="s">
        <v>473</v>
      </c>
      <c r="EQ42" t="s">
        <v>473</v>
      </c>
      <c r="ER42" t="s">
        <v>473</v>
      </c>
      <c r="ES42" t="s">
        <v>473</v>
      </c>
      <c r="ET42" t="s">
        <v>473</v>
      </c>
      <c r="EU42" t="s">
        <v>473</v>
      </c>
      <c r="EV42" t="s">
        <v>473</v>
      </c>
      <c r="EW42" t="s">
        <v>473</v>
      </c>
      <c r="EX42" t="s">
        <v>473</v>
      </c>
      <c r="EY42" t="s">
        <v>473</v>
      </c>
      <c r="EZ42" t="s">
        <v>473</v>
      </c>
      <c r="FA42" t="s">
        <v>473</v>
      </c>
      <c r="FB42" t="s">
        <v>473</v>
      </c>
      <c r="FC42" t="s">
        <v>473</v>
      </c>
      <c r="FD42" t="s">
        <v>473</v>
      </c>
      <c r="FE42" t="s">
        <v>473</v>
      </c>
      <c r="FF42" t="s">
        <v>473</v>
      </c>
      <c r="FG42" t="s">
        <v>473</v>
      </c>
      <c r="FH42" t="s">
        <v>473</v>
      </c>
      <c r="FI42" t="s">
        <v>473</v>
      </c>
      <c r="FJ42" t="s">
        <v>473</v>
      </c>
      <c r="FK42" t="s">
        <v>473</v>
      </c>
      <c r="FL42" t="s">
        <v>473</v>
      </c>
      <c r="FM42" t="s">
        <v>473</v>
      </c>
      <c r="FN42" t="s">
        <v>473</v>
      </c>
      <c r="FO42" t="s">
        <v>473</v>
      </c>
      <c r="FP42" t="s">
        <v>473</v>
      </c>
      <c r="FQ42" t="s">
        <v>473</v>
      </c>
      <c r="FR42" t="s">
        <v>473</v>
      </c>
      <c r="FS42" t="s">
        <v>473</v>
      </c>
      <c r="FT42" t="s">
        <v>473</v>
      </c>
      <c r="FU42" t="s">
        <v>473</v>
      </c>
      <c r="FV42" t="s">
        <v>473</v>
      </c>
      <c r="FW42" t="s">
        <v>473</v>
      </c>
      <c r="FX42" t="s">
        <v>473</v>
      </c>
      <c r="FY42" t="s">
        <v>473</v>
      </c>
      <c r="FZ42" t="s">
        <v>473</v>
      </c>
      <c r="GA42" t="s">
        <v>473</v>
      </c>
      <c r="GB42" t="s">
        <v>473</v>
      </c>
      <c r="GC42" t="s">
        <v>473</v>
      </c>
      <c r="GD42" t="s">
        <v>473</v>
      </c>
      <c r="GE42" t="s">
        <v>473</v>
      </c>
      <c r="GF42" t="s">
        <v>473</v>
      </c>
      <c r="GG42" t="s">
        <v>473</v>
      </c>
      <c r="GH42" t="s">
        <v>473</v>
      </c>
      <c r="GI42" t="s">
        <v>473</v>
      </c>
      <c r="GJ42" t="s">
        <v>473</v>
      </c>
      <c r="GK42" t="s">
        <v>473</v>
      </c>
      <c r="GL42" t="s">
        <v>473</v>
      </c>
      <c r="GM42" t="s">
        <v>473</v>
      </c>
      <c r="GN42" t="s">
        <v>473</v>
      </c>
      <c r="GO42" t="s">
        <v>473</v>
      </c>
      <c r="GP42" t="s">
        <v>473</v>
      </c>
      <c r="GQ42" t="s">
        <v>473</v>
      </c>
      <c r="GR42" t="s">
        <v>473</v>
      </c>
      <c r="GS42" t="s">
        <v>473</v>
      </c>
      <c r="GT42" t="s">
        <v>473</v>
      </c>
      <c r="GU42" t="s">
        <v>473</v>
      </c>
      <c r="GV42" t="s">
        <v>473</v>
      </c>
      <c r="GW42" t="s">
        <v>473</v>
      </c>
      <c r="GX42" t="s">
        <v>473</v>
      </c>
      <c r="GY42" t="s">
        <v>473</v>
      </c>
      <c r="GZ42" t="s">
        <v>473</v>
      </c>
      <c r="HA42" t="s">
        <v>473</v>
      </c>
      <c r="HB42" t="s">
        <v>473</v>
      </c>
      <c r="HC42" t="s">
        <v>473</v>
      </c>
      <c r="HD42" t="s">
        <v>473</v>
      </c>
      <c r="HE42" t="s">
        <v>473</v>
      </c>
      <c r="HF42" t="s">
        <v>473</v>
      </c>
      <c r="HG42" t="s">
        <v>473</v>
      </c>
      <c r="HH42" t="s">
        <v>473</v>
      </c>
      <c r="HI42" t="s">
        <v>473</v>
      </c>
      <c r="HJ42" t="s">
        <v>473</v>
      </c>
      <c r="HK42" t="s">
        <v>473</v>
      </c>
      <c r="HL42" t="s">
        <v>473</v>
      </c>
      <c r="HM42" t="s">
        <v>473</v>
      </c>
      <c r="HN42" t="s">
        <v>473</v>
      </c>
      <c r="HO42" t="s">
        <v>473</v>
      </c>
      <c r="HP42" t="s">
        <v>473</v>
      </c>
      <c r="HQ42" t="s">
        <v>473</v>
      </c>
      <c r="HR42" t="s">
        <v>473</v>
      </c>
      <c r="HS42" t="s">
        <v>473</v>
      </c>
      <c r="HT42" t="s">
        <v>473</v>
      </c>
      <c r="HU42" t="s">
        <v>473</v>
      </c>
      <c r="HV42" t="s">
        <v>473</v>
      </c>
      <c r="HW42" t="s">
        <v>473</v>
      </c>
      <c r="HX42" t="s">
        <v>473</v>
      </c>
      <c r="HY42" t="s">
        <v>473</v>
      </c>
      <c r="HZ42" t="s">
        <v>473</v>
      </c>
      <c r="IA42" t="s">
        <v>473</v>
      </c>
      <c r="IB42" t="s">
        <v>473</v>
      </c>
      <c r="IC42" t="s">
        <v>473</v>
      </c>
      <c r="ID42" t="s">
        <v>473</v>
      </c>
      <c r="IE42" t="s">
        <v>473</v>
      </c>
      <c r="IF42" t="s">
        <v>473</v>
      </c>
      <c r="IG42" t="s">
        <v>473</v>
      </c>
      <c r="IH42" t="s">
        <v>473</v>
      </c>
      <c r="II42" t="s">
        <v>473</v>
      </c>
      <c r="IJ42" t="s">
        <v>473</v>
      </c>
      <c r="IK42" t="s">
        <v>473</v>
      </c>
      <c r="IL42" t="s">
        <v>473</v>
      </c>
      <c r="IM42" t="s">
        <v>473</v>
      </c>
      <c r="IN42" t="s">
        <v>473</v>
      </c>
      <c r="IO42" t="s">
        <v>473</v>
      </c>
      <c r="IP42" t="s">
        <v>473</v>
      </c>
      <c r="IQ42" t="s">
        <v>473</v>
      </c>
      <c r="IR42" t="s">
        <v>473</v>
      </c>
      <c r="IS42" t="s">
        <v>473</v>
      </c>
      <c r="IT42" t="s">
        <v>473</v>
      </c>
      <c r="IU42" t="s">
        <v>473</v>
      </c>
      <c r="IV42" t="s">
        <v>473</v>
      </c>
      <c r="IW42" t="s">
        <v>473</v>
      </c>
      <c r="IX42" t="s">
        <v>473</v>
      </c>
      <c r="IY42" t="s">
        <v>473</v>
      </c>
      <c r="IZ42" t="s">
        <v>473</v>
      </c>
      <c r="JA42" t="s">
        <v>473</v>
      </c>
      <c r="JB42" t="s">
        <v>473</v>
      </c>
      <c r="JC42" t="s">
        <v>473</v>
      </c>
      <c r="JD42">
        <v>0</v>
      </c>
      <c r="JE42" t="s">
        <v>547</v>
      </c>
      <c r="JF42" t="s">
        <v>547</v>
      </c>
      <c r="JG42" t="s">
        <v>547</v>
      </c>
      <c r="JH42" t="s">
        <v>547</v>
      </c>
      <c r="JI42" t="s">
        <v>547</v>
      </c>
      <c r="JJ42" t="s">
        <v>547</v>
      </c>
      <c r="JK42" t="s">
        <v>547</v>
      </c>
      <c r="JL42" t="s">
        <v>547</v>
      </c>
      <c r="JM42" t="s">
        <v>547</v>
      </c>
      <c r="JN42" t="s">
        <v>547</v>
      </c>
      <c r="JO42" t="s">
        <v>547</v>
      </c>
      <c r="JP42" t="s">
        <v>547</v>
      </c>
      <c r="JQ42">
        <v>0</v>
      </c>
      <c r="JR42">
        <v>0</v>
      </c>
      <c r="JS42">
        <v>0</v>
      </c>
      <c r="JT42">
        <v>0</v>
      </c>
      <c r="JU42">
        <v>0</v>
      </c>
      <c r="JV42">
        <v>0</v>
      </c>
      <c r="JW42">
        <v>0</v>
      </c>
      <c r="JX42">
        <v>0</v>
      </c>
      <c r="JY42">
        <v>0</v>
      </c>
      <c r="JZ42">
        <v>0</v>
      </c>
      <c r="KA42">
        <v>0</v>
      </c>
      <c r="KB42">
        <v>0</v>
      </c>
      <c r="KC42">
        <v>0</v>
      </c>
      <c r="KD42" t="s">
        <v>479</v>
      </c>
      <c r="KE42" t="s">
        <v>473</v>
      </c>
      <c r="KF42" t="s">
        <v>473</v>
      </c>
      <c r="KG42" t="s">
        <v>473</v>
      </c>
      <c r="KH42" t="s">
        <v>473</v>
      </c>
      <c r="KI42" t="s">
        <v>473</v>
      </c>
      <c r="KJ42" t="s">
        <v>473</v>
      </c>
      <c r="KK42" t="s">
        <v>473</v>
      </c>
      <c r="KL42" t="s">
        <v>473</v>
      </c>
      <c r="KM42" t="s">
        <v>473</v>
      </c>
      <c r="KN42" t="s">
        <v>473</v>
      </c>
      <c r="KO42" t="s">
        <v>473</v>
      </c>
      <c r="KP42" t="s">
        <v>479</v>
      </c>
      <c r="KQ42" t="s">
        <v>479</v>
      </c>
      <c r="KR42" t="s">
        <v>479</v>
      </c>
      <c r="KS42" t="s">
        <v>479</v>
      </c>
      <c r="KT42" t="s">
        <v>479</v>
      </c>
      <c r="KU42" t="s">
        <v>479</v>
      </c>
      <c r="KV42" t="s">
        <v>473</v>
      </c>
      <c r="KW42" t="s">
        <v>473</v>
      </c>
      <c r="KX42" t="s">
        <v>473</v>
      </c>
      <c r="KY42" t="s">
        <v>473</v>
      </c>
      <c r="KZ42" t="s">
        <v>473</v>
      </c>
      <c r="LA42" t="s">
        <v>473</v>
      </c>
      <c r="LB42" t="s">
        <v>479</v>
      </c>
      <c r="LC42" t="s">
        <v>1272</v>
      </c>
      <c r="LD42" t="s">
        <v>1273</v>
      </c>
      <c r="LE42">
        <v>100</v>
      </c>
      <c r="LF42">
        <v>36.25</v>
      </c>
      <c r="LG42">
        <v>100</v>
      </c>
      <c r="LH42">
        <v>36.25</v>
      </c>
      <c r="LI42">
        <v>100</v>
      </c>
      <c r="LJ42">
        <v>38.125</v>
      </c>
      <c r="LK42">
        <v>3656623000</v>
      </c>
      <c r="LL42">
        <v>3383542663</v>
      </c>
      <c r="LM42">
        <v>1201695041</v>
      </c>
      <c r="LN42">
        <v>756106375</v>
      </c>
      <c r="LO42">
        <v>736775179</v>
      </c>
      <c r="LP42" t="s">
        <v>479</v>
      </c>
      <c r="LQ42" t="s">
        <v>479</v>
      </c>
      <c r="LR42" t="s">
        <v>479</v>
      </c>
      <c r="LS42" t="s">
        <v>479</v>
      </c>
      <c r="LT42" t="s">
        <v>479</v>
      </c>
      <c r="LU42" t="s">
        <v>479</v>
      </c>
      <c r="LV42" t="s">
        <v>473</v>
      </c>
      <c r="LW42" t="s">
        <v>473</v>
      </c>
      <c r="LX42" t="s">
        <v>473</v>
      </c>
      <c r="LY42" t="s">
        <v>473</v>
      </c>
      <c r="LZ42" t="s">
        <v>473</v>
      </c>
      <c r="MA42" t="s">
        <v>473</v>
      </c>
      <c r="MB42">
        <v>0</v>
      </c>
      <c r="MC42">
        <v>0</v>
      </c>
      <c r="MD42">
        <v>1</v>
      </c>
      <c r="ME42" t="s">
        <v>481</v>
      </c>
      <c r="MF42" t="s">
        <v>481</v>
      </c>
      <c r="MG42" t="s">
        <v>481</v>
      </c>
      <c r="MH42" t="s">
        <v>481</v>
      </c>
      <c r="MI42" t="s">
        <v>481</v>
      </c>
      <c r="MJ42">
        <v>0</v>
      </c>
      <c r="MK42">
        <v>0</v>
      </c>
      <c r="ML42">
        <v>0</v>
      </c>
      <c r="MM42">
        <v>0</v>
      </c>
      <c r="MN42">
        <v>0</v>
      </c>
      <c r="MO42">
        <v>0</v>
      </c>
      <c r="MP42">
        <v>0</v>
      </c>
      <c r="MQ42" t="s">
        <v>481</v>
      </c>
      <c r="MR42" t="s">
        <v>481</v>
      </c>
      <c r="MS42" t="s">
        <v>481</v>
      </c>
      <c r="MT42" t="s">
        <v>481</v>
      </c>
      <c r="MU42" t="s">
        <v>481</v>
      </c>
      <c r="MV42">
        <v>0</v>
      </c>
      <c r="MW42">
        <v>0</v>
      </c>
      <c r="MX42">
        <v>0</v>
      </c>
      <c r="MY42">
        <v>0</v>
      </c>
      <c r="MZ42">
        <v>0</v>
      </c>
      <c r="NA42">
        <v>0</v>
      </c>
      <c r="NB42">
        <v>0</v>
      </c>
      <c r="NC42" t="s">
        <v>479</v>
      </c>
      <c r="ND42" t="s">
        <v>479</v>
      </c>
      <c r="NE42" t="s">
        <v>479</v>
      </c>
      <c r="NF42" t="s">
        <v>479</v>
      </c>
      <c r="NG42" t="s">
        <v>479</v>
      </c>
      <c r="NH42" t="s">
        <v>479</v>
      </c>
      <c r="NI42" t="s">
        <v>473</v>
      </c>
      <c r="NJ42" t="s">
        <v>473</v>
      </c>
      <c r="NK42" t="s">
        <v>473</v>
      </c>
      <c r="NL42" t="s">
        <v>473</v>
      </c>
      <c r="NM42" t="s">
        <v>473</v>
      </c>
      <c r="NN42" t="s">
        <v>473</v>
      </c>
      <c r="NO42" t="s">
        <v>481</v>
      </c>
      <c r="NP42" t="s">
        <v>481</v>
      </c>
      <c r="NQ42" t="s">
        <v>481</v>
      </c>
      <c r="NR42" t="s">
        <v>481</v>
      </c>
      <c r="NS42" t="s">
        <v>481</v>
      </c>
      <c r="NT42">
        <v>0</v>
      </c>
      <c r="NU42">
        <v>0</v>
      </c>
      <c r="NV42">
        <v>0</v>
      </c>
      <c r="NW42">
        <v>0</v>
      </c>
      <c r="NX42">
        <v>0</v>
      </c>
      <c r="NY42">
        <v>0</v>
      </c>
      <c r="NZ42">
        <v>0</v>
      </c>
      <c r="OA42" t="s">
        <v>1274</v>
      </c>
      <c r="OB42" t="s">
        <v>1274</v>
      </c>
      <c r="OC42" t="s">
        <v>1274</v>
      </c>
      <c r="OD42" t="s">
        <v>1274</v>
      </c>
      <c r="OE42" t="s">
        <v>1274</v>
      </c>
      <c r="OF42">
        <v>0</v>
      </c>
      <c r="OG42">
        <v>0</v>
      </c>
      <c r="OH42">
        <v>0</v>
      </c>
      <c r="OI42">
        <v>0</v>
      </c>
      <c r="OJ42">
        <v>0</v>
      </c>
      <c r="OK42">
        <v>0</v>
      </c>
      <c r="OL42">
        <v>0</v>
      </c>
      <c r="OM42" t="s">
        <v>1275</v>
      </c>
      <c r="ON42" t="s">
        <v>1276</v>
      </c>
      <c r="OO42" t="s">
        <v>1254</v>
      </c>
      <c r="OP42">
        <v>0</v>
      </c>
      <c r="OQ42" t="s">
        <v>473</v>
      </c>
      <c r="OR42" t="s">
        <v>473</v>
      </c>
      <c r="OS42" t="s">
        <v>473</v>
      </c>
      <c r="OT42" t="s">
        <v>473</v>
      </c>
      <c r="OU42" t="s">
        <v>473</v>
      </c>
      <c r="OV42" t="s">
        <v>473</v>
      </c>
      <c r="OW42" t="s">
        <v>473</v>
      </c>
      <c r="OX42" t="s">
        <v>473</v>
      </c>
      <c r="OY42" t="s">
        <v>473</v>
      </c>
      <c r="OZ42" t="s">
        <v>473</v>
      </c>
      <c r="PA42" t="s">
        <v>473</v>
      </c>
      <c r="PB42" t="s">
        <v>473</v>
      </c>
      <c r="PC42" t="s">
        <v>473</v>
      </c>
      <c r="PD42" t="s">
        <v>473</v>
      </c>
      <c r="PE42" t="s">
        <v>473</v>
      </c>
      <c r="PF42" t="s">
        <v>473</v>
      </c>
      <c r="PG42" t="s">
        <v>473</v>
      </c>
      <c r="PH42" t="s">
        <v>473</v>
      </c>
      <c r="PI42" t="s">
        <v>473</v>
      </c>
      <c r="PJ42" t="s">
        <v>473</v>
      </c>
      <c r="PK42" t="s">
        <v>473</v>
      </c>
      <c r="PL42" t="s">
        <v>473</v>
      </c>
      <c r="PM42" t="s">
        <v>473</v>
      </c>
      <c r="PN42" t="s">
        <v>473</v>
      </c>
      <c r="PO42" t="s">
        <v>473</v>
      </c>
      <c r="PP42" t="s">
        <v>473</v>
      </c>
      <c r="PQ42">
        <v>4</v>
      </c>
      <c r="PR42">
        <v>756106371</v>
      </c>
      <c r="PS42" t="s">
        <v>33</v>
      </c>
    </row>
    <row r="43" spans="1:435" x14ac:dyDescent="0.35">
      <c r="A43" t="s">
        <v>1277</v>
      </c>
      <c r="B43">
        <v>7870</v>
      </c>
      <c r="D43">
        <v>2020110010186</v>
      </c>
      <c r="E43" t="s">
        <v>436</v>
      </c>
      <c r="F43" t="s">
        <v>437</v>
      </c>
      <c r="G43" t="s">
        <v>438</v>
      </c>
      <c r="H43" t="s">
        <v>1255</v>
      </c>
      <c r="I43" t="s">
        <v>1256</v>
      </c>
      <c r="J43" t="s">
        <v>1257</v>
      </c>
      <c r="K43" t="s">
        <v>1258</v>
      </c>
      <c r="L43" t="s">
        <v>1259</v>
      </c>
      <c r="M43" t="s">
        <v>1260</v>
      </c>
      <c r="N43" t="s">
        <v>1258</v>
      </c>
      <c r="O43" t="s">
        <v>1259</v>
      </c>
      <c r="P43" t="s">
        <v>1258</v>
      </c>
      <c r="Q43" t="s">
        <v>1261</v>
      </c>
      <c r="R43" t="s">
        <v>1262</v>
      </c>
      <c r="S43" t="s">
        <v>1278</v>
      </c>
      <c r="T43" t="s">
        <v>1279</v>
      </c>
      <c r="Z43" t="s">
        <v>1278</v>
      </c>
      <c r="AA43" t="s">
        <v>1279</v>
      </c>
      <c r="AH43" t="s">
        <v>451</v>
      </c>
      <c r="AI43" t="s">
        <v>1280</v>
      </c>
      <c r="AJ43">
        <v>0</v>
      </c>
      <c r="AK43">
        <v>44055</v>
      </c>
      <c r="AL43">
        <v>1</v>
      </c>
      <c r="AM43">
        <v>2023</v>
      </c>
      <c r="AN43" t="s">
        <v>1281</v>
      </c>
      <c r="AO43" t="s">
        <v>1282</v>
      </c>
      <c r="AP43">
        <v>2020</v>
      </c>
      <c r="AQ43">
        <v>2024</v>
      </c>
      <c r="AR43" t="s">
        <v>456</v>
      </c>
      <c r="AS43" t="s">
        <v>652</v>
      </c>
      <c r="AT43" t="s">
        <v>458</v>
      </c>
      <c r="AU43" t="s">
        <v>459</v>
      </c>
      <c r="AV43" t="s">
        <v>460</v>
      </c>
      <c r="AW43">
        <v>0</v>
      </c>
      <c r="AX43" t="s">
        <v>460</v>
      </c>
      <c r="AZ43">
        <v>1</v>
      </c>
      <c r="BB43" t="s">
        <v>1283</v>
      </c>
      <c r="BC43" t="s">
        <v>1284</v>
      </c>
      <c r="BD43" t="s">
        <v>1284</v>
      </c>
      <c r="BF43" t="s">
        <v>1285</v>
      </c>
      <c r="BG43">
        <v>2</v>
      </c>
      <c r="BH43">
        <v>44554</v>
      </c>
      <c r="BI43" t="s">
        <v>1286</v>
      </c>
      <c r="BJ43" t="s">
        <v>51</v>
      </c>
      <c r="BK43">
        <v>8.4</v>
      </c>
      <c r="BL43">
        <v>0</v>
      </c>
      <c r="BM43">
        <v>6.8</v>
      </c>
      <c r="BN43">
        <v>7.4</v>
      </c>
      <c r="BO43">
        <v>8</v>
      </c>
      <c r="BP43">
        <v>8.4</v>
      </c>
      <c r="BW43">
        <v>0</v>
      </c>
      <c r="BX43">
        <v>6.8</v>
      </c>
      <c r="BY43">
        <v>7.4</v>
      </c>
      <c r="BZ43">
        <v>8</v>
      </c>
      <c r="CA43">
        <v>6.8</v>
      </c>
      <c r="CB43">
        <v>9.3800000000000008</v>
      </c>
      <c r="CC43">
        <v>8</v>
      </c>
      <c r="CD43">
        <v>0</v>
      </c>
      <c r="CE43" t="s">
        <v>544</v>
      </c>
      <c r="CF43" t="s">
        <v>544</v>
      </c>
      <c r="CG43" t="s">
        <v>544</v>
      </c>
      <c r="CH43" t="s">
        <v>544</v>
      </c>
      <c r="CI43" t="s">
        <v>544</v>
      </c>
      <c r="CJ43">
        <v>0</v>
      </c>
      <c r="CK43">
        <v>9.5</v>
      </c>
      <c r="CL43">
        <v>9.3800000000000008</v>
      </c>
      <c r="CM43">
        <v>9.3800000000000008</v>
      </c>
      <c r="CN43" t="s">
        <v>467</v>
      </c>
      <c r="CO43">
        <v>0</v>
      </c>
      <c r="CP43">
        <v>0</v>
      </c>
      <c r="CQ43">
        <v>0</v>
      </c>
      <c r="CR43">
        <v>0</v>
      </c>
      <c r="CS43">
        <v>0</v>
      </c>
      <c r="CT43">
        <v>0</v>
      </c>
      <c r="CU43">
        <v>0</v>
      </c>
      <c r="CV43">
        <v>0</v>
      </c>
      <c r="CW43">
        <v>0</v>
      </c>
      <c r="CX43">
        <v>0</v>
      </c>
      <c r="CY43">
        <v>0</v>
      </c>
      <c r="CZ43">
        <v>8</v>
      </c>
      <c r="DA43">
        <v>8</v>
      </c>
      <c r="DB43" s="128">
        <v>0</v>
      </c>
      <c r="DC43">
        <v>0</v>
      </c>
      <c r="DD43">
        <v>0</v>
      </c>
      <c r="DE43">
        <v>0</v>
      </c>
      <c r="DF43">
        <v>0</v>
      </c>
      <c r="DG43">
        <v>0</v>
      </c>
      <c r="DH43">
        <v>0</v>
      </c>
      <c r="DI43">
        <v>0</v>
      </c>
      <c r="DJ43">
        <v>0</v>
      </c>
      <c r="DK43">
        <v>0</v>
      </c>
      <c r="DL43">
        <v>0</v>
      </c>
      <c r="DM43">
        <v>0</v>
      </c>
      <c r="DN43">
        <v>0</v>
      </c>
      <c r="DO43">
        <v>8</v>
      </c>
      <c r="DP43">
        <v>8</v>
      </c>
      <c r="DQ43">
        <v>0</v>
      </c>
      <c r="DR43">
        <v>0</v>
      </c>
      <c r="DS43">
        <v>0</v>
      </c>
      <c r="DT43">
        <v>0</v>
      </c>
      <c r="DU43">
        <v>0</v>
      </c>
      <c r="DV43">
        <v>0</v>
      </c>
      <c r="DW43">
        <v>0</v>
      </c>
      <c r="DX43">
        <v>0</v>
      </c>
      <c r="DY43">
        <v>0</v>
      </c>
      <c r="DZ43">
        <v>0</v>
      </c>
      <c r="EA43">
        <v>0</v>
      </c>
      <c r="EB43">
        <v>0</v>
      </c>
      <c r="EC43">
        <v>0</v>
      </c>
      <c r="ED43">
        <v>0</v>
      </c>
      <c r="EE43">
        <v>0</v>
      </c>
      <c r="EF43">
        <v>0</v>
      </c>
      <c r="EG43" t="s">
        <v>1287</v>
      </c>
      <c r="EH43">
        <v>0</v>
      </c>
      <c r="EI43">
        <v>0</v>
      </c>
      <c r="EJ43" t="s">
        <v>1287</v>
      </c>
      <c r="EK43">
        <v>0</v>
      </c>
      <c r="EL43">
        <v>0</v>
      </c>
      <c r="EM43" t="s">
        <v>1287</v>
      </c>
      <c r="EN43">
        <v>0</v>
      </c>
      <c r="EO43">
        <v>0</v>
      </c>
      <c r="EP43" t="s">
        <v>1288</v>
      </c>
      <c r="EQ43">
        <v>0</v>
      </c>
      <c r="ER43">
        <v>0</v>
      </c>
      <c r="ES43" t="s">
        <v>1289</v>
      </c>
      <c r="ET43">
        <v>0</v>
      </c>
      <c r="EU43">
        <v>0</v>
      </c>
      <c r="EV43" t="s">
        <v>1287</v>
      </c>
      <c r="EW43">
        <v>0</v>
      </c>
      <c r="EX43">
        <v>0</v>
      </c>
      <c r="EY43">
        <v>0</v>
      </c>
      <c r="EZ43">
        <v>0</v>
      </c>
      <c r="FA43">
        <v>0</v>
      </c>
      <c r="FB43">
        <v>0</v>
      </c>
      <c r="FC43" t="s">
        <v>544</v>
      </c>
      <c r="FD43" t="s">
        <v>544</v>
      </c>
      <c r="FE43" t="s">
        <v>544</v>
      </c>
      <c r="FF43" t="s">
        <v>544</v>
      </c>
      <c r="FG43" t="s">
        <v>544</v>
      </c>
      <c r="FH43" t="s">
        <v>544</v>
      </c>
      <c r="FI43" t="s">
        <v>544</v>
      </c>
      <c r="FJ43" t="s">
        <v>544</v>
      </c>
      <c r="FK43" t="s">
        <v>544</v>
      </c>
      <c r="FL43" t="s">
        <v>544</v>
      </c>
      <c r="FM43" t="s">
        <v>544</v>
      </c>
      <c r="FN43" t="s">
        <v>544</v>
      </c>
      <c r="FO43" t="s">
        <v>544</v>
      </c>
      <c r="FP43" t="s">
        <v>544</v>
      </c>
      <c r="FQ43" t="s">
        <v>544</v>
      </c>
      <c r="FR43" t="s">
        <v>544</v>
      </c>
      <c r="FS43" t="s">
        <v>544</v>
      </c>
      <c r="FT43" t="s">
        <v>544</v>
      </c>
      <c r="FU43" t="s">
        <v>544</v>
      </c>
      <c r="FV43" t="s">
        <v>544</v>
      </c>
      <c r="FW43" t="s">
        <v>544</v>
      </c>
      <c r="FX43" t="s">
        <v>544</v>
      </c>
      <c r="FY43" t="s">
        <v>544</v>
      </c>
      <c r="FZ43" t="s">
        <v>544</v>
      </c>
      <c r="GA43" t="s">
        <v>544</v>
      </c>
      <c r="GB43" t="s">
        <v>544</v>
      </c>
      <c r="GC43" t="s">
        <v>544</v>
      </c>
      <c r="GD43" t="s">
        <v>544</v>
      </c>
      <c r="GE43" t="s">
        <v>544</v>
      </c>
      <c r="GF43" t="s">
        <v>544</v>
      </c>
      <c r="GG43" t="s">
        <v>544</v>
      </c>
      <c r="GH43" t="s">
        <v>544</v>
      </c>
      <c r="GI43" t="s">
        <v>544</v>
      </c>
      <c r="GJ43" t="s">
        <v>544</v>
      </c>
      <c r="GK43" t="s">
        <v>544</v>
      </c>
      <c r="GL43" t="s">
        <v>544</v>
      </c>
      <c r="GM43" t="s">
        <v>544</v>
      </c>
      <c r="GN43" t="s">
        <v>544</v>
      </c>
      <c r="GO43" t="s">
        <v>544</v>
      </c>
      <c r="GP43" t="s">
        <v>544</v>
      </c>
      <c r="GQ43" t="s">
        <v>544</v>
      </c>
      <c r="GR43" t="s">
        <v>544</v>
      </c>
      <c r="GS43" t="s">
        <v>544</v>
      </c>
      <c r="GT43" t="s">
        <v>544</v>
      </c>
      <c r="GU43" t="s">
        <v>544</v>
      </c>
      <c r="GV43" t="s">
        <v>544</v>
      </c>
      <c r="GW43" t="s">
        <v>544</v>
      </c>
      <c r="GX43" t="s">
        <v>544</v>
      </c>
      <c r="GY43" t="s">
        <v>544</v>
      </c>
      <c r="GZ43" t="s">
        <v>544</v>
      </c>
      <c r="HA43" t="s">
        <v>544</v>
      </c>
      <c r="HB43" t="s">
        <v>544</v>
      </c>
      <c r="HC43" t="s">
        <v>544</v>
      </c>
      <c r="HD43" t="s">
        <v>544</v>
      </c>
      <c r="HE43" t="s">
        <v>544</v>
      </c>
      <c r="HF43" t="s">
        <v>544</v>
      </c>
      <c r="HG43" t="s">
        <v>544</v>
      </c>
      <c r="HH43" t="s">
        <v>544</v>
      </c>
      <c r="HI43" t="s">
        <v>544</v>
      </c>
      <c r="HJ43" t="s">
        <v>544</v>
      </c>
      <c r="HK43" t="s">
        <v>544</v>
      </c>
      <c r="HL43" t="s">
        <v>544</v>
      </c>
      <c r="HM43" t="s">
        <v>544</v>
      </c>
      <c r="HN43" t="s">
        <v>544</v>
      </c>
      <c r="HO43" t="s">
        <v>544</v>
      </c>
      <c r="HP43" t="s">
        <v>544</v>
      </c>
      <c r="HQ43" t="s">
        <v>544</v>
      </c>
      <c r="HR43" t="s">
        <v>544</v>
      </c>
      <c r="HS43" t="s">
        <v>544</v>
      </c>
      <c r="HT43" t="s">
        <v>544</v>
      </c>
      <c r="HU43" t="s">
        <v>544</v>
      </c>
      <c r="HV43" t="s">
        <v>544</v>
      </c>
      <c r="HW43" t="s">
        <v>544</v>
      </c>
      <c r="HX43" t="s">
        <v>544</v>
      </c>
      <c r="HY43" t="s">
        <v>544</v>
      </c>
      <c r="HZ43" t="s">
        <v>544</v>
      </c>
      <c r="IA43" t="s">
        <v>544</v>
      </c>
      <c r="IB43" t="s">
        <v>544</v>
      </c>
      <c r="IC43" t="s">
        <v>1290</v>
      </c>
      <c r="ID43" t="s">
        <v>1291</v>
      </c>
      <c r="IE43" t="s">
        <v>473</v>
      </c>
      <c r="IF43" t="s">
        <v>473</v>
      </c>
      <c r="IG43" t="s">
        <v>473</v>
      </c>
      <c r="IH43" t="s">
        <v>1292</v>
      </c>
      <c r="II43" t="s">
        <v>473</v>
      </c>
      <c r="IJ43" t="s">
        <v>473</v>
      </c>
      <c r="IK43" t="s">
        <v>1293</v>
      </c>
      <c r="IL43" t="s">
        <v>473</v>
      </c>
      <c r="IM43" t="s">
        <v>473</v>
      </c>
      <c r="IN43" t="s">
        <v>473</v>
      </c>
      <c r="IO43" t="s">
        <v>473</v>
      </c>
      <c r="IP43" t="s">
        <v>473</v>
      </c>
      <c r="IQ43" t="s">
        <v>473</v>
      </c>
      <c r="IR43">
        <v>0</v>
      </c>
      <c r="IS43">
        <v>0</v>
      </c>
      <c r="IT43">
        <v>0</v>
      </c>
      <c r="IU43">
        <v>0</v>
      </c>
      <c r="IV43">
        <v>0</v>
      </c>
      <c r="IW43">
        <v>0</v>
      </c>
      <c r="IX43">
        <v>0</v>
      </c>
      <c r="IY43">
        <v>0</v>
      </c>
      <c r="IZ43">
        <v>0</v>
      </c>
      <c r="JA43">
        <v>0</v>
      </c>
      <c r="JB43">
        <v>0</v>
      </c>
      <c r="JC43">
        <v>0</v>
      </c>
      <c r="JD43">
        <v>0</v>
      </c>
      <c r="JE43">
        <v>0</v>
      </c>
      <c r="JF43">
        <v>0</v>
      </c>
      <c r="JG43">
        <v>0</v>
      </c>
      <c r="JH43">
        <v>0</v>
      </c>
      <c r="JI43">
        <v>0</v>
      </c>
      <c r="JJ43">
        <v>0</v>
      </c>
      <c r="JK43">
        <v>0</v>
      </c>
      <c r="JL43">
        <v>0</v>
      </c>
      <c r="JM43">
        <v>0</v>
      </c>
      <c r="JN43">
        <v>0</v>
      </c>
      <c r="JO43">
        <v>0</v>
      </c>
      <c r="JP43">
        <v>0</v>
      </c>
      <c r="JQ43">
        <v>0</v>
      </c>
      <c r="JR43">
        <v>0</v>
      </c>
      <c r="JS43">
        <v>0</v>
      </c>
      <c r="JT43">
        <v>0</v>
      </c>
      <c r="JU43">
        <v>0</v>
      </c>
      <c r="JV43">
        <v>0</v>
      </c>
      <c r="JW43">
        <v>0</v>
      </c>
      <c r="JX43">
        <v>0</v>
      </c>
      <c r="JY43">
        <v>0</v>
      </c>
      <c r="JZ43">
        <v>0</v>
      </c>
      <c r="KA43">
        <v>0</v>
      </c>
      <c r="KB43">
        <v>0</v>
      </c>
      <c r="KC43">
        <v>0</v>
      </c>
      <c r="KD43" t="s">
        <v>479</v>
      </c>
      <c r="KE43" t="s">
        <v>473</v>
      </c>
      <c r="KF43" t="s">
        <v>473</v>
      </c>
      <c r="KG43" t="s">
        <v>473</v>
      </c>
      <c r="KH43" t="s">
        <v>473</v>
      </c>
      <c r="KI43" t="s">
        <v>473</v>
      </c>
      <c r="KJ43" t="s">
        <v>473</v>
      </c>
      <c r="KK43" t="s">
        <v>473</v>
      </c>
      <c r="KL43" t="s">
        <v>473</v>
      </c>
      <c r="KM43" t="s">
        <v>473</v>
      </c>
      <c r="KN43" t="s">
        <v>473</v>
      </c>
      <c r="KO43" t="s">
        <v>473</v>
      </c>
      <c r="KP43" t="s">
        <v>479</v>
      </c>
      <c r="KQ43" t="s">
        <v>479</v>
      </c>
      <c r="KR43" t="s">
        <v>479</v>
      </c>
      <c r="KS43" t="s">
        <v>479</v>
      </c>
      <c r="KT43" t="s">
        <v>479</v>
      </c>
      <c r="KU43" t="s">
        <v>479</v>
      </c>
      <c r="KV43" t="s">
        <v>473</v>
      </c>
      <c r="KW43" t="s">
        <v>473</v>
      </c>
      <c r="KX43" t="s">
        <v>473</v>
      </c>
      <c r="KY43" t="s">
        <v>473</v>
      </c>
      <c r="KZ43" t="s">
        <v>473</v>
      </c>
      <c r="LA43" t="s">
        <v>473</v>
      </c>
      <c r="LB43" t="s">
        <v>479</v>
      </c>
      <c r="LC43" t="s">
        <v>1272</v>
      </c>
      <c r="LD43" t="s">
        <v>1273</v>
      </c>
      <c r="LE43">
        <v>100</v>
      </c>
      <c r="LF43">
        <v>36.25</v>
      </c>
      <c r="LG43" t="s">
        <v>473</v>
      </c>
      <c r="LH43" t="s">
        <v>473</v>
      </c>
      <c r="LI43">
        <v>100</v>
      </c>
      <c r="LJ43">
        <v>38.125</v>
      </c>
      <c r="LK43">
        <v>3656623000</v>
      </c>
      <c r="LL43">
        <v>3383542663</v>
      </c>
      <c r="LM43">
        <v>1201695041</v>
      </c>
      <c r="LN43">
        <v>756106375</v>
      </c>
      <c r="LO43">
        <v>736775179</v>
      </c>
      <c r="LP43" t="s">
        <v>479</v>
      </c>
      <c r="LQ43" t="s">
        <v>479</v>
      </c>
      <c r="LR43" t="s">
        <v>479</v>
      </c>
      <c r="LS43" t="s">
        <v>479</v>
      </c>
      <c r="LT43" t="s">
        <v>479</v>
      </c>
      <c r="LU43" t="s">
        <v>479</v>
      </c>
      <c r="LV43" t="s">
        <v>473</v>
      </c>
      <c r="LW43" t="s">
        <v>473</v>
      </c>
      <c r="LX43" t="s">
        <v>473</v>
      </c>
      <c r="LY43" t="s">
        <v>473</v>
      </c>
      <c r="LZ43" t="s">
        <v>473</v>
      </c>
      <c r="MA43" t="s">
        <v>473</v>
      </c>
      <c r="MB43">
        <v>0</v>
      </c>
      <c r="MC43">
        <v>0</v>
      </c>
      <c r="MD43">
        <v>9.3800000000000008</v>
      </c>
      <c r="ME43" t="s">
        <v>481</v>
      </c>
      <c r="MF43" t="s">
        <v>481</v>
      </c>
      <c r="MG43" t="s">
        <v>635</v>
      </c>
      <c r="MH43" t="s">
        <v>481</v>
      </c>
      <c r="MI43" t="s">
        <v>481</v>
      </c>
      <c r="MJ43">
        <v>0</v>
      </c>
      <c r="MK43">
        <v>0</v>
      </c>
      <c r="ML43">
        <v>0</v>
      </c>
      <c r="MM43">
        <v>0</v>
      </c>
      <c r="MN43">
        <v>0</v>
      </c>
      <c r="MO43">
        <v>0</v>
      </c>
      <c r="MP43">
        <v>0</v>
      </c>
      <c r="MQ43" t="s">
        <v>481</v>
      </c>
      <c r="MR43" t="s">
        <v>481</v>
      </c>
      <c r="MS43" t="s">
        <v>718</v>
      </c>
      <c r="MT43" t="s">
        <v>481</v>
      </c>
      <c r="MU43" t="s">
        <v>481</v>
      </c>
      <c r="MV43">
        <v>0</v>
      </c>
      <c r="MW43">
        <v>0</v>
      </c>
      <c r="MX43">
        <v>0</v>
      </c>
      <c r="MY43">
        <v>0</v>
      </c>
      <c r="MZ43">
        <v>0</v>
      </c>
      <c r="NA43">
        <v>0</v>
      </c>
      <c r="NB43">
        <v>0</v>
      </c>
      <c r="NC43" t="s">
        <v>479</v>
      </c>
      <c r="ND43" t="s">
        <v>479</v>
      </c>
      <c r="NE43" t="s">
        <v>479</v>
      </c>
      <c r="NF43" t="s">
        <v>479</v>
      </c>
      <c r="NG43" t="s">
        <v>479</v>
      </c>
      <c r="NH43" t="s">
        <v>479</v>
      </c>
      <c r="NI43" t="s">
        <v>473</v>
      </c>
      <c r="NJ43" t="s">
        <v>473</v>
      </c>
      <c r="NK43" t="s">
        <v>473</v>
      </c>
      <c r="NL43" t="s">
        <v>473</v>
      </c>
      <c r="NM43" t="s">
        <v>473</v>
      </c>
      <c r="NN43" t="s">
        <v>473</v>
      </c>
      <c r="NO43" t="s">
        <v>481</v>
      </c>
      <c r="NP43" t="s">
        <v>481</v>
      </c>
      <c r="NQ43" t="s">
        <v>481</v>
      </c>
      <c r="NR43" t="s">
        <v>481</v>
      </c>
      <c r="NS43" t="s">
        <v>481</v>
      </c>
      <c r="NT43">
        <v>0</v>
      </c>
      <c r="NU43">
        <v>0</v>
      </c>
      <c r="NV43">
        <v>0</v>
      </c>
      <c r="NW43">
        <v>0</v>
      </c>
      <c r="NX43">
        <v>0</v>
      </c>
      <c r="NY43">
        <v>0</v>
      </c>
      <c r="NZ43">
        <v>0</v>
      </c>
      <c r="OA43" t="s">
        <v>1274</v>
      </c>
      <c r="OB43" t="s">
        <v>1274</v>
      </c>
      <c r="OC43" t="s">
        <v>1294</v>
      </c>
      <c r="OD43" t="s">
        <v>1274</v>
      </c>
      <c r="OE43" t="s">
        <v>1274</v>
      </c>
      <c r="OF43">
        <v>0</v>
      </c>
      <c r="OG43">
        <v>0</v>
      </c>
      <c r="OH43">
        <v>0</v>
      </c>
      <c r="OI43">
        <v>0</v>
      </c>
      <c r="OJ43">
        <v>0</v>
      </c>
      <c r="OK43">
        <v>0</v>
      </c>
      <c r="OL43">
        <v>0</v>
      </c>
      <c r="OO43" t="s">
        <v>1277</v>
      </c>
      <c r="OP43">
        <v>6.8</v>
      </c>
      <c r="OQ43" t="s">
        <v>544</v>
      </c>
      <c r="OR43" t="s">
        <v>544</v>
      </c>
      <c r="OS43" t="s">
        <v>544</v>
      </c>
      <c r="OT43" t="s">
        <v>544</v>
      </c>
      <c r="OU43" t="s">
        <v>544</v>
      </c>
      <c r="OV43" t="s">
        <v>544</v>
      </c>
      <c r="OW43" t="s">
        <v>544</v>
      </c>
      <c r="OX43" t="s">
        <v>544</v>
      </c>
      <c r="OY43" t="s">
        <v>544</v>
      </c>
      <c r="OZ43" t="s">
        <v>544</v>
      </c>
      <c r="PA43" t="s">
        <v>544</v>
      </c>
      <c r="PB43" t="s">
        <v>544</v>
      </c>
      <c r="PC43" t="s">
        <v>544</v>
      </c>
      <c r="PD43" t="s">
        <v>544</v>
      </c>
      <c r="PE43" t="s">
        <v>544</v>
      </c>
      <c r="PF43" t="s">
        <v>544</v>
      </c>
      <c r="PG43" t="s">
        <v>544</v>
      </c>
      <c r="PH43" t="s">
        <v>544</v>
      </c>
      <c r="PI43" t="s">
        <v>544</v>
      </c>
      <c r="PJ43" t="s">
        <v>544</v>
      </c>
      <c r="PK43" t="s">
        <v>544</v>
      </c>
      <c r="PL43" t="s">
        <v>544</v>
      </c>
      <c r="PM43" t="s">
        <v>544</v>
      </c>
      <c r="PN43" t="s">
        <v>544</v>
      </c>
      <c r="PO43" t="s">
        <v>544</v>
      </c>
      <c r="PP43" t="s">
        <v>544</v>
      </c>
      <c r="PQ43">
        <v>4</v>
      </c>
      <c r="PR43">
        <v>756106371</v>
      </c>
      <c r="PS43" t="s">
        <v>974</v>
      </c>
    </row>
    <row r="44" spans="1:435" x14ac:dyDescent="0.35">
      <c r="A44" t="s">
        <v>1295</v>
      </c>
      <c r="B44">
        <v>7870</v>
      </c>
      <c r="D44">
        <v>2020110010186</v>
      </c>
      <c r="E44" t="s">
        <v>436</v>
      </c>
      <c r="F44" t="s">
        <v>437</v>
      </c>
      <c r="G44" t="s">
        <v>438</v>
      </c>
      <c r="H44" t="s">
        <v>1255</v>
      </c>
      <c r="I44" t="s">
        <v>1256</v>
      </c>
      <c r="J44" t="s">
        <v>1257</v>
      </c>
      <c r="K44" t="s">
        <v>1258</v>
      </c>
      <c r="L44" t="s">
        <v>1259</v>
      </c>
      <c r="M44" t="s">
        <v>1260</v>
      </c>
      <c r="N44" t="s">
        <v>1296</v>
      </c>
      <c r="O44" t="s">
        <v>1297</v>
      </c>
      <c r="P44" t="s">
        <v>1298</v>
      </c>
      <c r="Q44" t="s">
        <v>1261</v>
      </c>
      <c r="R44" t="s">
        <v>1262</v>
      </c>
      <c r="S44" t="s">
        <v>1299</v>
      </c>
      <c r="T44" t="s">
        <v>1300</v>
      </c>
      <c r="Z44" t="s">
        <v>1299</v>
      </c>
      <c r="AA44" t="s">
        <v>1300</v>
      </c>
      <c r="AH44" t="s">
        <v>451</v>
      </c>
      <c r="AI44" t="s">
        <v>1301</v>
      </c>
      <c r="AJ44">
        <v>0</v>
      </c>
      <c r="AK44">
        <v>44055</v>
      </c>
      <c r="AL44">
        <v>1</v>
      </c>
      <c r="AM44">
        <v>2023</v>
      </c>
      <c r="AN44" t="s">
        <v>1302</v>
      </c>
      <c r="AO44" t="s">
        <v>1303</v>
      </c>
      <c r="AP44">
        <v>2020</v>
      </c>
      <c r="AQ44">
        <v>2024</v>
      </c>
      <c r="AR44" t="s">
        <v>467</v>
      </c>
      <c r="AS44" t="s">
        <v>652</v>
      </c>
      <c r="AT44" t="s">
        <v>541</v>
      </c>
      <c r="AU44" t="s">
        <v>459</v>
      </c>
      <c r="AV44" t="s">
        <v>460</v>
      </c>
      <c r="AW44" t="s">
        <v>1304</v>
      </c>
      <c r="AX44" t="s">
        <v>460</v>
      </c>
      <c r="AZ44">
        <v>1</v>
      </c>
      <c r="BB44" t="s">
        <v>1305</v>
      </c>
      <c r="BC44" t="s">
        <v>1306</v>
      </c>
      <c r="BD44" t="s">
        <v>1307</v>
      </c>
      <c r="BE44" t="s">
        <v>544</v>
      </c>
      <c r="BF44" t="s">
        <v>1308</v>
      </c>
      <c r="BG44">
        <v>2</v>
      </c>
      <c r="BH44">
        <v>44554</v>
      </c>
      <c r="BI44" t="s">
        <v>1309</v>
      </c>
      <c r="BJ44" t="s">
        <v>51</v>
      </c>
      <c r="BK44">
        <v>7</v>
      </c>
      <c r="BL44">
        <v>4</v>
      </c>
      <c r="BM44">
        <v>2</v>
      </c>
      <c r="BN44">
        <v>1</v>
      </c>
      <c r="BO44">
        <v>0</v>
      </c>
      <c r="BP44">
        <v>0</v>
      </c>
      <c r="BW44">
        <v>0</v>
      </c>
      <c r="BX44">
        <v>2</v>
      </c>
      <c r="BY44">
        <v>1</v>
      </c>
      <c r="BZ44">
        <v>0</v>
      </c>
      <c r="CA44">
        <v>2</v>
      </c>
      <c r="CB44">
        <v>1</v>
      </c>
      <c r="CC44">
        <v>0</v>
      </c>
      <c r="CD44">
        <v>0</v>
      </c>
      <c r="CE44" t="s">
        <v>544</v>
      </c>
      <c r="CF44" t="s">
        <v>544</v>
      </c>
      <c r="CG44" t="s">
        <v>544</v>
      </c>
      <c r="CH44" t="s">
        <v>544</v>
      </c>
      <c r="CI44" t="s">
        <v>544</v>
      </c>
      <c r="CJ44">
        <v>4</v>
      </c>
      <c r="CK44">
        <v>2</v>
      </c>
      <c r="CL44">
        <v>1</v>
      </c>
      <c r="CM44">
        <v>7</v>
      </c>
      <c r="CN44" t="s">
        <v>467</v>
      </c>
      <c r="CO44">
        <v>0</v>
      </c>
      <c r="CP44">
        <v>0</v>
      </c>
      <c r="CQ44">
        <v>0</v>
      </c>
      <c r="CR44">
        <v>0</v>
      </c>
      <c r="CS44">
        <v>0</v>
      </c>
      <c r="CT44">
        <v>0</v>
      </c>
      <c r="CU44">
        <v>0</v>
      </c>
      <c r="CV44">
        <v>0</v>
      </c>
      <c r="CW44">
        <v>0</v>
      </c>
      <c r="CX44">
        <v>0</v>
      </c>
      <c r="CY44">
        <v>0</v>
      </c>
      <c r="CZ44">
        <v>0</v>
      </c>
      <c r="DA44">
        <v>0</v>
      </c>
      <c r="DB44" s="128">
        <v>0</v>
      </c>
      <c r="DC44">
        <v>0</v>
      </c>
      <c r="DD44">
        <v>0</v>
      </c>
      <c r="DE44">
        <v>0</v>
      </c>
      <c r="DF44">
        <v>0</v>
      </c>
      <c r="DG44">
        <v>0</v>
      </c>
      <c r="DH44">
        <v>0</v>
      </c>
      <c r="DI44">
        <v>0</v>
      </c>
      <c r="DJ44">
        <v>0</v>
      </c>
      <c r="DK44">
        <v>0</v>
      </c>
      <c r="DL44">
        <v>0</v>
      </c>
      <c r="DM44">
        <v>0</v>
      </c>
      <c r="DN44">
        <v>0</v>
      </c>
      <c r="DO44">
        <v>0</v>
      </c>
      <c r="DP44">
        <v>0</v>
      </c>
      <c r="DQ44">
        <v>0</v>
      </c>
      <c r="DR44">
        <v>0</v>
      </c>
      <c r="DS44">
        <v>0</v>
      </c>
      <c r="DT44">
        <v>0</v>
      </c>
      <c r="DU44">
        <v>0</v>
      </c>
      <c r="DV44">
        <v>0</v>
      </c>
      <c r="DW44">
        <v>0</v>
      </c>
      <c r="DX44">
        <v>0</v>
      </c>
      <c r="DY44">
        <v>0</v>
      </c>
      <c r="DZ44">
        <v>0</v>
      </c>
      <c r="EA44">
        <v>0</v>
      </c>
      <c r="EB44">
        <v>0</v>
      </c>
      <c r="EC44">
        <v>0</v>
      </c>
      <c r="ED44">
        <v>0</v>
      </c>
      <c r="EE44">
        <v>0</v>
      </c>
      <c r="EF44">
        <v>0</v>
      </c>
      <c r="EG44">
        <v>0</v>
      </c>
      <c r="EH44">
        <v>0</v>
      </c>
      <c r="EI44">
        <v>0</v>
      </c>
      <c r="EJ44">
        <v>0</v>
      </c>
      <c r="EK44">
        <v>0</v>
      </c>
      <c r="EL44">
        <v>0</v>
      </c>
      <c r="EM44">
        <v>0</v>
      </c>
      <c r="EN44">
        <v>0</v>
      </c>
      <c r="EO44">
        <v>0</v>
      </c>
      <c r="EP44">
        <v>0</v>
      </c>
      <c r="EQ44">
        <v>0</v>
      </c>
      <c r="ER44">
        <v>0</v>
      </c>
      <c r="ES44">
        <v>0</v>
      </c>
      <c r="ET44">
        <v>0</v>
      </c>
      <c r="EU44">
        <v>0</v>
      </c>
      <c r="EV44">
        <v>0</v>
      </c>
      <c r="EW44">
        <v>0</v>
      </c>
      <c r="EX44">
        <v>0</v>
      </c>
      <c r="EY44">
        <v>0</v>
      </c>
      <c r="EZ44">
        <v>0</v>
      </c>
      <c r="FA44">
        <v>0</v>
      </c>
      <c r="FB44">
        <v>0</v>
      </c>
      <c r="FC44" t="s">
        <v>544</v>
      </c>
      <c r="FD44" t="s">
        <v>544</v>
      </c>
      <c r="FE44" t="s">
        <v>544</v>
      </c>
      <c r="FF44" t="s">
        <v>544</v>
      </c>
      <c r="FG44" t="s">
        <v>544</v>
      </c>
      <c r="FH44" t="s">
        <v>544</v>
      </c>
      <c r="FI44" t="s">
        <v>544</v>
      </c>
      <c r="FJ44" t="s">
        <v>544</v>
      </c>
      <c r="FK44" t="s">
        <v>544</v>
      </c>
      <c r="FL44" t="s">
        <v>544</v>
      </c>
      <c r="FM44" t="s">
        <v>544</v>
      </c>
      <c r="FN44" t="s">
        <v>544</v>
      </c>
      <c r="FO44" t="s">
        <v>544</v>
      </c>
      <c r="FP44" t="s">
        <v>544</v>
      </c>
      <c r="FQ44" t="s">
        <v>544</v>
      </c>
      <c r="FR44" t="s">
        <v>544</v>
      </c>
      <c r="FS44" t="s">
        <v>544</v>
      </c>
      <c r="FT44" t="s">
        <v>544</v>
      </c>
      <c r="FU44" t="s">
        <v>544</v>
      </c>
      <c r="FV44" t="s">
        <v>544</v>
      </c>
      <c r="FW44" t="s">
        <v>544</v>
      </c>
      <c r="FX44" t="s">
        <v>544</v>
      </c>
      <c r="FY44" t="s">
        <v>544</v>
      </c>
      <c r="FZ44" t="s">
        <v>544</v>
      </c>
      <c r="GA44" t="s">
        <v>544</v>
      </c>
      <c r="GB44" t="s">
        <v>544</v>
      </c>
      <c r="GC44" t="s">
        <v>544</v>
      </c>
      <c r="GD44" t="s">
        <v>544</v>
      </c>
      <c r="GE44" t="s">
        <v>544</v>
      </c>
      <c r="GF44" t="s">
        <v>544</v>
      </c>
      <c r="GG44" t="s">
        <v>544</v>
      </c>
      <c r="GH44" t="s">
        <v>544</v>
      </c>
      <c r="GI44" t="s">
        <v>544</v>
      </c>
      <c r="GJ44" t="s">
        <v>544</v>
      </c>
      <c r="GK44" t="s">
        <v>544</v>
      </c>
      <c r="GL44" t="s">
        <v>544</v>
      </c>
      <c r="GM44" t="s">
        <v>544</v>
      </c>
      <c r="GN44" t="s">
        <v>544</v>
      </c>
      <c r="GO44" t="s">
        <v>544</v>
      </c>
      <c r="GP44" t="s">
        <v>544</v>
      </c>
      <c r="GQ44" t="s">
        <v>544</v>
      </c>
      <c r="GR44" t="s">
        <v>544</v>
      </c>
      <c r="GS44" t="s">
        <v>544</v>
      </c>
      <c r="GT44" t="s">
        <v>544</v>
      </c>
      <c r="GU44" t="s">
        <v>544</v>
      </c>
      <c r="GV44" t="s">
        <v>544</v>
      </c>
      <c r="GW44" t="s">
        <v>544</v>
      </c>
      <c r="GX44" t="s">
        <v>544</v>
      </c>
      <c r="GY44" t="s">
        <v>544</v>
      </c>
      <c r="GZ44" t="s">
        <v>544</v>
      </c>
      <c r="HA44" t="s">
        <v>544</v>
      </c>
      <c r="HB44" t="s">
        <v>544</v>
      </c>
      <c r="HC44" t="s">
        <v>544</v>
      </c>
      <c r="HD44" t="s">
        <v>544</v>
      </c>
      <c r="HE44" t="s">
        <v>544</v>
      </c>
      <c r="HF44" t="s">
        <v>544</v>
      </c>
      <c r="HG44" t="s">
        <v>544</v>
      </c>
      <c r="HH44" t="s">
        <v>544</v>
      </c>
      <c r="HI44" t="s">
        <v>544</v>
      </c>
      <c r="HJ44" t="s">
        <v>544</v>
      </c>
      <c r="HK44" t="s">
        <v>544</v>
      </c>
      <c r="HL44" t="s">
        <v>544</v>
      </c>
      <c r="HM44" t="s">
        <v>544</v>
      </c>
      <c r="HN44" t="s">
        <v>544</v>
      </c>
      <c r="HO44" t="s">
        <v>544</v>
      </c>
      <c r="HP44" t="s">
        <v>544</v>
      </c>
      <c r="HQ44" t="s">
        <v>544</v>
      </c>
      <c r="HR44" t="s">
        <v>544</v>
      </c>
      <c r="HS44" t="s">
        <v>544</v>
      </c>
      <c r="HT44" t="s">
        <v>544</v>
      </c>
      <c r="HU44" t="s">
        <v>544</v>
      </c>
      <c r="HV44" t="s">
        <v>544</v>
      </c>
      <c r="HW44" t="s">
        <v>544</v>
      </c>
      <c r="HX44" t="s">
        <v>544</v>
      </c>
      <c r="HY44" t="s">
        <v>544</v>
      </c>
      <c r="HZ44" t="s">
        <v>544</v>
      </c>
      <c r="IA44" t="s">
        <v>544</v>
      </c>
      <c r="IB44" t="s">
        <v>544</v>
      </c>
      <c r="IC44" t="s">
        <v>473</v>
      </c>
      <c r="ID44" t="s">
        <v>473</v>
      </c>
      <c r="IE44" t="s">
        <v>473</v>
      </c>
      <c r="IF44" t="s">
        <v>473</v>
      </c>
      <c r="IG44" t="s">
        <v>473</v>
      </c>
      <c r="IH44" t="s">
        <v>473</v>
      </c>
      <c r="II44" t="s">
        <v>473</v>
      </c>
      <c r="IJ44" t="s">
        <v>473</v>
      </c>
      <c r="IK44" t="s">
        <v>473</v>
      </c>
      <c r="IL44" t="s">
        <v>473</v>
      </c>
      <c r="IM44" t="s">
        <v>473</v>
      </c>
      <c r="IN44" t="s">
        <v>473</v>
      </c>
      <c r="IO44" t="s">
        <v>473</v>
      </c>
      <c r="IP44" t="s">
        <v>473</v>
      </c>
      <c r="IQ44" t="s">
        <v>473</v>
      </c>
      <c r="IR44">
        <v>0</v>
      </c>
      <c r="IS44">
        <v>0</v>
      </c>
      <c r="IT44">
        <v>0</v>
      </c>
      <c r="IU44">
        <v>0</v>
      </c>
      <c r="IV44">
        <v>0</v>
      </c>
      <c r="IW44">
        <v>0</v>
      </c>
      <c r="IX44">
        <v>0</v>
      </c>
      <c r="IY44">
        <v>0</v>
      </c>
      <c r="IZ44">
        <v>0</v>
      </c>
      <c r="JA44">
        <v>0</v>
      </c>
      <c r="JB44">
        <v>0</v>
      </c>
      <c r="JC44">
        <v>0</v>
      </c>
      <c r="JD44">
        <v>0</v>
      </c>
      <c r="JE44" t="s">
        <v>547</v>
      </c>
      <c r="JF44" t="s">
        <v>547</v>
      </c>
      <c r="JG44" t="s">
        <v>547</v>
      </c>
      <c r="JH44" t="s">
        <v>547</v>
      </c>
      <c r="JI44" t="s">
        <v>547</v>
      </c>
      <c r="JJ44" t="s">
        <v>547</v>
      </c>
      <c r="JK44" t="s">
        <v>547</v>
      </c>
      <c r="JL44" t="s">
        <v>547</v>
      </c>
      <c r="JM44" t="s">
        <v>547</v>
      </c>
      <c r="JN44" t="s">
        <v>547</v>
      </c>
      <c r="JO44" t="s">
        <v>547</v>
      </c>
      <c r="JP44" t="s">
        <v>547</v>
      </c>
      <c r="JQ44">
        <v>0</v>
      </c>
      <c r="JR44">
        <v>0</v>
      </c>
      <c r="JS44">
        <v>0</v>
      </c>
      <c r="JT44">
        <v>0</v>
      </c>
      <c r="JU44">
        <v>0</v>
      </c>
      <c r="JV44">
        <v>0</v>
      </c>
      <c r="JW44">
        <v>0</v>
      </c>
      <c r="JX44">
        <v>0</v>
      </c>
      <c r="JY44">
        <v>0</v>
      </c>
      <c r="JZ44">
        <v>0</v>
      </c>
      <c r="KA44">
        <v>0</v>
      </c>
      <c r="KB44">
        <v>0</v>
      </c>
      <c r="KC44">
        <v>0</v>
      </c>
      <c r="KD44" t="s">
        <v>479</v>
      </c>
      <c r="KE44" t="s">
        <v>473</v>
      </c>
      <c r="KF44" t="s">
        <v>473</v>
      </c>
      <c r="KG44" t="s">
        <v>473</v>
      </c>
      <c r="KH44" t="s">
        <v>473</v>
      </c>
      <c r="KI44" t="s">
        <v>473</v>
      </c>
      <c r="KJ44" t="s">
        <v>473</v>
      </c>
      <c r="KK44" t="s">
        <v>473</v>
      </c>
      <c r="KL44" t="s">
        <v>473</v>
      </c>
      <c r="KM44" t="s">
        <v>473</v>
      </c>
      <c r="KN44" t="s">
        <v>473</v>
      </c>
      <c r="KO44" t="s">
        <v>473</v>
      </c>
      <c r="KP44" t="s">
        <v>479</v>
      </c>
      <c r="KQ44" t="s">
        <v>479</v>
      </c>
      <c r="KR44" t="s">
        <v>479</v>
      </c>
      <c r="KS44" t="s">
        <v>479</v>
      </c>
      <c r="KT44" t="s">
        <v>479</v>
      </c>
      <c r="KU44" t="s">
        <v>479</v>
      </c>
      <c r="KV44" t="s">
        <v>473</v>
      </c>
      <c r="KW44" t="s">
        <v>473</v>
      </c>
      <c r="KX44" t="s">
        <v>473</v>
      </c>
      <c r="KY44" t="s">
        <v>473</v>
      </c>
      <c r="KZ44" t="s">
        <v>473</v>
      </c>
      <c r="LA44" t="s">
        <v>473</v>
      </c>
      <c r="LB44" t="s">
        <v>479</v>
      </c>
      <c r="LC44" t="s">
        <v>1272</v>
      </c>
      <c r="LD44" t="s">
        <v>1273</v>
      </c>
      <c r="LE44">
        <v>100</v>
      </c>
      <c r="LF44">
        <v>36.25</v>
      </c>
      <c r="LG44" t="s">
        <v>473</v>
      </c>
      <c r="LH44" t="s">
        <v>473</v>
      </c>
      <c r="LI44">
        <v>100</v>
      </c>
      <c r="LJ44">
        <v>38.125</v>
      </c>
      <c r="LK44">
        <v>3656623000</v>
      </c>
      <c r="LL44">
        <v>3383542663</v>
      </c>
      <c r="LM44">
        <v>1201695041</v>
      </c>
      <c r="LN44">
        <v>756106375</v>
      </c>
      <c r="LO44">
        <v>736775179</v>
      </c>
      <c r="LP44" t="s">
        <v>479</v>
      </c>
      <c r="LQ44" t="s">
        <v>479</v>
      </c>
      <c r="LR44" t="s">
        <v>479</v>
      </c>
      <c r="LS44" t="s">
        <v>479</v>
      </c>
      <c r="LT44" t="s">
        <v>479</v>
      </c>
      <c r="LU44" t="s">
        <v>479</v>
      </c>
      <c r="LV44" t="s">
        <v>473</v>
      </c>
      <c r="LW44" t="s">
        <v>473</v>
      </c>
      <c r="LX44" t="s">
        <v>473</v>
      </c>
      <c r="LY44" t="s">
        <v>473</v>
      </c>
      <c r="LZ44" t="s">
        <v>473</v>
      </c>
      <c r="MA44" t="s">
        <v>473</v>
      </c>
      <c r="MB44">
        <v>0</v>
      </c>
      <c r="MC44">
        <v>0</v>
      </c>
      <c r="MD44">
        <v>0</v>
      </c>
      <c r="ME44" t="s">
        <v>481</v>
      </c>
      <c r="MF44" t="s">
        <v>481</v>
      </c>
      <c r="MG44" t="s">
        <v>481</v>
      </c>
      <c r="MH44" t="s">
        <v>481</v>
      </c>
      <c r="MI44" t="s">
        <v>481</v>
      </c>
      <c r="MJ44">
        <v>0</v>
      </c>
      <c r="MK44">
        <v>0</v>
      </c>
      <c r="ML44">
        <v>0</v>
      </c>
      <c r="MM44">
        <v>0</v>
      </c>
      <c r="MN44">
        <v>0</v>
      </c>
      <c r="MO44">
        <v>0</v>
      </c>
      <c r="MP44">
        <v>0</v>
      </c>
      <c r="MQ44" t="s">
        <v>481</v>
      </c>
      <c r="MR44" t="s">
        <v>481</v>
      </c>
      <c r="MS44" t="s">
        <v>481</v>
      </c>
      <c r="MT44" t="s">
        <v>481</v>
      </c>
      <c r="MU44" t="s">
        <v>481</v>
      </c>
      <c r="MV44">
        <v>0</v>
      </c>
      <c r="MW44">
        <v>0</v>
      </c>
      <c r="MX44">
        <v>0</v>
      </c>
      <c r="MY44">
        <v>0</v>
      </c>
      <c r="MZ44">
        <v>0</v>
      </c>
      <c r="NA44">
        <v>0</v>
      </c>
      <c r="NB44">
        <v>0</v>
      </c>
      <c r="NC44" t="s">
        <v>479</v>
      </c>
      <c r="ND44" t="s">
        <v>479</v>
      </c>
      <c r="NE44" t="s">
        <v>479</v>
      </c>
      <c r="NF44" t="s">
        <v>479</v>
      </c>
      <c r="NG44" t="s">
        <v>479</v>
      </c>
      <c r="NH44" t="s">
        <v>479</v>
      </c>
      <c r="NI44" t="s">
        <v>473</v>
      </c>
      <c r="NJ44" t="s">
        <v>473</v>
      </c>
      <c r="NK44" t="s">
        <v>473</v>
      </c>
      <c r="NL44" t="s">
        <v>473</v>
      </c>
      <c r="NM44" t="s">
        <v>473</v>
      </c>
      <c r="NN44" t="s">
        <v>473</v>
      </c>
      <c r="NO44" t="s">
        <v>481</v>
      </c>
      <c r="NP44" t="s">
        <v>481</v>
      </c>
      <c r="NQ44" t="s">
        <v>481</v>
      </c>
      <c r="NR44" t="s">
        <v>481</v>
      </c>
      <c r="NS44" t="s">
        <v>481</v>
      </c>
      <c r="NT44">
        <v>0</v>
      </c>
      <c r="NU44">
        <v>0</v>
      </c>
      <c r="NV44">
        <v>0</v>
      </c>
      <c r="NW44">
        <v>0</v>
      </c>
      <c r="NX44">
        <v>0</v>
      </c>
      <c r="NY44">
        <v>0</v>
      </c>
      <c r="NZ44">
        <v>0</v>
      </c>
      <c r="OA44" t="s">
        <v>1274</v>
      </c>
      <c r="OB44" t="s">
        <v>1274</v>
      </c>
      <c r="OC44" t="s">
        <v>1274</v>
      </c>
      <c r="OD44" t="s">
        <v>1274</v>
      </c>
      <c r="OE44" t="s">
        <v>1274</v>
      </c>
      <c r="OF44">
        <v>0</v>
      </c>
      <c r="OG44">
        <v>0</v>
      </c>
      <c r="OH44">
        <v>0</v>
      </c>
      <c r="OI44">
        <v>0</v>
      </c>
      <c r="OJ44">
        <v>0</v>
      </c>
      <c r="OK44">
        <v>0</v>
      </c>
      <c r="OL44">
        <v>0</v>
      </c>
      <c r="OO44" t="s">
        <v>1295</v>
      </c>
      <c r="OP44">
        <v>0</v>
      </c>
      <c r="OQ44" t="s">
        <v>544</v>
      </c>
      <c r="OR44" t="s">
        <v>544</v>
      </c>
      <c r="OS44" t="s">
        <v>544</v>
      </c>
      <c r="OT44" t="s">
        <v>544</v>
      </c>
      <c r="OU44" t="s">
        <v>544</v>
      </c>
      <c r="OV44" t="s">
        <v>544</v>
      </c>
      <c r="OW44" t="s">
        <v>544</v>
      </c>
      <c r="OX44" t="s">
        <v>544</v>
      </c>
      <c r="OY44" t="s">
        <v>544</v>
      </c>
      <c r="OZ44" t="s">
        <v>544</v>
      </c>
      <c r="PA44" t="s">
        <v>544</v>
      </c>
      <c r="PB44" t="s">
        <v>544</v>
      </c>
      <c r="PC44" t="s">
        <v>544</v>
      </c>
      <c r="PD44" t="s">
        <v>544</v>
      </c>
      <c r="PE44" t="s">
        <v>544</v>
      </c>
      <c r="PF44" t="s">
        <v>544</v>
      </c>
      <c r="PG44" t="s">
        <v>544</v>
      </c>
      <c r="PH44" t="s">
        <v>544</v>
      </c>
      <c r="PI44" t="s">
        <v>544</v>
      </c>
      <c r="PJ44" t="s">
        <v>544</v>
      </c>
      <c r="PK44" t="s">
        <v>544</v>
      </c>
      <c r="PL44" t="s">
        <v>544</v>
      </c>
      <c r="PM44" t="s">
        <v>544</v>
      </c>
      <c r="PN44" t="s">
        <v>544</v>
      </c>
      <c r="PO44" t="s">
        <v>544</v>
      </c>
      <c r="PP44" t="s">
        <v>544</v>
      </c>
      <c r="PQ44">
        <v>4</v>
      </c>
      <c r="PR44">
        <v>756106371</v>
      </c>
      <c r="PS44" t="s">
        <v>974</v>
      </c>
    </row>
    <row r="45" spans="1:435" x14ac:dyDescent="0.35">
      <c r="A45" t="s">
        <v>1310</v>
      </c>
      <c r="B45">
        <v>7870</v>
      </c>
      <c r="D45">
        <v>2020110010186</v>
      </c>
      <c r="E45" t="s">
        <v>436</v>
      </c>
      <c r="F45" t="s">
        <v>437</v>
      </c>
      <c r="G45" t="s">
        <v>438</v>
      </c>
      <c r="H45" t="s">
        <v>1255</v>
      </c>
      <c r="I45" t="s">
        <v>1256</v>
      </c>
      <c r="J45" t="s">
        <v>1257</v>
      </c>
      <c r="K45" t="s">
        <v>1258</v>
      </c>
      <c r="L45" t="s">
        <v>1259</v>
      </c>
      <c r="M45" t="s">
        <v>1260</v>
      </c>
      <c r="N45" t="s">
        <v>1296</v>
      </c>
      <c r="O45" t="s">
        <v>1297</v>
      </c>
      <c r="P45" t="s">
        <v>1298</v>
      </c>
      <c r="Q45" t="s">
        <v>1261</v>
      </c>
      <c r="R45" t="s">
        <v>1262</v>
      </c>
      <c r="S45" t="s">
        <v>1299</v>
      </c>
      <c r="T45" t="s">
        <v>1311</v>
      </c>
      <c r="Z45" t="s">
        <v>1299</v>
      </c>
      <c r="AA45" t="s">
        <v>1311</v>
      </c>
      <c r="AH45" t="s">
        <v>451</v>
      </c>
      <c r="AI45" t="s">
        <v>1312</v>
      </c>
      <c r="AJ45">
        <v>0</v>
      </c>
      <c r="AK45">
        <v>44055</v>
      </c>
      <c r="AL45">
        <v>1</v>
      </c>
      <c r="AM45">
        <v>2023</v>
      </c>
      <c r="AN45" t="s">
        <v>1313</v>
      </c>
      <c r="AO45" t="s">
        <v>1314</v>
      </c>
      <c r="AP45">
        <v>2020</v>
      </c>
      <c r="AQ45">
        <v>2024</v>
      </c>
      <c r="AR45" t="s">
        <v>467</v>
      </c>
      <c r="AS45" t="s">
        <v>704</v>
      </c>
      <c r="AT45" t="s">
        <v>541</v>
      </c>
      <c r="AU45" t="s">
        <v>459</v>
      </c>
      <c r="AV45">
        <v>2019</v>
      </c>
      <c r="AW45">
        <v>3263621</v>
      </c>
      <c r="AX45" t="s">
        <v>1315</v>
      </c>
      <c r="AZ45">
        <v>1</v>
      </c>
      <c r="BB45" t="s">
        <v>1316</v>
      </c>
      <c r="BC45" t="s">
        <v>1317</v>
      </c>
      <c r="BD45" t="s">
        <v>1318</v>
      </c>
      <c r="BE45" t="s">
        <v>544</v>
      </c>
      <c r="BF45" t="s">
        <v>1315</v>
      </c>
      <c r="BG45">
        <v>2</v>
      </c>
      <c r="BH45">
        <v>44554</v>
      </c>
      <c r="BI45" t="s">
        <v>1319</v>
      </c>
      <c r="BJ45" t="s">
        <v>51</v>
      </c>
      <c r="BK45">
        <v>23669955</v>
      </c>
      <c r="BL45">
        <v>4069955</v>
      </c>
      <c r="BM45">
        <v>5839412</v>
      </c>
      <c r="BN45">
        <v>4118689</v>
      </c>
      <c r="BO45">
        <v>5486863</v>
      </c>
      <c r="BP45">
        <v>4155036</v>
      </c>
      <c r="BW45">
        <v>4777734</v>
      </c>
      <c r="BX45">
        <v>3500000</v>
      </c>
      <c r="BY45">
        <v>1250000</v>
      </c>
      <c r="BZ45">
        <v>5486863</v>
      </c>
      <c r="CA45">
        <v>6100000</v>
      </c>
      <c r="CB45">
        <v>4118689</v>
      </c>
      <c r="CC45">
        <v>5486863</v>
      </c>
      <c r="CD45">
        <v>0</v>
      </c>
      <c r="CE45" t="s">
        <v>544</v>
      </c>
      <c r="CF45" t="s">
        <v>544</v>
      </c>
      <c r="CG45" t="s">
        <v>544</v>
      </c>
      <c r="CH45" t="s">
        <v>544</v>
      </c>
      <c r="CI45" t="s">
        <v>544</v>
      </c>
      <c r="CJ45">
        <v>4069955</v>
      </c>
      <c r="CK45">
        <v>5839412</v>
      </c>
      <c r="CL45">
        <v>4118689</v>
      </c>
      <c r="CM45">
        <v>15502112</v>
      </c>
      <c r="CN45" t="s">
        <v>467</v>
      </c>
      <c r="CO45">
        <v>457239</v>
      </c>
      <c r="CP45">
        <v>457239</v>
      </c>
      <c r="CQ45">
        <v>457239</v>
      </c>
      <c r="CR45">
        <v>457239</v>
      </c>
      <c r="CS45">
        <v>457239</v>
      </c>
      <c r="CT45">
        <v>457239</v>
      </c>
      <c r="CU45">
        <v>457239</v>
      </c>
      <c r="CV45">
        <v>457238</v>
      </c>
      <c r="CW45">
        <v>457238</v>
      </c>
      <c r="CX45">
        <v>457238</v>
      </c>
      <c r="CY45">
        <v>457238</v>
      </c>
      <c r="CZ45">
        <v>457238</v>
      </c>
      <c r="DA45">
        <v>5486863</v>
      </c>
      <c r="DB45" s="128">
        <v>2743434</v>
      </c>
      <c r="DC45">
        <v>2743434</v>
      </c>
      <c r="DD45">
        <v>0</v>
      </c>
      <c r="DE45">
        <v>0</v>
      </c>
      <c r="DF45">
        <v>0</v>
      </c>
      <c r="DG45">
        <v>0</v>
      </c>
      <c r="DH45">
        <v>0</v>
      </c>
      <c r="DI45">
        <v>0</v>
      </c>
      <c r="DJ45">
        <v>0</v>
      </c>
      <c r="DK45">
        <v>0</v>
      </c>
      <c r="DL45">
        <v>0</v>
      </c>
      <c r="DM45">
        <v>0</v>
      </c>
      <c r="DN45">
        <v>0</v>
      </c>
      <c r="DO45">
        <v>0</v>
      </c>
      <c r="DP45">
        <v>5486863</v>
      </c>
      <c r="DQ45">
        <v>291750</v>
      </c>
      <c r="DR45">
        <v>247416</v>
      </c>
      <c r="DS45">
        <v>238120</v>
      </c>
      <c r="DT45">
        <v>221692</v>
      </c>
      <c r="DU45">
        <v>292031</v>
      </c>
      <c r="DV45">
        <v>183047</v>
      </c>
      <c r="DW45">
        <v>0</v>
      </c>
      <c r="DX45">
        <v>0</v>
      </c>
      <c r="DY45">
        <v>0</v>
      </c>
      <c r="DZ45">
        <v>0</v>
      </c>
      <c r="EA45">
        <v>0</v>
      </c>
      <c r="EB45">
        <v>0</v>
      </c>
      <c r="EC45">
        <v>1474056</v>
      </c>
      <c r="ED45">
        <v>1474056</v>
      </c>
      <c r="EE45" t="s">
        <v>1320</v>
      </c>
      <c r="EF45" t="s">
        <v>1320</v>
      </c>
      <c r="EG45" t="s">
        <v>1320</v>
      </c>
      <c r="EH45" t="s">
        <v>1320</v>
      </c>
      <c r="EI45" t="s">
        <v>1320</v>
      </c>
      <c r="EJ45" t="s">
        <v>1320</v>
      </c>
      <c r="EK45" t="s">
        <v>1320</v>
      </c>
      <c r="EL45" t="s">
        <v>1320</v>
      </c>
      <c r="EM45" t="s">
        <v>1320</v>
      </c>
      <c r="EN45" t="s">
        <v>1320</v>
      </c>
      <c r="EO45" t="s">
        <v>1320</v>
      </c>
      <c r="EP45" t="s">
        <v>1320</v>
      </c>
      <c r="EQ45" t="s">
        <v>1320</v>
      </c>
      <c r="ER45" t="s">
        <v>1320</v>
      </c>
      <c r="ES45" t="s">
        <v>1320</v>
      </c>
      <c r="ET45" t="s">
        <v>1320</v>
      </c>
      <c r="EU45" t="s">
        <v>1320</v>
      </c>
      <c r="EV45" t="s">
        <v>1320</v>
      </c>
      <c r="EW45">
        <v>0</v>
      </c>
      <c r="EX45">
        <v>0</v>
      </c>
      <c r="EY45">
        <v>0</v>
      </c>
      <c r="EZ45">
        <v>0</v>
      </c>
      <c r="FA45">
        <v>0</v>
      </c>
      <c r="FB45">
        <v>0</v>
      </c>
      <c r="FC45" t="s">
        <v>544</v>
      </c>
      <c r="FD45" t="s">
        <v>544</v>
      </c>
      <c r="FE45" t="s">
        <v>544</v>
      </c>
      <c r="FF45" t="s">
        <v>544</v>
      </c>
      <c r="FG45" t="s">
        <v>544</v>
      </c>
      <c r="FH45" t="s">
        <v>544</v>
      </c>
      <c r="FI45" t="s">
        <v>544</v>
      </c>
      <c r="FJ45" t="s">
        <v>544</v>
      </c>
      <c r="FK45" t="s">
        <v>544</v>
      </c>
      <c r="FL45" t="s">
        <v>544</v>
      </c>
      <c r="FM45" t="s">
        <v>544</v>
      </c>
      <c r="FN45" t="s">
        <v>544</v>
      </c>
      <c r="FO45" t="s">
        <v>544</v>
      </c>
      <c r="FP45" t="s">
        <v>544</v>
      </c>
      <c r="FQ45" t="s">
        <v>544</v>
      </c>
      <c r="FR45" t="s">
        <v>544</v>
      </c>
      <c r="FS45" t="s">
        <v>544</v>
      </c>
      <c r="FT45" t="s">
        <v>544</v>
      </c>
      <c r="FU45" t="s">
        <v>544</v>
      </c>
      <c r="FV45" t="s">
        <v>544</v>
      </c>
      <c r="FW45" t="s">
        <v>544</v>
      </c>
      <c r="FX45" t="s">
        <v>544</v>
      </c>
      <c r="FY45" t="s">
        <v>544</v>
      </c>
      <c r="FZ45" t="s">
        <v>544</v>
      </c>
      <c r="GA45" t="s">
        <v>544</v>
      </c>
      <c r="GB45" t="s">
        <v>544</v>
      </c>
      <c r="GC45" t="s">
        <v>544</v>
      </c>
      <c r="GD45" t="s">
        <v>544</v>
      </c>
      <c r="GE45" t="s">
        <v>544</v>
      </c>
      <c r="GF45" t="s">
        <v>544</v>
      </c>
      <c r="GG45" t="s">
        <v>544</v>
      </c>
      <c r="GH45" t="s">
        <v>544</v>
      </c>
      <c r="GI45" t="s">
        <v>544</v>
      </c>
      <c r="GJ45" t="s">
        <v>544</v>
      </c>
      <c r="GK45" t="s">
        <v>544</v>
      </c>
      <c r="GL45" t="s">
        <v>544</v>
      </c>
      <c r="GM45" t="s">
        <v>544</v>
      </c>
      <c r="GN45" t="s">
        <v>544</v>
      </c>
      <c r="GO45" t="s">
        <v>544</v>
      </c>
      <c r="GP45" t="s">
        <v>544</v>
      </c>
      <c r="GQ45" t="s">
        <v>544</v>
      </c>
      <c r="GR45" t="s">
        <v>544</v>
      </c>
      <c r="GS45" t="s">
        <v>544</v>
      </c>
      <c r="GT45" t="s">
        <v>544</v>
      </c>
      <c r="GU45" t="s">
        <v>544</v>
      </c>
      <c r="GV45" t="s">
        <v>544</v>
      </c>
      <c r="GW45" t="s">
        <v>544</v>
      </c>
      <c r="GX45" t="s">
        <v>544</v>
      </c>
      <c r="GY45" t="s">
        <v>544</v>
      </c>
      <c r="GZ45" t="s">
        <v>544</v>
      </c>
      <c r="HA45" t="s">
        <v>544</v>
      </c>
      <c r="HB45" t="s">
        <v>544</v>
      </c>
      <c r="HC45" t="s">
        <v>544</v>
      </c>
      <c r="HD45" t="s">
        <v>544</v>
      </c>
      <c r="HE45" t="s">
        <v>544</v>
      </c>
      <c r="HF45" t="s">
        <v>544</v>
      </c>
      <c r="HG45" t="s">
        <v>544</v>
      </c>
      <c r="HH45" t="s">
        <v>544</v>
      </c>
      <c r="HI45" t="s">
        <v>544</v>
      </c>
      <c r="HJ45" t="s">
        <v>544</v>
      </c>
      <c r="HK45" t="s">
        <v>544</v>
      </c>
      <c r="HL45" t="s">
        <v>544</v>
      </c>
      <c r="HM45" t="s">
        <v>544</v>
      </c>
      <c r="HN45" t="s">
        <v>544</v>
      </c>
      <c r="HO45" t="s">
        <v>544</v>
      </c>
      <c r="HP45" t="s">
        <v>544</v>
      </c>
      <c r="HQ45" t="s">
        <v>544</v>
      </c>
      <c r="HR45" t="s">
        <v>544</v>
      </c>
      <c r="HS45" t="s">
        <v>544</v>
      </c>
      <c r="HT45" t="s">
        <v>544</v>
      </c>
      <c r="HU45" t="s">
        <v>544</v>
      </c>
      <c r="HV45" t="s">
        <v>544</v>
      </c>
      <c r="HW45" t="s">
        <v>544</v>
      </c>
      <c r="HX45" t="s">
        <v>544</v>
      </c>
      <c r="HY45" t="s">
        <v>544</v>
      </c>
      <c r="HZ45" t="s">
        <v>544</v>
      </c>
      <c r="IA45" t="s">
        <v>544</v>
      </c>
      <c r="IB45" t="s">
        <v>544</v>
      </c>
      <c r="IC45" t="s">
        <v>1321</v>
      </c>
      <c r="ID45" t="s">
        <v>1322</v>
      </c>
      <c r="IE45" t="s">
        <v>473</v>
      </c>
      <c r="IF45" t="s">
        <v>1323</v>
      </c>
      <c r="IG45" t="s">
        <v>1324</v>
      </c>
      <c r="IH45" t="s">
        <v>1325</v>
      </c>
      <c r="II45" t="s">
        <v>1326</v>
      </c>
      <c r="IJ45" t="s">
        <v>1327</v>
      </c>
      <c r="IK45" t="s">
        <v>1328</v>
      </c>
      <c r="IL45" t="s">
        <v>473</v>
      </c>
      <c r="IM45" t="s">
        <v>473</v>
      </c>
      <c r="IN45" t="s">
        <v>473</v>
      </c>
      <c r="IO45" t="s">
        <v>473</v>
      </c>
      <c r="IP45" t="s">
        <v>473</v>
      </c>
      <c r="IQ45" t="s">
        <v>473</v>
      </c>
      <c r="IR45">
        <v>0.63806893112792218</v>
      </c>
      <c r="IS45">
        <v>0.54110869807693573</v>
      </c>
      <c r="IT45">
        <v>0.52077797388236791</v>
      </c>
      <c r="IU45">
        <v>0.48484928013577144</v>
      </c>
      <c r="IV45">
        <v>0.63868348937864006</v>
      </c>
      <c r="IW45">
        <v>0.40033111786177472</v>
      </c>
      <c r="IX45">
        <v>0</v>
      </c>
      <c r="IY45">
        <v>0</v>
      </c>
      <c r="IZ45">
        <v>0</v>
      </c>
      <c r="JA45">
        <v>0</v>
      </c>
      <c r="JB45">
        <v>0</v>
      </c>
      <c r="JC45">
        <v>0</v>
      </c>
      <c r="JD45">
        <v>0.2686518690187818</v>
      </c>
      <c r="JE45">
        <v>5.3172459381617516</v>
      </c>
      <c r="JF45">
        <v>4.5092432597642773</v>
      </c>
      <c r="JG45">
        <v>4.3398204037534738</v>
      </c>
      <c r="JH45">
        <v>4.0404143496930756</v>
      </c>
      <c r="JI45">
        <v>5.3223672615846249</v>
      </c>
      <c r="JJ45">
        <v>3.3360956889209739</v>
      </c>
      <c r="JK45">
        <v>0</v>
      </c>
      <c r="JL45">
        <v>0</v>
      </c>
      <c r="JM45">
        <v>0</v>
      </c>
      <c r="JN45">
        <v>0</v>
      </c>
      <c r="JO45">
        <v>0</v>
      </c>
      <c r="JP45">
        <v>0</v>
      </c>
      <c r="JQ45">
        <v>26.865186901878179</v>
      </c>
      <c r="JR45">
        <v>5.3172459381617516</v>
      </c>
      <c r="JS45">
        <v>9.8264891979260298</v>
      </c>
      <c r="JT45">
        <v>14.166309601679504</v>
      </c>
      <c r="JU45">
        <v>18.206723951372581</v>
      </c>
      <c r="JV45">
        <v>23.529091212957205</v>
      </c>
      <c r="JW45">
        <v>26.865186901878179</v>
      </c>
      <c r="JX45">
        <v>26.865186901878179</v>
      </c>
      <c r="JY45">
        <v>26.865186901878179</v>
      </c>
      <c r="JZ45">
        <v>26.865186901878179</v>
      </c>
      <c r="KA45">
        <v>26.865186901878179</v>
      </c>
      <c r="KB45">
        <v>26.865186901878179</v>
      </c>
      <c r="KC45">
        <v>26.865186901878179</v>
      </c>
      <c r="KD45">
        <v>63.806893112792217</v>
      </c>
      <c r="KE45">
        <v>54.110869807693568</v>
      </c>
      <c r="KF45">
        <v>52.077797388236782</v>
      </c>
      <c r="KG45">
        <v>48.484928013577139</v>
      </c>
      <c r="KH45">
        <v>63.868348937864006</v>
      </c>
      <c r="KI45">
        <v>40.033111786177471</v>
      </c>
      <c r="KJ45" t="s">
        <v>473</v>
      </c>
      <c r="KK45" t="s">
        <v>473</v>
      </c>
      <c r="KL45" t="s">
        <v>473</v>
      </c>
      <c r="KM45" t="s">
        <v>473</v>
      </c>
      <c r="KN45" t="s">
        <v>473</v>
      </c>
      <c r="KO45" t="s">
        <v>473</v>
      </c>
      <c r="KP45">
        <v>63.806893112792217</v>
      </c>
      <c r="KQ45">
        <v>58.9588814602429</v>
      </c>
      <c r="KR45">
        <v>56.665186769574198</v>
      </c>
      <c r="KS45">
        <v>54.620122080574937</v>
      </c>
      <c r="KT45">
        <v>56.469767452032748</v>
      </c>
      <c r="KU45">
        <v>53.73032484105687</v>
      </c>
      <c r="KV45" t="s">
        <v>473</v>
      </c>
      <c r="KW45" t="s">
        <v>473</v>
      </c>
      <c r="KX45" t="s">
        <v>473</v>
      </c>
      <c r="KY45" t="s">
        <v>473</v>
      </c>
      <c r="KZ45" t="s">
        <v>473</v>
      </c>
      <c r="LA45" t="s">
        <v>473</v>
      </c>
      <c r="LB45">
        <v>53.73032484105687</v>
      </c>
      <c r="LC45" t="s">
        <v>1272</v>
      </c>
      <c r="LD45" t="s">
        <v>1273</v>
      </c>
      <c r="LE45">
        <v>100</v>
      </c>
      <c r="LF45">
        <v>36.25</v>
      </c>
      <c r="LG45" t="s">
        <v>473</v>
      </c>
      <c r="LH45" t="s">
        <v>473</v>
      </c>
      <c r="LI45">
        <v>100</v>
      </c>
      <c r="LJ45">
        <v>38.125</v>
      </c>
      <c r="LK45">
        <v>3656623000</v>
      </c>
      <c r="LL45">
        <v>3383542663</v>
      </c>
      <c r="LM45">
        <v>1201695041</v>
      </c>
      <c r="LN45">
        <v>756106375</v>
      </c>
      <c r="LO45">
        <v>736775179</v>
      </c>
      <c r="LP45">
        <v>291750</v>
      </c>
      <c r="LQ45">
        <v>247416.00000000012</v>
      </c>
      <c r="LR45">
        <v>238120</v>
      </c>
      <c r="LS45">
        <v>221692</v>
      </c>
      <c r="LT45">
        <v>292031.00000000012</v>
      </c>
      <c r="LU45">
        <v>183046.99999999977</v>
      </c>
      <c r="LV45" t="s">
        <v>473</v>
      </c>
      <c r="LW45" t="s">
        <v>473</v>
      </c>
      <c r="LX45" t="s">
        <v>473</v>
      </c>
      <c r="LY45" t="s">
        <v>473</v>
      </c>
      <c r="LZ45" t="s">
        <v>473</v>
      </c>
      <c r="MA45" t="s">
        <v>473</v>
      </c>
      <c r="MB45">
        <v>1474056</v>
      </c>
      <c r="MC45">
        <v>1474056</v>
      </c>
      <c r="MD45">
        <v>1474056</v>
      </c>
      <c r="ME45" t="s">
        <v>635</v>
      </c>
      <c r="MF45" t="s">
        <v>635</v>
      </c>
      <c r="MG45" t="s">
        <v>635</v>
      </c>
      <c r="MH45" t="s">
        <v>635</v>
      </c>
      <c r="MI45" t="s">
        <v>635</v>
      </c>
      <c r="MJ45">
        <v>0</v>
      </c>
      <c r="MK45">
        <v>0</v>
      </c>
      <c r="ML45">
        <v>0</v>
      </c>
      <c r="MM45">
        <v>0</v>
      </c>
      <c r="MN45">
        <v>0</v>
      </c>
      <c r="MO45">
        <v>0</v>
      </c>
      <c r="MP45">
        <v>0</v>
      </c>
      <c r="MQ45" t="s">
        <v>718</v>
      </c>
      <c r="MR45" t="s">
        <v>718</v>
      </c>
      <c r="MS45" t="s">
        <v>483</v>
      </c>
      <c r="MT45" t="s">
        <v>484</v>
      </c>
      <c r="MU45" t="s">
        <v>484</v>
      </c>
      <c r="MV45">
        <v>0</v>
      </c>
      <c r="MW45">
        <v>0</v>
      </c>
      <c r="MX45">
        <v>0</v>
      </c>
      <c r="MY45">
        <v>0</v>
      </c>
      <c r="MZ45">
        <v>0</v>
      </c>
      <c r="NA45">
        <v>0</v>
      </c>
      <c r="NB45">
        <v>0</v>
      </c>
      <c r="NC45">
        <v>63.806893112792217</v>
      </c>
      <c r="ND45">
        <v>58.9588814602429</v>
      </c>
      <c r="NE45">
        <v>56.665186769574198</v>
      </c>
      <c r="NF45">
        <v>54.620122080574937</v>
      </c>
      <c r="NG45">
        <v>56.469767452032748</v>
      </c>
      <c r="NH45">
        <v>53.73032484105687</v>
      </c>
      <c r="NI45" t="s">
        <v>473</v>
      </c>
      <c r="NJ45" t="s">
        <v>473</v>
      </c>
      <c r="NK45" t="s">
        <v>473</v>
      </c>
      <c r="NL45" t="s">
        <v>473</v>
      </c>
      <c r="NM45" t="s">
        <v>473</v>
      </c>
      <c r="NN45" t="s">
        <v>473</v>
      </c>
      <c r="NO45" t="s">
        <v>481</v>
      </c>
      <c r="NP45" t="s">
        <v>481</v>
      </c>
      <c r="NQ45" t="s">
        <v>481</v>
      </c>
      <c r="NR45" t="s">
        <v>481</v>
      </c>
      <c r="NS45" t="s">
        <v>481</v>
      </c>
      <c r="NT45">
        <v>0</v>
      </c>
      <c r="NU45">
        <v>0</v>
      </c>
      <c r="NV45">
        <v>0</v>
      </c>
      <c r="NW45">
        <v>0</v>
      </c>
      <c r="NX45">
        <v>0</v>
      </c>
      <c r="NY45">
        <v>0</v>
      </c>
      <c r="NZ45">
        <v>0</v>
      </c>
      <c r="OA45" t="s">
        <v>1329</v>
      </c>
      <c r="OB45" t="s">
        <v>1330</v>
      </c>
      <c r="OC45" t="s">
        <v>1331</v>
      </c>
      <c r="OD45" t="s">
        <v>1332</v>
      </c>
      <c r="OE45" t="s">
        <v>1333</v>
      </c>
      <c r="OF45">
        <v>0</v>
      </c>
      <c r="OG45">
        <v>0</v>
      </c>
      <c r="OH45">
        <v>0</v>
      </c>
      <c r="OI45">
        <v>0</v>
      </c>
      <c r="OJ45">
        <v>0</v>
      </c>
      <c r="OK45">
        <v>0</v>
      </c>
      <c r="OL45">
        <v>0</v>
      </c>
      <c r="OO45" t="s">
        <v>1310</v>
      </c>
      <c r="OP45">
        <v>2743434</v>
      </c>
      <c r="OQ45" t="s">
        <v>544</v>
      </c>
      <c r="OR45" t="s">
        <v>544</v>
      </c>
      <c r="OS45" t="s">
        <v>544</v>
      </c>
      <c r="OT45" t="s">
        <v>544</v>
      </c>
      <c r="OU45" t="s">
        <v>544</v>
      </c>
      <c r="OV45" t="s">
        <v>544</v>
      </c>
      <c r="OW45" t="s">
        <v>544</v>
      </c>
      <c r="OX45" t="s">
        <v>544</v>
      </c>
      <c r="OY45" t="s">
        <v>544</v>
      </c>
      <c r="OZ45" t="s">
        <v>544</v>
      </c>
      <c r="PA45" t="s">
        <v>544</v>
      </c>
      <c r="PB45" t="s">
        <v>544</v>
      </c>
      <c r="PC45" t="s">
        <v>544</v>
      </c>
      <c r="PD45" t="s">
        <v>544</v>
      </c>
      <c r="PE45" t="s">
        <v>544</v>
      </c>
      <c r="PF45" t="s">
        <v>544</v>
      </c>
      <c r="PG45" t="s">
        <v>544</v>
      </c>
      <c r="PH45" t="s">
        <v>544</v>
      </c>
      <c r="PI45" t="s">
        <v>544</v>
      </c>
      <c r="PJ45" t="s">
        <v>544</v>
      </c>
      <c r="PK45" t="s">
        <v>544</v>
      </c>
      <c r="PL45" t="s">
        <v>544</v>
      </c>
      <c r="PM45" t="s">
        <v>544</v>
      </c>
      <c r="PN45" t="s">
        <v>544</v>
      </c>
      <c r="PO45" t="s">
        <v>544</v>
      </c>
      <c r="PP45" t="s">
        <v>544</v>
      </c>
      <c r="PQ45">
        <v>4</v>
      </c>
      <c r="PR45">
        <v>756106371</v>
      </c>
      <c r="PS45" t="s">
        <v>974</v>
      </c>
    </row>
    <row r="46" spans="1:435" x14ac:dyDescent="0.35">
      <c r="A46" t="s">
        <v>1334</v>
      </c>
      <c r="B46">
        <v>7870</v>
      </c>
      <c r="D46">
        <v>2020110010186</v>
      </c>
      <c r="E46" t="s">
        <v>436</v>
      </c>
      <c r="F46" t="s">
        <v>437</v>
      </c>
      <c r="G46" t="s">
        <v>438</v>
      </c>
      <c r="H46" t="s">
        <v>1255</v>
      </c>
      <c r="I46" t="s">
        <v>1335</v>
      </c>
      <c r="J46" t="s">
        <v>1257</v>
      </c>
      <c r="K46" t="s">
        <v>1258</v>
      </c>
      <c r="L46" t="s">
        <v>1259</v>
      </c>
      <c r="M46" t="s">
        <v>1260</v>
      </c>
      <c r="N46" t="s">
        <v>1336</v>
      </c>
      <c r="O46" t="s">
        <v>1337</v>
      </c>
      <c r="P46" t="s">
        <v>1338</v>
      </c>
      <c r="Q46" t="s">
        <v>1261</v>
      </c>
      <c r="R46" t="s">
        <v>1262</v>
      </c>
      <c r="S46" t="s">
        <v>1299</v>
      </c>
      <c r="T46" t="s">
        <v>1339</v>
      </c>
      <c r="Z46" t="s">
        <v>1299</v>
      </c>
      <c r="AA46" t="s">
        <v>1339</v>
      </c>
      <c r="AH46" t="s">
        <v>451</v>
      </c>
      <c r="AI46" t="s">
        <v>1340</v>
      </c>
      <c r="AJ46">
        <v>0</v>
      </c>
      <c r="AK46">
        <v>44055</v>
      </c>
      <c r="AL46">
        <v>1</v>
      </c>
      <c r="AM46">
        <v>2023</v>
      </c>
      <c r="AN46" t="s">
        <v>1341</v>
      </c>
      <c r="AO46" t="s">
        <v>1342</v>
      </c>
      <c r="AP46">
        <v>2020</v>
      </c>
      <c r="AQ46">
        <v>2024</v>
      </c>
      <c r="AR46" t="s">
        <v>467</v>
      </c>
      <c r="AS46" t="s">
        <v>652</v>
      </c>
      <c r="AT46" t="s">
        <v>541</v>
      </c>
      <c r="AU46" t="s">
        <v>459</v>
      </c>
      <c r="AV46">
        <v>2019</v>
      </c>
      <c r="AW46">
        <v>146645</v>
      </c>
      <c r="AX46" t="s">
        <v>1343</v>
      </c>
      <c r="AZ46">
        <v>1</v>
      </c>
      <c r="BB46" t="s">
        <v>1344</v>
      </c>
      <c r="BC46" t="s">
        <v>1345</v>
      </c>
      <c r="BD46" t="s">
        <v>1346</v>
      </c>
      <c r="BE46" t="s">
        <v>544</v>
      </c>
      <c r="BF46" t="s">
        <v>1347</v>
      </c>
      <c r="BG46">
        <v>2</v>
      </c>
      <c r="BH46">
        <v>44554</v>
      </c>
      <c r="BI46" t="s">
        <v>1286</v>
      </c>
      <c r="BJ46" t="s">
        <v>51</v>
      </c>
      <c r="BK46">
        <v>1038131</v>
      </c>
      <c r="BL46">
        <v>156225</v>
      </c>
      <c r="BM46">
        <v>275620</v>
      </c>
      <c r="BN46">
        <v>284902</v>
      </c>
      <c r="BO46">
        <v>208446</v>
      </c>
      <c r="BP46">
        <v>112938</v>
      </c>
      <c r="BW46">
        <v>171420</v>
      </c>
      <c r="BX46">
        <v>150000</v>
      </c>
      <c r="BY46">
        <v>67500</v>
      </c>
      <c r="BZ46">
        <v>208446</v>
      </c>
      <c r="CA46">
        <v>278000</v>
      </c>
      <c r="CB46">
        <v>284902.00000000006</v>
      </c>
      <c r="CC46">
        <v>208446</v>
      </c>
      <c r="CD46">
        <v>0</v>
      </c>
      <c r="CE46" t="s">
        <v>544</v>
      </c>
      <c r="CF46" t="s">
        <v>544</v>
      </c>
      <c r="CG46" t="s">
        <v>544</v>
      </c>
      <c r="CH46" t="s">
        <v>544</v>
      </c>
      <c r="CI46" t="s">
        <v>544</v>
      </c>
      <c r="CJ46">
        <v>156225</v>
      </c>
      <c r="CK46">
        <v>275620</v>
      </c>
      <c r="CL46">
        <v>284902.00000000006</v>
      </c>
      <c r="CM46">
        <v>867370</v>
      </c>
      <c r="CN46" t="s">
        <v>467</v>
      </c>
      <c r="CO46">
        <v>17370</v>
      </c>
      <c r="CP46">
        <v>17370</v>
      </c>
      <c r="CQ46">
        <v>17370</v>
      </c>
      <c r="CR46">
        <v>17370</v>
      </c>
      <c r="CS46">
        <v>17370</v>
      </c>
      <c r="CT46">
        <v>17370</v>
      </c>
      <c r="CU46">
        <v>17370</v>
      </c>
      <c r="CV46">
        <v>17370</v>
      </c>
      <c r="CW46">
        <v>17370</v>
      </c>
      <c r="CX46">
        <v>17370</v>
      </c>
      <c r="CY46">
        <v>17370</v>
      </c>
      <c r="CZ46">
        <v>17376</v>
      </c>
      <c r="DA46">
        <v>208446</v>
      </c>
      <c r="DB46" s="128">
        <v>104220</v>
      </c>
      <c r="DC46">
        <v>104220</v>
      </c>
      <c r="DD46">
        <v>0</v>
      </c>
      <c r="DE46">
        <v>0</v>
      </c>
      <c r="DF46">
        <v>0</v>
      </c>
      <c r="DG46">
        <v>0</v>
      </c>
      <c r="DH46">
        <v>0</v>
      </c>
      <c r="DI46">
        <v>0</v>
      </c>
      <c r="DJ46">
        <v>0</v>
      </c>
      <c r="DK46">
        <v>0</v>
      </c>
      <c r="DL46">
        <v>0</v>
      </c>
      <c r="DM46">
        <v>0</v>
      </c>
      <c r="DN46">
        <v>0</v>
      </c>
      <c r="DO46">
        <v>0</v>
      </c>
      <c r="DP46">
        <v>208446</v>
      </c>
      <c r="DQ46">
        <v>23289</v>
      </c>
      <c r="DR46">
        <v>26207</v>
      </c>
      <c r="DS46">
        <v>28154</v>
      </c>
      <c r="DT46">
        <v>22285</v>
      </c>
      <c r="DU46">
        <v>27361</v>
      </c>
      <c r="DV46">
        <v>23327</v>
      </c>
      <c r="DW46">
        <v>0</v>
      </c>
      <c r="DX46">
        <v>0</v>
      </c>
      <c r="DY46">
        <v>0</v>
      </c>
      <c r="DZ46">
        <v>0</v>
      </c>
      <c r="EA46">
        <v>0</v>
      </c>
      <c r="EB46">
        <v>0</v>
      </c>
      <c r="EC46">
        <v>150623</v>
      </c>
      <c r="ED46">
        <v>150623</v>
      </c>
      <c r="EE46" t="s">
        <v>1348</v>
      </c>
      <c r="EF46" t="s">
        <v>1348</v>
      </c>
      <c r="EG46" t="s">
        <v>1348</v>
      </c>
      <c r="EH46" t="s">
        <v>1348</v>
      </c>
      <c r="EI46" t="s">
        <v>1348</v>
      </c>
      <c r="EJ46" t="s">
        <v>1348</v>
      </c>
      <c r="EK46" t="s">
        <v>1348</v>
      </c>
      <c r="EL46" t="s">
        <v>1348</v>
      </c>
      <c r="EM46" t="s">
        <v>1348</v>
      </c>
      <c r="EN46" t="s">
        <v>1348</v>
      </c>
      <c r="EO46" t="s">
        <v>1348</v>
      </c>
      <c r="EP46" t="s">
        <v>1348</v>
      </c>
      <c r="EQ46" t="s">
        <v>1349</v>
      </c>
      <c r="ER46" t="s">
        <v>1348</v>
      </c>
      <c r="ES46" t="s">
        <v>1350</v>
      </c>
      <c r="ET46" t="s">
        <v>1351</v>
      </c>
      <c r="EU46" t="s">
        <v>1348</v>
      </c>
      <c r="EV46" t="s">
        <v>1348</v>
      </c>
      <c r="EW46">
        <v>0</v>
      </c>
      <c r="EX46">
        <v>0</v>
      </c>
      <c r="EY46">
        <v>0</v>
      </c>
      <c r="EZ46">
        <v>0</v>
      </c>
      <c r="FA46">
        <v>0</v>
      </c>
      <c r="FB46">
        <v>0</v>
      </c>
      <c r="FC46" t="s">
        <v>544</v>
      </c>
      <c r="FD46" t="s">
        <v>544</v>
      </c>
      <c r="FE46" t="s">
        <v>544</v>
      </c>
      <c r="FF46" t="s">
        <v>544</v>
      </c>
      <c r="FG46" t="s">
        <v>544</v>
      </c>
      <c r="FH46" t="s">
        <v>544</v>
      </c>
      <c r="FI46" t="s">
        <v>544</v>
      </c>
      <c r="FJ46" t="s">
        <v>544</v>
      </c>
      <c r="FK46" t="s">
        <v>544</v>
      </c>
      <c r="FL46" t="s">
        <v>544</v>
      </c>
      <c r="FM46" t="s">
        <v>544</v>
      </c>
      <c r="FN46" t="s">
        <v>544</v>
      </c>
      <c r="FO46" t="s">
        <v>544</v>
      </c>
      <c r="FP46" t="s">
        <v>544</v>
      </c>
      <c r="FQ46" t="s">
        <v>544</v>
      </c>
      <c r="FR46" t="s">
        <v>544</v>
      </c>
      <c r="FS46" t="s">
        <v>544</v>
      </c>
      <c r="FT46" t="s">
        <v>544</v>
      </c>
      <c r="FU46" t="s">
        <v>544</v>
      </c>
      <c r="FV46" t="s">
        <v>544</v>
      </c>
      <c r="FW46" t="s">
        <v>544</v>
      </c>
      <c r="FX46" t="s">
        <v>544</v>
      </c>
      <c r="FY46" t="s">
        <v>544</v>
      </c>
      <c r="FZ46" t="s">
        <v>544</v>
      </c>
      <c r="GA46" t="s">
        <v>544</v>
      </c>
      <c r="GB46" t="s">
        <v>544</v>
      </c>
      <c r="GC46" t="s">
        <v>544</v>
      </c>
      <c r="GD46" t="s">
        <v>544</v>
      </c>
      <c r="GE46" t="s">
        <v>544</v>
      </c>
      <c r="GF46" t="s">
        <v>544</v>
      </c>
      <c r="GG46" t="s">
        <v>544</v>
      </c>
      <c r="GH46" t="s">
        <v>544</v>
      </c>
      <c r="GI46" t="s">
        <v>544</v>
      </c>
      <c r="GJ46" t="s">
        <v>544</v>
      </c>
      <c r="GK46" t="s">
        <v>544</v>
      </c>
      <c r="GL46" t="s">
        <v>544</v>
      </c>
      <c r="GM46" t="s">
        <v>544</v>
      </c>
      <c r="GN46" t="s">
        <v>544</v>
      </c>
      <c r="GO46" t="s">
        <v>544</v>
      </c>
      <c r="GP46" t="s">
        <v>544</v>
      </c>
      <c r="GQ46" t="s">
        <v>544</v>
      </c>
      <c r="GR46" t="s">
        <v>544</v>
      </c>
      <c r="GS46" t="s">
        <v>544</v>
      </c>
      <c r="GT46" t="s">
        <v>544</v>
      </c>
      <c r="GU46" t="s">
        <v>544</v>
      </c>
      <c r="GV46" t="s">
        <v>544</v>
      </c>
      <c r="GW46" t="s">
        <v>544</v>
      </c>
      <c r="GX46" t="s">
        <v>544</v>
      </c>
      <c r="GY46" t="s">
        <v>544</v>
      </c>
      <c r="GZ46" t="s">
        <v>544</v>
      </c>
      <c r="HA46" t="s">
        <v>544</v>
      </c>
      <c r="HB46" t="s">
        <v>544</v>
      </c>
      <c r="HC46" t="s">
        <v>544</v>
      </c>
      <c r="HD46" t="s">
        <v>544</v>
      </c>
      <c r="HE46" t="s">
        <v>544</v>
      </c>
      <c r="HF46" t="s">
        <v>544</v>
      </c>
      <c r="HG46" t="s">
        <v>544</v>
      </c>
      <c r="HH46" t="s">
        <v>544</v>
      </c>
      <c r="HI46" t="s">
        <v>544</v>
      </c>
      <c r="HJ46" t="s">
        <v>544</v>
      </c>
      <c r="HK46" t="s">
        <v>544</v>
      </c>
      <c r="HL46" t="s">
        <v>544</v>
      </c>
      <c r="HM46" t="s">
        <v>544</v>
      </c>
      <c r="HN46" t="s">
        <v>544</v>
      </c>
      <c r="HO46" t="s">
        <v>544</v>
      </c>
      <c r="HP46" t="s">
        <v>544</v>
      </c>
      <c r="HQ46" t="s">
        <v>544</v>
      </c>
      <c r="HR46" t="s">
        <v>544</v>
      </c>
      <c r="HS46" t="s">
        <v>544</v>
      </c>
      <c r="HT46" t="s">
        <v>544</v>
      </c>
      <c r="HU46" t="s">
        <v>544</v>
      </c>
      <c r="HV46" t="s">
        <v>544</v>
      </c>
      <c r="HW46" t="s">
        <v>544</v>
      </c>
      <c r="HX46" t="s">
        <v>544</v>
      </c>
      <c r="HY46" t="s">
        <v>544</v>
      </c>
      <c r="HZ46" t="s">
        <v>544</v>
      </c>
      <c r="IA46" t="s">
        <v>544</v>
      </c>
      <c r="IB46" t="s">
        <v>544</v>
      </c>
      <c r="IC46" t="s">
        <v>1352</v>
      </c>
      <c r="ID46" t="s">
        <v>1291</v>
      </c>
      <c r="IE46" t="s">
        <v>473</v>
      </c>
      <c r="IF46" t="s">
        <v>1353</v>
      </c>
      <c r="IG46" t="s">
        <v>1354</v>
      </c>
      <c r="IH46" t="s">
        <v>1355</v>
      </c>
      <c r="II46" t="s">
        <v>1356</v>
      </c>
      <c r="IJ46" t="s">
        <v>1357</v>
      </c>
      <c r="IK46" t="s">
        <v>1358</v>
      </c>
      <c r="IL46" t="s">
        <v>473</v>
      </c>
      <c r="IM46" t="s">
        <v>473</v>
      </c>
      <c r="IN46" t="s">
        <v>473</v>
      </c>
      <c r="IO46" t="s">
        <v>473</v>
      </c>
      <c r="IP46" t="s">
        <v>473</v>
      </c>
      <c r="IQ46" t="s">
        <v>473</v>
      </c>
      <c r="IR46">
        <v>1.3407599309153713</v>
      </c>
      <c r="IS46">
        <v>1.5087507196315486</v>
      </c>
      <c r="IT46">
        <v>1.6208405296488198</v>
      </c>
      <c r="IU46">
        <v>1.2829591249280368</v>
      </c>
      <c r="IV46">
        <v>1.5751871042026482</v>
      </c>
      <c r="IW46">
        <v>1.3429476108232585</v>
      </c>
      <c r="IX46">
        <v>0</v>
      </c>
      <c r="IY46">
        <v>0</v>
      </c>
      <c r="IZ46">
        <v>0</v>
      </c>
      <c r="JA46">
        <v>0</v>
      </c>
      <c r="JB46">
        <v>0</v>
      </c>
      <c r="JC46">
        <v>0</v>
      </c>
      <c r="JD46">
        <v>0.72259961812651718</v>
      </c>
      <c r="JE46">
        <v>11.172677815837195</v>
      </c>
      <c r="JF46">
        <v>12.572560759141457</v>
      </c>
      <c r="JG46">
        <v>13.506615622271475</v>
      </c>
      <c r="JH46">
        <v>10.691018297304817</v>
      </c>
      <c r="JI46">
        <v>13.126181361119906</v>
      </c>
      <c r="JJ46">
        <v>11.190907956976867</v>
      </c>
      <c r="JK46">
        <v>0</v>
      </c>
      <c r="JL46">
        <v>0</v>
      </c>
      <c r="JM46">
        <v>0</v>
      </c>
      <c r="JN46">
        <v>0</v>
      </c>
      <c r="JO46">
        <v>0</v>
      </c>
      <c r="JP46">
        <v>0</v>
      </c>
      <c r="JQ46">
        <v>72.25996181265171</v>
      </c>
      <c r="JR46">
        <v>11.172677815837195</v>
      </c>
      <c r="JS46">
        <v>23.74523857497865</v>
      </c>
      <c r="JT46">
        <v>37.251854197250125</v>
      </c>
      <c r="JU46">
        <v>47.94287249455494</v>
      </c>
      <c r="JV46">
        <v>61.069053855674845</v>
      </c>
      <c r="JW46">
        <v>72.25996181265171</v>
      </c>
      <c r="JX46">
        <v>72.25996181265171</v>
      </c>
      <c r="JY46">
        <v>72.25996181265171</v>
      </c>
      <c r="JZ46">
        <v>72.25996181265171</v>
      </c>
      <c r="KA46">
        <v>72.25996181265171</v>
      </c>
      <c r="KB46">
        <v>72.25996181265171</v>
      </c>
      <c r="KC46">
        <v>72.25996181265171</v>
      </c>
      <c r="KD46">
        <v>134.07599309153713</v>
      </c>
      <c r="KE46">
        <v>150.87507196315485</v>
      </c>
      <c r="KF46">
        <v>162.08405296488198</v>
      </c>
      <c r="KG46">
        <v>128.29591249280367</v>
      </c>
      <c r="KH46">
        <v>157.51871042026482</v>
      </c>
      <c r="KI46">
        <v>134.29476108232583</v>
      </c>
      <c r="KJ46" t="s">
        <v>473</v>
      </c>
      <c r="KK46" t="s">
        <v>473</v>
      </c>
      <c r="KL46" t="s">
        <v>473</v>
      </c>
      <c r="KM46" t="s">
        <v>473</v>
      </c>
      <c r="KN46" t="s">
        <v>473</v>
      </c>
      <c r="KO46" t="s">
        <v>473</v>
      </c>
      <c r="KP46">
        <v>134.07599309153713</v>
      </c>
      <c r="KQ46">
        <v>142.47553252734599</v>
      </c>
      <c r="KR46">
        <v>149.01170600652463</v>
      </c>
      <c r="KS46">
        <v>143.83275762809438</v>
      </c>
      <c r="KT46">
        <v>146.56994818652848</v>
      </c>
      <c r="KU46">
        <v>144.52408366916137</v>
      </c>
      <c r="KV46" t="s">
        <v>473</v>
      </c>
      <c r="KW46" t="s">
        <v>473</v>
      </c>
      <c r="KX46" t="s">
        <v>473</v>
      </c>
      <c r="KY46" t="s">
        <v>473</v>
      </c>
      <c r="KZ46" t="s">
        <v>473</v>
      </c>
      <c r="LA46" t="s">
        <v>473</v>
      </c>
      <c r="LB46">
        <v>144.52408366916137</v>
      </c>
      <c r="LC46" t="s">
        <v>1359</v>
      </c>
      <c r="LD46" t="s">
        <v>1360</v>
      </c>
      <c r="LE46">
        <v>100</v>
      </c>
      <c r="LF46">
        <v>40</v>
      </c>
      <c r="LG46">
        <v>100</v>
      </c>
      <c r="LH46">
        <v>40</v>
      </c>
      <c r="LI46">
        <v>100</v>
      </c>
      <c r="LJ46">
        <v>38.125</v>
      </c>
      <c r="LK46">
        <v>3656623000</v>
      </c>
      <c r="LL46">
        <v>3383542663</v>
      </c>
      <c r="LM46">
        <v>1201695041</v>
      </c>
      <c r="LN46">
        <v>756106375</v>
      </c>
      <c r="LO46">
        <v>736775179</v>
      </c>
      <c r="LP46">
        <v>23289</v>
      </c>
      <c r="LQ46">
        <v>26207</v>
      </c>
      <c r="LR46">
        <v>28153.999999999985</v>
      </c>
      <c r="LS46">
        <v>22285</v>
      </c>
      <c r="LT46">
        <v>27361</v>
      </c>
      <c r="LU46">
        <v>23326.999999999985</v>
      </c>
      <c r="LV46" t="s">
        <v>473</v>
      </c>
      <c r="LW46" t="s">
        <v>473</v>
      </c>
      <c r="LX46" t="s">
        <v>473</v>
      </c>
      <c r="LY46" t="s">
        <v>473</v>
      </c>
      <c r="LZ46" t="s">
        <v>473</v>
      </c>
      <c r="MA46" t="s">
        <v>473</v>
      </c>
      <c r="MB46">
        <v>150622.99999999997</v>
      </c>
      <c r="MC46">
        <v>150622.99999999997</v>
      </c>
      <c r="MD46">
        <v>150622.99999999997</v>
      </c>
      <c r="ME46" t="s">
        <v>635</v>
      </c>
      <c r="MF46" t="s">
        <v>635</v>
      </c>
      <c r="MG46" t="s">
        <v>635</v>
      </c>
      <c r="MH46" t="s">
        <v>635</v>
      </c>
      <c r="MI46" t="s">
        <v>635</v>
      </c>
      <c r="MJ46">
        <v>0</v>
      </c>
      <c r="MK46">
        <v>0</v>
      </c>
      <c r="ML46">
        <v>0</v>
      </c>
      <c r="MM46">
        <v>0</v>
      </c>
      <c r="MN46">
        <v>0</v>
      </c>
      <c r="MO46">
        <v>0</v>
      </c>
      <c r="MP46">
        <v>0</v>
      </c>
      <c r="MQ46" t="s">
        <v>718</v>
      </c>
      <c r="MR46" t="s">
        <v>718</v>
      </c>
      <c r="MS46" t="s">
        <v>718</v>
      </c>
      <c r="MT46" t="s">
        <v>484</v>
      </c>
      <c r="MU46" t="s">
        <v>483</v>
      </c>
      <c r="MV46">
        <v>0</v>
      </c>
      <c r="MW46">
        <v>0</v>
      </c>
      <c r="MX46">
        <v>0</v>
      </c>
      <c r="MY46">
        <v>0</v>
      </c>
      <c r="MZ46">
        <v>0</v>
      </c>
      <c r="NA46">
        <v>0</v>
      </c>
      <c r="NB46">
        <v>0</v>
      </c>
      <c r="NC46">
        <v>134.07599309153713</v>
      </c>
      <c r="ND46">
        <v>142.47553252734599</v>
      </c>
      <c r="NE46">
        <v>149.01170600652463</v>
      </c>
      <c r="NF46">
        <v>143.83275762809438</v>
      </c>
      <c r="NG46">
        <v>146.56994818652848</v>
      </c>
      <c r="NH46">
        <v>144.52408366916137</v>
      </c>
      <c r="NI46" t="s">
        <v>473</v>
      </c>
      <c r="NJ46" t="s">
        <v>473</v>
      </c>
      <c r="NK46" t="s">
        <v>473</v>
      </c>
      <c r="NL46" t="s">
        <v>473</v>
      </c>
      <c r="NM46" t="s">
        <v>473</v>
      </c>
      <c r="NN46" t="s">
        <v>473</v>
      </c>
      <c r="NO46" t="s">
        <v>481</v>
      </c>
      <c r="NP46" t="s">
        <v>481</v>
      </c>
      <c r="NQ46" t="s">
        <v>481</v>
      </c>
      <c r="NR46" t="s">
        <v>481</v>
      </c>
      <c r="NS46" t="s">
        <v>481</v>
      </c>
      <c r="NT46">
        <v>0</v>
      </c>
      <c r="NU46">
        <v>0</v>
      </c>
      <c r="NV46">
        <v>0</v>
      </c>
      <c r="NW46">
        <v>0</v>
      </c>
      <c r="NX46">
        <v>0</v>
      </c>
      <c r="NY46">
        <v>0</v>
      </c>
      <c r="NZ46">
        <v>0</v>
      </c>
      <c r="OA46" t="s">
        <v>1361</v>
      </c>
      <c r="OB46" t="s">
        <v>1362</v>
      </c>
      <c r="OC46" t="s">
        <v>1363</v>
      </c>
      <c r="OD46" t="s">
        <v>1364</v>
      </c>
      <c r="OE46" t="s">
        <v>1365</v>
      </c>
      <c r="OF46">
        <v>0</v>
      </c>
      <c r="OG46">
        <v>0</v>
      </c>
      <c r="OH46">
        <v>0</v>
      </c>
      <c r="OI46">
        <v>0</v>
      </c>
      <c r="OJ46">
        <v>0</v>
      </c>
      <c r="OK46">
        <v>0</v>
      </c>
      <c r="OL46">
        <v>0</v>
      </c>
      <c r="OO46" t="s">
        <v>1334</v>
      </c>
      <c r="OP46">
        <v>104220</v>
      </c>
      <c r="OQ46" t="s">
        <v>544</v>
      </c>
      <c r="OR46" t="s">
        <v>544</v>
      </c>
      <c r="OS46" t="s">
        <v>544</v>
      </c>
      <c r="OT46" t="s">
        <v>544</v>
      </c>
      <c r="OU46" t="s">
        <v>544</v>
      </c>
      <c r="OV46" t="s">
        <v>544</v>
      </c>
      <c r="OW46" t="s">
        <v>544</v>
      </c>
      <c r="OX46" t="s">
        <v>544</v>
      </c>
      <c r="OY46" t="s">
        <v>544</v>
      </c>
      <c r="OZ46" t="s">
        <v>544</v>
      </c>
      <c r="PA46" t="s">
        <v>544</v>
      </c>
      <c r="PB46" t="s">
        <v>544</v>
      </c>
      <c r="PC46" t="s">
        <v>544</v>
      </c>
      <c r="PD46" t="s">
        <v>544</v>
      </c>
      <c r="PE46" t="s">
        <v>544</v>
      </c>
      <c r="PF46" t="s">
        <v>544</v>
      </c>
      <c r="PG46" t="s">
        <v>544</v>
      </c>
      <c r="PH46" t="s">
        <v>544</v>
      </c>
      <c r="PI46" t="s">
        <v>544</v>
      </c>
      <c r="PJ46" t="s">
        <v>544</v>
      </c>
      <c r="PK46" t="s">
        <v>544</v>
      </c>
      <c r="PL46" t="s">
        <v>544</v>
      </c>
      <c r="PM46" t="s">
        <v>544</v>
      </c>
      <c r="PN46" t="s">
        <v>544</v>
      </c>
      <c r="PO46" t="s">
        <v>544</v>
      </c>
      <c r="PP46" t="s">
        <v>544</v>
      </c>
      <c r="PQ46">
        <v>4</v>
      </c>
      <c r="PR46">
        <v>756106371</v>
      </c>
      <c r="PS46" t="s">
        <v>974</v>
      </c>
    </row>
    <row r="47" spans="1:435" x14ac:dyDescent="0.35">
      <c r="A47" t="s">
        <v>1366</v>
      </c>
      <c r="B47">
        <v>7870</v>
      </c>
      <c r="C47" t="s">
        <v>1367</v>
      </c>
      <c r="D47">
        <v>2020110010186</v>
      </c>
      <c r="E47" t="s">
        <v>436</v>
      </c>
      <c r="F47" t="s">
        <v>437</v>
      </c>
      <c r="G47" t="s">
        <v>438</v>
      </c>
      <c r="H47" t="s">
        <v>1255</v>
      </c>
      <c r="I47" t="s">
        <v>1256</v>
      </c>
      <c r="J47" t="s">
        <v>1257</v>
      </c>
      <c r="K47" t="s">
        <v>1258</v>
      </c>
      <c r="L47" t="s">
        <v>1259</v>
      </c>
      <c r="M47" t="s">
        <v>1260</v>
      </c>
      <c r="N47" t="s">
        <v>1258</v>
      </c>
      <c r="O47" t="s">
        <v>1259</v>
      </c>
      <c r="P47" t="s">
        <v>1258</v>
      </c>
      <c r="Q47" t="s">
        <v>1261</v>
      </c>
      <c r="R47" t="s">
        <v>1262</v>
      </c>
      <c r="S47" t="s">
        <v>1368</v>
      </c>
      <c r="T47" t="s">
        <v>1369</v>
      </c>
      <c r="AD47" t="s">
        <v>1370</v>
      </c>
      <c r="AE47" t="s">
        <v>1371</v>
      </c>
      <c r="AI47" t="s">
        <v>1372</v>
      </c>
      <c r="AJ47">
        <v>0</v>
      </c>
      <c r="AK47">
        <v>44055</v>
      </c>
      <c r="AL47">
        <v>1</v>
      </c>
      <c r="AM47">
        <v>2023</v>
      </c>
      <c r="AN47" t="s">
        <v>1373</v>
      </c>
      <c r="AO47" t="s">
        <v>1374</v>
      </c>
      <c r="AP47">
        <v>2020</v>
      </c>
      <c r="AQ47">
        <v>2024</v>
      </c>
      <c r="AR47" t="s">
        <v>467</v>
      </c>
      <c r="AS47" t="s">
        <v>652</v>
      </c>
      <c r="AT47" t="s">
        <v>541</v>
      </c>
      <c r="AU47" t="s">
        <v>459</v>
      </c>
      <c r="AV47" t="s">
        <v>460</v>
      </c>
      <c r="AW47">
        <v>0</v>
      </c>
      <c r="AX47" t="s">
        <v>460</v>
      </c>
      <c r="AZ47">
        <v>1</v>
      </c>
      <c r="BB47" t="s">
        <v>1375</v>
      </c>
      <c r="BC47" t="s">
        <v>1376</v>
      </c>
      <c r="BD47" t="s">
        <v>1377</v>
      </c>
      <c r="BE47" t="s">
        <v>544</v>
      </c>
      <c r="BF47" t="s">
        <v>1378</v>
      </c>
      <c r="BG47">
        <v>2</v>
      </c>
      <c r="BH47">
        <v>44554</v>
      </c>
      <c r="BI47" t="s">
        <v>1379</v>
      </c>
      <c r="BJ47" t="s">
        <v>51</v>
      </c>
      <c r="BK47">
        <v>32</v>
      </c>
      <c r="BL47">
        <v>4</v>
      </c>
      <c r="BM47">
        <v>8</v>
      </c>
      <c r="BN47">
        <v>8</v>
      </c>
      <c r="BO47">
        <v>8</v>
      </c>
      <c r="BP47">
        <v>4</v>
      </c>
      <c r="BW47">
        <v>4</v>
      </c>
      <c r="BX47">
        <v>8</v>
      </c>
      <c r="BY47">
        <v>8</v>
      </c>
      <c r="BZ47">
        <v>8</v>
      </c>
      <c r="CA47">
        <v>8</v>
      </c>
      <c r="CB47">
        <v>8</v>
      </c>
      <c r="CC47">
        <v>8</v>
      </c>
      <c r="CD47">
        <v>0</v>
      </c>
      <c r="CE47" t="s">
        <v>544</v>
      </c>
      <c r="CF47" t="s">
        <v>544</v>
      </c>
      <c r="CG47" t="s">
        <v>544</v>
      </c>
      <c r="CH47" t="s">
        <v>544</v>
      </c>
      <c r="CI47" t="s">
        <v>544</v>
      </c>
      <c r="CJ47">
        <v>4</v>
      </c>
      <c r="CK47">
        <v>8</v>
      </c>
      <c r="CL47">
        <v>8</v>
      </c>
      <c r="CM47">
        <v>24</v>
      </c>
      <c r="CN47" t="s">
        <v>467</v>
      </c>
      <c r="CO47">
        <v>0</v>
      </c>
      <c r="CP47">
        <v>0</v>
      </c>
      <c r="CQ47">
        <v>2</v>
      </c>
      <c r="CR47">
        <v>0</v>
      </c>
      <c r="CS47">
        <v>0</v>
      </c>
      <c r="CT47">
        <v>2</v>
      </c>
      <c r="CU47">
        <v>0</v>
      </c>
      <c r="CV47">
        <v>0</v>
      </c>
      <c r="CW47">
        <v>2</v>
      </c>
      <c r="CX47">
        <v>0</v>
      </c>
      <c r="CY47">
        <v>0</v>
      </c>
      <c r="CZ47">
        <v>2</v>
      </c>
      <c r="DA47">
        <v>8</v>
      </c>
      <c r="DB47" s="128">
        <v>4</v>
      </c>
      <c r="DC47">
        <v>4</v>
      </c>
      <c r="DD47">
        <v>0</v>
      </c>
      <c r="DE47">
        <v>0</v>
      </c>
      <c r="DF47">
        <v>0</v>
      </c>
      <c r="DG47">
        <v>0</v>
      </c>
      <c r="DH47">
        <v>0</v>
      </c>
      <c r="DI47">
        <v>0</v>
      </c>
      <c r="DJ47">
        <v>0</v>
      </c>
      <c r="DK47">
        <v>0</v>
      </c>
      <c r="DL47">
        <v>0</v>
      </c>
      <c r="DM47">
        <v>0</v>
      </c>
      <c r="DN47">
        <v>0</v>
      </c>
      <c r="DO47">
        <v>0</v>
      </c>
      <c r="DP47">
        <v>8</v>
      </c>
      <c r="DQ47">
        <v>0</v>
      </c>
      <c r="DR47">
        <v>0</v>
      </c>
      <c r="DS47">
        <v>2</v>
      </c>
      <c r="DT47">
        <v>0</v>
      </c>
      <c r="DU47">
        <v>0</v>
      </c>
      <c r="DV47">
        <v>2</v>
      </c>
      <c r="DW47">
        <v>0</v>
      </c>
      <c r="DX47">
        <v>0</v>
      </c>
      <c r="DY47">
        <v>0</v>
      </c>
      <c r="DZ47">
        <v>0</v>
      </c>
      <c r="EA47">
        <v>0</v>
      </c>
      <c r="EB47">
        <v>0</v>
      </c>
      <c r="EC47">
        <v>4</v>
      </c>
      <c r="ED47">
        <v>4</v>
      </c>
      <c r="EE47">
        <v>0</v>
      </c>
      <c r="EF47">
        <v>0</v>
      </c>
      <c r="EG47" t="s">
        <v>1380</v>
      </c>
      <c r="EH47">
        <v>0</v>
      </c>
      <c r="EI47">
        <v>0</v>
      </c>
      <c r="EJ47" t="s">
        <v>1380</v>
      </c>
      <c r="EK47">
        <v>0</v>
      </c>
      <c r="EL47">
        <v>0</v>
      </c>
      <c r="EM47" t="s">
        <v>1380</v>
      </c>
      <c r="EN47">
        <v>0</v>
      </c>
      <c r="EO47">
        <v>0</v>
      </c>
      <c r="EP47" t="s">
        <v>1380</v>
      </c>
      <c r="EQ47">
        <v>0</v>
      </c>
      <c r="ER47">
        <v>0</v>
      </c>
      <c r="ES47" t="s">
        <v>1381</v>
      </c>
      <c r="ET47">
        <v>0</v>
      </c>
      <c r="EU47">
        <v>0</v>
      </c>
      <c r="EV47" t="s">
        <v>1380</v>
      </c>
      <c r="EW47">
        <v>0</v>
      </c>
      <c r="EX47">
        <v>0</v>
      </c>
      <c r="EY47">
        <v>0</v>
      </c>
      <c r="EZ47">
        <v>0</v>
      </c>
      <c r="FA47">
        <v>0</v>
      </c>
      <c r="FB47">
        <v>0</v>
      </c>
      <c r="FC47" t="s">
        <v>544</v>
      </c>
      <c r="FD47" t="s">
        <v>544</v>
      </c>
      <c r="FE47" t="s">
        <v>544</v>
      </c>
      <c r="FF47" t="s">
        <v>544</v>
      </c>
      <c r="FG47" t="s">
        <v>544</v>
      </c>
      <c r="FH47" t="s">
        <v>544</v>
      </c>
      <c r="FI47" t="s">
        <v>544</v>
      </c>
      <c r="FJ47" t="s">
        <v>544</v>
      </c>
      <c r="FK47" t="s">
        <v>544</v>
      </c>
      <c r="FL47" t="s">
        <v>544</v>
      </c>
      <c r="FM47" t="s">
        <v>544</v>
      </c>
      <c r="FN47" t="s">
        <v>544</v>
      </c>
      <c r="FO47" t="s">
        <v>544</v>
      </c>
      <c r="FP47" t="s">
        <v>544</v>
      </c>
      <c r="FQ47" t="s">
        <v>544</v>
      </c>
      <c r="FR47" t="s">
        <v>544</v>
      </c>
      <c r="FS47" t="s">
        <v>544</v>
      </c>
      <c r="FT47" t="s">
        <v>544</v>
      </c>
      <c r="FU47" t="s">
        <v>544</v>
      </c>
      <c r="FV47" t="s">
        <v>544</v>
      </c>
      <c r="FW47" t="s">
        <v>544</v>
      </c>
      <c r="FX47" t="s">
        <v>544</v>
      </c>
      <c r="FY47" t="s">
        <v>544</v>
      </c>
      <c r="FZ47" t="s">
        <v>544</v>
      </c>
      <c r="GA47" t="s">
        <v>544</v>
      </c>
      <c r="GB47" t="s">
        <v>544</v>
      </c>
      <c r="GC47" t="s">
        <v>544</v>
      </c>
      <c r="GD47" t="s">
        <v>544</v>
      </c>
      <c r="GE47" t="s">
        <v>544</v>
      </c>
      <c r="GF47" t="s">
        <v>544</v>
      </c>
      <c r="GG47" t="s">
        <v>544</v>
      </c>
      <c r="GH47" t="s">
        <v>544</v>
      </c>
      <c r="GI47" t="s">
        <v>544</v>
      </c>
      <c r="GJ47" t="s">
        <v>544</v>
      </c>
      <c r="GK47" t="s">
        <v>544</v>
      </c>
      <c r="GL47" t="s">
        <v>544</v>
      </c>
      <c r="GM47" t="s">
        <v>544</v>
      </c>
      <c r="GN47" t="s">
        <v>544</v>
      </c>
      <c r="GO47" t="s">
        <v>544</v>
      </c>
      <c r="GP47" t="s">
        <v>544</v>
      </c>
      <c r="GQ47" t="s">
        <v>544</v>
      </c>
      <c r="GR47" t="s">
        <v>544</v>
      </c>
      <c r="GS47" t="s">
        <v>544</v>
      </c>
      <c r="GT47" t="s">
        <v>544</v>
      </c>
      <c r="GU47" t="s">
        <v>544</v>
      </c>
      <c r="GV47" t="s">
        <v>544</v>
      </c>
      <c r="GW47" t="s">
        <v>544</v>
      </c>
      <c r="GX47" t="s">
        <v>544</v>
      </c>
      <c r="GY47" t="s">
        <v>544</v>
      </c>
      <c r="GZ47" t="s">
        <v>544</v>
      </c>
      <c r="HA47" t="s">
        <v>544</v>
      </c>
      <c r="HB47" t="s">
        <v>544</v>
      </c>
      <c r="HC47" t="s">
        <v>544</v>
      </c>
      <c r="HD47" t="s">
        <v>544</v>
      </c>
      <c r="HE47" t="s">
        <v>544</v>
      </c>
      <c r="HF47" t="s">
        <v>544</v>
      </c>
      <c r="HG47" t="s">
        <v>544</v>
      </c>
      <c r="HH47" t="s">
        <v>544</v>
      </c>
      <c r="HI47" t="s">
        <v>544</v>
      </c>
      <c r="HJ47" t="s">
        <v>544</v>
      </c>
      <c r="HK47" t="s">
        <v>544</v>
      </c>
      <c r="HL47" t="s">
        <v>544</v>
      </c>
      <c r="HM47" t="s">
        <v>544</v>
      </c>
      <c r="HN47" t="s">
        <v>544</v>
      </c>
      <c r="HO47" t="s">
        <v>544</v>
      </c>
      <c r="HP47" t="s">
        <v>544</v>
      </c>
      <c r="HQ47" t="s">
        <v>544</v>
      </c>
      <c r="HR47" t="s">
        <v>544</v>
      </c>
      <c r="HS47" t="s">
        <v>544</v>
      </c>
      <c r="HT47" t="s">
        <v>544</v>
      </c>
      <c r="HU47" t="s">
        <v>544</v>
      </c>
      <c r="HV47" t="s">
        <v>544</v>
      </c>
      <c r="HW47" t="s">
        <v>544</v>
      </c>
      <c r="HX47" t="s">
        <v>544</v>
      </c>
      <c r="HY47" t="s">
        <v>544</v>
      </c>
      <c r="HZ47" t="s">
        <v>544</v>
      </c>
      <c r="IA47" t="s">
        <v>544</v>
      </c>
      <c r="IB47" t="s">
        <v>544</v>
      </c>
      <c r="IC47" t="s">
        <v>1382</v>
      </c>
      <c r="ID47" t="s">
        <v>1291</v>
      </c>
      <c r="IE47" t="s">
        <v>473</v>
      </c>
      <c r="IF47" t="s">
        <v>473</v>
      </c>
      <c r="IG47" t="s">
        <v>473</v>
      </c>
      <c r="IH47" t="s">
        <v>1383</v>
      </c>
      <c r="II47" t="s">
        <v>473</v>
      </c>
      <c r="IJ47" t="s">
        <v>473</v>
      </c>
      <c r="IK47" t="s">
        <v>1384</v>
      </c>
      <c r="IL47" t="s">
        <v>473</v>
      </c>
      <c r="IM47" t="s">
        <v>473</v>
      </c>
      <c r="IN47" t="s">
        <v>473</v>
      </c>
      <c r="IO47" t="s">
        <v>473</v>
      </c>
      <c r="IP47" t="s">
        <v>473</v>
      </c>
      <c r="IQ47" t="s">
        <v>473</v>
      </c>
      <c r="IR47">
        <v>0</v>
      </c>
      <c r="IS47">
        <v>0</v>
      </c>
      <c r="IT47">
        <v>1</v>
      </c>
      <c r="IU47">
        <v>0</v>
      </c>
      <c r="IV47">
        <v>0</v>
      </c>
      <c r="IW47">
        <v>1</v>
      </c>
      <c r="IX47">
        <v>0</v>
      </c>
      <c r="IY47">
        <v>0</v>
      </c>
      <c r="IZ47">
        <v>0</v>
      </c>
      <c r="JA47">
        <v>0</v>
      </c>
      <c r="JB47">
        <v>0</v>
      </c>
      <c r="JC47">
        <v>0</v>
      </c>
      <c r="JD47">
        <v>0.5</v>
      </c>
      <c r="JE47">
        <v>0</v>
      </c>
      <c r="JF47">
        <v>0</v>
      </c>
      <c r="JG47">
        <v>25</v>
      </c>
      <c r="JH47">
        <v>0</v>
      </c>
      <c r="JI47">
        <v>0</v>
      </c>
      <c r="JJ47">
        <v>25</v>
      </c>
      <c r="JK47">
        <v>0</v>
      </c>
      <c r="JL47">
        <v>0</v>
      </c>
      <c r="JM47">
        <v>0</v>
      </c>
      <c r="JN47">
        <v>0</v>
      </c>
      <c r="JO47">
        <v>0</v>
      </c>
      <c r="JP47">
        <v>0</v>
      </c>
      <c r="JQ47">
        <v>50</v>
      </c>
      <c r="JR47">
        <v>0</v>
      </c>
      <c r="JS47">
        <v>0</v>
      </c>
      <c r="JT47">
        <v>25</v>
      </c>
      <c r="JU47">
        <v>25</v>
      </c>
      <c r="JV47">
        <v>25</v>
      </c>
      <c r="JW47">
        <v>50</v>
      </c>
      <c r="JX47">
        <v>50</v>
      </c>
      <c r="JY47">
        <v>50</v>
      </c>
      <c r="JZ47">
        <v>50</v>
      </c>
      <c r="KA47">
        <v>50</v>
      </c>
      <c r="KB47">
        <v>50</v>
      </c>
      <c r="KC47">
        <v>50</v>
      </c>
      <c r="KD47" t="s">
        <v>479</v>
      </c>
      <c r="KE47" t="s">
        <v>473</v>
      </c>
      <c r="KF47">
        <v>100</v>
      </c>
      <c r="KG47" t="s">
        <v>473</v>
      </c>
      <c r="KH47" t="s">
        <v>473</v>
      </c>
      <c r="KI47">
        <v>100</v>
      </c>
      <c r="KJ47" t="s">
        <v>473</v>
      </c>
      <c r="KK47" t="s">
        <v>473</v>
      </c>
      <c r="KL47" t="s">
        <v>473</v>
      </c>
      <c r="KM47" t="s">
        <v>473</v>
      </c>
      <c r="KN47" t="s">
        <v>473</v>
      </c>
      <c r="KO47" t="s">
        <v>473</v>
      </c>
      <c r="KP47" t="s">
        <v>479</v>
      </c>
      <c r="KQ47" t="s">
        <v>479</v>
      </c>
      <c r="KR47">
        <v>100</v>
      </c>
      <c r="KS47">
        <v>100</v>
      </c>
      <c r="KT47">
        <v>100</v>
      </c>
      <c r="KU47">
        <v>100</v>
      </c>
      <c r="KV47" t="s">
        <v>473</v>
      </c>
      <c r="KW47" t="s">
        <v>473</v>
      </c>
      <c r="KX47" t="s">
        <v>473</v>
      </c>
      <c r="KY47" t="s">
        <v>473</v>
      </c>
      <c r="KZ47" t="s">
        <v>473</v>
      </c>
      <c r="LA47" t="s">
        <v>473</v>
      </c>
      <c r="LB47">
        <v>100</v>
      </c>
      <c r="LC47" t="s">
        <v>1272</v>
      </c>
      <c r="LD47" t="s">
        <v>1273</v>
      </c>
      <c r="LE47">
        <v>100</v>
      </c>
      <c r="LF47">
        <v>36.25</v>
      </c>
      <c r="LG47" t="s">
        <v>473</v>
      </c>
      <c r="LH47" t="s">
        <v>473</v>
      </c>
      <c r="LI47">
        <v>100</v>
      </c>
      <c r="LJ47">
        <v>38.125</v>
      </c>
      <c r="LK47">
        <v>3656623000</v>
      </c>
      <c r="LL47">
        <v>3383542663</v>
      </c>
      <c r="LM47">
        <v>1201695041</v>
      </c>
      <c r="LN47">
        <v>756106375</v>
      </c>
      <c r="LO47">
        <v>736775179</v>
      </c>
      <c r="LP47" t="s">
        <v>479</v>
      </c>
      <c r="LQ47" t="s">
        <v>479</v>
      </c>
      <c r="LR47">
        <v>2</v>
      </c>
      <c r="LS47">
        <v>0</v>
      </c>
      <c r="LT47">
        <v>0</v>
      </c>
      <c r="LU47">
        <v>2</v>
      </c>
      <c r="LV47" t="s">
        <v>473</v>
      </c>
      <c r="LW47" t="s">
        <v>473</v>
      </c>
      <c r="LX47" t="s">
        <v>473</v>
      </c>
      <c r="LY47" t="s">
        <v>473</v>
      </c>
      <c r="LZ47" t="s">
        <v>473</v>
      </c>
      <c r="MA47" t="s">
        <v>473</v>
      </c>
      <c r="MB47">
        <v>4</v>
      </c>
      <c r="MC47">
        <v>4</v>
      </c>
      <c r="MD47">
        <v>4</v>
      </c>
      <c r="ME47" t="s">
        <v>481</v>
      </c>
      <c r="MF47" t="s">
        <v>481</v>
      </c>
      <c r="MG47" t="s">
        <v>635</v>
      </c>
      <c r="MH47" t="s">
        <v>481</v>
      </c>
      <c r="MI47" t="s">
        <v>481</v>
      </c>
      <c r="MJ47">
        <v>0</v>
      </c>
      <c r="MK47">
        <v>0</v>
      </c>
      <c r="ML47">
        <v>0</v>
      </c>
      <c r="MM47">
        <v>0</v>
      </c>
      <c r="MN47">
        <v>0</v>
      </c>
      <c r="MO47">
        <v>0</v>
      </c>
      <c r="MP47">
        <v>0</v>
      </c>
      <c r="MQ47" t="s">
        <v>481</v>
      </c>
      <c r="MR47" t="s">
        <v>481</v>
      </c>
      <c r="MS47" t="s">
        <v>483</v>
      </c>
      <c r="MT47" t="s">
        <v>481</v>
      </c>
      <c r="MU47" t="s">
        <v>481</v>
      </c>
      <c r="MV47">
        <v>0</v>
      </c>
      <c r="MW47">
        <v>0</v>
      </c>
      <c r="MX47">
        <v>0</v>
      </c>
      <c r="MY47">
        <v>0</v>
      </c>
      <c r="MZ47">
        <v>0</v>
      </c>
      <c r="NA47">
        <v>0</v>
      </c>
      <c r="NB47">
        <v>0</v>
      </c>
      <c r="NC47" t="s">
        <v>479</v>
      </c>
      <c r="ND47" t="s">
        <v>479</v>
      </c>
      <c r="NE47">
        <v>100</v>
      </c>
      <c r="NF47">
        <v>100</v>
      </c>
      <c r="NG47">
        <v>100</v>
      </c>
      <c r="NH47">
        <v>100</v>
      </c>
      <c r="NI47" t="s">
        <v>473</v>
      </c>
      <c r="NJ47" t="s">
        <v>473</v>
      </c>
      <c r="NK47" t="s">
        <v>473</v>
      </c>
      <c r="NL47" t="s">
        <v>473</v>
      </c>
      <c r="NM47" t="s">
        <v>473</v>
      </c>
      <c r="NN47" t="s">
        <v>473</v>
      </c>
      <c r="NO47" t="s">
        <v>481</v>
      </c>
      <c r="NP47" t="s">
        <v>481</v>
      </c>
      <c r="NQ47" t="s">
        <v>481</v>
      </c>
      <c r="NR47" t="s">
        <v>481</v>
      </c>
      <c r="NS47" t="s">
        <v>481</v>
      </c>
      <c r="NT47">
        <v>0</v>
      </c>
      <c r="NU47">
        <v>0</v>
      </c>
      <c r="NV47">
        <v>0</v>
      </c>
      <c r="NW47">
        <v>0</v>
      </c>
      <c r="NX47">
        <v>0</v>
      </c>
      <c r="NY47">
        <v>0</v>
      </c>
      <c r="NZ47">
        <v>0</v>
      </c>
      <c r="OA47" t="s">
        <v>1274</v>
      </c>
      <c r="OB47" t="s">
        <v>1274</v>
      </c>
      <c r="OC47" t="s">
        <v>1385</v>
      </c>
      <c r="OD47" t="s">
        <v>1274</v>
      </c>
      <c r="OE47" t="s">
        <v>1274</v>
      </c>
      <c r="OF47">
        <v>0</v>
      </c>
      <c r="OG47">
        <v>0</v>
      </c>
      <c r="OH47">
        <v>0</v>
      </c>
      <c r="OI47">
        <v>0</v>
      </c>
      <c r="OJ47">
        <v>0</v>
      </c>
      <c r="OK47">
        <v>0</v>
      </c>
      <c r="OL47">
        <v>0</v>
      </c>
      <c r="OO47" t="s">
        <v>1366</v>
      </c>
      <c r="OP47">
        <v>4</v>
      </c>
      <c r="OQ47" t="s">
        <v>544</v>
      </c>
      <c r="OR47" t="s">
        <v>544</v>
      </c>
      <c r="OS47" t="s">
        <v>544</v>
      </c>
      <c r="OT47" t="s">
        <v>544</v>
      </c>
      <c r="OU47" t="s">
        <v>544</v>
      </c>
      <c r="OV47" t="s">
        <v>544</v>
      </c>
      <c r="OW47" t="s">
        <v>544</v>
      </c>
      <c r="OX47" t="s">
        <v>544</v>
      </c>
      <c r="OY47" t="s">
        <v>544</v>
      </c>
      <c r="OZ47" t="s">
        <v>544</v>
      </c>
      <c r="PA47" t="s">
        <v>544</v>
      </c>
      <c r="PB47" t="s">
        <v>544</v>
      </c>
      <c r="PC47" t="s">
        <v>544</v>
      </c>
      <c r="PD47" t="s">
        <v>544</v>
      </c>
      <c r="PE47" t="s">
        <v>544</v>
      </c>
      <c r="PF47" t="s">
        <v>544</v>
      </c>
      <c r="PG47" t="s">
        <v>544</v>
      </c>
      <c r="PH47" t="s">
        <v>544</v>
      </c>
      <c r="PI47" t="s">
        <v>544</v>
      </c>
      <c r="PJ47" t="s">
        <v>544</v>
      </c>
      <c r="PK47" t="s">
        <v>544</v>
      </c>
      <c r="PL47" t="s">
        <v>544</v>
      </c>
      <c r="PM47" t="s">
        <v>544</v>
      </c>
      <c r="PN47" t="s">
        <v>544</v>
      </c>
      <c r="PO47" t="s">
        <v>544</v>
      </c>
      <c r="PP47" t="s">
        <v>544</v>
      </c>
      <c r="PQ47">
        <v>4</v>
      </c>
      <c r="PR47">
        <v>756106371</v>
      </c>
      <c r="PS47" t="s">
        <v>578</v>
      </c>
    </row>
    <row r="48" spans="1:435" x14ac:dyDescent="0.35">
      <c r="A48" t="s">
        <v>1386</v>
      </c>
      <c r="B48">
        <v>7870</v>
      </c>
      <c r="C48" t="s">
        <v>1387</v>
      </c>
      <c r="D48">
        <v>2020110010186</v>
      </c>
      <c r="E48" t="s">
        <v>436</v>
      </c>
      <c r="F48" t="s">
        <v>437</v>
      </c>
      <c r="G48" t="s">
        <v>438</v>
      </c>
      <c r="H48" t="s">
        <v>1255</v>
      </c>
      <c r="I48" t="s">
        <v>1335</v>
      </c>
      <c r="J48" t="s">
        <v>1257</v>
      </c>
      <c r="K48" t="s">
        <v>1258</v>
      </c>
      <c r="L48" t="s">
        <v>1259</v>
      </c>
      <c r="M48" t="s">
        <v>1260</v>
      </c>
      <c r="N48" t="s">
        <v>1258</v>
      </c>
      <c r="O48" t="s">
        <v>1259</v>
      </c>
      <c r="P48" t="s">
        <v>1258</v>
      </c>
      <c r="Q48" t="s">
        <v>1261</v>
      </c>
      <c r="R48" t="s">
        <v>1262</v>
      </c>
      <c r="S48" t="s">
        <v>565</v>
      </c>
      <c r="T48" t="s">
        <v>565</v>
      </c>
      <c r="AD48" t="s">
        <v>1227</v>
      </c>
      <c r="AE48" t="s">
        <v>1388</v>
      </c>
      <c r="AI48" t="s">
        <v>1389</v>
      </c>
      <c r="AJ48">
        <v>0</v>
      </c>
      <c r="AK48">
        <v>44055</v>
      </c>
      <c r="AL48">
        <v>1</v>
      </c>
      <c r="AM48">
        <v>2023</v>
      </c>
      <c r="AN48" t="s">
        <v>1390</v>
      </c>
      <c r="AO48" t="s">
        <v>1391</v>
      </c>
      <c r="AP48">
        <v>2020</v>
      </c>
      <c r="AQ48">
        <v>2024</v>
      </c>
      <c r="AR48" t="s">
        <v>467</v>
      </c>
      <c r="AS48" t="s">
        <v>652</v>
      </c>
      <c r="AT48" t="s">
        <v>541</v>
      </c>
      <c r="AU48" t="s">
        <v>459</v>
      </c>
      <c r="AV48" t="s">
        <v>460</v>
      </c>
      <c r="AW48">
        <v>0</v>
      </c>
      <c r="AX48" t="s">
        <v>460</v>
      </c>
      <c r="AZ48">
        <v>1</v>
      </c>
      <c r="BB48" t="s">
        <v>1392</v>
      </c>
      <c r="BC48" t="s">
        <v>572</v>
      </c>
      <c r="BD48" t="s">
        <v>1018</v>
      </c>
      <c r="BE48" t="s">
        <v>544</v>
      </c>
      <c r="BF48" t="s">
        <v>1378</v>
      </c>
      <c r="BG48">
        <v>2</v>
      </c>
      <c r="BH48">
        <v>44554</v>
      </c>
      <c r="BI48" t="s">
        <v>1393</v>
      </c>
      <c r="BJ48" t="s">
        <v>51</v>
      </c>
      <c r="BK48">
        <v>16</v>
      </c>
      <c r="BL48">
        <v>2</v>
      </c>
      <c r="BM48">
        <v>4</v>
      </c>
      <c r="BN48">
        <v>4</v>
      </c>
      <c r="BO48">
        <v>4</v>
      </c>
      <c r="BP48">
        <v>2</v>
      </c>
      <c r="BW48">
        <v>2</v>
      </c>
      <c r="BX48">
        <v>4</v>
      </c>
      <c r="BY48">
        <v>4</v>
      </c>
      <c r="BZ48">
        <v>4</v>
      </c>
      <c r="CA48">
        <v>4</v>
      </c>
      <c r="CB48">
        <v>4</v>
      </c>
      <c r="CC48">
        <v>4</v>
      </c>
      <c r="CD48">
        <v>0</v>
      </c>
      <c r="CE48" t="s">
        <v>544</v>
      </c>
      <c r="CF48" t="s">
        <v>544</v>
      </c>
      <c r="CG48" t="s">
        <v>544</v>
      </c>
      <c r="CH48" t="s">
        <v>544</v>
      </c>
      <c r="CI48" t="s">
        <v>544</v>
      </c>
      <c r="CJ48">
        <v>2</v>
      </c>
      <c r="CK48">
        <v>4</v>
      </c>
      <c r="CL48">
        <v>4</v>
      </c>
      <c r="CM48">
        <v>12</v>
      </c>
      <c r="CN48" t="s">
        <v>467</v>
      </c>
      <c r="CO48">
        <v>0</v>
      </c>
      <c r="CP48">
        <v>0</v>
      </c>
      <c r="CQ48">
        <v>1</v>
      </c>
      <c r="CR48">
        <v>0</v>
      </c>
      <c r="CS48">
        <v>0</v>
      </c>
      <c r="CT48">
        <v>1</v>
      </c>
      <c r="CU48">
        <v>0</v>
      </c>
      <c r="CV48">
        <v>0</v>
      </c>
      <c r="CW48">
        <v>1</v>
      </c>
      <c r="CX48">
        <v>0</v>
      </c>
      <c r="CY48">
        <v>0</v>
      </c>
      <c r="CZ48">
        <v>1</v>
      </c>
      <c r="DA48">
        <v>4</v>
      </c>
      <c r="DB48" s="128">
        <v>2</v>
      </c>
      <c r="DC48">
        <v>2</v>
      </c>
      <c r="DD48">
        <v>0</v>
      </c>
      <c r="DE48">
        <v>0</v>
      </c>
      <c r="DF48">
        <v>0</v>
      </c>
      <c r="DG48">
        <v>0</v>
      </c>
      <c r="DH48">
        <v>0</v>
      </c>
      <c r="DI48">
        <v>0</v>
      </c>
      <c r="DJ48">
        <v>0</v>
      </c>
      <c r="DK48">
        <v>0</v>
      </c>
      <c r="DL48">
        <v>0</v>
      </c>
      <c r="DM48">
        <v>0</v>
      </c>
      <c r="DN48">
        <v>0</v>
      </c>
      <c r="DO48">
        <v>0</v>
      </c>
      <c r="DP48">
        <v>4</v>
      </c>
      <c r="DQ48">
        <v>0</v>
      </c>
      <c r="DR48">
        <v>0</v>
      </c>
      <c r="DS48">
        <v>1</v>
      </c>
      <c r="DT48">
        <v>0</v>
      </c>
      <c r="DU48">
        <v>0</v>
      </c>
      <c r="DV48">
        <v>1</v>
      </c>
      <c r="DW48">
        <v>0</v>
      </c>
      <c r="DX48">
        <v>0</v>
      </c>
      <c r="DY48">
        <v>0</v>
      </c>
      <c r="DZ48">
        <v>0</v>
      </c>
      <c r="EA48">
        <v>0</v>
      </c>
      <c r="EB48">
        <v>0</v>
      </c>
      <c r="EC48">
        <v>2</v>
      </c>
      <c r="ED48">
        <v>2</v>
      </c>
      <c r="EE48">
        <v>0</v>
      </c>
      <c r="EF48">
        <v>0</v>
      </c>
      <c r="EG48" t="s">
        <v>1394</v>
      </c>
      <c r="EH48">
        <v>0</v>
      </c>
      <c r="EI48">
        <v>0</v>
      </c>
      <c r="EJ48" t="s">
        <v>1394</v>
      </c>
      <c r="EK48">
        <v>0</v>
      </c>
      <c r="EL48">
        <v>0</v>
      </c>
      <c r="EM48" t="s">
        <v>1394</v>
      </c>
      <c r="EN48">
        <v>0</v>
      </c>
      <c r="EO48">
        <v>0</v>
      </c>
      <c r="EP48" t="s">
        <v>1394</v>
      </c>
      <c r="EQ48">
        <v>0</v>
      </c>
      <c r="ER48">
        <v>0</v>
      </c>
      <c r="ES48" t="s">
        <v>1395</v>
      </c>
      <c r="ET48">
        <v>0</v>
      </c>
      <c r="EU48">
        <v>0</v>
      </c>
      <c r="EV48" t="s">
        <v>1394</v>
      </c>
      <c r="EW48">
        <v>0</v>
      </c>
      <c r="EX48">
        <v>0</v>
      </c>
      <c r="EY48">
        <v>0</v>
      </c>
      <c r="EZ48">
        <v>0</v>
      </c>
      <c r="FA48">
        <v>0</v>
      </c>
      <c r="FB48">
        <v>0</v>
      </c>
      <c r="FC48" t="s">
        <v>544</v>
      </c>
      <c r="FD48" t="s">
        <v>544</v>
      </c>
      <c r="FE48" t="s">
        <v>544</v>
      </c>
      <c r="FF48" t="s">
        <v>544</v>
      </c>
      <c r="FG48" t="s">
        <v>544</v>
      </c>
      <c r="FH48" t="s">
        <v>544</v>
      </c>
      <c r="FI48" t="s">
        <v>544</v>
      </c>
      <c r="FJ48" t="s">
        <v>544</v>
      </c>
      <c r="FK48" t="s">
        <v>544</v>
      </c>
      <c r="FL48" t="s">
        <v>544</v>
      </c>
      <c r="FM48" t="s">
        <v>544</v>
      </c>
      <c r="FN48" t="s">
        <v>544</v>
      </c>
      <c r="FO48" t="s">
        <v>544</v>
      </c>
      <c r="FP48" t="s">
        <v>544</v>
      </c>
      <c r="FQ48" t="s">
        <v>544</v>
      </c>
      <c r="FR48" t="s">
        <v>544</v>
      </c>
      <c r="FS48" t="s">
        <v>544</v>
      </c>
      <c r="FT48" t="s">
        <v>544</v>
      </c>
      <c r="FU48" t="s">
        <v>544</v>
      </c>
      <c r="FV48" t="s">
        <v>544</v>
      </c>
      <c r="FW48" t="s">
        <v>544</v>
      </c>
      <c r="FX48" t="s">
        <v>544</v>
      </c>
      <c r="FY48" t="s">
        <v>544</v>
      </c>
      <c r="FZ48" t="s">
        <v>544</v>
      </c>
      <c r="GA48" t="s">
        <v>544</v>
      </c>
      <c r="GB48" t="s">
        <v>544</v>
      </c>
      <c r="GC48" t="s">
        <v>544</v>
      </c>
      <c r="GD48" t="s">
        <v>544</v>
      </c>
      <c r="GE48" t="s">
        <v>544</v>
      </c>
      <c r="GF48" t="s">
        <v>544</v>
      </c>
      <c r="GG48" t="s">
        <v>544</v>
      </c>
      <c r="GH48" t="s">
        <v>544</v>
      </c>
      <c r="GI48" t="s">
        <v>544</v>
      </c>
      <c r="GJ48" t="s">
        <v>544</v>
      </c>
      <c r="GK48" t="s">
        <v>544</v>
      </c>
      <c r="GL48" t="s">
        <v>544</v>
      </c>
      <c r="GM48" t="s">
        <v>544</v>
      </c>
      <c r="GN48" t="s">
        <v>544</v>
      </c>
      <c r="GO48" t="s">
        <v>544</v>
      </c>
      <c r="GP48" t="s">
        <v>544</v>
      </c>
      <c r="GQ48" t="s">
        <v>544</v>
      </c>
      <c r="GR48" t="s">
        <v>544</v>
      </c>
      <c r="GS48" t="s">
        <v>544</v>
      </c>
      <c r="GT48" t="s">
        <v>544</v>
      </c>
      <c r="GU48" t="s">
        <v>544</v>
      </c>
      <c r="GV48" t="s">
        <v>544</v>
      </c>
      <c r="GW48" t="s">
        <v>544</v>
      </c>
      <c r="GX48" t="s">
        <v>544</v>
      </c>
      <c r="GY48" t="s">
        <v>544</v>
      </c>
      <c r="GZ48" t="s">
        <v>544</v>
      </c>
      <c r="HA48" t="s">
        <v>544</v>
      </c>
      <c r="HB48" t="s">
        <v>544</v>
      </c>
      <c r="HC48" t="s">
        <v>544</v>
      </c>
      <c r="HD48" t="s">
        <v>544</v>
      </c>
      <c r="HE48" t="s">
        <v>544</v>
      </c>
      <c r="HF48" t="s">
        <v>544</v>
      </c>
      <c r="HG48" t="s">
        <v>544</v>
      </c>
      <c r="HH48" t="s">
        <v>544</v>
      </c>
      <c r="HI48" t="s">
        <v>544</v>
      </c>
      <c r="HJ48" t="s">
        <v>544</v>
      </c>
      <c r="HK48" t="s">
        <v>544</v>
      </c>
      <c r="HL48" t="s">
        <v>544</v>
      </c>
      <c r="HM48" t="s">
        <v>544</v>
      </c>
      <c r="HN48" t="s">
        <v>544</v>
      </c>
      <c r="HO48" t="s">
        <v>544</v>
      </c>
      <c r="HP48" t="s">
        <v>544</v>
      </c>
      <c r="HQ48" t="s">
        <v>544</v>
      </c>
      <c r="HR48" t="s">
        <v>544</v>
      </c>
      <c r="HS48" t="s">
        <v>544</v>
      </c>
      <c r="HT48" t="s">
        <v>544</v>
      </c>
      <c r="HU48" t="s">
        <v>544</v>
      </c>
      <c r="HV48" t="s">
        <v>544</v>
      </c>
      <c r="HW48" t="s">
        <v>544</v>
      </c>
      <c r="HX48" t="s">
        <v>544</v>
      </c>
      <c r="HY48" t="s">
        <v>544</v>
      </c>
      <c r="HZ48" t="s">
        <v>544</v>
      </c>
      <c r="IA48" t="s">
        <v>544</v>
      </c>
      <c r="IB48" t="s">
        <v>544</v>
      </c>
      <c r="IC48" t="s">
        <v>1396</v>
      </c>
      <c r="ID48" t="s">
        <v>1291</v>
      </c>
      <c r="IE48" t="s">
        <v>473</v>
      </c>
      <c r="IF48" t="s">
        <v>473</v>
      </c>
      <c r="IG48" t="s">
        <v>473</v>
      </c>
      <c r="IH48" t="s">
        <v>1397</v>
      </c>
      <c r="II48" t="s">
        <v>473</v>
      </c>
      <c r="IJ48" t="s">
        <v>473</v>
      </c>
      <c r="IK48" t="s">
        <v>1398</v>
      </c>
      <c r="IL48" t="s">
        <v>473</v>
      </c>
      <c r="IM48" t="s">
        <v>473</v>
      </c>
      <c r="IN48" t="s">
        <v>473</v>
      </c>
      <c r="IO48" t="s">
        <v>473</v>
      </c>
      <c r="IP48" t="s">
        <v>473</v>
      </c>
      <c r="IQ48" t="s">
        <v>473</v>
      </c>
      <c r="IR48">
        <v>0</v>
      </c>
      <c r="IS48">
        <v>0</v>
      </c>
      <c r="IT48">
        <v>1</v>
      </c>
      <c r="IU48">
        <v>0</v>
      </c>
      <c r="IV48">
        <v>0</v>
      </c>
      <c r="IW48">
        <v>1</v>
      </c>
      <c r="IX48">
        <v>0</v>
      </c>
      <c r="IY48">
        <v>0</v>
      </c>
      <c r="IZ48">
        <v>0</v>
      </c>
      <c r="JA48">
        <v>0</v>
      </c>
      <c r="JB48">
        <v>0</v>
      </c>
      <c r="JC48">
        <v>0</v>
      </c>
      <c r="JD48">
        <v>0.5</v>
      </c>
      <c r="JE48">
        <v>0</v>
      </c>
      <c r="JF48">
        <v>0</v>
      </c>
      <c r="JG48">
        <v>25</v>
      </c>
      <c r="JH48">
        <v>0</v>
      </c>
      <c r="JI48">
        <v>0</v>
      </c>
      <c r="JJ48">
        <v>25</v>
      </c>
      <c r="JK48">
        <v>0</v>
      </c>
      <c r="JL48">
        <v>0</v>
      </c>
      <c r="JM48">
        <v>0</v>
      </c>
      <c r="JN48">
        <v>0</v>
      </c>
      <c r="JO48">
        <v>0</v>
      </c>
      <c r="JP48">
        <v>0</v>
      </c>
      <c r="JQ48">
        <v>50</v>
      </c>
      <c r="JR48">
        <v>0</v>
      </c>
      <c r="JS48">
        <v>0</v>
      </c>
      <c r="JT48">
        <v>25</v>
      </c>
      <c r="JU48">
        <v>25</v>
      </c>
      <c r="JV48">
        <v>25</v>
      </c>
      <c r="JW48">
        <v>50</v>
      </c>
      <c r="JX48">
        <v>50</v>
      </c>
      <c r="JY48">
        <v>50</v>
      </c>
      <c r="JZ48">
        <v>50</v>
      </c>
      <c r="KA48">
        <v>50</v>
      </c>
      <c r="KB48">
        <v>50</v>
      </c>
      <c r="KC48">
        <v>50</v>
      </c>
      <c r="KD48" t="s">
        <v>479</v>
      </c>
      <c r="KE48" t="s">
        <v>473</v>
      </c>
      <c r="KF48">
        <v>100</v>
      </c>
      <c r="KG48" t="s">
        <v>473</v>
      </c>
      <c r="KH48" t="s">
        <v>473</v>
      </c>
      <c r="KI48">
        <v>100</v>
      </c>
      <c r="KJ48" t="s">
        <v>473</v>
      </c>
      <c r="KK48" t="s">
        <v>473</v>
      </c>
      <c r="KL48" t="s">
        <v>473</v>
      </c>
      <c r="KM48" t="s">
        <v>473</v>
      </c>
      <c r="KN48" t="s">
        <v>473</v>
      </c>
      <c r="KO48" t="s">
        <v>473</v>
      </c>
      <c r="KP48" t="s">
        <v>479</v>
      </c>
      <c r="KQ48" t="s">
        <v>479</v>
      </c>
      <c r="KR48">
        <v>100</v>
      </c>
      <c r="KS48">
        <v>100</v>
      </c>
      <c r="KT48">
        <v>100</v>
      </c>
      <c r="KU48">
        <v>100</v>
      </c>
      <c r="KV48" t="s">
        <v>473</v>
      </c>
      <c r="KW48" t="s">
        <v>473</v>
      </c>
      <c r="KX48" t="s">
        <v>473</v>
      </c>
      <c r="KY48" t="s">
        <v>473</v>
      </c>
      <c r="KZ48" t="s">
        <v>473</v>
      </c>
      <c r="LA48" t="s">
        <v>473</v>
      </c>
      <c r="LB48">
        <v>100</v>
      </c>
      <c r="LC48" t="s">
        <v>1359</v>
      </c>
      <c r="LD48" t="s">
        <v>1360</v>
      </c>
      <c r="LE48">
        <v>100</v>
      </c>
      <c r="LF48">
        <v>40</v>
      </c>
      <c r="LG48" t="s">
        <v>473</v>
      </c>
      <c r="LH48" t="s">
        <v>473</v>
      </c>
      <c r="LI48">
        <v>100</v>
      </c>
      <c r="LJ48">
        <v>38.125</v>
      </c>
      <c r="LK48">
        <v>3656623000</v>
      </c>
      <c r="LL48">
        <v>3383542663</v>
      </c>
      <c r="LM48">
        <v>1201695041</v>
      </c>
      <c r="LN48">
        <v>756106375</v>
      </c>
      <c r="LO48">
        <v>736775179</v>
      </c>
      <c r="LP48" t="s">
        <v>479</v>
      </c>
      <c r="LQ48" t="s">
        <v>479</v>
      </c>
      <c r="LR48">
        <v>1</v>
      </c>
      <c r="LS48">
        <v>0</v>
      </c>
      <c r="LT48">
        <v>0</v>
      </c>
      <c r="LU48">
        <v>1</v>
      </c>
      <c r="LV48" t="s">
        <v>473</v>
      </c>
      <c r="LW48" t="s">
        <v>473</v>
      </c>
      <c r="LX48" t="s">
        <v>473</v>
      </c>
      <c r="LY48" t="s">
        <v>473</v>
      </c>
      <c r="LZ48" t="s">
        <v>473</v>
      </c>
      <c r="MA48" t="s">
        <v>473</v>
      </c>
      <c r="MB48">
        <v>2</v>
      </c>
      <c r="MC48">
        <v>2</v>
      </c>
      <c r="MD48">
        <v>2</v>
      </c>
      <c r="ME48" t="s">
        <v>481</v>
      </c>
      <c r="MF48" t="s">
        <v>481</v>
      </c>
      <c r="MG48" t="s">
        <v>635</v>
      </c>
      <c r="MH48" t="s">
        <v>481</v>
      </c>
      <c r="MI48" t="s">
        <v>481</v>
      </c>
      <c r="MJ48">
        <v>0</v>
      </c>
      <c r="MK48">
        <v>0</v>
      </c>
      <c r="ML48">
        <v>0</v>
      </c>
      <c r="MM48">
        <v>0</v>
      </c>
      <c r="MN48">
        <v>0</v>
      </c>
      <c r="MO48">
        <v>0</v>
      </c>
      <c r="MP48">
        <v>0</v>
      </c>
      <c r="MQ48" t="s">
        <v>481</v>
      </c>
      <c r="MR48" t="s">
        <v>481</v>
      </c>
      <c r="MS48" t="s">
        <v>483</v>
      </c>
      <c r="MT48" t="s">
        <v>481</v>
      </c>
      <c r="MU48" t="s">
        <v>481</v>
      </c>
      <c r="MV48">
        <v>0</v>
      </c>
      <c r="MW48">
        <v>0</v>
      </c>
      <c r="MX48">
        <v>0</v>
      </c>
      <c r="MY48">
        <v>0</v>
      </c>
      <c r="MZ48">
        <v>0</v>
      </c>
      <c r="NA48">
        <v>0</v>
      </c>
      <c r="NB48">
        <v>0</v>
      </c>
      <c r="NC48" t="s">
        <v>479</v>
      </c>
      <c r="ND48" t="s">
        <v>479</v>
      </c>
      <c r="NE48">
        <v>100</v>
      </c>
      <c r="NF48">
        <v>100</v>
      </c>
      <c r="NG48">
        <v>100</v>
      </c>
      <c r="NH48">
        <v>100</v>
      </c>
      <c r="NI48" t="s">
        <v>473</v>
      </c>
      <c r="NJ48" t="s">
        <v>473</v>
      </c>
      <c r="NK48" t="s">
        <v>473</v>
      </c>
      <c r="NL48" t="s">
        <v>473</v>
      </c>
      <c r="NM48" t="s">
        <v>473</v>
      </c>
      <c r="NN48" t="s">
        <v>473</v>
      </c>
      <c r="NO48" t="s">
        <v>481</v>
      </c>
      <c r="NP48" t="s">
        <v>481</v>
      </c>
      <c r="NQ48" t="s">
        <v>481</v>
      </c>
      <c r="NR48" t="s">
        <v>481</v>
      </c>
      <c r="NS48" t="s">
        <v>481</v>
      </c>
      <c r="NT48">
        <v>0</v>
      </c>
      <c r="NU48">
        <v>0</v>
      </c>
      <c r="NV48">
        <v>0</v>
      </c>
      <c r="NW48">
        <v>0</v>
      </c>
      <c r="NX48">
        <v>0</v>
      </c>
      <c r="NY48">
        <v>0</v>
      </c>
      <c r="NZ48">
        <v>0</v>
      </c>
      <c r="OA48" t="s">
        <v>1274</v>
      </c>
      <c r="OB48" t="s">
        <v>1274</v>
      </c>
      <c r="OC48" t="s">
        <v>1385</v>
      </c>
      <c r="OD48" t="s">
        <v>1274</v>
      </c>
      <c r="OE48" t="s">
        <v>1274</v>
      </c>
      <c r="OF48">
        <v>0</v>
      </c>
      <c r="OG48">
        <v>0</v>
      </c>
      <c r="OH48">
        <v>0</v>
      </c>
      <c r="OI48">
        <v>0</v>
      </c>
      <c r="OJ48">
        <v>0</v>
      </c>
      <c r="OK48">
        <v>0</v>
      </c>
      <c r="OL48">
        <v>0</v>
      </c>
      <c r="OO48" t="s">
        <v>1386</v>
      </c>
      <c r="OP48">
        <v>2</v>
      </c>
      <c r="OQ48" t="s">
        <v>544</v>
      </c>
      <c r="OR48" t="s">
        <v>544</v>
      </c>
      <c r="OS48" t="s">
        <v>544</v>
      </c>
      <c r="OT48" t="s">
        <v>544</v>
      </c>
      <c r="OU48" t="s">
        <v>544</v>
      </c>
      <c r="OV48" t="s">
        <v>544</v>
      </c>
      <c r="OW48" t="s">
        <v>544</v>
      </c>
      <c r="OX48" t="s">
        <v>544</v>
      </c>
      <c r="OY48" t="s">
        <v>544</v>
      </c>
      <c r="OZ48" t="s">
        <v>544</v>
      </c>
      <c r="PA48" t="s">
        <v>544</v>
      </c>
      <c r="PB48" t="s">
        <v>544</v>
      </c>
      <c r="PC48" t="s">
        <v>544</v>
      </c>
      <c r="PD48" t="s">
        <v>544</v>
      </c>
      <c r="PE48" t="s">
        <v>544</v>
      </c>
      <c r="PF48" t="s">
        <v>544</v>
      </c>
      <c r="PG48" t="s">
        <v>544</v>
      </c>
      <c r="PH48" t="s">
        <v>544</v>
      </c>
      <c r="PI48" t="s">
        <v>544</v>
      </c>
      <c r="PJ48" t="s">
        <v>544</v>
      </c>
      <c r="PK48" t="s">
        <v>544</v>
      </c>
      <c r="PL48" t="s">
        <v>544</v>
      </c>
      <c r="PM48" t="s">
        <v>544</v>
      </c>
      <c r="PN48" t="s">
        <v>544</v>
      </c>
      <c r="PO48" t="s">
        <v>544</v>
      </c>
      <c r="PP48" t="s">
        <v>544</v>
      </c>
      <c r="PQ48">
        <v>4</v>
      </c>
      <c r="PR48">
        <v>756106371</v>
      </c>
      <c r="PS48" t="s">
        <v>578</v>
      </c>
    </row>
    <row r="49" spans="1:435" x14ac:dyDescent="0.35">
      <c r="A49" t="s">
        <v>1399</v>
      </c>
      <c r="B49">
        <v>7870</v>
      </c>
      <c r="C49" t="s">
        <v>1272</v>
      </c>
      <c r="D49">
        <v>2020110010186</v>
      </c>
      <c r="E49" t="s">
        <v>436</v>
      </c>
      <c r="F49" t="s">
        <v>437</v>
      </c>
      <c r="G49" t="s">
        <v>438</v>
      </c>
      <c r="H49" t="s">
        <v>1255</v>
      </c>
      <c r="I49" t="s">
        <v>1256</v>
      </c>
      <c r="J49" t="s">
        <v>1257</v>
      </c>
      <c r="K49" t="s">
        <v>1258</v>
      </c>
      <c r="L49" t="s">
        <v>1259</v>
      </c>
      <c r="M49" t="s">
        <v>1260</v>
      </c>
      <c r="N49" t="s">
        <v>1258</v>
      </c>
      <c r="O49" t="s">
        <v>1259</v>
      </c>
      <c r="P49" t="s">
        <v>1258</v>
      </c>
      <c r="Q49" t="s">
        <v>1261</v>
      </c>
      <c r="R49" t="s">
        <v>1262</v>
      </c>
      <c r="S49" t="s">
        <v>1400</v>
      </c>
      <c r="T49" t="s">
        <v>1401</v>
      </c>
      <c r="AB49" t="s">
        <v>1402</v>
      </c>
      <c r="AC49" t="s">
        <v>1400</v>
      </c>
      <c r="AI49" t="s">
        <v>1403</v>
      </c>
      <c r="AJ49">
        <v>0</v>
      </c>
      <c r="AK49">
        <v>44055</v>
      </c>
      <c r="AL49">
        <v>1</v>
      </c>
      <c r="AM49">
        <v>2023</v>
      </c>
      <c r="AN49" t="s">
        <v>1404</v>
      </c>
      <c r="AO49" t="s">
        <v>1405</v>
      </c>
      <c r="AP49">
        <v>2020</v>
      </c>
      <c r="AQ49">
        <v>2024</v>
      </c>
      <c r="AR49" t="s">
        <v>504</v>
      </c>
      <c r="AS49" t="s">
        <v>652</v>
      </c>
      <c r="AT49" t="s">
        <v>458</v>
      </c>
      <c r="AU49" t="s">
        <v>459</v>
      </c>
      <c r="AV49" t="s">
        <v>460</v>
      </c>
      <c r="AW49">
        <v>0</v>
      </c>
      <c r="AX49" t="s">
        <v>460</v>
      </c>
      <c r="AY49">
        <v>1</v>
      </c>
      <c r="BB49" t="s">
        <v>1406</v>
      </c>
      <c r="BC49" t="s">
        <v>1407</v>
      </c>
      <c r="BD49" t="s">
        <v>1408</v>
      </c>
      <c r="BE49" t="s">
        <v>1409</v>
      </c>
      <c r="BF49" t="s">
        <v>1410</v>
      </c>
      <c r="BG49">
        <v>2</v>
      </c>
      <c r="BH49">
        <v>44554</v>
      </c>
      <c r="BI49" t="s">
        <v>1411</v>
      </c>
      <c r="BJ49" t="s">
        <v>50</v>
      </c>
      <c r="BK49">
        <v>100</v>
      </c>
      <c r="BL49">
        <v>100</v>
      </c>
      <c r="BM49">
        <v>100</v>
      </c>
      <c r="BN49">
        <v>100</v>
      </c>
      <c r="BO49">
        <v>100</v>
      </c>
      <c r="BP49">
        <v>100</v>
      </c>
      <c r="BQ49">
        <v>2119119460</v>
      </c>
      <c r="BR49">
        <v>38722250</v>
      </c>
      <c r="BS49">
        <v>763848094</v>
      </c>
      <c r="BT49">
        <v>686169319</v>
      </c>
      <c r="BU49">
        <v>438747797</v>
      </c>
      <c r="BV49">
        <v>191632000</v>
      </c>
      <c r="BW49">
        <v>100</v>
      </c>
      <c r="BX49">
        <v>100</v>
      </c>
      <c r="BY49">
        <v>100</v>
      </c>
      <c r="BZ49">
        <v>100</v>
      </c>
      <c r="CA49">
        <v>100</v>
      </c>
      <c r="CB49">
        <v>100</v>
      </c>
      <c r="CC49">
        <v>100</v>
      </c>
      <c r="CD49">
        <v>38722250</v>
      </c>
      <c r="CE49">
        <v>33042987</v>
      </c>
      <c r="CF49">
        <v>763848094</v>
      </c>
      <c r="CG49">
        <v>743625785</v>
      </c>
      <c r="CH49">
        <v>686169319</v>
      </c>
      <c r="CI49">
        <v>589779229</v>
      </c>
      <c r="CJ49">
        <v>100</v>
      </c>
      <c r="CK49">
        <v>100</v>
      </c>
      <c r="CL49">
        <v>100</v>
      </c>
      <c r="CM49" t="s">
        <v>481</v>
      </c>
      <c r="CN49" t="s">
        <v>467</v>
      </c>
      <c r="CO49">
        <v>0</v>
      </c>
      <c r="CP49">
        <v>0</v>
      </c>
      <c r="CQ49">
        <v>10</v>
      </c>
      <c r="CR49">
        <v>10</v>
      </c>
      <c r="CS49">
        <v>0</v>
      </c>
      <c r="CT49">
        <v>12.5</v>
      </c>
      <c r="CU49">
        <v>0</v>
      </c>
      <c r="CV49">
        <v>10</v>
      </c>
      <c r="CW49">
        <v>20</v>
      </c>
      <c r="CX49">
        <v>0</v>
      </c>
      <c r="CY49">
        <v>10</v>
      </c>
      <c r="CZ49">
        <v>27.500000000000004</v>
      </c>
      <c r="DA49">
        <v>100</v>
      </c>
      <c r="DB49" s="128">
        <v>32.5</v>
      </c>
      <c r="DC49">
        <v>32.5</v>
      </c>
      <c r="DD49">
        <v>0</v>
      </c>
      <c r="DE49">
        <v>0</v>
      </c>
      <c r="DF49">
        <v>20</v>
      </c>
      <c r="DG49">
        <v>20</v>
      </c>
      <c r="DH49">
        <v>0</v>
      </c>
      <c r="DI49">
        <v>25</v>
      </c>
      <c r="DJ49">
        <v>0</v>
      </c>
      <c r="DK49">
        <v>20</v>
      </c>
      <c r="DL49">
        <v>40</v>
      </c>
      <c r="DM49">
        <v>0</v>
      </c>
      <c r="DN49">
        <v>20</v>
      </c>
      <c r="DO49">
        <v>55</v>
      </c>
      <c r="DP49">
        <v>200</v>
      </c>
      <c r="DQ49">
        <v>0</v>
      </c>
      <c r="DR49">
        <v>0</v>
      </c>
      <c r="DS49">
        <v>20</v>
      </c>
      <c r="DT49">
        <v>20</v>
      </c>
      <c r="DU49">
        <v>0</v>
      </c>
      <c r="DV49">
        <v>25</v>
      </c>
      <c r="DW49">
        <v>0</v>
      </c>
      <c r="DX49">
        <v>0</v>
      </c>
      <c r="DY49">
        <v>0</v>
      </c>
      <c r="DZ49">
        <v>0</v>
      </c>
      <c r="EA49">
        <v>0</v>
      </c>
      <c r="EB49">
        <v>0</v>
      </c>
      <c r="EC49">
        <v>65</v>
      </c>
      <c r="ED49">
        <v>65</v>
      </c>
      <c r="EE49">
        <v>0</v>
      </c>
      <c r="EF49">
        <v>0</v>
      </c>
      <c r="EG49" t="s">
        <v>1287</v>
      </c>
      <c r="EH49" t="s">
        <v>1412</v>
      </c>
      <c r="EI49">
        <v>0</v>
      </c>
      <c r="EJ49" t="s">
        <v>1413</v>
      </c>
      <c r="EK49">
        <v>0</v>
      </c>
      <c r="EL49" t="s">
        <v>1414</v>
      </c>
      <c r="EM49" t="s">
        <v>1415</v>
      </c>
      <c r="EN49">
        <v>0</v>
      </c>
      <c r="EO49" t="s">
        <v>1416</v>
      </c>
      <c r="EP49" t="s">
        <v>1417</v>
      </c>
      <c r="EQ49">
        <v>0</v>
      </c>
      <c r="ER49">
        <v>0</v>
      </c>
      <c r="ES49" t="s">
        <v>1287</v>
      </c>
      <c r="ET49" t="s">
        <v>1418</v>
      </c>
      <c r="EU49">
        <v>0</v>
      </c>
      <c r="EV49" t="s">
        <v>1413</v>
      </c>
      <c r="EW49">
        <v>0</v>
      </c>
      <c r="EX49">
        <v>0</v>
      </c>
      <c r="EY49">
        <v>0</v>
      </c>
      <c r="EZ49">
        <v>0</v>
      </c>
      <c r="FA49">
        <v>0</v>
      </c>
      <c r="FB49">
        <v>0</v>
      </c>
      <c r="FC49">
        <v>439626000</v>
      </c>
      <c r="FD49">
        <v>439626000</v>
      </c>
      <c r="FE49">
        <v>439626000</v>
      </c>
      <c r="FF49">
        <v>439626000</v>
      </c>
      <c r="FG49">
        <v>439626000</v>
      </c>
      <c r="FH49">
        <v>439626000</v>
      </c>
      <c r="FI49">
        <v>439626000</v>
      </c>
      <c r="FJ49">
        <v>439626000</v>
      </c>
      <c r="FK49">
        <v>439626000</v>
      </c>
      <c r="FL49">
        <v>439626000</v>
      </c>
      <c r="FM49">
        <v>439626000</v>
      </c>
      <c r="FN49">
        <v>439626000</v>
      </c>
      <c r="FO49">
        <v>439626000</v>
      </c>
      <c r="FP49">
        <v>439626000</v>
      </c>
      <c r="FQ49">
        <v>439626000</v>
      </c>
      <c r="FR49">
        <v>439626000</v>
      </c>
      <c r="FS49">
        <v>439626000</v>
      </c>
      <c r="FT49">
        <v>438747797</v>
      </c>
      <c r="FU49">
        <v>438747797</v>
      </c>
      <c r="FV49">
        <v>0</v>
      </c>
      <c r="FW49">
        <v>0</v>
      </c>
      <c r="FX49">
        <v>0</v>
      </c>
      <c r="FY49">
        <v>0</v>
      </c>
      <c r="FZ49">
        <v>0</v>
      </c>
      <c r="GA49">
        <v>0</v>
      </c>
      <c r="GB49">
        <v>438747797</v>
      </c>
      <c r="GC49">
        <v>287656372</v>
      </c>
      <c r="GD49">
        <v>287656372</v>
      </c>
      <c r="GE49">
        <v>387656372</v>
      </c>
      <c r="GF49">
        <v>313732602</v>
      </c>
      <c r="GG49">
        <v>313732602</v>
      </c>
      <c r="GH49">
        <v>339268222</v>
      </c>
      <c r="GI49">
        <v>0</v>
      </c>
      <c r="GJ49">
        <v>0</v>
      </c>
      <c r="GK49">
        <v>0</v>
      </c>
      <c r="GL49">
        <v>0</v>
      </c>
      <c r="GM49">
        <v>0</v>
      </c>
      <c r="GN49">
        <v>0</v>
      </c>
      <c r="GO49">
        <v>339268222</v>
      </c>
      <c r="GP49">
        <v>0</v>
      </c>
      <c r="GQ49">
        <v>2484833</v>
      </c>
      <c r="GR49">
        <v>29368606</v>
      </c>
      <c r="GS49">
        <v>56252379</v>
      </c>
      <c r="GT49">
        <v>73699075</v>
      </c>
      <c r="GU49">
        <v>118648243</v>
      </c>
      <c r="GV49">
        <v>0</v>
      </c>
      <c r="GW49">
        <v>0</v>
      </c>
      <c r="GX49">
        <v>0</v>
      </c>
      <c r="GY49">
        <v>0</v>
      </c>
      <c r="GZ49">
        <v>0</v>
      </c>
      <c r="HA49">
        <v>0</v>
      </c>
      <c r="HB49">
        <v>118648243</v>
      </c>
      <c r="HC49">
        <v>96390090</v>
      </c>
      <c r="HD49">
        <v>96390090</v>
      </c>
      <c r="HE49">
        <v>96390090</v>
      </c>
      <c r="HF49">
        <v>96390090</v>
      </c>
      <c r="HG49">
        <v>96390090</v>
      </c>
      <c r="HH49">
        <v>96390090</v>
      </c>
      <c r="HI49">
        <v>0</v>
      </c>
      <c r="HJ49">
        <v>0</v>
      </c>
      <c r="HK49">
        <v>0</v>
      </c>
      <c r="HL49">
        <v>0</v>
      </c>
      <c r="HM49">
        <v>0</v>
      </c>
      <c r="HN49">
        <v>0</v>
      </c>
      <c r="HO49">
        <v>96390090</v>
      </c>
      <c r="HP49">
        <v>0</v>
      </c>
      <c r="HQ49">
        <v>26822975</v>
      </c>
      <c r="HR49">
        <v>46460289</v>
      </c>
      <c r="HS49">
        <v>61599263</v>
      </c>
      <c r="HT49">
        <v>76738237</v>
      </c>
      <c r="HU49">
        <v>91877211</v>
      </c>
      <c r="HV49">
        <v>0</v>
      </c>
      <c r="HW49">
        <v>0</v>
      </c>
      <c r="HX49">
        <v>0</v>
      </c>
      <c r="HY49">
        <v>0</v>
      </c>
      <c r="HZ49">
        <v>0</v>
      </c>
      <c r="IA49">
        <v>0</v>
      </c>
      <c r="IB49">
        <v>91877211</v>
      </c>
      <c r="IC49" t="s">
        <v>1419</v>
      </c>
      <c r="ID49" t="s">
        <v>1291</v>
      </c>
      <c r="IE49" t="s">
        <v>473</v>
      </c>
      <c r="IF49" t="s">
        <v>473</v>
      </c>
      <c r="IG49" t="s">
        <v>473</v>
      </c>
      <c r="IH49" t="s">
        <v>1420</v>
      </c>
      <c r="II49" t="s">
        <v>1421</v>
      </c>
      <c r="IJ49" t="s">
        <v>473</v>
      </c>
      <c r="IK49" t="s">
        <v>1422</v>
      </c>
      <c r="IL49" t="s">
        <v>473</v>
      </c>
      <c r="IM49" t="s">
        <v>473</v>
      </c>
      <c r="IN49" t="s">
        <v>473</v>
      </c>
      <c r="IO49" t="s">
        <v>473</v>
      </c>
      <c r="IP49" t="s">
        <v>473</v>
      </c>
      <c r="IQ49" t="s">
        <v>473</v>
      </c>
      <c r="IR49">
        <v>0</v>
      </c>
      <c r="IS49">
        <v>0</v>
      </c>
      <c r="IT49">
        <v>1</v>
      </c>
      <c r="IU49">
        <v>1</v>
      </c>
      <c r="IV49">
        <v>0</v>
      </c>
      <c r="IW49">
        <v>1</v>
      </c>
      <c r="IX49">
        <v>0</v>
      </c>
      <c r="IY49">
        <v>0</v>
      </c>
      <c r="IZ49">
        <v>0</v>
      </c>
      <c r="JA49">
        <v>0</v>
      </c>
      <c r="JB49">
        <v>0</v>
      </c>
      <c r="JC49">
        <v>0</v>
      </c>
      <c r="JD49">
        <v>0.32500000000000001</v>
      </c>
      <c r="JE49">
        <v>0</v>
      </c>
      <c r="JF49">
        <v>0</v>
      </c>
      <c r="JG49">
        <v>10</v>
      </c>
      <c r="JH49">
        <v>10</v>
      </c>
      <c r="JI49">
        <v>0</v>
      </c>
      <c r="JJ49">
        <v>12.5</v>
      </c>
      <c r="JK49">
        <v>0</v>
      </c>
      <c r="JL49">
        <v>0</v>
      </c>
      <c r="JM49">
        <v>0</v>
      </c>
      <c r="JN49">
        <v>0</v>
      </c>
      <c r="JO49">
        <v>0</v>
      </c>
      <c r="JP49">
        <v>0</v>
      </c>
      <c r="JQ49">
        <v>32.5</v>
      </c>
      <c r="JR49">
        <v>0</v>
      </c>
      <c r="JS49">
        <v>0</v>
      </c>
      <c r="JT49">
        <v>10</v>
      </c>
      <c r="JU49">
        <v>20</v>
      </c>
      <c r="JV49">
        <v>20</v>
      </c>
      <c r="JW49">
        <v>32.5</v>
      </c>
      <c r="JX49">
        <v>32.5</v>
      </c>
      <c r="JY49">
        <v>32.5</v>
      </c>
      <c r="JZ49">
        <v>32.5</v>
      </c>
      <c r="KA49">
        <v>32.5</v>
      </c>
      <c r="KB49">
        <v>32.5</v>
      </c>
      <c r="KC49">
        <v>32.5</v>
      </c>
      <c r="KD49" t="s">
        <v>479</v>
      </c>
      <c r="KE49" t="s">
        <v>473</v>
      </c>
      <c r="KF49">
        <v>100</v>
      </c>
      <c r="KG49">
        <v>100</v>
      </c>
      <c r="KH49" t="s">
        <v>473</v>
      </c>
      <c r="KI49">
        <v>100</v>
      </c>
      <c r="KJ49" t="s">
        <v>473</v>
      </c>
      <c r="KK49" t="s">
        <v>473</v>
      </c>
      <c r="KL49" t="s">
        <v>473</v>
      </c>
      <c r="KM49" t="s">
        <v>473</v>
      </c>
      <c r="KN49" t="s">
        <v>473</v>
      </c>
      <c r="KO49" t="s">
        <v>473</v>
      </c>
      <c r="KP49" t="s">
        <v>479</v>
      </c>
      <c r="KQ49" t="s">
        <v>479</v>
      </c>
      <c r="KR49">
        <v>100</v>
      </c>
      <c r="KS49">
        <v>100</v>
      </c>
      <c r="KT49">
        <v>100</v>
      </c>
      <c r="KU49">
        <v>100</v>
      </c>
      <c r="KV49" t="s">
        <v>473</v>
      </c>
      <c r="KW49" t="s">
        <v>473</v>
      </c>
      <c r="KX49" t="s">
        <v>473</v>
      </c>
      <c r="KY49" t="s">
        <v>473</v>
      </c>
      <c r="KZ49" t="s">
        <v>473</v>
      </c>
      <c r="LA49" t="s">
        <v>473</v>
      </c>
      <c r="LB49">
        <v>100</v>
      </c>
      <c r="LC49" t="s">
        <v>1272</v>
      </c>
      <c r="LD49" t="s">
        <v>1273</v>
      </c>
      <c r="LE49">
        <v>100</v>
      </c>
      <c r="LF49">
        <v>36.25</v>
      </c>
      <c r="LG49" t="s">
        <v>473</v>
      </c>
      <c r="LH49" t="s">
        <v>473</v>
      </c>
      <c r="LI49">
        <v>100</v>
      </c>
      <c r="LJ49">
        <v>38.125</v>
      </c>
      <c r="LK49">
        <v>3656623000</v>
      </c>
      <c r="LL49">
        <v>3383542663</v>
      </c>
      <c r="LM49">
        <v>1201695041</v>
      </c>
      <c r="LN49">
        <v>756106375</v>
      </c>
      <c r="LO49">
        <v>736775179</v>
      </c>
      <c r="LP49" t="s">
        <v>479</v>
      </c>
      <c r="LQ49" t="s">
        <v>479</v>
      </c>
      <c r="LR49">
        <v>10</v>
      </c>
      <c r="LS49">
        <v>10</v>
      </c>
      <c r="LT49">
        <v>0</v>
      </c>
      <c r="LU49">
        <v>12.5</v>
      </c>
      <c r="LV49" t="s">
        <v>473</v>
      </c>
      <c r="LW49" t="s">
        <v>473</v>
      </c>
      <c r="LX49" t="s">
        <v>473</v>
      </c>
      <c r="LY49" t="s">
        <v>473</v>
      </c>
      <c r="LZ49" t="s">
        <v>473</v>
      </c>
      <c r="MA49" t="s">
        <v>473</v>
      </c>
      <c r="MB49">
        <v>32.5</v>
      </c>
      <c r="MC49">
        <v>32.5</v>
      </c>
      <c r="MD49">
        <v>32.5</v>
      </c>
      <c r="ME49" t="s">
        <v>481</v>
      </c>
      <c r="MF49" t="s">
        <v>481</v>
      </c>
      <c r="MG49" t="s">
        <v>635</v>
      </c>
      <c r="MH49" t="s">
        <v>635</v>
      </c>
      <c r="MI49" t="s">
        <v>481</v>
      </c>
      <c r="MJ49">
        <v>0</v>
      </c>
      <c r="MK49">
        <v>0</v>
      </c>
      <c r="ML49">
        <v>0</v>
      </c>
      <c r="MM49">
        <v>0</v>
      </c>
      <c r="MN49">
        <v>0</v>
      </c>
      <c r="MO49">
        <v>0</v>
      </c>
      <c r="MP49">
        <v>0</v>
      </c>
      <c r="MQ49" t="s">
        <v>481</v>
      </c>
      <c r="MR49" t="s">
        <v>481</v>
      </c>
      <c r="MS49" t="s">
        <v>718</v>
      </c>
      <c r="MT49" t="s">
        <v>484</v>
      </c>
      <c r="MU49" t="s">
        <v>481</v>
      </c>
      <c r="MV49">
        <v>0</v>
      </c>
      <c r="MW49">
        <v>0</v>
      </c>
      <c r="MX49">
        <v>0</v>
      </c>
      <c r="MY49">
        <v>0</v>
      </c>
      <c r="MZ49">
        <v>0</v>
      </c>
      <c r="NA49">
        <v>0</v>
      </c>
      <c r="NB49">
        <v>0</v>
      </c>
      <c r="NC49" t="s">
        <v>479</v>
      </c>
      <c r="ND49" t="s">
        <v>479</v>
      </c>
      <c r="NE49">
        <v>100</v>
      </c>
      <c r="NF49">
        <v>100</v>
      </c>
      <c r="NG49">
        <v>100</v>
      </c>
      <c r="NH49">
        <v>100</v>
      </c>
      <c r="NI49" t="s">
        <v>473</v>
      </c>
      <c r="NJ49" t="s">
        <v>473</v>
      </c>
      <c r="NK49" t="s">
        <v>473</v>
      </c>
      <c r="NL49" t="s">
        <v>473</v>
      </c>
      <c r="NM49" t="s">
        <v>473</v>
      </c>
      <c r="NN49" t="s">
        <v>473</v>
      </c>
      <c r="NO49" t="s">
        <v>1423</v>
      </c>
      <c r="NP49" t="s">
        <v>1423</v>
      </c>
      <c r="NQ49" t="s">
        <v>1423</v>
      </c>
      <c r="NR49" t="s">
        <v>1423</v>
      </c>
      <c r="NS49" t="s">
        <v>1423</v>
      </c>
      <c r="NT49">
        <v>0</v>
      </c>
      <c r="NU49">
        <v>0</v>
      </c>
      <c r="NV49">
        <v>0</v>
      </c>
      <c r="NW49">
        <v>0</v>
      </c>
      <c r="NX49">
        <v>0</v>
      </c>
      <c r="NY49">
        <v>0</v>
      </c>
      <c r="NZ49">
        <v>0</v>
      </c>
      <c r="OA49" t="s">
        <v>1274</v>
      </c>
      <c r="OB49" t="s">
        <v>1274</v>
      </c>
      <c r="OC49" t="s">
        <v>1294</v>
      </c>
      <c r="OD49" t="s">
        <v>1424</v>
      </c>
      <c r="OE49" t="s">
        <v>1274</v>
      </c>
      <c r="OF49">
        <v>0</v>
      </c>
      <c r="OG49">
        <v>0</v>
      </c>
      <c r="OH49">
        <v>0</v>
      </c>
      <c r="OI49">
        <v>0</v>
      </c>
      <c r="OJ49">
        <v>0</v>
      </c>
      <c r="OK49">
        <v>0</v>
      </c>
      <c r="OL49">
        <v>0</v>
      </c>
      <c r="OO49" t="s">
        <v>1399</v>
      </c>
      <c r="OP49">
        <v>32.5</v>
      </c>
      <c r="OQ49">
        <v>0</v>
      </c>
      <c r="OR49">
        <v>0</v>
      </c>
      <c r="OS49">
        <v>0</v>
      </c>
      <c r="OT49">
        <v>0</v>
      </c>
      <c r="OU49">
        <v>0</v>
      </c>
      <c r="OV49">
        <v>0</v>
      </c>
      <c r="OW49">
        <v>0</v>
      </c>
      <c r="OX49">
        <v>0</v>
      </c>
      <c r="OY49">
        <v>0</v>
      </c>
      <c r="OZ49">
        <v>0</v>
      </c>
      <c r="PA49">
        <v>0</v>
      </c>
      <c r="PB49">
        <v>0</v>
      </c>
      <c r="PC49">
        <v>0</v>
      </c>
      <c r="PD49">
        <v>96390090</v>
      </c>
      <c r="PE49">
        <v>96390090</v>
      </c>
      <c r="PF49">
        <v>96390090</v>
      </c>
      <c r="PG49">
        <v>96390090</v>
      </c>
      <c r="PH49">
        <v>96390090</v>
      </c>
      <c r="PI49">
        <v>96390090</v>
      </c>
      <c r="PJ49">
        <v>0</v>
      </c>
      <c r="PK49">
        <v>0</v>
      </c>
      <c r="PL49">
        <v>0</v>
      </c>
      <c r="PM49">
        <v>0</v>
      </c>
      <c r="PN49">
        <v>0</v>
      </c>
      <c r="PO49">
        <v>0</v>
      </c>
      <c r="PP49">
        <v>96390090</v>
      </c>
      <c r="PQ49">
        <v>4</v>
      </c>
      <c r="PR49">
        <v>756106371</v>
      </c>
      <c r="PS49" t="s">
        <v>494</v>
      </c>
    </row>
    <row r="50" spans="1:435" x14ac:dyDescent="0.35">
      <c r="A50" t="s">
        <v>1425</v>
      </c>
      <c r="B50">
        <v>7870</v>
      </c>
      <c r="C50" t="s">
        <v>1359</v>
      </c>
      <c r="D50">
        <v>2020110010186</v>
      </c>
      <c r="E50" t="s">
        <v>436</v>
      </c>
      <c r="F50" t="s">
        <v>437</v>
      </c>
      <c r="G50" t="s">
        <v>438</v>
      </c>
      <c r="H50" t="s">
        <v>1255</v>
      </c>
      <c r="I50" t="s">
        <v>1256</v>
      </c>
      <c r="J50" t="s">
        <v>1257</v>
      </c>
      <c r="K50" t="s">
        <v>1258</v>
      </c>
      <c r="L50" t="s">
        <v>1259</v>
      </c>
      <c r="M50" t="s">
        <v>1260</v>
      </c>
      <c r="N50" t="s">
        <v>1258</v>
      </c>
      <c r="O50" t="s">
        <v>1259</v>
      </c>
      <c r="P50" t="s">
        <v>1258</v>
      </c>
      <c r="Q50" t="s">
        <v>1261</v>
      </c>
      <c r="R50" t="s">
        <v>1262</v>
      </c>
      <c r="S50" t="s">
        <v>1426</v>
      </c>
      <c r="T50" t="s">
        <v>1427</v>
      </c>
      <c r="AC50" t="s">
        <v>1426</v>
      </c>
      <c r="AI50" t="s">
        <v>1428</v>
      </c>
      <c r="AJ50">
        <v>0</v>
      </c>
      <c r="AK50">
        <v>44055</v>
      </c>
      <c r="AL50">
        <v>1</v>
      </c>
      <c r="AM50">
        <v>2023</v>
      </c>
      <c r="AN50" t="s">
        <v>1429</v>
      </c>
      <c r="AO50" t="s">
        <v>1430</v>
      </c>
      <c r="AP50">
        <v>2020</v>
      </c>
      <c r="AQ50">
        <v>2024</v>
      </c>
      <c r="AR50" t="s">
        <v>504</v>
      </c>
      <c r="AS50" t="s">
        <v>652</v>
      </c>
      <c r="AT50" t="s">
        <v>458</v>
      </c>
      <c r="AU50" t="s">
        <v>459</v>
      </c>
      <c r="AV50" t="s">
        <v>460</v>
      </c>
      <c r="AW50">
        <v>0</v>
      </c>
      <c r="AX50" t="s">
        <v>460</v>
      </c>
      <c r="AY50">
        <v>1</v>
      </c>
      <c r="BB50" t="s">
        <v>1431</v>
      </c>
      <c r="BC50" t="s">
        <v>1432</v>
      </c>
      <c r="BD50" t="s">
        <v>1433</v>
      </c>
      <c r="BE50" t="s">
        <v>1434</v>
      </c>
      <c r="BF50" t="s">
        <v>1435</v>
      </c>
      <c r="BG50">
        <v>2</v>
      </c>
      <c r="BH50">
        <v>44554</v>
      </c>
      <c r="BI50" t="s">
        <v>1436</v>
      </c>
      <c r="BJ50" t="s">
        <v>50</v>
      </c>
      <c r="BK50">
        <v>100</v>
      </c>
      <c r="BL50">
        <v>100</v>
      </c>
      <c r="BM50">
        <v>100</v>
      </c>
      <c r="BN50">
        <v>100</v>
      </c>
      <c r="BO50">
        <v>100</v>
      </c>
      <c r="BP50">
        <v>100</v>
      </c>
      <c r="BQ50">
        <v>3357429657</v>
      </c>
      <c r="BR50">
        <v>128508825</v>
      </c>
      <c r="BS50">
        <v>739673866</v>
      </c>
      <c r="BT50">
        <v>1062074026</v>
      </c>
      <c r="BU50">
        <v>742384940</v>
      </c>
      <c r="BV50">
        <v>684788000</v>
      </c>
      <c r="BW50">
        <v>100</v>
      </c>
      <c r="BX50">
        <v>100</v>
      </c>
      <c r="BY50">
        <v>100</v>
      </c>
      <c r="BZ50">
        <v>100</v>
      </c>
      <c r="CA50">
        <v>100</v>
      </c>
      <c r="CB50">
        <v>100.00000000000001</v>
      </c>
      <c r="CC50">
        <v>100</v>
      </c>
      <c r="CD50">
        <v>128508825</v>
      </c>
      <c r="CE50">
        <v>109844699</v>
      </c>
      <c r="CF50">
        <v>739673866</v>
      </c>
      <c r="CG50">
        <v>711124725</v>
      </c>
      <c r="CH50">
        <v>1062074026</v>
      </c>
      <c r="CI50">
        <v>875926225</v>
      </c>
      <c r="CJ50">
        <v>100</v>
      </c>
      <c r="CK50">
        <v>100.00000000000001</v>
      </c>
      <c r="CL50">
        <v>100.00000000000001</v>
      </c>
      <c r="CM50" t="s">
        <v>481</v>
      </c>
      <c r="CN50" t="s">
        <v>467</v>
      </c>
      <c r="CO50">
        <v>0</v>
      </c>
      <c r="CP50">
        <v>8.3333333333333321</v>
      </c>
      <c r="CQ50">
        <v>5</v>
      </c>
      <c r="CR50">
        <v>10</v>
      </c>
      <c r="CS50">
        <v>8.3333333333333321</v>
      </c>
      <c r="CT50">
        <v>8.3333333333333321</v>
      </c>
      <c r="CU50">
        <v>0</v>
      </c>
      <c r="CV50">
        <v>20</v>
      </c>
      <c r="CW50">
        <v>10</v>
      </c>
      <c r="CX50">
        <v>0</v>
      </c>
      <c r="CY50">
        <v>8.3333333333333321</v>
      </c>
      <c r="CZ50">
        <v>21.666666666666668</v>
      </c>
      <c r="DA50">
        <v>100</v>
      </c>
      <c r="DB50" s="128">
        <v>40</v>
      </c>
      <c r="DC50">
        <v>40</v>
      </c>
      <c r="DD50">
        <v>0</v>
      </c>
      <c r="DE50">
        <v>25</v>
      </c>
      <c r="DF50">
        <v>15</v>
      </c>
      <c r="DG50">
        <v>30</v>
      </c>
      <c r="DH50">
        <v>25</v>
      </c>
      <c r="DI50">
        <v>25</v>
      </c>
      <c r="DJ50">
        <v>0</v>
      </c>
      <c r="DK50">
        <v>60</v>
      </c>
      <c r="DL50">
        <v>30</v>
      </c>
      <c r="DM50">
        <v>0</v>
      </c>
      <c r="DN50">
        <v>25</v>
      </c>
      <c r="DO50">
        <v>65</v>
      </c>
      <c r="DP50">
        <v>300</v>
      </c>
      <c r="DQ50">
        <v>0</v>
      </c>
      <c r="DR50">
        <v>25</v>
      </c>
      <c r="DS50">
        <v>15</v>
      </c>
      <c r="DT50">
        <v>30</v>
      </c>
      <c r="DU50">
        <v>25</v>
      </c>
      <c r="DV50">
        <v>25</v>
      </c>
      <c r="DW50">
        <v>0</v>
      </c>
      <c r="DX50">
        <v>0</v>
      </c>
      <c r="DY50">
        <v>0</v>
      </c>
      <c r="DZ50">
        <v>0</v>
      </c>
      <c r="EA50">
        <v>0</v>
      </c>
      <c r="EB50">
        <v>0</v>
      </c>
      <c r="EC50">
        <v>120</v>
      </c>
      <c r="ED50">
        <v>120</v>
      </c>
      <c r="EE50">
        <v>0</v>
      </c>
      <c r="EF50" t="s">
        <v>1437</v>
      </c>
      <c r="EG50" t="s">
        <v>1438</v>
      </c>
      <c r="EH50" t="s">
        <v>1439</v>
      </c>
      <c r="EI50" t="s">
        <v>1440</v>
      </c>
      <c r="EJ50" t="s">
        <v>1438</v>
      </c>
      <c r="EK50">
        <v>0</v>
      </c>
      <c r="EL50" t="s">
        <v>1441</v>
      </c>
      <c r="EM50" t="s">
        <v>1438</v>
      </c>
      <c r="EN50">
        <v>0</v>
      </c>
      <c r="EO50" t="s">
        <v>1440</v>
      </c>
      <c r="EP50" t="s">
        <v>1442</v>
      </c>
      <c r="EQ50">
        <v>0</v>
      </c>
      <c r="ER50" t="s">
        <v>1437</v>
      </c>
      <c r="ES50" t="s">
        <v>1443</v>
      </c>
      <c r="ET50" t="s">
        <v>1439</v>
      </c>
      <c r="EU50" t="s">
        <v>1440</v>
      </c>
      <c r="EV50" t="s">
        <v>1438</v>
      </c>
      <c r="EW50">
        <v>0</v>
      </c>
      <c r="EX50">
        <v>0</v>
      </c>
      <c r="EY50">
        <v>0</v>
      </c>
      <c r="EZ50">
        <v>0</v>
      </c>
      <c r="FA50">
        <v>0</v>
      </c>
      <c r="FB50">
        <v>0</v>
      </c>
      <c r="FC50">
        <v>911543000</v>
      </c>
      <c r="FD50">
        <v>911543000</v>
      </c>
      <c r="FE50">
        <v>911543000</v>
      </c>
      <c r="FF50">
        <v>911543000</v>
      </c>
      <c r="FG50">
        <v>911543000</v>
      </c>
      <c r="FH50">
        <v>911543000</v>
      </c>
      <c r="FI50">
        <v>911543000</v>
      </c>
      <c r="FJ50">
        <v>911543000</v>
      </c>
      <c r="FK50">
        <v>911543000</v>
      </c>
      <c r="FL50">
        <v>911543000</v>
      </c>
      <c r="FM50">
        <v>911543000</v>
      </c>
      <c r="FN50">
        <v>911543000</v>
      </c>
      <c r="FO50">
        <v>911543000</v>
      </c>
      <c r="FP50">
        <v>911543000</v>
      </c>
      <c r="FQ50">
        <v>911543000</v>
      </c>
      <c r="FR50">
        <v>911543000</v>
      </c>
      <c r="FS50">
        <v>911543000</v>
      </c>
      <c r="FT50">
        <v>742384940</v>
      </c>
      <c r="FU50">
        <v>742384940</v>
      </c>
      <c r="FV50">
        <v>0</v>
      </c>
      <c r="FW50">
        <v>0</v>
      </c>
      <c r="FX50">
        <v>0</v>
      </c>
      <c r="FY50">
        <v>0</v>
      </c>
      <c r="FZ50">
        <v>0</v>
      </c>
      <c r="GA50">
        <v>0</v>
      </c>
      <c r="GB50">
        <v>742384940</v>
      </c>
      <c r="GC50">
        <v>203650532</v>
      </c>
      <c r="GD50">
        <v>374122996</v>
      </c>
      <c r="GE50">
        <v>488185802</v>
      </c>
      <c r="GF50">
        <v>366955578</v>
      </c>
      <c r="GG50">
        <v>537931361</v>
      </c>
      <c r="GH50">
        <v>636108678</v>
      </c>
      <c r="GI50">
        <v>0</v>
      </c>
      <c r="GJ50">
        <v>0</v>
      </c>
      <c r="GK50">
        <v>0</v>
      </c>
      <c r="GL50">
        <v>0</v>
      </c>
      <c r="GM50">
        <v>0</v>
      </c>
      <c r="GN50">
        <v>0</v>
      </c>
      <c r="GO50">
        <v>636108678</v>
      </c>
      <c r="GP50">
        <v>0</v>
      </c>
      <c r="GQ50">
        <v>0</v>
      </c>
      <c r="GR50">
        <v>33049594</v>
      </c>
      <c r="GS50">
        <v>57704948</v>
      </c>
      <c r="GT50">
        <v>92669714</v>
      </c>
      <c r="GU50">
        <v>146228430</v>
      </c>
      <c r="GV50">
        <v>0</v>
      </c>
      <c r="GW50">
        <v>0</v>
      </c>
      <c r="GX50">
        <v>0</v>
      </c>
      <c r="GY50">
        <v>0</v>
      </c>
      <c r="GZ50">
        <v>0</v>
      </c>
      <c r="HA50">
        <v>0</v>
      </c>
      <c r="HB50">
        <v>146228430</v>
      </c>
      <c r="HC50">
        <v>186147801</v>
      </c>
      <c r="HD50">
        <v>186147801</v>
      </c>
      <c r="HE50">
        <v>186147801</v>
      </c>
      <c r="HF50">
        <v>186147801</v>
      </c>
      <c r="HG50">
        <v>186147801</v>
      </c>
      <c r="HH50">
        <v>186147801</v>
      </c>
      <c r="HI50">
        <v>0</v>
      </c>
      <c r="HJ50">
        <v>0</v>
      </c>
      <c r="HK50">
        <v>0</v>
      </c>
      <c r="HL50">
        <v>0</v>
      </c>
      <c r="HM50">
        <v>0</v>
      </c>
      <c r="HN50">
        <v>0</v>
      </c>
      <c r="HO50">
        <v>186147801</v>
      </c>
      <c r="HP50">
        <v>0</v>
      </c>
      <c r="HQ50">
        <v>57296539</v>
      </c>
      <c r="HR50">
        <v>99850619</v>
      </c>
      <c r="HS50">
        <v>134917951</v>
      </c>
      <c r="HT50">
        <v>164260123</v>
      </c>
      <c r="HU50">
        <v>182499851</v>
      </c>
      <c r="HV50">
        <v>0</v>
      </c>
      <c r="HW50">
        <v>0</v>
      </c>
      <c r="HX50">
        <v>0</v>
      </c>
      <c r="HY50">
        <v>0</v>
      </c>
      <c r="HZ50">
        <v>0</v>
      </c>
      <c r="IA50">
        <v>0</v>
      </c>
      <c r="IB50">
        <v>182499851</v>
      </c>
      <c r="IC50" t="s">
        <v>1444</v>
      </c>
      <c r="ID50" t="s">
        <v>1291</v>
      </c>
      <c r="IE50" t="s">
        <v>473</v>
      </c>
      <c r="IF50" t="s">
        <v>473</v>
      </c>
      <c r="IG50" t="s">
        <v>1445</v>
      </c>
      <c r="IH50" t="s">
        <v>1446</v>
      </c>
      <c r="II50" t="s">
        <v>1447</v>
      </c>
      <c r="IJ50" t="s">
        <v>1448</v>
      </c>
      <c r="IK50" t="s">
        <v>1449</v>
      </c>
      <c r="IL50" t="s">
        <v>473</v>
      </c>
      <c r="IM50" t="s">
        <v>473</v>
      </c>
      <c r="IN50" t="s">
        <v>473</v>
      </c>
      <c r="IO50" t="s">
        <v>473</v>
      </c>
      <c r="IP50" t="s">
        <v>473</v>
      </c>
      <c r="IQ50" t="s">
        <v>473</v>
      </c>
      <c r="IR50">
        <v>0</v>
      </c>
      <c r="IS50">
        <v>1</v>
      </c>
      <c r="IT50">
        <v>1</v>
      </c>
      <c r="IU50">
        <v>1</v>
      </c>
      <c r="IV50">
        <v>1</v>
      </c>
      <c r="IW50">
        <v>1</v>
      </c>
      <c r="IX50">
        <v>0</v>
      </c>
      <c r="IY50">
        <v>0</v>
      </c>
      <c r="IZ50">
        <v>0</v>
      </c>
      <c r="JA50">
        <v>0</v>
      </c>
      <c r="JB50">
        <v>0</v>
      </c>
      <c r="JC50">
        <v>0</v>
      </c>
      <c r="JD50">
        <v>0.4</v>
      </c>
      <c r="JE50">
        <v>0</v>
      </c>
      <c r="JF50">
        <v>8.3333333333333321</v>
      </c>
      <c r="JG50">
        <v>5</v>
      </c>
      <c r="JH50">
        <v>10</v>
      </c>
      <c r="JI50">
        <v>8.3333333333333321</v>
      </c>
      <c r="JJ50">
        <v>8.3333333333333321</v>
      </c>
      <c r="JK50">
        <v>0</v>
      </c>
      <c r="JL50">
        <v>0</v>
      </c>
      <c r="JM50">
        <v>0</v>
      </c>
      <c r="JN50">
        <v>0</v>
      </c>
      <c r="JO50">
        <v>0</v>
      </c>
      <c r="JP50">
        <v>0</v>
      </c>
      <c r="JQ50">
        <v>40</v>
      </c>
      <c r="JR50">
        <v>0</v>
      </c>
      <c r="JS50">
        <v>8.3333333333333321</v>
      </c>
      <c r="JT50">
        <v>13.333333333333332</v>
      </c>
      <c r="JU50">
        <v>23.333333333333332</v>
      </c>
      <c r="JV50">
        <v>31.666666666666664</v>
      </c>
      <c r="JW50">
        <v>40</v>
      </c>
      <c r="JX50">
        <v>40</v>
      </c>
      <c r="JY50">
        <v>40</v>
      </c>
      <c r="JZ50">
        <v>40</v>
      </c>
      <c r="KA50">
        <v>40</v>
      </c>
      <c r="KB50">
        <v>40</v>
      </c>
      <c r="KC50">
        <v>40</v>
      </c>
      <c r="KD50" t="s">
        <v>479</v>
      </c>
      <c r="KE50">
        <v>100</v>
      </c>
      <c r="KF50">
        <v>100</v>
      </c>
      <c r="KG50">
        <v>100</v>
      </c>
      <c r="KH50">
        <v>100</v>
      </c>
      <c r="KI50">
        <v>100</v>
      </c>
      <c r="KJ50" t="s">
        <v>473</v>
      </c>
      <c r="KK50" t="s">
        <v>473</v>
      </c>
      <c r="KL50" t="s">
        <v>473</v>
      </c>
      <c r="KM50" t="s">
        <v>473</v>
      </c>
      <c r="KN50" t="s">
        <v>473</v>
      </c>
      <c r="KO50" t="s">
        <v>473</v>
      </c>
      <c r="KP50" t="s">
        <v>479</v>
      </c>
      <c r="KQ50">
        <v>100</v>
      </c>
      <c r="KR50">
        <v>100</v>
      </c>
      <c r="KS50">
        <v>100</v>
      </c>
      <c r="KT50">
        <v>100</v>
      </c>
      <c r="KU50">
        <v>100</v>
      </c>
      <c r="KV50" t="s">
        <v>473</v>
      </c>
      <c r="KW50" t="s">
        <v>473</v>
      </c>
      <c r="KX50" t="s">
        <v>473</v>
      </c>
      <c r="KY50" t="s">
        <v>473</v>
      </c>
      <c r="KZ50" t="s">
        <v>473</v>
      </c>
      <c r="LA50" t="s">
        <v>473</v>
      </c>
      <c r="LB50">
        <v>100</v>
      </c>
      <c r="LC50" t="s">
        <v>1272</v>
      </c>
      <c r="LD50" t="s">
        <v>1273</v>
      </c>
      <c r="LE50">
        <v>100</v>
      </c>
      <c r="LF50">
        <v>36.25</v>
      </c>
      <c r="LG50" t="s">
        <v>473</v>
      </c>
      <c r="LH50" t="s">
        <v>473</v>
      </c>
      <c r="LI50">
        <v>100</v>
      </c>
      <c r="LJ50">
        <v>38.125</v>
      </c>
      <c r="LK50">
        <v>3656623000</v>
      </c>
      <c r="LL50">
        <v>3383542663</v>
      </c>
      <c r="LM50">
        <v>1201695041</v>
      </c>
      <c r="LN50">
        <v>756106375</v>
      </c>
      <c r="LO50">
        <v>736775179</v>
      </c>
      <c r="LP50" t="s">
        <v>479</v>
      </c>
      <c r="LQ50">
        <v>8.3333333333333321</v>
      </c>
      <c r="LR50">
        <v>5</v>
      </c>
      <c r="LS50">
        <v>9.9999999999999964</v>
      </c>
      <c r="LT50">
        <v>8.3333333333333357</v>
      </c>
      <c r="LU50">
        <v>8.3333333333333357</v>
      </c>
      <c r="LV50" t="s">
        <v>473</v>
      </c>
      <c r="LW50" t="s">
        <v>473</v>
      </c>
      <c r="LX50" t="s">
        <v>473</v>
      </c>
      <c r="LY50" t="s">
        <v>473</v>
      </c>
      <c r="LZ50" t="s">
        <v>473</v>
      </c>
      <c r="MA50" t="s">
        <v>473</v>
      </c>
      <c r="MB50">
        <v>40</v>
      </c>
      <c r="MC50">
        <v>40</v>
      </c>
      <c r="MD50">
        <v>40</v>
      </c>
      <c r="ME50" t="s">
        <v>481</v>
      </c>
      <c r="MF50" t="s">
        <v>635</v>
      </c>
      <c r="MG50" t="s">
        <v>635</v>
      </c>
      <c r="MH50" t="s">
        <v>635</v>
      </c>
      <c r="MI50" t="s">
        <v>635</v>
      </c>
      <c r="MJ50">
        <v>0</v>
      </c>
      <c r="MK50">
        <v>0</v>
      </c>
      <c r="ML50">
        <v>0</v>
      </c>
      <c r="MM50">
        <v>0</v>
      </c>
      <c r="MN50">
        <v>0</v>
      </c>
      <c r="MO50">
        <v>0</v>
      </c>
      <c r="MP50">
        <v>0</v>
      </c>
      <c r="MQ50" t="s">
        <v>481</v>
      </c>
      <c r="MR50" t="s">
        <v>718</v>
      </c>
      <c r="MS50" t="s">
        <v>718</v>
      </c>
      <c r="MT50" t="s">
        <v>484</v>
      </c>
      <c r="MU50" t="s">
        <v>718</v>
      </c>
      <c r="MV50">
        <v>0</v>
      </c>
      <c r="MW50">
        <v>0</v>
      </c>
      <c r="MX50">
        <v>0</v>
      </c>
      <c r="MY50">
        <v>0</v>
      </c>
      <c r="MZ50">
        <v>0</v>
      </c>
      <c r="NA50">
        <v>0</v>
      </c>
      <c r="NB50">
        <v>0</v>
      </c>
      <c r="NC50" t="s">
        <v>479</v>
      </c>
      <c r="ND50">
        <v>100</v>
      </c>
      <c r="NE50">
        <v>100</v>
      </c>
      <c r="NF50">
        <v>100</v>
      </c>
      <c r="NG50">
        <v>100</v>
      </c>
      <c r="NH50">
        <v>100</v>
      </c>
      <c r="NI50" t="s">
        <v>473</v>
      </c>
      <c r="NJ50" t="s">
        <v>473</v>
      </c>
      <c r="NK50" t="s">
        <v>473</v>
      </c>
      <c r="NL50" t="s">
        <v>473</v>
      </c>
      <c r="NM50" t="s">
        <v>473</v>
      </c>
      <c r="NN50" t="s">
        <v>473</v>
      </c>
      <c r="NO50" t="s">
        <v>1423</v>
      </c>
      <c r="NP50" t="s">
        <v>1423</v>
      </c>
      <c r="NQ50" t="s">
        <v>1423</v>
      </c>
      <c r="NR50" t="s">
        <v>1423</v>
      </c>
      <c r="NS50" t="s">
        <v>1423</v>
      </c>
      <c r="NT50">
        <v>0</v>
      </c>
      <c r="NU50">
        <v>0</v>
      </c>
      <c r="NV50">
        <v>0</v>
      </c>
      <c r="NW50">
        <v>0</v>
      </c>
      <c r="NX50">
        <v>0</v>
      </c>
      <c r="NY50">
        <v>0</v>
      </c>
      <c r="NZ50">
        <v>0</v>
      </c>
      <c r="OA50" t="s">
        <v>1274</v>
      </c>
      <c r="OB50" t="s">
        <v>1294</v>
      </c>
      <c r="OC50" t="s">
        <v>1294</v>
      </c>
      <c r="OD50" t="s">
        <v>1450</v>
      </c>
      <c r="OE50" t="s">
        <v>1294</v>
      </c>
      <c r="OF50">
        <v>0</v>
      </c>
      <c r="OG50">
        <v>0</v>
      </c>
      <c r="OH50">
        <v>0</v>
      </c>
      <c r="OI50">
        <v>0</v>
      </c>
      <c r="OJ50">
        <v>0</v>
      </c>
      <c r="OK50">
        <v>0</v>
      </c>
      <c r="OL50">
        <v>0</v>
      </c>
      <c r="OO50" t="s">
        <v>1425</v>
      </c>
      <c r="OP50">
        <v>40</v>
      </c>
      <c r="OQ50">
        <v>0</v>
      </c>
      <c r="OR50">
        <v>0</v>
      </c>
      <c r="OS50">
        <v>0</v>
      </c>
      <c r="OT50">
        <v>0</v>
      </c>
      <c r="OU50">
        <v>0</v>
      </c>
      <c r="OV50">
        <v>4</v>
      </c>
      <c r="OW50">
        <v>0</v>
      </c>
      <c r="OX50">
        <v>0</v>
      </c>
      <c r="OY50">
        <v>0</v>
      </c>
      <c r="OZ50">
        <v>0</v>
      </c>
      <c r="PA50">
        <v>0</v>
      </c>
      <c r="PB50">
        <v>0</v>
      </c>
      <c r="PC50">
        <v>4</v>
      </c>
      <c r="PD50">
        <v>186147801</v>
      </c>
      <c r="PE50">
        <v>186147801</v>
      </c>
      <c r="PF50">
        <v>186147801</v>
      </c>
      <c r="PG50">
        <v>186147801</v>
      </c>
      <c r="PH50">
        <v>186147801</v>
      </c>
      <c r="PI50">
        <v>186147797</v>
      </c>
      <c r="PJ50">
        <v>0</v>
      </c>
      <c r="PK50">
        <v>0</v>
      </c>
      <c r="PL50">
        <v>0</v>
      </c>
      <c r="PM50">
        <v>0</v>
      </c>
      <c r="PN50">
        <v>0</v>
      </c>
      <c r="PO50">
        <v>0</v>
      </c>
      <c r="PP50">
        <v>186147797</v>
      </c>
      <c r="PQ50">
        <v>4</v>
      </c>
      <c r="PR50">
        <v>756106371</v>
      </c>
      <c r="PS50" t="s">
        <v>494</v>
      </c>
    </row>
    <row r="51" spans="1:435" x14ac:dyDescent="0.35">
      <c r="A51" t="s">
        <v>1451</v>
      </c>
      <c r="B51">
        <v>7870</v>
      </c>
      <c r="C51" t="s">
        <v>1452</v>
      </c>
      <c r="D51">
        <v>2020110010186</v>
      </c>
      <c r="E51" t="s">
        <v>436</v>
      </c>
      <c r="F51" t="s">
        <v>437</v>
      </c>
      <c r="G51" t="s">
        <v>438</v>
      </c>
      <c r="H51" t="s">
        <v>1255</v>
      </c>
      <c r="I51" t="s">
        <v>1335</v>
      </c>
      <c r="J51" t="s">
        <v>1257</v>
      </c>
      <c r="K51" t="s">
        <v>1258</v>
      </c>
      <c r="L51" t="s">
        <v>1259</v>
      </c>
      <c r="M51" t="s">
        <v>1260</v>
      </c>
      <c r="N51" t="s">
        <v>1296</v>
      </c>
      <c r="O51" t="s">
        <v>1297</v>
      </c>
      <c r="P51" t="s">
        <v>1298</v>
      </c>
      <c r="Q51" t="s">
        <v>1261</v>
      </c>
      <c r="R51" t="s">
        <v>1262</v>
      </c>
      <c r="S51" t="s">
        <v>1453</v>
      </c>
      <c r="T51" t="s">
        <v>1454</v>
      </c>
      <c r="AC51" t="s">
        <v>1453</v>
      </c>
      <c r="AI51" t="s">
        <v>1455</v>
      </c>
      <c r="AJ51">
        <v>0</v>
      </c>
      <c r="AK51">
        <v>44055</v>
      </c>
      <c r="AL51">
        <v>1</v>
      </c>
      <c r="AM51">
        <v>2023</v>
      </c>
      <c r="AN51" t="s">
        <v>1456</v>
      </c>
      <c r="AO51" t="s">
        <v>1457</v>
      </c>
      <c r="AP51">
        <v>2020</v>
      </c>
      <c r="AQ51">
        <v>2024</v>
      </c>
      <c r="AR51" t="s">
        <v>504</v>
      </c>
      <c r="AS51" t="s">
        <v>652</v>
      </c>
      <c r="AT51" t="s">
        <v>458</v>
      </c>
      <c r="AU51" t="s">
        <v>459</v>
      </c>
      <c r="AV51" t="s">
        <v>460</v>
      </c>
      <c r="AW51">
        <v>0</v>
      </c>
      <c r="AX51" t="s">
        <v>460</v>
      </c>
      <c r="AY51">
        <v>1</v>
      </c>
      <c r="BB51" t="s">
        <v>1458</v>
      </c>
      <c r="BC51" t="s">
        <v>1459</v>
      </c>
      <c r="BD51" t="s">
        <v>1460</v>
      </c>
      <c r="BE51" t="s">
        <v>1461</v>
      </c>
      <c r="BF51" t="s">
        <v>1462</v>
      </c>
      <c r="BG51">
        <v>2</v>
      </c>
      <c r="BH51">
        <v>44554</v>
      </c>
      <c r="BI51" t="s">
        <v>1463</v>
      </c>
      <c r="BJ51" t="s">
        <v>50</v>
      </c>
      <c r="BK51">
        <v>100</v>
      </c>
      <c r="BL51">
        <v>100</v>
      </c>
      <c r="BM51">
        <v>100</v>
      </c>
      <c r="BN51">
        <v>100</v>
      </c>
      <c r="BO51">
        <v>100</v>
      </c>
      <c r="BP51">
        <v>100</v>
      </c>
      <c r="BQ51">
        <v>23653299380</v>
      </c>
      <c r="BR51">
        <v>2318165731</v>
      </c>
      <c r="BS51">
        <v>3032260040</v>
      </c>
      <c r="BT51">
        <v>3598837655</v>
      </c>
      <c r="BU51">
        <v>2475490263</v>
      </c>
      <c r="BV51">
        <v>12228545691</v>
      </c>
      <c r="BW51">
        <v>100</v>
      </c>
      <c r="BX51">
        <v>100</v>
      </c>
      <c r="BY51">
        <v>100</v>
      </c>
      <c r="BZ51">
        <v>100</v>
      </c>
      <c r="CA51">
        <v>100</v>
      </c>
      <c r="CB51">
        <v>100</v>
      </c>
      <c r="CC51">
        <v>100</v>
      </c>
      <c r="CD51">
        <v>2187373586</v>
      </c>
      <c r="CE51">
        <v>1798847347</v>
      </c>
      <c r="CF51">
        <v>3031515978</v>
      </c>
      <c r="CG51">
        <v>2775134328</v>
      </c>
      <c r="CH51">
        <v>3598812410</v>
      </c>
      <c r="CI51">
        <v>3125243926</v>
      </c>
      <c r="CJ51">
        <v>100</v>
      </c>
      <c r="CK51">
        <v>100</v>
      </c>
      <c r="CL51">
        <v>100</v>
      </c>
      <c r="CM51" t="s">
        <v>481</v>
      </c>
      <c r="CN51" t="s">
        <v>467</v>
      </c>
      <c r="CO51">
        <v>0</v>
      </c>
      <c r="CP51">
        <v>0</v>
      </c>
      <c r="CQ51">
        <v>15</v>
      </c>
      <c r="CR51">
        <v>0</v>
      </c>
      <c r="CS51">
        <v>0</v>
      </c>
      <c r="CT51">
        <v>25</v>
      </c>
      <c r="CU51">
        <v>0</v>
      </c>
      <c r="CV51">
        <v>0</v>
      </c>
      <c r="CW51">
        <v>30</v>
      </c>
      <c r="CX51">
        <v>0</v>
      </c>
      <c r="CY51">
        <v>0</v>
      </c>
      <c r="CZ51">
        <v>30</v>
      </c>
      <c r="DA51">
        <v>100</v>
      </c>
      <c r="DB51" s="128">
        <v>40</v>
      </c>
      <c r="DC51">
        <v>40</v>
      </c>
      <c r="DD51">
        <v>0</v>
      </c>
      <c r="DE51">
        <v>0</v>
      </c>
      <c r="DF51">
        <v>30</v>
      </c>
      <c r="DG51">
        <v>0</v>
      </c>
      <c r="DH51">
        <v>0</v>
      </c>
      <c r="DI51">
        <v>50</v>
      </c>
      <c r="DJ51">
        <v>0</v>
      </c>
      <c r="DK51">
        <v>0</v>
      </c>
      <c r="DL51">
        <v>60</v>
      </c>
      <c r="DM51">
        <v>0</v>
      </c>
      <c r="DN51">
        <v>0</v>
      </c>
      <c r="DO51">
        <v>60</v>
      </c>
      <c r="DP51">
        <v>200</v>
      </c>
      <c r="DQ51">
        <v>0</v>
      </c>
      <c r="DR51">
        <v>0</v>
      </c>
      <c r="DS51">
        <v>30</v>
      </c>
      <c r="DT51">
        <v>0</v>
      </c>
      <c r="DU51">
        <v>0</v>
      </c>
      <c r="DV51">
        <v>50</v>
      </c>
      <c r="DW51">
        <v>0</v>
      </c>
      <c r="DX51">
        <v>0</v>
      </c>
      <c r="DY51">
        <v>0</v>
      </c>
      <c r="DZ51">
        <v>0</v>
      </c>
      <c r="EA51">
        <v>0</v>
      </c>
      <c r="EB51">
        <v>0</v>
      </c>
      <c r="EC51">
        <v>80</v>
      </c>
      <c r="ED51">
        <v>80</v>
      </c>
      <c r="EE51">
        <v>0</v>
      </c>
      <c r="EF51">
        <v>0</v>
      </c>
      <c r="EG51" t="s">
        <v>1464</v>
      </c>
      <c r="EH51">
        <v>0</v>
      </c>
      <c r="EI51">
        <v>0</v>
      </c>
      <c r="EJ51" t="s">
        <v>1464</v>
      </c>
      <c r="EK51">
        <v>0</v>
      </c>
      <c r="EL51">
        <v>0</v>
      </c>
      <c r="EM51" t="s">
        <v>1464</v>
      </c>
      <c r="EN51">
        <v>0</v>
      </c>
      <c r="EO51">
        <v>0</v>
      </c>
      <c r="EP51" t="s">
        <v>1465</v>
      </c>
      <c r="EQ51">
        <v>0</v>
      </c>
      <c r="ER51">
        <v>0</v>
      </c>
      <c r="ES51" t="s">
        <v>1466</v>
      </c>
      <c r="ET51">
        <v>0</v>
      </c>
      <c r="EU51">
        <v>0</v>
      </c>
      <c r="EV51" t="s">
        <v>1466</v>
      </c>
      <c r="EW51">
        <v>0</v>
      </c>
      <c r="EX51">
        <v>0</v>
      </c>
      <c r="EY51">
        <v>0</v>
      </c>
      <c r="EZ51">
        <v>0</v>
      </c>
      <c r="FA51">
        <v>0</v>
      </c>
      <c r="FB51">
        <v>0</v>
      </c>
      <c r="FC51">
        <v>2305454000</v>
      </c>
      <c r="FD51">
        <v>2305454000</v>
      </c>
      <c r="FE51">
        <v>2305454000</v>
      </c>
      <c r="FF51">
        <v>2305454000</v>
      </c>
      <c r="FG51">
        <v>2305454000</v>
      </c>
      <c r="FH51">
        <v>2305454000</v>
      </c>
      <c r="FI51">
        <v>2305454000</v>
      </c>
      <c r="FJ51">
        <v>2305454000</v>
      </c>
      <c r="FK51">
        <v>2305454000</v>
      </c>
      <c r="FL51">
        <v>2305454000</v>
      </c>
      <c r="FM51">
        <v>2305454000</v>
      </c>
      <c r="FN51">
        <v>2305454000</v>
      </c>
      <c r="FO51">
        <v>2305454000</v>
      </c>
      <c r="FP51">
        <v>2305454000</v>
      </c>
      <c r="FQ51">
        <v>2305454000</v>
      </c>
      <c r="FR51">
        <v>2305454000</v>
      </c>
      <c r="FS51">
        <v>2305454000</v>
      </c>
      <c r="FT51">
        <v>2475490263</v>
      </c>
      <c r="FU51">
        <v>2475490263</v>
      </c>
      <c r="FV51">
        <v>0</v>
      </c>
      <c r="FW51">
        <v>0</v>
      </c>
      <c r="FX51">
        <v>0</v>
      </c>
      <c r="FY51">
        <v>0</v>
      </c>
      <c r="FZ51">
        <v>0</v>
      </c>
      <c r="GA51">
        <v>0</v>
      </c>
      <c r="GB51">
        <v>2475490263</v>
      </c>
      <c r="GC51">
        <v>1236812203</v>
      </c>
      <c r="GD51">
        <v>1436735487</v>
      </c>
      <c r="GE51">
        <v>1614533190</v>
      </c>
      <c r="GF51">
        <v>1864533190</v>
      </c>
      <c r="GG51">
        <v>1893399544</v>
      </c>
      <c r="GH51">
        <v>2408165763</v>
      </c>
      <c r="GI51">
        <v>0</v>
      </c>
      <c r="GJ51">
        <v>0</v>
      </c>
      <c r="GK51">
        <v>0</v>
      </c>
      <c r="GL51">
        <v>0</v>
      </c>
      <c r="GM51">
        <v>0</v>
      </c>
      <c r="GN51">
        <v>0</v>
      </c>
      <c r="GO51">
        <v>2408165763</v>
      </c>
      <c r="GP51">
        <v>0</v>
      </c>
      <c r="GQ51">
        <v>16310019</v>
      </c>
      <c r="GR51">
        <v>145309839</v>
      </c>
      <c r="GS51">
        <v>286415974</v>
      </c>
      <c r="GT51">
        <v>441057151</v>
      </c>
      <c r="GU51">
        <v>936818368</v>
      </c>
      <c r="GV51">
        <v>0</v>
      </c>
      <c r="GW51">
        <v>0</v>
      </c>
      <c r="GX51">
        <v>0</v>
      </c>
      <c r="GY51">
        <v>0</v>
      </c>
      <c r="GZ51">
        <v>0</v>
      </c>
      <c r="HA51">
        <v>0</v>
      </c>
      <c r="HB51">
        <v>936818368</v>
      </c>
      <c r="HC51">
        <v>473568484</v>
      </c>
      <c r="HD51">
        <v>473568484</v>
      </c>
      <c r="HE51">
        <v>473568484</v>
      </c>
      <c r="HF51">
        <v>473568484</v>
      </c>
      <c r="HG51">
        <v>473568484</v>
      </c>
      <c r="HH51">
        <v>473568484</v>
      </c>
      <c r="HI51">
        <v>0</v>
      </c>
      <c r="HJ51">
        <v>0</v>
      </c>
      <c r="HK51">
        <v>0</v>
      </c>
      <c r="HL51">
        <v>0</v>
      </c>
      <c r="HM51">
        <v>0</v>
      </c>
      <c r="HN51">
        <v>0</v>
      </c>
      <c r="HO51">
        <v>473568484</v>
      </c>
      <c r="HP51">
        <v>0</v>
      </c>
      <c r="HQ51">
        <v>118427791</v>
      </c>
      <c r="HR51">
        <v>205459795</v>
      </c>
      <c r="HS51">
        <v>234431885</v>
      </c>
      <c r="HT51">
        <v>444158384</v>
      </c>
      <c r="HU51">
        <v>462398113</v>
      </c>
      <c r="HV51">
        <v>0</v>
      </c>
      <c r="HW51">
        <v>0</v>
      </c>
      <c r="HX51">
        <v>0</v>
      </c>
      <c r="HY51">
        <v>0</v>
      </c>
      <c r="HZ51">
        <v>0</v>
      </c>
      <c r="IA51">
        <v>0</v>
      </c>
      <c r="IB51">
        <v>462398113</v>
      </c>
      <c r="IC51" t="s">
        <v>1467</v>
      </c>
      <c r="ID51" t="s">
        <v>1291</v>
      </c>
      <c r="IE51" t="s">
        <v>473</v>
      </c>
      <c r="IF51" t="s">
        <v>473</v>
      </c>
      <c r="IG51" t="s">
        <v>473</v>
      </c>
      <c r="IH51" t="s">
        <v>1468</v>
      </c>
      <c r="II51" t="s">
        <v>473</v>
      </c>
      <c r="IJ51" t="s">
        <v>473</v>
      </c>
      <c r="IK51" t="s">
        <v>1469</v>
      </c>
      <c r="IL51" t="s">
        <v>473</v>
      </c>
      <c r="IM51" t="s">
        <v>473</v>
      </c>
      <c r="IN51" t="s">
        <v>473</v>
      </c>
      <c r="IO51" t="s">
        <v>473</v>
      </c>
      <c r="IP51" t="s">
        <v>473</v>
      </c>
      <c r="IQ51" t="s">
        <v>473</v>
      </c>
      <c r="IR51">
        <v>0</v>
      </c>
      <c r="IS51">
        <v>0</v>
      </c>
      <c r="IT51">
        <v>1</v>
      </c>
      <c r="IU51">
        <v>0</v>
      </c>
      <c r="IV51">
        <v>0</v>
      </c>
      <c r="IW51">
        <v>1</v>
      </c>
      <c r="IX51">
        <v>0</v>
      </c>
      <c r="IY51">
        <v>0</v>
      </c>
      <c r="IZ51">
        <v>0</v>
      </c>
      <c r="JA51">
        <v>0</v>
      </c>
      <c r="JB51">
        <v>0</v>
      </c>
      <c r="JC51">
        <v>0</v>
      </c>
      <c r="JD51">
        <v>0.4</v>
      </c>
      <c r="JE51">
        <v>0</v>
      </c>
      <c r="JF51">
        <v>0</v>
      </c>
      <c r="JG51">
        <v>15</v>
      </c>
      <c r="JH51">
        <v>0</v>
      </c>
      <c r="JI51">
        <v>0</v>
      </c>
      <c r="JJ51">
        <v>25</v>
      </c>
      <c r="JK51">
        <v>0</v>
      </c>
      <c r="JL51">
        <v>0</v>
      </c>
      <c r="JM51">
        <v>0</v>
      </c>
      <c r="JN51">
        <v>0</v>
      </c>
      <c r="JO51">
        <v>0</v>
      </c>
      <c r="JP51">
        <v>0</v>
      </c>
      <c r="JQ51">
        <v>40</v>
      </c>
      <c r="JR51">
        <v>0</v>
      </c>
      <c r="JS51">
        <v>0</v>
      </c>
      <c r="JT51">
        <v>15</v>
      </c>
      <c r="JU51">
        <v>15</v>
      </c>
      <c r="JV51">
        <v>15</v>
      </c>
      <c r="JW51">
        <v>40</v>
      </c>
      <c r="JX51">
        <v>40</v>
      </c>
      <c r="JY51">
        <v>40</v>
      </c>
      <c r="JZ51">
        <v>40</v>
      </c>
      <c r="KA51">
        <v>40</v>
      </c>
      <c r="KB51">
        <v>40</v>
      </c>
      <c r="KC51">
        <v>40</v>
      </c>
      <c r="KD51" t="s">
        <v>479</v>
      </c>
      <c r="KE51" t="s">
        <v>473</v>
      </c>
      <c r="KF51">
        <v>100</v>
      </c>
      <c r="KG51" t="s">
        <v>473</v>
      </c>
      <c r="KH51" t="s">
        <v>473</v>
      </c>
      <c r="KI51">
        <v>100</v>
      </c>
      <c r="KJ51" t="s">
        <v>473</v>
      </c>
      <c r="KK51" t="s">
        <v>473</v>
      </c>
      <c r="KL51" t="s">
        <v>473</v>
      </c>
      <c r="KM51" t="s">
        <v>473</v>
      </c>
      <c r="KN51" t="s">
        <v>473</v>
      </c>
      <c r="KO51" t="s">
        <v>473</v>
      </c>
      <c r="KP51" t="s">
        <v>479</v>
      </c>
      <c r="KQ51" t="s">
        <v>479</v>
      </c>
      <c r="KR51">
        <v>100</v>
      </c>
      <c r="KS51">
        <v>100</v>
      </c>
      <c r="KT51">
        <v>100</v>
      </c>
      <c r="KU51">
        <v>100</v>
      </c>
      <c r="KV51" t="s">
        <v>473</v>
      </c>
      <c r="KW51" t="s">
        <v>473</v>
      </c>
      <c r="KX51" t="s">
        <v>473</v>
      </c>
      <c r="KY51" t="s">
        <v>473</v>
      </c>
      <c r="KZ51" t="s">
        <v>473</v>
      </c>
      <c r="LA51" t="s">
        <v>473</v>
      </c>
      <c r="LB51">
        <v>100</v>
      </c>
      <c r="LC51" t="s">
        <v>1359</v>
      </c>
      <c r="LD51" t="s">
        <v>1360</v>
      </c>
      <c r="LE51">
        <v>100</v>
      </c>
      <c r="LF51">
        <v>40</v>
      </c>
      <c r="LG51" t="s">
        <v>473</v>
      </c>
      <c r="LH51" t="s">
        <v>473</v>
      </c>
      <c r="LI51">
        <v>100</v>
      </c>
      <c r="LJ51">
        <v>38.125</v>
      </c>
      <c r="LK51">
        <v>3656623000</v>
      </c>
      <c r="LL51">
        <v>3383542663</v>
      </c>
      <c r="LM51">
        <v>1201695041</v>
      </c>
      <c r="LN51">
        <v>756106375</v>
      </c>
      <c r="LO51">
        <v>736775179</v>
      </c>
      <c r="LP51" t="s">
        <v>479</v>
      </c>
      <c r="LQ51" t="s">
        <v>479</v>
      </c>
      <c r="LR51">
        <v>15</v>
      </c>
      <c r="LS51">
        <v>0</v>
      </c>
      <c r="LT51">
        <v>0</v>
      </c>
      <c r="LU51">
        <v>25</v>
      </c>
      <c r="LV51" t="s">
        <v>473</v>
      </c>
      <c r="LW51" t="s">
        <v>473</v>
      </c>
      <c r="LX51" t="s">
        <v>473</v>
      </c>
      <c r="LY51" t="s">
        <v>473</v>
      </c>
      <c r="LZ51" t="s">
        <v>473</v>
      </c>
      <c r="MA51" t="s">
        <v>473</v>
      </c>
      <c r="MB51">
        <v>40</v>
      </c>
      <c r="MC51">
        <v>40</v>
      </c>
      <c r="MD51">
        <v>40</v>
      </c>
      <c r="ME51" t="s">
        <v>481</v>
      </c>
      <c r="MF51" t="s">
        <v>481</v>
      </c>
      <c r="MG51" t="s">
        <v>635</v>
      </c>
      <c r="MH51" t="s">
        <v>481</v>
      </c>
      <c r="MI51" t="s">
        <v>481</v>
      </c>
      <c r="MJ51">
        <v>0</v>
      </c>
      <c r="MK51">
        <v>0</v>
      </c>
      <c r="ML51">
        <v>0</v>
      </c>
      <c r="MM51">
        <v>0</v>
      </c>
      <c r="MN51">
        <v>0</v>
      </c>
      <c r="MO51">
        <v>0</v>
      </c>
      <c r="MP51">
        <v>0</v>
      </c>
      <c r="MQ51" t="s">
        <v>481</v>
      </c>
      <c r="MR51" t="s">
        <v>481</v>
      </c>
      <c r="MS51" t="s">
        <v>718</v>
      </c>
      <c r="MT51" t="s">
        <v>481</v>
      </c>
      <c r="MU51" t="s">
        <v>481</v>
      </c>
      <c r="MV51">
        <v>0</v>
      </c>
      <c r="MW51">
        <v>0</v>
      </c>
      <c r="MX51">
        <v>0</v>
      </c>
      <c r="MY51">
        <v>0</v>
      </c>
      <c r="MZ51">
        <v>0</v>
      </c>
      <c r="NA51">
        <v>0</v>
      </c>
      <c r="NB51">
        <v>0</v>
      </c>
      <c r="NC51" t="s">
        <v>479</v>
      </c>
      <c r="ND51" t="s">
        <v>479</v>
      </c>
      <c r="NE51">
        <v>100</v>
      </c>
      <c r="NF51">
        <v>100</v>
      </c>
      <c r="NG51">
        <v>100</v>
      </c>
      <c r="NH51">
        <v>100</v>
      </c>
      <c r="NI51" t="s">
        <v>473</v>
      </c>
      <c r="NJ51" t="s">
        <v>473</v>
      </c>
      <c r="NK51" t="s">
        <v>473</v>
      </c>
      <c r="NL51" t="s">
        <v>473</v>
      </c>
      <c r="NM51" t="s">
        <v>473</v>
      </c>
      <c r="NN51" t="s">
        <v>473</v>
      </c>
      <c r="NO51" t="s">
        <v>1423</v>
      </c>
      <c r="NP51" t="s">
        <v>1423</v>
      </c>
      <c r="NQ51" t="s">
        <v>1423</v>
      </c>
      <c r="NR51" t="s">
        <v>1423</v>
      </c>
      <c r="NS51" t="s">
        <v>1423</v>
      </c>
      <c r="NT51">
        <v>0</v>
      </c>
      <c r="NU51">
        <v>0</v>
      </c>
      <c r="NV51">
        <v>0</v>
      </c>
      <c r="NW51">
        <v>0</v>
      </c>
      <c r="NX51">
        <v>0</v>
      </c>
      <c r="NY51">
        <v>0</v>
      </c>
      <c r="NZ51">
        <v>0</v>
      </c>
      <c r="OA51" t="s">
        <v>1274</v>
      </c>
      <c r="OB51" t="s">
        <v>1274</v>
      </c>
      <c r="OC51" t="s">
        <v>1294</v>
      </c>
      <c r="OD51" t="s">
        <v>1274</v>
      </c>
      <c r="OE51" t="s">
        <v>1274</v>
      </c>
      <c r="OF51">
        <v>0</v>
      </c>
      <c r="OG51">
        <v>0</v>
      </c>
      <c r="OH51">
        <v>0</v>
      </c>
      <c r="OI51">
        <v>0</v>
      </c>
      <c r="OJ51">
        <v>0</v>
      </c>
      <c r="OK51">
        <v>0</v>
      </c>
      <c r="OL51">
        <v>0</v>
      </c>
      <c r="OO51" t="s">
        <v>1451</v>
      </c>
      <c r="OP51">
        <v>40</v>
      </c>
      <c r="OQ51">
        <v>0</v>
      </c>
      <c r="OR51">
        <v>0</v>
      </c>
      <c r="OS51">
        <v>0</v>
      </c>
      <c r="OT51">
        <v>0</v>
      </c>
      <c r="OU51">
        <v>0</v>
      </c>
      <c r="OV51">
        <v>0</v>
      </c>
      <c r="OW51">
        <v>0</v>
      </c>
      <c r="OX51">
        <v>0</v>
      </c>
      <c r="OY51">
        <v>0</v>
      </c>
      <c r="OZ51">
        <v>0</v>
      </c>
      <c r="PA51">
        <v>0</v>
      </c>
      <c r="PB51">
        <v>0</v>
      </c>
      <c r="PC51">
        <v>0</v>
      </c>
      <c r="PD51">
        <v>473568484</v>
      </c>
      <c r="PE51">
        <v>473568484</v>
      </c>
      <c r="PF51">
        <v>473568484</v>
      </c>
      <c r="PG51">
        <v>473568484</v>
      </c>
      <c r="PH51">
        <v>473568484</v>
      </c>
      <c r="PI51">
        <v>473568484</v>
      </c>
      <c r="PJ51">
        <v>0</v>
      </c>
      <c r="PK51">
        <v>0</v>
      </c>
      <c r="PL51">
        <v>0</v>
      </c>
      <c r="PM51">
        <v>0</v>
      </c>
      <c r="PN51">
        <v>0</v>
      </c>
      <c r="PO51">
        <v>0</v>
      </c>
      <c r="PP51">
        <v>473568484</v>
      </c>
      <c r="PQ51">
        <v>4</v>
      </c>
      <c r="PR51">
        <v>756106371</v>
      </c>
      <c r="PS51" t="s">
        <v>494</v>
      </c>
    </row>
    <row r="52" spans="1:435" x14ac:dyDescent="0.35">
      <c r="A52" t="s">
        <v>1470</v>
      </c>
      <c r="B52">
        <v>7870</v>
      </c>
      <c r="C52" t="s">
        <v>1471</v>
      </c>
      <c r="D52">
        <v>2020110010186</v>
      </c>
      <c r="E52" t="s">
        <v>436</v>
      </c>
      <c r="F52" t="s">
        <v>437</v>
      </c>
      <c r="G52" t="s">
        <v>438</v>
      </c>
      <c r="H52" t="s">
        <v>1255</v>
      </c>
      <c r="I52" t="s">
        <v>544</v>
      </c>
      <c r="J52" t="s">
        <v>1257</v>
      </c>
      <c r="K52" t="s">
        <v>1258</v>
      </c>
      <c r="L52" t="s">
        <v>1259</v>
      </c>
      <c r="M52" t="s">
        <v>1260</v>
      </c>
      <c r="N52" t="s">
        <v>1336</v>
      </c>
      <c r="O52" t="s">
        <v>1337</v>
      </c>
      <c r="P52" t="s">
        <v>1338</v>
      </c>
      <c r="Q52" t="s">
        <v>1261</v>
      </c>
      <c r="R52" t="s">
        <v>1262</v>
      </c>
      <c r="S52" t="s">
        <v>1472</v>
      </c>
      <c r="T52" t="s">
        <v>1472</v>
      </c>
      <c r="AF52" t="s">
        <v>1472</v>
      </c>
      <c r="AI52" t="s">
        <v>1473</v>
      </c>
      <c r="AJ52">
        <v>0</v>
      </c>
      <c r="AK52">
        <v>44055</v>
      </c>
      <c r="AL52">
        <v>1</v>
      </c>
      <c r="AM52">
        <v>2023</v>
      </c>
      <c r="AN52" t="s">
        <v>1474</v>
      </c>
      <c r="AO52" t="s">
        <v>1475</v>
      </c>
      <c r="AP52">
        <v>2020</v>
      </c>
      <c r="AQ52">
        <v>2024</v>
      </c>
      <c r="AR52" t="s">
        <v>504</v>
      </c>
      <c r="AS52" t="s">
        <v>704</v>
      </c>
      <c r="AT52" t="s">
        <v>458</v>
      </c>
      <c r="AU52" t="s">
        <v>620</v>
      </c>
      <c r="AV52" t="s">
        <v>460</v>
      </c>
      <c r="AW52">
        <v>0</v>
      </c>
      <c r="AX52" t="s">
        <v>460</v>
      </c>
      <c r="AZ52">
        <v>1</v>
      </c>
      <c r="BB52" t="s">
        <v>1476</v>
      </c>
      <c r="BC52" t="s">
        <v>1477</v>
      </c>
      <c r="BD52" t="s">
        <v>1478</v>
      </c>
      <c r="BE52" t="s">
        <v>1479</v>
      </c>
      <c r="BF52" t="s">
        <v>1480</v>
      </c>
      <c r="BG52">
        <v>3</v>
      </c>
      <c r="BH52">
        <v>44554</v>
      </c>
      <c r="BI52" t="s">
        <v>1481</v>
      </c>
      <c r="BJ52" t="s">
        <v>51</v>
      </c>
      <c r="BK52">
        <v>100</v>
      </c>
      <c r="BL52">
        <v>100</v>
      </c>
      <c r="BM52">
        <v>100</v>
      </c>
      <c r="BN52">
        <v>100</v>
      </c>
      <c r="BO52">
        <v>100</v>
      </c>
      <c r="BP52">
        <v>100</v>
      </c>
      <c r="BW52">
        <v>100</v>
      </c>
      <c r="BX52">
        <v>100</v>
      </c>
      <c r="BY52">
        <v>100</v>
      </c>
      <c r="BZ52">
        <v>100</v>
      </c>
      <c r="CA52">
        <v>100</v>
      </c>
      <c r="CB52">
        <v>99.38833333333335</v>
      </c>
      <c r="CC52">
        <v>100</v>
      </c>
      <c r="CD52">
        <v>0</v>
      </c>
      <c r="CE52" t="s">
        <v>544</v>
      </c>
      <c r="CF52" t="s">
        <v>544</v>
      </c>
      <c r="CG52" t="s">
        <v>544</v>
      </c>
      <c r="CH52" t="s">
        <v>544</v>
      </c>
      <c r="CI52" t="s">
        <v>544</v>
      </c>
      <c r="CJ52">
        <v>87.636666666666656</v>
      </c>
      <c r="CK52">
        <v>99.626666666666665</v>
      </c>
      <c r="CL52">
        <v>99.38833333333335</v>
      </c>
      <c r="CM52" t="s">
        <v>481</v>
      </c>
      <c r="CN52" t="s">
        <v>504</v>
      </c>
      <c r="CO52">
        <v>100</v>
      </c>
      <c r="CP52">
        <v>100</v>
      </c>
      <c r="CQ52">
        <v>100</v>
      </c>
      <c r="CR52">
        <v>100</v>
      </c>
      <c r="CS52">
        <v>100</v>
      </c>
      <c r="CT52">
        <v>100</v>
      </c>
      <c r="CU52">
        <v>100</v>
      </c>
      <c r="CV52">
        <v>100</v>
      </c>
      <c r="CW52">
        <v>100</v>
      </c>
      <c r="CX52">
        <v>100</v>
      </c>
      <c r="CY52">
        <v>100</v>
      </c>
      <c r="CZ52">
        <v>100</v>
      </c>
      <c r="DA52">
        <v>100</v>
      </c>
      <c r="DB52" s="128">
        <v>100</v>
      </c>
      <c r="DC52">
        <v>100</v>
      </c>
      <c r="DD52">
        <v>100</v>
      </c>
      <c r="DE52">
        <v>100</v>
      </c>
      <c r="DF52">
        <v>100</v>
      </c>
      <c r="DG52">
        <v>100</v>
      </c>
      <c r="DH52">
        <v>100</v>
      </c>
      <c r="DI52">
        <v>100</v>
      </c>
      <c r="DJ52">
        <v>100</v>
      </c>
      <c r="DK52">
        <v>100</v>
      </c>
      <c r="DL52">
        <v>100</v>
      </c>
      <c r="DM52">
        <v>100</v>
      </c>
      <c r="DN52">
        <v>100</v>
      </c>
      <c r="DO52">
        <v>100</v>
      </c>
      <c r="DP52" t="s">
        <v>473</v>
      </c>
      <c r="DQ52">
        <v>99.83</v>
      </c>
      <c r="DR52">
        <v>99.92</v>
      </c>
      <c r="DS52">
        <v>99.97</v>
      </c>
      <c r="DT52">
        <v>99.98</v>
      </c>
      <c r="DU52">
        <v>99.69</v>
      </c>
      <c r="DV52">
        <v>99.86</v>
      </c>
      <c r="DW52">
        <v>0</v>
      </c>
      <c r="DX52">
        <v>0</v>
      </c>
      <c r="DY52">
        <v>0</v>
      </c>
      <c r="DZ52">
        <v>0</v>
      </c>
      <c r="EA52">
        <v>0</v>
      </c>
      <c r="EB52">
        <v>0</v>
      </c>
      <c r="EC52">
        <v>599.25</v>
      </c>
      <c r="ED52" t="s">
        <v>473</v>
      </c>
      <c r="EE52" t="s">
        <v>1482</v>
      </c>
      <c r="EF52" t="s">
        <v>1483</v>
      </c>
      <c r="EG52" t="s">
        <v>1484</v>
      </c>
      <c r="EH52" t="s">
        <v>1485</v>
      </c>
      <c r="EI52" t="s">
        <v>1486</v>
      </c>
      <c r="EJ52" t="s">
        <v>1487</v>
      </c>
      <c r="EK52" t="s">
        <v>1488</v>
      </c>
      <c r="EL52" t="s">
        <v>1489</v>
      </c>
      <c r="EM52" t="s">
        <v>1490</v>
      </c>
      <c r="EN52" t="s">
        <v>1491</v>
      </c>
      <c r="EO52" t="s">
        <v>1492</v>
      </c>
      <c r="EP52" t="s">
        <v>1493</v>
      </c>
      <c r="EQ52" t="s">
        <v>1482</v>
      </c>
      <c r="ER52" t="s">
        <v>1483</v>
      </c>
      <c r="ES52" t="s">
        <v>1494</v>
      </c>
      <c r="ET52" t="s">
        <v>1495</v>
      </c>
      <c r="EU52" t="s">
        <v>1486</v>
      </c>
      <c r="EV52" t="s">
        <v>1487</v>
      </c>
      <c r="EW52">
        <v>0</v>
      </c>
      <c r="EX52">
        <v>0</v>
      </c>
      <c r="EY52">
        <v>0</v>
      </c>
      <c r="EZ52">
        <v>0</v>
      </c>
      <c r="FA52">
        <v>0</v>
      </c>
      <c r="FB52">
        <v>0</v>
      </c>
      <c r="FC52" t="s">
        <v>544</v>
      </c>
      <c r="FD52" t="s">
        <v>544</v>
      </c>
      <c r="FE52" t="s">
        <v>544</v>
      </c>
      <c r="FF52" t="s">
        <v>544</v>
      </c>
      <c r="FG52" t="s">
        <v>544</v>
      </c>
      <c r="FH52" t="s">
        <v>544</v>
      </c>
      <c r="FI52" t="s">
        <v>544</v>
      </c>
      <c r="FJ52" t="s">
        <v>544</v>
      </c>
      <c r="FK52" t="s">
        <v>544</v>
      </c>
      <c r="FL52" t="s">
        <v>544</v>
      </c>
      <c r="FM52" t="s">
        <v>544</v>
      </c>
      <c r="FN52" t="s">
        <v>544</v>
      </c>
      <c r="FO52" t="s">
        <v>544</v>
      </c>
      <c r="FP52" t="s">
        <v>544</v>
      </c>
      <c r="FQ52" t="s">
        <v>544</v>
      </c>
      <c r="FR52" t="s">
        <v>544</v>
      </c>
      <c r="FS52" t="s">
        <v>544</v>
      </c>
      <c r="FT52" t="s">
        <v>544</v>
      </c>
      <c r="FU52" t="s">
        <v>544</v>
      </c>
      <c r="FV52" t="s">
        <v>544</v>
      </c>
      <c r="FW52" t="s">
        <v>544</v>
      </c>
      <c r="FX52" t="s">
        <v>544</v>
      </c>
      <c r="FY52" t="s">
        <v>544</v>
      </c>
      <c r="FZ52" t="s">
        <v>544</v>
      </c>
      <c r="GA52" t="s">
        <v>544</v>
      </c>
      <c r="GB52" t="s">
        <v>544</v>
      </c>
      <c r="GC52" t="s">
        <v>544</v>
      </c>
      <c r="GD52" t="s">
        <v>544</v>
      </c>
      <c r="GE52" t="s">
        <v>544</v>
      </c>
      <c r="GF52" t="s">
        <v>544</v>
      </c>
      <c r="GG52" t="s">
        <v>544</v>
      </c>
      <c r="GH52" t="s">
        <v>544</v>
      </c>
      <c r="GI52" t="s">
        <v>544</v>
      </c>
      <c r="GJ52" t="s">
        <v>544</v>
      </c>
      <c r="GK52" t="s">
        <v>544</v>
      </c>
      <c r="GL52" t="s">
        <v>544</v>
      </c>
      <c r="GM52" t="s">
        <v>544</v>
      </c>
      <c r="GN52" t="s">
        <v>544</v>
      </c>
      <c r="GO52" t="s">
        <v>544</v>
      </c>
      <c r="GP52" t="s">
        <v>544</v>
      </c>
      <c r="GQ52" t="s">
        <v>544</v>
      </c>
      <c r="GR52" t="s">
        <v>544</v>
      </c>
      <c r="GS52" t="s">
        <v>544</v>
      </c>
      <c r="GT52" t="s">
        <v>544</v>
      </c>
      <c r="GU52" t="s">
        <v>544</v>
      </c>
      <c r="GV52" t="s">
        <v>544</v>
      </c>
      <c r="GW52" t="s">
        <v>544</v>
      </c>
      <c r="GX52" t="s">
        <v>544</v>
      </c>
      <c r="GY52" t="s">
        <v>544</v>
      </c>
      <c r="GZ52" t="s">
        <v>544</v>
      </c>
      <c r="HA52" t="s">
        <v>544</v>
      </c>
      <c r="HB52" t="s">
        <v>544</v>
      </c>
      <c r="HC52" t="s">
        <v>544</v>
      </c>
      <c r="HD52" t="s">
        <v>544</v>
      </c>
      <c r="HE52" t="s">
        <v>544</v>
      </c>
      <c r="HF52" t="s">
        <v>544</v>
      </c>
      <c r="HG52" t="s">
        <v>544</v>
      </c>
      <c r="HH52" t="s">
        <v>544</v>
      </c>
      <c r="HI52" t="s">
        <v>544</v>
      </c>
      <c r="HJ52" t="s">
        <v>544</v>
      </c>
      <c r="HK52" t="s">
        <v>544</v>
      </c>
      <c r="HL52" t="s">
        <v>544</v>
      </c>
      <c r="HM52" t="s">
        <v>544</v>
      </c>
      <c r="HN52" t="s">
        <v>544</v>
      </c>
      <c r="HO52" t="s">
        <v>544</v>
      </c>
      <c r="HP52" t="s">
        <v>544</v>
      </c>
      <c r="HQ52" t="s">
        <v>544</v>
      </c>
      <c r="HR52" t="s">
        <v>544</v>
      </c>
      <c r="HS52" t="s">
        <v>544</v>
      </c>
      <c r="HT52" t="s">
        <v>544</v>
      </c>
      <c r="HU52" t="s">
        <v>544</v>
      </c>
      <c r="HV52" t="s">
        <v>544</v>
      </c>
      <c r="HW52" t="s">
        <v>544</v>
      </c>
      <c r="HX52" t="s">
        <v>544</v>
      </c>
      <c r="HY52" t="s">
        <v>544</v>
      </c>
      <c r="HZ52" t="s">
        <v>544</v>
      </c>
      <c r="IA52" t="s">
        <v>544</v>
      </c>
      <c r="IB52" t="s">
        <v>544</v>
      </c>
      <c r="IC52" t="s">
        <v>1496</v>
      </c>
      <c r="ID52" t="s">
        <v>1497</v>
      </c>
      <c r="IE52" t="s">
        <v>473</v>
      </c>
      <c r="IF52" t="s">
        <v>1498</v>
      </c>
      <c r="IG52" t="s">
        <v>1499</v>
      </c>
      <c r="IH52" t="s">
        <v>1500</v>
      </c>
      <c r="II52" t="s">
        <v>1501</v>
      </c>
      <c r="IJ52" t="s">
        <v>1502</v>
      </c>
      <c r="IK52" t="s">
        <v>1503</v>
      </c>
      <c r="IL52" t="s">
        <v>473</v>
      </c>
      <c r="IM52" t="s">
        <v>473</v>
      </c>
      <c r="IN52" t="s">
        <v>473</v>
      </c>
      <c r="IO52" t="s">
        <v>473</v>
      </c>
      <c r="IP52" t="s">
        <v>473</v>
      </c>
      <c r="IQ52" t="s">
        <v>473</v>
      </c>
      <c r="IR52">
        <v>0.99829999999999997</v>
      </c>
      <c r="IS52">
        <v>0.99919999999999998</v>
      </c>
      <c r="IT52">
        <v>0.99970000000000003</v>
      </c>
      <c r="IU52">
        <v>0.99980000000000002</v>
      </c>
      <c r="IV52">
        <v>0.99690000000000001</v>
      </c>
      <c r="IW52">
        <v>0.99860000000000004</v>
      </c>
      <c r="IX52">
        <v>0</v>
      </c>
      <c r="IY52">
        <v>0</v>
      </c>
      <c r="IZ52">
        <v>0</v>
      </c>
      <c r="JA52">
        <v>0</v>
      </c>
      <c r="JB52">
        <v>0</v>
      </c>
      <c r="JC52">
        <v>0</v>
      </c>
      <c r="JD52">
        <v>599.25</v>
      </c>
      <c r="JE52">
        <v>99.83</v>
      </c>
      <c r="JF52">
        <v>99.92</v>
      </c>
      <c r="JG52">
        <v>99.97</v>
      </c>
      <c r="JH52">
        <v>99.98</v>
      </c>
      <c r="JI52">
        <v>99.69</v>
      </c>
      <c r="JJ52">
        <v>99.86</v>
      </c>
      <c r="JK52">
        <v>0</v>
      </c>
      <c r="JL52">
        <v>0</v>
      </c>
      <c r="JM52">
        <v>0</v>
      </c>
      <c r="JN52">
        <v>0</v>
      </c>
      <c r="JO52">
        <v>0</v>
      </c>
      <c r="JP52">
        <v>0</v>
      </c>
      <c r="JQ52">
        <v>99.875</v>
      </c>
      <c r="JR52">
        <v>99.83</v>
      </c>
      <c r="JS52">
        <v>99.875</v>
      </c>
      <c r="JT52">
        <v>99.90666666666668</v>
      </c>
      <c r="JU52">
        <v>99.925000000000011</v>
      </c>
      <c r="JV52">
        <v>99.878000000000014</v>
      </c>
      <c r="JW52">
        <v>99.875</v>
      </c>
      <c r="JX52" t="s">
        <v>473</v>
      </c>
      <c r="JY52" t="s">
        <v>473</v>
      </c>
      <c r="JZ52" t="s">
        <v>473</v>
      </c>
      <c r="KA52" t="s">
        <v>473</v>
      </c>
      <c r="KB52" t="s">
        <v>473</v>
      </c>
      <c r="KC52">
        <v>99.875</v>
      </c>
      <c r="KD52">
        <v>99.83</v>
      </c>
      <c r="KE52">
        <v>99.92</v>
      </c>
      <c r="KF52">
        <v>99.97</v>
      </c>
      <c r="KG52">
        <v>99.98</v>
      </c>
      <c r="KH52">
        <v>99.69</v>
      </c>
      <c r="KI52">
        <v>99.86</v>
      </c>
      <c r="KJ52" t="s">
        <v>473</v>
      </c>
      <c r="KK52" t="s">
        <v>473</v>
      </c>
      <c r="KL52" t="s">
        <v>473</v>
      </c>
      <c r="KM52" t="s">
        <v>473</v>
      </c>
      <c r="KN52" t="s">
        <v>473</v>
      </c>
      <c r="KO52" t="s">
        <v>473</v>
      </c>
      <c r="KP52">
        <v>99.83</v>
      </c>
      <c r="KQ52">
        <v>99.875</v>
      </c>
      <c r="KR52">
        <v>99.90666666666668</v>
      </c>
      <c r="KS52">
        <v>99.925000000000011</v>
      </c>
      <c r="KT52">
        <v>99.878000000000014</v>
      </c>
      <c r="KU52">
        <v>99.875</v>
      </c>
      <c r="KV52" t="s">
        <v>473</v>
      </c>
      <c r="KW52" t="s">
        <v>473</v>
      </c>
      <c r="KX52" t="s">
        <v>473</v>
      </c>
      <c r="KY52" t="s">
        <v>473</v>
      </c>
      <c r="KZ52" t="s">
        <v>473</v>
      </c>
      <c r="LA52" t="s">
        <v>473</v>
      </c>
      <c r="LB52">
        <v>99.875</v>
      </c>
      <c r="LC52" t="s">
        <v>1504</v>
      </c>
      <c r="LD52" t="s">
        <v>544</v>
      </c>
      <c r="LE52" t="s">
        <v>547</v>
      </c>
      <c r="LF52" t="s">
        <v>473</v>
      </c>
      <c r="LG52" t="s">
        <v>473</v>
      </c>
      <c r="LH52" t="s">
        <v>473</v>
      </c>
      <c r="LI52">
        <v>100</v>
      </c>
      <c r="LJ52">
        <v>38.125</v>
      </c>
      <c r="LK52">
        <v>3656623000</v>
      </c>
      <c r="LL52">
        <v>3383542663</v>
      </c>
      <c r="LM52">
        <v>1201695041</v>
      </c>
      <c r="LN52">
        <v>756106375</v>
      </c>
      <c r="LO52">
        <v>736775179</v>
      </c>
      <c r="LP52">
        <v>99.83</v>
      </c>
      <c r="LQ52">
        <v>99.875</v>
      </c>
      <c r="LR52">
        <v>99.90666666666668</v>
      </c>
      <c r="LS52">
        <v>99.925000000000011</v>
      </c>
      <c r="LT52">
        <v>99.878000000000014</v>
      </c>
      <c r="LU52">
        <v>99.875</v>
      </c>
      <c r="LV52" t="s">
        <v>473</v>
      </c>
      <c r="LW52" t="s">
        <v>473</v>
      </c>
      <c r="LX52" t="s">
        <v>473</v>
      </c>
      <c r="LY52" t="s">
        <v>473</v>
      </c>
      <c r="LZ52" t="s">
        <v>473</v>
      </c>
      <c r="MA52" t="s">
        <v>473</v>
      </c>
      <c r="MB52">
        <v>99.875</v>
      </c>
      <c r="MC52">
        <v>99.875</v>
      </c>
      <c r="MD52">
        <v>99.875</v>
      </c>
      <c r="ME52" t="s">
        <v>635</v>
      </c>
      <c r="MF52" t="s">
        <v>635</v>
      </c>
      <c r="MG52" t="s">
        <v>635</v>
      </c>
      <c r="MH52" t="s">
        <v>635</v>
      </c>
      <c r="MI52" t="s">
        <v>635</v>
      </c>
      <c r="MJ52">
        <v>0</v>
      </c>
      <c r="MK52">
        <v>0</v>
      </c>
      <c r="ML52">
        <v>0</v>
      </c>
      <c r="MM52">
        <v>0</v>
      </c>
      <c r="MN52">
        <v>0</v>
      </c>
      <c r="MO52">
        <v>0</v>
      </c>
      <c r="MP52">
        <v>0</v>
      </c>
      <c r="MQ52" t="s">
        <v>718</v>
      </c>
      <c r="MR52" t="s">
        <v>718</v>
      </c>
      <c r="MS52" t="s">
        <v>718</v>
      </c>
      <c r="MT52" t="s">
        <v>801</v>
      </c>
      <c r="MU52" t="s">
        <v>718</v>
      </c>
      <c r="MV52">
        <v>0</v>
      </c>
      <c r="MW52">
        <v>0</v>
      </c>
      <c r="MX52">
        <v>0</v>
      </c>
      <c r="MY52">
        <v>0</v>
      </c>
      <c r="MZ52">
        <v>0</v>
      </c>
      <c r="NA52">
        <v>0</v>
      </c>
      <c r="NB52">
        <v>0</v>
      </c>
      <c r="NC52">
        <v>99.83</v>
      </c>
      <c r="ND52">
        <v>99.875</v>
      </c>
      <c r="NE52">
        <v>99.90666666666668</v>
      </c>
      <c r="NF52">
        <v>99.925000000000011</v>
      </c>
      <c r="NG52">
        <v>99.878000000000014</v>
      </c>
      <c r="NH52">
        <v>99.875</v>
      </c>
      <c r="NI52" t="s">
        <v>473</v>
      </c>
      <c r="NJ52" t="s">
        <v>473</v>
      </c>
      <c r="NK52" t="s">
        <v>473</v>
      </c>
      <c r="NL52" t="s">
        <v>473</v>
      </c>
      <c r="NM52" t="s">
        <v>473</v>
      </c>
      <c r="NN52" t="s">
        <v>473</v>
      </c>
      <c r="NO52" t="s">
        <v>481</v>
      </c>
      <c r="NP52" t="s">
        <v>481</v>
      </c>
      <c r="NQ52" t="s">
        <v>481</v>
      </c>
      <c r="NR52" t="s">
        <v>481</v>
      </c>
      <c r="NS52" t="s">
        <v>481</v>
      </c>
      <c r="NT52">
        <v>0</v>
      </c>
      <c r="NU52">
        <v>0</v>
      </c>
      <c r="NV52">
        <v>0</v>
      </c>
      <c r="NW52">
        <v>0</v>
      </c>
      <c r="NX52">
        <v>0</v>
      </c>
      <c r="NY52">
        <v>0</v>
      </c>
      <c r="NZ52">
        <v>0</v>
      </c>
      <c r="OA52" t="s">
        <v>1505</v>
      </c>
      <c r="OB52" t="s">
        <v>1506</v>
      </c>
      <c r="OC52" t="s">
        <v>1507</v>
      </c>
      <c r="OD52" t="s">
        <v>1508</v>
      </c>
      <c r="OE52" t="s">
        <v>1509</v>
      </c>
      <c r="OF52">
        <v>0</v>
      </c>
      <c r="OG52">
        <v>0</v>
      </c>
      <c r="OH52">
        <v>0</v>
      </c>
      <c r="OI52">
        <v>0</v>
      </c>
      <c r="OJ52">
        <v>0</v>
      </c>
      <c r="OK52">
        <v>0</v>
      </c>
      <c r="OL52">
        <v>0</v>
      </c>
      <c r="OO52" t="s">
        <v>1470</v>
      </c>
      <c r="OP52">
        <v>100</v>
      </c>
      <c r="OQ52" t="s">
        <v>544</v>
      </c>
      <c r="OR52" t="s">
        <v>544</v>
      </c>
      <c r="OS52" t="s">
        <v>544</v>
      </c>
      <c r="OT52" t="s">
        <v>544</v>
      </c>
      <c r="OU52" t="s">
        <v>544</v>
      </c>
      <c r="OV52" t="s">
        <v>544</v>
      </c>
      <c r="OW52" t="s">
        <v>544</v>
      </c>
      <c r="OX52" t="s">
        <v>544</v>
      </c>
      <c r="OY52" t="s">
        <v>544</v>
      </c>
      <c r="OZ52" t="s">
        <v>544</v>
      </c>
      <c r="PA52" t="s">
        <v>544</v>
      </c>
      <c r="PB52" t="s">
        <v>544</v>
      </c>
      <c r="PC52" t="s">
        <v>544</v>
      </c>
      <c r="PD52" t="s">
        <v>544</v>
      </c>
      <c r="PE52" t="s">
        <v>544</v>
      </c>
      <c r="PF52" t="s">
        <v>544</v>
      </c>
      <c r="PG52" t="s">
        <v>544</v>
      </c>
      <c r="PH52" t="s">
        <v>544</v>
      </c>
      <c r="PI52" t="s">
        <v>544</v>
      </c>
      <c r="PJ52" t="s">
        <v>544</v>
      </c>
      <c r="PK52" t="s">
        <v>544</v>
      </c>
      <c r="PL52" t="s">
        <v>544</v>
      </c>
      <c r="PM52" t="s">
        <v>544</v>
      </c>
      <c r="PN52" t="s">
        <v>544</v>
      </c>
      <c r="PO52" t="s">
        <v>544</v>
      </c>
      <c r="PP52" t="s">
        <v>544</v>
      </c>
      <c r="PQ52">
        <v>4</v>
      </c>
      <c r="PR52">
        <v>756106371</v>
      </c>
      <c r="PS52" t="s">
        <v>599</v>
      </c>
    </row>
    <row r="53" spans="1:435" x14ac:dyDescent="0.35">
      <c r="A53" t="s">
        <v>1510</v>
      </c>
      <c r="B53">
        <v>7870</v>
      </c>
      <c r="D53">
        <v>2020110010186</v>
      </c>
      <c r="E53" t="s">
        <v>436</v>
      </c>
      <c r="F53" t="s">
        <v>437</v>
      </c>
      <c r="G53" t="s">
        <v>438</v>
      </c>
      <c r="H53" t="s">
        <v>1255</v>
      </c>
      <c r="I53" t="s">
        <v>544</v>
      </c>
      <c r="J53" t="s">
        <v>1257</v>
      </c>
      <c r="K53" t="s">
        <v>1258</v>
      </c>
      <c r="L53" t="s">
        <v>1259</v>
      </c>
      <c r="M53" t="s">
        <v>1260</v>
      </c>
      <c r="N53" t="s">
        <v>1258</v>
      </c>
      <c r="O53" t="s">
        <v>1259</v>
      </c>
      <c r="P53" t="s">
        <v>1258</v>
      </c>
      <c r="Q53" t="s">
        <v>1261</v>
      </c>
      <c r="R53" t="s">
        <v>1262</v>
      </c>
      <c r="S53" t="s">
        <v>1511</v>
      </c>
      <c r="T53" t="s">
        <v>1512</v>
      </c>
      <c r="AB53" t="s">
        <v>1511</v>
      </c>
      <c r="AI53" t="s">
        <v>1513</v>
      </c>
      <c r="AJ53">
        <v>0</v>
      </c>
      <c r="AK53">
        <v>44245</v>
      </c>
      <c r="AL53">
        <v>1</v>
      </c>
      <c r="AM53">
        <v>2023</v>
      </c>
      <c r="AN53" t="s">
        <v>1514</v>
      </c>
      <c r="AO53" t="s">
        <v>1515</v>
      </c>
      <c r="AP53">
        <v>2021</v>
      </c>
      <c r="AQ53">
        <v>2024</v>
      </c>
      <c r="AR53" t="s">
        <v>504</v>
      </c>
      <c r="AS53" t="s">
        <v>704</v>
      </c>
      <c r="AT53" t="s">
        <v>458</v>
      </c>
      <c r="AU53" t="s">
        <v>653</v>
      </c>
      <c r="AV53">
        <v>2019</v>
      </c>
      <c r="AW53">
        <v>94.93</v>
      </c>
      <c r="AX53" t="s">
        <v>1516</v>
      </c>
      <c r="AZ53">
        <v>1</v>
      </c>
      <c r="BB53" t="s">
        <v>1517</v>
      </c>
      <c r="BC53" t="s">
        <v>1518</v>
      </c>
      <c r="BD53" t="s">
        <v>1519</v>
      </c>
      <c r="BE53" t="s">
        <v>1520</v>
      </c>
      <c r="BF53" t="s">
        <v>1516</v>
      </c>
      <c r="BG53">
        <v>2</v>
      </c>
      <c r="BH53">
        <v>44554</v>
      </c>
      <c r="BI53" t="s">
        <v>1521</v>
      </c>
      <c r="BJ53" t="s">
        <v>51</v>
      </c>
      <c r="BK53">
        <v>90</v>
      </c>
      <c r="BL53">
        <v>0</v>
      </c>
      <c r="BM53">
        <v>90</v>
      </c>
      <c r="BN53">
        <v>90</v>
      </c>
      <c r="BO53">
        <v>90</v>
      </c>
      <c r="BP53">
        <v>90</v>
      </c>
      <c r="BW53">
        <v>0</v>
      </c>
      <c r="BX53">
        <v>90</v>
      </c>
      <c r="BY53">
        <v>90</v>
      </c>
      <c r="BZ53">
        <v>90</v>
      </c>
      <c r="CA53">
        <v>90</v>
      </c>
      <c r="CB53">
        <v>96.269999999999982</v>
      </c>
      <c r="CC53">
        <v>90</v>
      </c>
      <c r="CD53">
        <v>0</v>
      </c>
      <c r="CE53" t="s">
        <v>544</v>
      </c>
      <c r="CF53" t="s">
        <v>544</v>
      </c>
      <c r="CG53" t="s">
        <v>544</v>
      </c>
      <c r="CH53" t="s">
        <v>544</v>
      </c>
      <c r="CI53" t="s">
        <v>544</v>
      </c>
      <c r="CJ53">
        <v>0</v>
      </c>
      <c r="CK53">
        <v>96.54</v>
      </c>
      <c r="CL53">
        <v>96.269999999999982</v>
      </c>
      <c r="CM53" t="s">
        <v>481</v>
      </c>
      <c r="CN53" t="s">
        <v>467</v>
      </c>
      <c r="CO53">
        <v>0</v>
      </c>
      <c r="CP53">
        <v>0</v>
      </c>
      <c r="CQ53">
        <v>0</v>
      </c>
      <c r="CR53">
        <v>0</v>
      </c>
      <c r="CS53">
        <v>0</v>
      </c>
      <c r="CT53">
        <v>0</v>
      </c>
      <c r="CU53">
        <v>0</v>
      </c>
      <c r="CV53">
        <v>0</v>
      </c>
      <c r="CW53">
        <v>0</v>
      </c>
      <c r="CX53">
        <v>0</v>
      </c>
      <c r="CY53">
        <v>0</v>
      </c>
      <c r="CZ53">
        <v>90</v>
      </c>
      <c r="DA53">
        <v>90</v>
      </c>
      <c r="DB53" s="128">
        <v>0</v>
      </c>
      <c r="DC53">
        <v>0</v>
      </c>
      <c r="DD53">
        <v>0</v>
      </c>
      <c r="DE53">
        <v>0</v>
      </c>
      <c r="DF53">
        <v>0</v>
      </c>
      <c r="DG53">
        <v>0</v>
      </c>
      <c r="DH53">
        <v>0</v>
      </c>
      <c r="DI53">
        <v>0</v>
      </c>
      <c r="DJ53">
        <v>0</v>
      </c>
      <c r="DK53">
        <v>0</v>
      </c>
      <c r="DL53">
        <v>0</v>
      </c>
      <c r="DM53">
        <v>0</v>
      </c>
      <c r="DN53">
        <v>0</v>
      </c>
      <c r="DO53">
        <v>90</v>
      </c>
      <c r="DP53">
        <v>90</v>
      </c>
      <c r="DQ53">
        <v>0</v>
      </c>
      <c r="DR53">
        <v>0</v>
      </c>
      <c r="DS53">
        <v>0</v>
      </c>
      <c r="DT53">
        <v>0</v>
      </c>
      <c r="DU53">
        <v>0</v>
      </c>
      <c r="DV53">
        <v>0</v>
      </c>
      <c r="DW53">
        <v>0</v>
      </c>
      <c r="DX53">
        <v>0</v>
      </c>
      <c r="DY53">
        <v>0</v>
      </c>
      <c r="DZ53">
        <v>0</v>
      </c>
      <c r="EA53">
        <v>0</v>
      </c>
      <c r="EB53">
        <v>0</v>
      </c>
      <c r="EC53">
        <v>0</v>
      </c>
      <c r="ED53">
        <v>0</v>
      </c>
      <c r="EE53">
        <v>0</v>
      </c>
      <c r="EF53">
        <v>0</v>
      </c>
      <c r="EG53">
        <v>0</v>
      </c>
      <c r="EH53">
        <v>0</v>
      </c>
      <c r="EI53">
        <v>0</v>
      </c>
      <c r="EJ53">
        <v>0</v>
      </c>
      <c r="EK53">
        <v>0</v>
      </c>
      <c r="EL53">
        <v>0</v>
      </c>
      <c r="EM53">
        <v>0</v>
      </c>
      <c r="EN53">
        <v>0</v>
      </c>
      <c r="EO53">
        <v>0</v>
      </c>
      <c r="EP53" t="s">
        <v>1522</v>
      </c>
      <c r="EQ53">
        <v>0</v>
      </c>
      <c r="ER53">
        <v>0</v>
      </c>
      <c r="ES53">
        <v>0</v>
      </c>
      <c r="ET53">
        <v>0</v>
      </c>
      <c r="EU53">
        <v>0</v>
      </c>
      <c r="EV53">
        <v>0</v>
      </c>
      <c r="EW53">
        <v>0</v>
      </c>
      <c r="EX53">
        <v>0</v>
      </c>
      <c r="EY53">
        <v>0</v>
      </c>
      <c r="EZ53">
        <v>0</v>
      </c>
      <c r="FA53">
        <v>0</v>
      </c>
      <c r="FB53">
        <v>0</v>
      </c>
      <c r="FC53" t="s">
        <v>544</v>
      </c>
      <c r="FD53" t="s">
        <v>544</v>
      </c>
      <c r="FE53" t="s">
        <v>544</v>
      </c>
      <c r="FF53" t="s">
        <v>544</v>
      </c>
      <c r="FG53" t="s">
        <v>544</v>
      </c>
      <c r="FH53" t="s">
        <v>544</v>
      </c>
      <c r="FI53" t="s">
        <v>544</v>
      </c>
      <c r="FJ53" t="s">
        <v>544</v>
      </c>
      <c r="FK53" t="s">
        <v>544</v>
      </c>
      <c r="FL53" t="s">
        <v>544</v>
      </c>
      <c r="FM53" t="s">
        <v>544</v>
      </c>
      <c r="FN53" t="s">
        <v>544</v>
      </c>
      <c r="FO53" t="s">
        <v>544</v>
      </c>
      <c r="FP53" t="s">
        <v>544</v>
      </c>
      <c r="FQ53" t="s">
        <v>544</v>
      </c>
      <c r="FR53" t="s">
        <v>544</v>
      </c>
      <c r="FS53" t="s">
        <v>544</v>
      </c>
      <c r="FT53" t="s">
        <v>544</v>
      </c>
      <c r="FU53" t="s">
        <v>544</v>
      </c>
      <c r="FV53" t="s">
        <v>544</v>
      </c>
      <c r="FW53" t="s">
        <v>544</v>
      </c>
      <c r="FX53" t="s">
        <v>544</v>
      </c>
      <c r="FY53" t="s">
        <v>544</v>
      </c>
      <c r="FZ53" t="s">
        <v>544</v>
      </c>
      <c r="GA53" t="s">
        <v>544</v>
      </c>
      <c r="GB53" t="s">
        <v>544</v>
      </c>
      <c r="GC53" t="s">
        <v>544</v>
      </c>
      <c r="GD53" t="s">
        <v>544</v>
      </c>
      <c r="GE53" t="s">
        <v>544</v>
      </c>
      <c r="GF53" t="s">
        <v>544</v>
      </c>
      <c r="GG53" t="s">
        <v>544</v>
      </c>
      <c r="GH53" t="s">
        <v>544</v>
      </c>
      <c r="GI53" t="s">
        <v>544</v>
      </c>
      <c r="GJ53" t="s">
        <v>544</v>
      </c>
      <c r="GK53" t="s">
        <v>544</v>
      </c>
      <c r="GL53" t="s">
        <v>544</v>
      </c>
      <c r="GM53" t="s">
        <v>544</v>
      </c>
      <c r="GN53" t="s">
        <v>544</v>
      </c>
      <c r="GO53" t="s">
        <v>544</v>
      </c>
      <c r="GP53" t="s">
        <v>544</v>
      </c>
      <c r="GQ53" t="s">
        <v>544</v>
      </c>
      <c r="GR53" t="s">
        <v>544</v>
      </c>
      <c r="GS53" t="s">
        <v>544</v>
      </c>
      <c r="GT53" t="s">
        <v>544</v>
      </c>
      <c r="GU53" t="s">
        <v>544</v>
      </c>
      <c r="GV53" t="s">
        <v>544</v>
      </c>
      <c r="GW53" t="s">
        <v>544</v>
      </c>
      <c r="GX53" t="s">
        <v>544</v>
      </c>
      <c r="GY53" t="s">
        <v>544</v>
      </c>
      <c r="GZ53" t="s">
        <v>544</v>
      </c>
      <c r="HA53" t="s">
        <v>544</v>
      </c>
      <c r="HB53" t="s">
        <v>544</v>
      </c>
      <c r="HC53" t="s">
        <v>544</v>
      </c>
      <c r="HD53" t="s">
        <v>544</v>
      </c>
      <c r="HE53" t="s">
        <v>544</v>
      </c>
      <c r="HF53" t="s">
        <v>544</v>
      </c>
      <c r="HG53" t="s">
        <v>544</v>
      </c>
      <c r="HH53" t="s">
        <v>544</v>
      </c>
      <c r="HI53" t="s">
        <v>544</v>
      </c>
      <c r="HJ53" t="s">
        <v>544</v>
      </c>
      <c r="HK53" t="s">
        <v>544</v>
      </c>
      <c r="HL53" t="s">
        <v>544</v>
      </c>
      <c r="HM53" t="s">
        <v>544</v>
      </c>
      <c r="HN53" t="s">
        <v>544</v>
      </c>
      <c r="HO53" t="s">
        <v>544</v>
      </c>
      <c r="HP53" t="s">
        <v>544</v>
      </c>
      <c r="HQ53" t="s">
        <v>544</v>
      </c>
      <c r="HR53" t="s">
        <v>544</v>
      </c>
      <c r="HS53" t="s">
        <v>544</v>
      </c>
      <c r="HT53" t="s">
        <v>544</v>
      </c>
      <c r="HU53" t="s">
        <v>544</v>
      </c>
      <c r="HV53" t="s">
        <v>544</v>
      </c>
      <c r="HW53" t="s">
        <v>544</v>
      </c>
      <c r="HX53" t="s">
        <v>544</v>
      </c>
      <c r="HY53" t="s">
        <v>544</v>
      </c>
      <c r="HZ53" t="s">
        <v>544</v>
      </c>
      <c r="IA53" t="s">
        <v>544</v>
      </c>
      <c r="IB53" t="s">
        <v>544</v>
      </c>
      <c r="IC53" t="s">
        <v>473</v>
      </c>
      <c r="ID53" t="s">
        <v>473</v>
      </c>
      <c r="IE53" t="s">
        <v>473</v>
      </c>
      <c r="IF53" t="s">
        <v>473</v>
      </c>
      <c r="IG53">
        <v>0</v>
      </c>
      <c r="IH53">
        <v>0</v>
      </c>
      <c r="II53">
        <v>0</v>
      </c>
      <c r="IJ53">
        <v>0</v>
      </c>
      <c r="IK53">
        <v>0</v>
      </c>
      <c r="IL53">
        <v>0</v>
      </c>
      <c r="IM53">
        <v>0</v>
      </c>
      <c r="IN53">
        <v>0</v>
      </c>
      <c r="IO53">
        <v>0</v>
      </c>
      <c r="IP53">
        <v>0</v>
      </c>
      <c r="IQ53">
        <v>0</v>
      </c>
      <c r="IR53">
        <v>0</v>
      </c>
      <c r="IS53">
        <v>0</v>
      </c>
      <c r="IT53">
        <v>0</v>
      </c>
      <c r="IU53">
        <v>0</v>
      </c>
      <c r="IV53">
        <v>0</v>
      </c>
      <c r="IW53">
        <v>0</v>
      </c>
      <c r="IX53">
        <v>0</v>
      </c>
      <c r="IY53">
        <v>0</v>
      </c>
      <c r="IZ53">
        <v>0</v>
      </c>
      <c r="JA53">
        <v>0</v>
      </c>
      <c r="JB53">
        <v>0</v>
      </c>
      <c r="JC53">
        <v>0</v>
      </c>
      <c r="JD53">
        <v>0</v>
      </c>
      <c r="JE53">
        <v>0</v>
      </c>
      <c r="JF53">
        <v>0</v>
      </c>
      <c r="JG53">
        <v>0</v>
      </c>
      <c r="JH53">
        <v>0</v>
      </c>
      <c r="JI53">
        <v>0</v>
      </c>
      <c r="JJ53">
        <v>0</v>
      </c>
      <c r="JK53">
        <v>0</v>
      </c>
      <c r="JL53">
        <v>0</v>
      </c>
      <c r="JM53">
        <v>0</v>
      </c>
      <c r="JN53">
        <v>0</v>
      </c>
      <c r="JO53">
        <v>0</v>
      </c>
      <c r="JP53">
        <v>0</v>
      </c>
      <c r="JQ53">
        <v>0</v>
      </c>
      <c r="JR53">
        <v>0</v>
      </c>
      <c r="JS53">
        <v>0</v>
      </c>
      <c r="JT53">
        <v>0</v>
      </c>
      <c r="JU53">
        <v>0</v>
      </c>
      <c r="JV53">
        <v>0</v>
      </c>
      <c r="JW53">
        <v>0</v>
      </c>
      <c r="JX53">
        <v>0</v>
      </c>
      <c r="JY53">
        <v>0</v>
      </c>
      <c r="JZ53">
        <v>0</v>
      </c>
      <c r="KA53">
        <v>0</v>
      </c>
      <c r="KB53">
        <v>0</v>
      </c>
      <c r="KC53">
        <v>0</v>
      </c>
      <c r="KD53" t="s">
        <v>479</v>
      </c>
      <c r="KE53" t="s">
        <v>473</v>
      </c>
      <c r="KF53" t="s">
        <v>473</v>
      </c>
      <c r="KG53" t="s">
        <v>473</v>
      </c>
      <c r="KH53" t="s">
        <v>473</v>
      </c>
      <c r="KI53" t="s">
        <v>473</v>
      </c>
      <c r="KJ53" t="s">
        <v>473</v>
      </c>
      <c r="KK53" t="s">
        <v>473</v>
      </c>
      <c r="KL53" t="s">
        <v>473</v>
      </c>
      <c r="KM53" t="s">
        <v>473</v>
      </c>
      <c r="KN53" t="s">
        <v>473</v>
      </c>
      <c r="KO53" t="s">
        <v>473</v>
      </c>
      <c r="KP53" t="s">
        <v>479</v>
      </c>
      <c r="KQ53" t="s">
        <v>479</v>
      </c>
      <c r="KR53" t="s">
        <v>479</v>
      </c>
      <c r="KS53" t="s">
        <v>479</v>
      </c>
      <c r="KT53" t="s">
        <v>479</v>
      </c>
      <c r="KU53" t="s">
        <v>479</v>
      </c>
      <c r="KV53" t="s">
        <v>473</v>
      </c>
      <c r="KW53" t="s">
        <v>473</v>
      </c>
      <c r="KX53" t="s">
        <v>473</v>
      </c>
      <c r="KY53" t="s">
        <v>473</v>
      </c>
      <c r="KZ53" t="s">
        <v>473</v>
      </c>
      <c r="LA53" t="s">
        <v>473</v>
      </c>
      <c r="LB53" t="s">
        <v>479</v>
      </c>
      <c r="LC53" t="s">
        <v>1504</v>
      </c>
      <c r="LD53" t="s">
        <v>544</v>
      </c>
      <c r="LE53" t="s">
        <v>547</v>
      </c>
      <c r="LF53" t="s">
        <v>473</v>
      </c>
      <c r="LG53" t="s">
        <v>473</v>
      </c>
      <c r="LH53" t="s">
        <v>473</v>
      </c>
      <c r="LI53">
        <v>100</v>
      </c>
      <c r="LJ53">
        <v>38.125</v>
      </c>
      <c r="LK53">
        <v>3656623000</v>
      </c>
      <c r="LL53">
        <v>3383542663</v>
      </c>
      <c r="LM53">
        <v>1201695041</v>
      </c>
      <c r="LN53">
        <v>756106375</v>
      </c>
      <c r="LO53">
        <v>736775179</v>
      </c>
      <c r="LP53" t="s">
        <v>479</v>
      </c>
      <c r="LQ53" t="s">
        <v>479</v>
      </c>
      <c r="LR53" t="s">
        <v>479</v>
      </c>
      <c r="LS53" t="s">
        <v>479</v>
      </c>
      <c r="LT53" t="s">
        <v>479</v>
      </c>
      <c r="LU53" t="s">
        <v>479</v>
      </c>
      <c r="LV53" t="s">
        <v>473</v>
      </c>
      <c r="LW53" t="s">
        <v>473</v>
      </c>
      <c r="LX53" t="s">
        <v>473</v>
      </c>
      <c r="LY53" t="s">
        <v>473</v>
      </c>
      <c r="LZ53" t="s">
        <v>473</v>
      </c>
      <c r="MA53" t="s">
        <v>473</v>
      </c>
      <c r="MB53">
        <v>0</v>
      </c>
      <c r="MC53">
        <v>0</v>
      </c>
      <c r="MD53">
        <v>0</v>
      </c>
      <c r="ME53" t="s">
        <v>481</v>
      </c>
      <c r="MF53" t="s">
        <v>481</v>
      </c>
      <c r="MG53" t="s">
        <v>481</v>
      </c>
      <c r="MH53" t="s">
        <v>481</v>
      </c>
      <c r="MI53" t="s">
        <v>481</v>
      </c>
      <c r="MJ53">
        <v>0</v>
      </c>
      <c r="MK53">
        <v>0</v>
      </c>
      <c r="ML53">
        <v>0</v>
      </c>
      <c r="MM53">
        <v>0</v>
      </c>
      <c r="MN53">
        <v>0</v>
      </c>
      <c r="MO53">
        <v>0</v>
      </c>
      <c r="MP53">
        <v>0</v>
      </c>
      <c r="MQ53" t="s">
        <v>481</v>
      </c>
      <c r="MR53" t="s">
        <v>481</v>
      </c>
      <c r="MS53" t="s">
        <v>481</v>
      </c>
      <c r="MT53" t="s">
        <v>481</v>
      </c>
      <c r="MU53" t="s">
        <v>481</v>
      </c>
      <c r="MV53">
        <v>0</v>
      </c>
      <c r="MW53">
        <v>0</v>
      </c>
      <c r="MX53">
        <v>0</v>
      </c>
      <c r="MY53">
        <v>0</v>
      </c>
      <c r="MZ53">
        <v>0</v>
      </c>
      <c r="NA53">
        <v>0</v>
      </c>
      <c r="NB53">
        <v>0</v>
      </c>
      <c r="NC53" t="s">
        <v>479</v>
      </c>
      <c r="ND53" t="s">
        <v>479</v>
      </c>
      <c r="NE53" t="s">
        <v>479</v>
      </c>
      <c r="NF53" t="s">
        <v>479</v>
      </c>
      <c r="NG53" t="s">
        <v>479</v>
      </c>
      <c r="NH53" t="s">
        <v>479</v>
      </c>
      <c r="NI53" t="s">
        <v>473</v>
      </c>
      <c r="NJ53" t="s">
        <v>473</v>
      </c>
      <c r="NK53" t="s">
        <v>473</v>
      </c>
      <c r="NL53" t="s">
        <v>473</v>
      </c>
      <c r="NM53" t="s">
        <v>473</v>
      </c>
      <c r="NN53" t="s">
        <v>473</v>
      </c>
      <c r="NO53" t="s">
        <v>481</v>
      </c>
      <c r="NP53" t="s">
        <v>481</v>
      </c>
      <c r="NQ53" t="s">
        <v>481</v>
      </c>
      <c r="NR53" t="s">
        <v>481</v>
      </c>
      <c r="NS53" t="s">
        <v>481</v>
      </c>
      <c r="NT53">
        <v>0</v>
      </c>
      <c r="NU53">
        <v>0</v>
      </c>
      <c r="NV53">
        <v>0</v>
      </c>
      <c r="NW53">
        <v>0</v>
      </c>
      <c r="NX53">
        <v>0</v>
      </c>
      <c r="NY53">
        <v>0</v>
      </c>
      <c r="NZ53">
        <v>0</v>
      </c>
      <c r="OA53" t="s">
        <v>1274</v>
      </c>
      <c r="OB53" t="s">
        <v>1274</v>
      </c>
      <c r="OC53" t="s">
        <v>1274</v>
      </c>
      <c r="OD53" t="s">
        <v>1274</v>
      </c>
      <c r="OE53" t="s">
        <v>1274</v>
      </c>
      <c r="OF53">
        <v>0</v>
      </c>
      <c r="OG53">
        <v>0</v>
      </c>
      <c r="OH53">
        <v>0</v>
      </c>
      <c r="OI53">
        <v>0</v>
      </c>
      <c r="OJ53">
        <v>0</v>
      </c>
      <c r="OK53">
        <v>0</v>
      </c>
      <c r="OL53">
        <v>0</v>
      </c>
      <c r="OO53" t="s">
        <v>1510</v>
      </c>
      <c r="OP53">
        <v>0</v>
      </c>
      <c r="OQ53" t="s">
        <v>544</v>
      </c>
      <c r="OR53" t="s">
        <v>544</v>
      </c>
      <c r="OS53" t="s">
        <v>544</v>
      </c>
      <c r="OT53" t="s">
        <v>544</v>
      </c>
      <c r="OU53" t="s">
        <v>544</v>
      </c>
      <c r="OV53" t="s">
        <v>544</v>
      </c>
      <c r="OW53" t="s">
        <v>544</v>
      </c>
      <c r="OX53" t="s">
        <v>544</v>
      </c>
      <c r="OY53" t="s">
        <v>544</v>
      </c>
      <c r="OZ53" t="s">
        <v>544</v>
      </c>
      <c r="PA53" t="s">
        <v>544</v>
      </c>
      <c r="PB53" t="s">
        <v>544</v>
      </c>
      <c r="PC53" t="s">
        <v>544</v>
      </c>
      <c r="PD53" t="s">
        <v>544</v>
      </c>
      <c r="PE53" t="s">
        <v>544</v>
      </c>
      <c r="PF53" t="s">
        <v>544</v>
      </c>
      <c r="PG53" t="s">
        <v>544</v>
      </c>
      <c r="PH53" t="s">
        <v>544</v>
      </c>
      <c r="PI53" t="s">
        <v>544</v>
      </c>
      <c r="PJ53" t="s">
        <v>544</v>
      </c>
      <c r="PK53" t="s">
        <v>544</v>
      </c>
      <c r="PL53" t="s">
        <v>544</v>
      </c>
      <c r="PM53" t="s">
        <v>544</v>
      </c>
      <c r="PN53" t="s">
        <v>544</v>
      </c>
      <c r="PO53" t="s">
        <v>544</v>
      </c>
      <c r="PP53" t="s">
        <v>544</v>
      </c>
      <c r="PQ53">
        <v>4</v>
      </c>
      <c r="PR53">
        <v>756106371</v>
      </c>
      <c r="PS53" t="s">
        <v>1523</v>
      </c>
    </row>
    <row r="54" spans="1:435" x14ac:dyDescent="0.35">
      <c r="A54" t="s">
        <v>1524</v>
      </c>
      <c r="B54">
        <v>7871</v>
      </c>
      <c r="C54" t="s">
        <v>1525</v>
      </c>
      <c r="D54">
        <v>2020110010188</v>
      </c>
      <c r="E54" t="s">
        <v>436</v>
      </c>
      <c r="F54" t="s">
        <v>1526</v>
      </c>
      <c r="G54" t="s">
        <v>1527</v>
      </c>
      <c r="H54" t="s">
        <v>1528</v>
      </c>
      <c r="I54" t="s">
        <v>1529</v>
      </c>
      <c r="J54" t="s">
        <v>1530</v>
      </c>
      <c r="K54" t="s">
        <v>1531</v>
      </c>
      <c r="L54" t="s">
        <v>1532</v>
      </c>
      <c r="M54" t="s">
        <v>1533</v>
      </c>
      <c r="N54" t="s">
        <v>1531</v>
      </c>
      <c r="O54" t="s">
        <v>1532</v>
      </c>
      <c r="P54" t="s">
        <v>1533</v>
      </c>
      <c r="Q54" t="s">
        <v>1534</v>
      </c>
      <c r="R54" t="s">
        <v>1535</v>
      </c>
      <c r="S54" t="s">
        <v>1536</v>
      </c>
      <c r="T54" t="s">
        <v>1537</v>
      </c>
      <c r="AB54" t="s">
        <v>1538</v>
      </c>
      <c r="AC54" t="s">
        <v>1536</v>
      </c>
      <c r="AI54" t="s">
        <v>1539</v>
      </c>
      <c r="AJ54">
        <v>0</v>
      </c>
      <c r="AK54">
        <v>44466</v>
      </c>
      <c r="AL54">
        <v>2</v>
      </c>
      <c r="AM54">
        <v>2023</v>
      </c>
      <c r="AN54" t="s">
        <v>1540</v>
      </c>
      <c r="AO54" t="s">
        <v>1541</v>
      </c>
      <c r="AP54">
        <v>2020</v>
      </c>
      <c r="AQ54">
        <v>2024</v>
      </c>
      <c r="AR54" t="s">
        <v>456</v>
      </c>
      <c r="AS54" t="s">
        <v>457</v>
      </c>
      <c r="AT54" t="s">
        <v>458</v>
      </c>
      <c r="AU54" t="s">
        <v>459</v>
      </c>
      <c r="AV54" t="s">
        <v>460</v>
      </c>
      <c r="AW54" t="s">
        <v>460</v>
      </c>
      <c r="AX54" t="s">
        <v>460</v>
      </c>
      <c r="AY54">
        <v>1</v>
      </c>
      <c r="BB54" t="s">
        <v>1542</v>
      </c>
      <c r="BC54" t="s">
        <v>1543</v>
      </c>
      <c r="BD54" t="s">
        <v>1544</v>
      </c>
      <c r="BE54" t="s">
        <v>1545</v>
      </c>
      <c r="BF54" t="s">
        <v>1546</v>
      </c>
      <c r="BG54">
        <v>3</v>
      </c>
      <c r="BH54">
        <v>44644</v>
      </c>
      <c r="BI54" t="s">
        <v>1547</v>
      </c>
      <c r="BJ54" t="s">
        <v>50</v>
      </c>
      <c r="BK54">
        <v>100</v>
      </c>
      <c r="BL54">
        <v>5</v>
      </c>
      <c r="BM54">
        <v>20</v>
      </c>
      <c r="BN54">
        <v>55</v>
      </c>
      <c r="BO54">
        <v>90</v>
      </c>
      <c r="BP54">
        <v>100</v>
      </c>
      <c r="BQ54">
        <v>1685719448</v>
      </c>
      <c r="BR54">
        <v>180922950</v>
      </c>
      <c r="BS54">
        <v>495099654</v>
      </c>
      <c r="BT54">
        <v>465276844</v>
      </c>
      <c r="BU54">
        <v>401742000</v>
      </c>
      <c r="BV54">
        <v>142678000</v>
      </c>
      <c r="BW54">
        <v>5</v>
      </c>
      <c r="BX54">
        <v>20</v>
      </c>
      <c r="BY54">
        <v>55</v>
      </c>
      <c r="BZ54">
        <v>90</v>
      </c>
      <c r="CA54">
        <v>15</v>
      </c>
      <c r="CB54">
        <v>35</v>
      </c>
      <c r="CC54">
        <v>35</v>
      </c>
      <c r="CD54">
        <v>175113988</v>
      </c>
      <c r="CE54">
        <v>152400934</v>
      </c>
      <c r="CF54">
        <v>495099654</v>
      </c>
      <c r="CG54" t="s">
        <v>1548</v>
      </c>
      <c r="CH54">
        <v>465276024</v>
      </c>
      <c r="CI54">
        <v>456869889</v>
      </c>
      <c r="CJ54">
        <v>5</v>
      </c>
      <c r="CK54">
        <v>20</v>
      </c>
      <c r="CL54">
        <v>55</v>
      </c>
      <c r="CM54">
        <v>69.777000000000001</v>
      </c>
      <c r="CN54" t="s">
        <v>467</v>
      </c>
      <c r="CO54">
        <v>0</v>
      </c>
      <c r="CP54">
        <v>0</v>
      </c>
      <c r="CQ54">
        <v>3.8884999999999996</v>
      </c>
      <c r="CR54">
        <v>3.5</v>
      </c>
      <c r="CS54">
        <v>0</v>
      </c>
      <c r="CT54">
        <v>7.3884999999999996</v>
      </c>
      <c r="CU54">
        <v>3.5</v>
      </c>
      <c r="CV54">
        <v>0</v>
      </c>
      <c r="CW54">
        <v>3.8884999999999996</v>
      </c>
      <c r="CX54">
        <v>3.5</v>
      </c>
      <c r="CY54">
        <v>0</v>
      </c>
      <c r="CZ54">
        <v>9.3345000000000002</v>
      </c>
      <c r="DA54">
        <v>90</v>
      </c>
      <c r="DB54" s="128">
        <v>14.776999999999999</v>
      </c>
      <c r="DC54">
        <v>14.776999999999999</v>
      </c>
      <c r="DD54">
        <v>0</v>
      </c>
      <c r="DE54">
        <v>0</v>
      </c>
      <c r="DF54">
        <v>22.22</v>
      </c>
      <c r="DG54">
        <v>20</v>
      </c>
      <c r="DH54">
        <v>0</v>
      </c>
      <c r="DI54">
        <v>42.22</v>
      </c>
      <c r="DJ54">
        <v>20</v>
      </c>
      <c r="DK54">
        <v>0</v>
      </c>
      <c r="DL54">
        <v>22.22</v>
      </c>
      <c r="DM54">
        <v>20</v>
      </c>
      <c r="DN54">
        <v>0</v>
      </c>
      <c r="DO54">
        <v>53.34</v>
      </c>
      <c r="DP54">
        <v>200</v>
      </c>
      <c r="DQ54">
        <v>0</v>
      </c>
      <c r="DR54">
        <v>0</v>
      </c>
      <c r="DS54">
        <v>22.22</v>
      </c>
      <c r="DT54">
        <v>20</v>
      </c>
      <c r="DU54">
        <v>0</v>
      </c>
      <c r="DV54">
        <v>42.22</v>
      </c>
      <c r="DW54">
        <v>0</v>
      </c>
      <c r="DX54">
        <v>0</v>
      </c>
      <c r="DY54">
        <v>0</v>
      </c>
      <c r="DZ54">
        <v>0</v>
      </c>
      <c r="EA54">
        <v>0</v>
      </c>
      <c r="EB54">
        <v>0</v>
      </c>
      <c r="EC54">
        <v>84.44</v>
      </c>
      <c r="ED54">
        <v>84.44</v>
      </c>
      <c r="EE54" t="s">
        <v>479</v>
      </c>
      <c r="EF54" t="s">
        <v>479</v>
      </c>
      <c r="EG54" t="s">
        <v>1549</v>
      </c>
      <c r="EH54" t="s">
        <v>1550</v>
      </c>
      <c r="EI54" t="s">
        <v>479</v>
      </c>
      <c r="EJ54" t="s">
        <v>1551</v>
      </c>
      <c r="EK54" t="s">
        <v>1550</v>
      </c>
      <c r="EL54" t="s">
        <v>547</v>
      </c>
      <c r="EM54" t="s">
        <v>1549</v>
      </c>
      <c r="EN54" t="s">
        <v>1550</v>
      </c>
      <c r="EO54" t="s">
        <v>547</v>
      </c>
      <c r="EP54" t="s">
        <v>1551</v>
      </c>
      <c r="EQ54" t="s">
        <v>479</v>
      </c>
      <c r="ER54" t="s">
        <v>479</v>
      </c>
      <c r="ES54" t="s">
        <v>1552</v>
      </c>
      <c r="ET54" t="s">
        <v>1553</v>
      </c>
      <c r="EU54" t="s">
        <v>479</v>
      </c>
      <c r="EV54" t="s">
        <v>1554</v>
      </c>
      <c r="EW54">
        <v>0</v>
      </c>
      <c r="EX54">
        <v>0</v>
      </c>
      <c r="EY54">
        <v>0</v>
      </c>
      <c r="EZ54">
        <v>0</v>
      </c>
      <c r="FA54">
        <v>0</v>
      </c>
      <c r="FB54">
        <v>0</v>
      </c>
      <c r="FC54">
        <v>401742000</v>
      </c>
      <c r="FD54">
        <v>401742000</v>
      </c>
      <c r="FE54">
        <v>401742000</v>
      </c>
      <c r="FF54">
        <v>401742000</v>
      </c>
      <c r="FG54">
        <v>401742000</v>
      </c>
      <c r="FH54">
        <v>401742000</v>
      </c>
      <c r="FI54">
        <v>401742000</v>
      </c>
      <c r="FJ54">
        <v>401742000</v>
      </c>
      <c r="FK54">
        <v>401742000</v>
      </c>
      <c r="FL54">
        <v>401742000</v>
      </c>
      <c r="FM54">
        <v>401742000</v>
      </c>
      <c r="FN54">
        <v>401742000</v>
      </c>
      <c r="FO54">
        <v>401742000</v>
      </c>
      <c r="FP54">
        <v>401742000</v>
      </c>
      <c r="FQ54">
        <v>401742000</v>
      </c>
      <c r="FR54">
        <v>401742000</v>
      </c>
      <c r="FS54">
        <v>401742000</v>
      </c>
      <c r="FT54">
        <v>401742000</v>
      </c>
      <c r="FU54">
        <v>401742000</v>
      </c>
      <c r="FV54">
        <v>0</v>
      </c>
      <c r="FW54">
        <v>0</v>
      </c>
      <c r="FX54">
        <v>0</v>
      </c>
      <c r="FY54">
        <v>0</v>
      </c>
      <c r="FZ54">
        <v>0</v>
      </c>
      <c r="GA54">
        <v>0</v>
      </c>
      <c r="GB54">
        <v>401742000</v>
      </c>
      <c r="GC54">
        <v>261700450</v>
      </c>
      <c r="GD54">
        <v>261700450</v>
      </c>
      <c r="GE54">
        <v>261700450</v>
      </c>
      <c r="GF54">
        <v>401740450</v>
      </c>
      <c r="GG54">
        <v>401740450</v>
      </c>
      <c r="GH54">
        <v>401740450</v>
      </c>
      <c r="GI54">
        <v>0</v>
      </c>
      <c r="GJ54">
        <v>0</v>
      </c>
      <c r="GK54">
        <v>0</v>
      </c>
      <c r="GL54">
        <v>0</v>
      </c>
      <c r="GM54">
        <v>0</v>
      </c>
      <c r="GN54">
        <v>0</v>
      </c>
      <c r="GO54">
        <v>401740450</v>
      </c>
      <c r="GP54">
        <v>0</v>
      </c>
      <c r="GQ54">
        <v>4705321</v>
      </c>
      <c r="GR54">
        <v>30875366</v>
      </c>
      <c r="GS54">
        <v>57045411</v>
      </c>
      <c r="GT54">
        <v>83215456</v>
      </c>
      <c r="GU54">
        <v>109385501</v>
      </c>
      <c r="GV54">
        <v>0</v>
      </c>
      <c r="GW54">
        <v>0</v>
      </c>
      <c r="GX54">
        <v>0</v>
      </c>
      <c r="GY54">
        <v>0</v>
      </c>
      <c r="GZ54">
        <v>0</v>
      </c>
      <c r="HA54">
        <v>0</v>
      </c>
      <c r="HB54">
        <v>109385501</v>
      </c>
      <c r="HC54">
        <v>8406135</v>
      </c>
      <c r="HD54">
        <v>8406135</v>
      </c>
      <c r="HE54">
        <v>8406135</v>
      </c>
      <c r="HF54">
        <v>8406135</v>
      </c>
      <c r="HG54">
        <v>8406135</v>
      </c>
      <c r="HH54">
        <v>8406135</v>
      </c>
      <c r="HI54">
        <v>0</v>
      </c>
      <c r="HJ54">
        <v>0</v>
      </c>
      <c r="HK54">
        <v>0</v>
      </c>
      <c r="HL54">
        <v>0</v>
      </c>
      <c r="HM54">
        <v>0</v>
      </c>
      <c r="HN54">
        <v>0</v>
      </c>
      <c r="HO54">
        <v>8406135</v>
      </c>
      <c r="HP54">
        <v>0</v>
      </c>
      <c r="HQ54">
        <v>8406135</v>
      </c>
      <c r="HR54">
        <v>8406135</v>
      </c>
      <c r="HS54">
        <v>8406135</v>
      </c>
      <c r="HT54">
        <v>8406135</v>
      </c>
      <c r="HU54">
        <v>8406135</v>
      </c>
      <c r="HV54">
        <v>0</v>
      </c>
      <c r="HW54">
        <v>0</v>
      </c>
      <c r="HX54">
        <v>0</v>
      </c>
      <c r="HY54">
        <v>0</v>
      </c>
      <c r="HZ54">
        <v>0</v>
      </c>
      <c r="IA54">
        <v>0</v>
      </c>
      <c r="IB54">
        <v>8406135</v>
      </c>
      <c r="IC54" t="s">
        <v>1555</v>
      </c>
      <c r="ID54" t="s">
        <v>473</v>
      </c>
      <c r="IE54" t="s">
        <v>473</v>
      </c>
      <c r="IF54" t="s">
        <v>479</v>
      </c>
      <c r="IG54" t="s">
        <v>479</v>
      </c>
      <c r="IH54" t="s">
        <v>1556</v>
      </c>
      <c r="II54" t="s">
        <v>1557</v>
      </c>
      <c r="IJ54" t="s">
        <v>479</v>
      </c>
      <c r="IK54" t="s">
        <v>1558</v>
      </c>
      <c r="IL54" t="s">
        <v>473</v>
      </c>
      <c r="IM54" t="s">
        <v>473</v>
      </c>
      <c r="IN54" t="s">
        <v>473</v>
      </c>
      <c r="IO54" t="s">
        <v>473</v>
      </c>
      <c r="IP54" t="s">
        <v>473</v>
      </c>
      <c r="IQ54" t="s">
        <v>473</v>
      </c>
      <c r="IR54">
        <v>0</v>
      </c>
      <c r="IS54">
        <v>0</v>
      </c>
      <c r="IT54">
        <v>1</v>
      </c>
      <c r="IU54">
        <v>1</v>
      </c>
      <c r="IV54">
        <v>0</v>
      </c>
      <c r="IW54">
        <v>1</v>
      </c>
      <c r="IX54">
        <v>0</v>
      </c>
      <c r="IY54">
        <v>0</v>
      </c>
      <c r="IZ54">
        <v>0</v>
      </c>
      <c r="JA54">
        <v>0</v>
      </c>
      <c r="JB54">
        <v>0</v>
      </c>
      <c r="JC54">
        <v>0</v>
      </c>
      <c r="JD54">
        <v>0.42219999999999996</v>
      </c>
      <c r="JE54">
        <v>0</v>
      </c>
      <c r="JF54">
        <v>0</v>
      </c>
      <c r="JG54">
        <v>11.11</v>
      </c>
      <c r="JH54">
        <v>10</v>
      </c>
      <c r="JI54">
        <v>0</v>
      </c>
      <c r="JJ54">
        <v>21.11</v>
      </c>
      <c r="JK54">
        <v>0</v>
      </c>
      <c r="JL54">
        <v>0</v>
      </c>
      <c r="JM54">
        <v>0</v>
      </c>
      <c r="JN54">
        <v>0</v>
      </c>
      <c r="JO54">
        <v>0</v>
      </c>
      <c r="JP54">
        <v>0</v>
      </c>
      <c r="JQ54">
        <v>42.22</v>
      </c>
      <c r="JR54">
        <v>0</v>
      </c>
      <c r="JS54">
        <v>0</v>
      </c>
      <c r="JT54">
        <v>11.11</v>
      </c>
      <c r="JU54">
        <v>21.11</v>
      </c>
      <c r="JV54">
        <v>21.11</v>
      </c>
      <c r="JW54">
        <v>42.22</v>
      </c>
      <c r="JX54">
        <v>42.22</v>
      </c>
      <c r="JY54">
        <v>42.22</v>
      </c>
      <c r="JZ54">
        <v>42.22</v>
      </c>
      <c r="KA54">
        <v>42.22</v>
      </c>
      <c r="KB54">
        <v>42.22</v>
      </c>
      <c r="KC54">
        <v>42.22</v>
      </c>
      <c r="KD54" t="s">
        <v>479</v>
      </c>
      <c r="KE54" t="s">
        <v>473</v>
      </c>
      <c r="KF54">
        <v>100</v>
      </c>
      <c r="KG54">
        <v>100</v>
      </c>
      <c r="KH54" t="s">
        <v>473</v>
      </c>
      <c r="KI54">
        <v>100</v>
      </c>
      <c r="KJ54" t="s">
        <v>473</v>
      </c>
      <c r="KK54" t="s">
        <v>473</v>
      </c>
      <c r="KL54" t="s">
        <v>473</v>
      </c>
      <c r="KM54" t="s">
        <v>473</v>
      </c>
      <c r="KN54" t="s">
        <v>473</v>
      </c>
      <c r="KO54" t="s">
        <v>473</v>
      </c>
      <c r="KP54" t="s">
        <v>479</v>
      </c>
      <c r="KQ54" t="s">
        <v>479</v>
      </c>
      <c r="KR54">
        <v>100</v>
      </c>
      <c r="KS54">
        <v>100</v>
      </c>
      <c r="KT54">
        <v>100</v>
      </c>
      <c r="KU54">
        <v>100</v>
      </c>
      <c r="KV54" t="s">
        <v>473</v>
      </c>
      <c r="KW54" t="s">
        <v>473</v>
      </c>
      <c r="KX54" t="s">
        <v>473</v>
      </c>
      <c r="KY54" t="s">
        <v>473</v>
      </c>
      <c r="KZ54" t="s">
        <v>473</v>
      </c>
      <c r="LA54" t="s">
        <v>473</v>
      </c>
      <c r="LB54">
        <v>100</v>
      </c>
      <c r="LC54" t="s">
        <v>1525</v>
      </c>
      <c r="LD54" t="s">
        <v>1559</v>
      </c>
      <c r="LE54">
        <v>100</v>
      </c>
      <c r="LF54">
        <v>41.56937239117471</v>
      </c>
      <c r="LG54">
        <v>100</v>
      </c>
      <c r="LH54">
        <v>41.56937239117471</v>
      </c>
      <c r="LI54">
        <v>99.259397560368427</v>
      </c>
      <c r="LJ54">
        <v>79.782521690760007</v>
      </c>
      <c r="LK54">
        <v>24341513000</v>
      </c>
      <c r="LL54">
        <v>23799665292</v>
      </c>
      <c r="LM54">
        <v>8358079540</v>
      </c>
      <c r="LN54">
        <v>3250406264</v>
      </c>
      <c r="LO54">
        <v>3114713912</v>
      </c>
      <c r="LP54" t="s">
        <v>479</v>
      </c>
      <c r="LQ54" t="s">
        <v>479</v>
      </c>
      <c r="LR54">
        <v>3.8884999999999996</v>
      </c>
      <c r="LS54">
        <v>3.4999999999999991</v>
      </c>
      <c r="LT54">
        <v>0</v>
      </c>
      <c r="LU54">
        <v>7.3884999999999987</v>
      </c>
      <c r="LV54" t="s">
        <v>473</v>
      </c>
      <c r="LW54" t="s">
        <v>473</v>
      </c>
      <c r="LX54" t="s">
        <v>473</v>
      </c>
      <c r="LY54" t="s">
        <v>473</v>
      </c>
      <c r="LZ54" t="s">
        <v>473</v>
      </c>
      <c r="MA54" t="s">
        <v>473</v>
      </c>
      <c r="MB54">
        <v>14.776999999999997</v>
      </c>
      <c r="MC54">
        <v>14.776999999999997</v>
      </c>
      <c r="MD54">
        <v>69.777000000000001</v>
      </c>
      <c r="ME54">
        <v>0</v>
      </c>
      <c r="MF54" t="s">
        <v>481</v>
      </c>
      <c r="MG54" t="s">
        <v>635</v>
      </c>
      <c r="MH54" t="s">
        <v>635</v>
      </c>
      <c r="MI54" t="s">
        <v>635</v>
      </c>
      <c r="MJ54">
        <v>0</v>
      </c>
      <c r="MK54">
        <v>0</v>
      </c>
      <c r="ML54">
        <v>0</v>
      </c>
      <c r="MM54">
        <v>0</v>
      </c>
      <c r="MN54">
        <v>0</v>
      </c>
      <c r="MO54">
        <v>0</v>
      </c>
      <c r="MP54">
        <v>0</v>
      </c>
      <c r="MQ54">
        <v>0</v>
      </c>
      <c r="MR54" t="s">
        <v>481</v>
      </c>
      <c r="MS54" t="s">
        <v>718</v>
      </c>
      <c r="MT54" t="s">
        <v>718</v>
      </c>
      <c r="MU54" t="s">
        <v>718</v>
      </c>
      <c r="MV54">
        <v>0</v>
      </c>
      <c r="MW54">
        <v>0</v>
      </c>
      <c r="MX54">
        <v>0</v>
      </c>
      <c r="MY54">
        <v>0</v>
      </c>
      <c r="MZ54">
        <v>0</v>
      </c>
      <c r="NA54">
        <v>0</v>
      </c>
      <c r="NB54">
        <v>0</v>
      </c>
      <c r="NC54" t="s">
        <v>479</v>
      </c>
      <c r="ND54" t="s">
        <v>479</v>
      </c>
      <c r="NE54">
        <v>100</v>
      </c>
      <c r="NF54">
        <v>100</v>
      </c>
      <c r="NG54">
        <v>100</v>
      </c>
      <c r="NH54">
        <v>100</v>
      </c>
      <c r="NI54" t="s">
        <v>473</v>
      </c>
      <c r="NJ54" t="s">
        <v>473</v>
      </c>
      <c r="NK54" t="s">
        <v>473</v>
      </c>
      <c r="NL54" t="s">
        <v>473</v>
      </c>
      <c r="NM54" t="s">
        <v>473</v>
      </c>
      <c r="NN54" t="s">
        <v>473</v>
      </c>
      <c r="NO54">
        <v>0</v>
      </c>
      <c r="NP54" t="s">
        <v>1106</v>
      </c>
      <c r="NQ54" t="s">
        <v>1106</v>
      </c>
      <c r="NR54" t="s">
        <v>1106</v>
      </c>
      <c r="NS54" t="s">
        <v>1106</v>
      </c>
      <c r="NT54">
        <v>0</v>
      </c>
      <c r="NU54">
        <v>0</v>
      </c>
      <c r="NV54">
        <v>0</v>
      </c>
      <c r="NW54">
        <v>0</v>
      </c>
      <c r="NX54">
        <v>0</v>
      </c>
      <c r="NY54">
        <v>0</v>
      </c>
      <c r="NZ54">
        <v>0</v>
      </c>
      <c r="OA54">
        <v>0</v>
      </c>
      <c r="OB54" t="s">
        <v>1106</v>
      </c>
      <c r="OC54" t="s">
        <v>1106</v>
      </c>
      <c r="OD54" t="s">
        <v>1106</v>
      </c>
      <c r="OE54" t="s">
        <v>1106</v>
      </c>
      <c r="OF54">
        <v>0</v>
      </c>
      <c r="OG54">
        <v>0</v>
      </c>
      <c r="OH54">
        <v>0</v>
      </c>
      <c r="OI54">
        <v>0</v>
      </c>
      <c r="OJ54">
        <v>0</v>
      </c>
      <c r="OK54">
        <v>0</v>
      </c>
      <c r="OL54">
        <v>0</v>
      </c>
      <c r="OM54" t="s">
        <v>1560</v>
      </c>
      <c r="ON54" t="s">
        <v>1531</v>
      </c>
      <c r="OO54" t="s">
        <v>1524</v>
      </c>
      <c r="OP54">
        <v>34.777000000000001</v>
      </c>
      <c r="OQ54">
        <v>0</v>
      </c>
      <c r="OR54">
        <v>0</v>
      </c>
      <c r="OS54">
        <v>0</v>
      </c>
      <c r="OT54">
        <v>0</v>
      </c>
      <c r="OU54">
        <v>0</v>
      </c>
      <c r="OV54">
        <v>0</v>
      </c>
      <c r="OW54">
        <v>0</v>
      </c>
      <c r="OX54">
        <v>0</v>
      </c>
      <c r="OY54">
        <v>0</v>
      </c>
      <c r="OZ54">
        <v>0</v>
      </c>
      <c r="PA54">
        <v>0</v>
      </c>
      <c r="PB54">
        <v>0</v>
      </c>
      <c r="PC54">
        <v>0</v>
      </c>
      <c r="PD54">
        <v>8406135</v>
      </c>
      <c r="PE54">
        <v>8406135</v>
      </c>
      <c r="PF54">
        <v>8406135</v>
      </c>
      <c r="PG54">
        <v>8406135</v>
      </c>
      <c r="PH54">
        <v>8406135</v>
      </c>
      <c r="PI54">
        <v>8406135</v>
      </c>
      <c r="PJ54">
        <v>0</v>
      </c>
      <c r="PK54">
        <v>0</v>
      </c>
      <c r="PL54">
        <v>0</v>
      </c>
      <c r="PM54">
        <v>0</v>
      </c>
      <c r="PN54">
        <v>0</v>
      </c>
      <c r="PO54">
        <v>0</v>
      </c>
      <c r="PP54">
        <v>8406135</v>
      </c>
      <c r="PQ54">
        <v>11658315</v>
      </c>
      <c r="PR54">
        <v>3238747949</v>
      </c>
      <c r="PS54" t="s">
        <v>494</v>
      </c>
    </row>
    <row r="55" spans="1:435" x14ac:dyDescent="0.35">
      <c r="A55" t="s">
        <v>1561</v>
      </c>
      <c r="B55">
        <v>7871</v>
      </c>
      <c r="C55" t="s">
        <v>1562</v>
      </c>
      <c r="D55">
        <v>2020110010188</v>
      </c>
      <c r="E55" t="s">
        <v>436</v>
      </c>
      <c r="F55" t="s">
        <v>1526</v>
      </c>
      <c r="G55" t="s">
        <v>1527</v>
      </c>
      <c r="H55" t="s">
        <v>1528</v>
      </c>
      <c r="I55" t="s">
        <v>1529</v>
      </c>
      <c r="J55" t="s">
        <v>1530</v>
      </c>
      <c r="K55" t="s">
        <v>1531</v>
      </c>
      <c r="L55" t="s">
        <v>1532</v>
      </c>
      <c r="M55" t="s">
        <v>1533</v>
      </c>
      <c r="N55" t="s">
        <v>1531</v>
      </c>
      <c r="O55" t="s">
        <v>1532</v>
      </c>
      <c r="P55" t="s">
        <v>1533</v>
      </c>
      <c r="Q55" t="s">
        <v>1534</v>
      </c>
      <c r="R55" t="s">
        <v>1535</v>
      </c>
      <c r="S55" t="s">
        <v>1563</v>
      </c>
      <c r="T55" t="s">
        <v>1564</v>
      </c>
      <c r="AC55" t="s">
        <v>1563</v>
      </c>
      <c r="AI55" t="s">
        <v>1565</v>
      </c>
      <c r="AJ55">
        <v>0</v>
      </c>
      <c r="AK55">
        <v>44466</v>
      </c>
      <c r="AL55">
        <v>2</v>
      </c>
      <c r="AM55">
        <v>2023</v>
      </c>
      <c r="AN55" t="s">
        <v>1566</v>
      </c>
      <c r="AO55" t="s">
        <v>1567</v>
      </c>
      <c r="AP55">
        <v>2020</v>
      </c>
      <c r="AQ55">
        <v>2024</v>
      </c>
      <c r="AR55" t="s">
        <v>467</v>
      </c>
      <c r="AS55" t="s">
        <v>457</v>
      </c>
      <c r="AT55" t="s">
        <v>541</v>
      </c>
      <c r="AU55" t="s">
        <v>459</v>
      </c>
      <c r="AV55" t="s">
        <v>460</v>
      </c>
      <c r="AW55" t="s">
        <v>460</v>
      </c>
      <c r="AX55" t="s">
        <v>460</v>
      </c>
      <c r="AZ55">
        <v>1</v>
      </c>
      <c r="BB55" t="s">
        <v>1568</v>
      </c>
      <c r="BC55" t="s">
        <v>1569</v>
      </c>
      <c r="BD55" t="s">
        <v>1570</v>
      </c>
      <c r="BE55" t="s">
        <v>544</v>
      </c>
      <c r="BF55" t="s">
        <v>1571</v>
      </c>
      <c r="BG55">
        <v>3</v>
      </c>
      <c r="BH55">
        <v>44644</v>
      </c>
      <c r="BI55" t="s">
        <v>1547</v>
      </c>
      <c r="BJ55" t="s">
        <v>51</v>
      </c>
      <c r="BK55">
        <v>1030</v>
      </c>
      <c r="BL55">
        <v>104</v>
      </c>
      <c r="BM55">
        <v>310</v>
      </c>
      <c r="BN55">
        <v>258</v>
      </c>
      <c r="BO55">
        <v>258</v>
      </c>
      <c r="BP55">
        <v>100</v>
      </c>
      <c r="BQ55">
        <v>1945668142</v>
      </c>
      <c r="BR55">
        <v>125460615</v>
      </c>
      <c r="BS55">
        <v>720347527</v>
      </c>
      <c r="BT55">
        <v>619022000</v>
      </c>
      <c r="BU55">
        <v>285492000</v>
      </c>
      <c r="BV55">
        <v>195346000</v>
      </c>
      <c r="BW55">
        <v>30</v>
      </c>
      <c r="BX55">
        <v>95</v>
      </c>
      <c r="BY55">
        <v>258</v>
      </c>
      <c r="BZ55">
        <v>258</v>
      </c>
      <c r="CA55">
        <v>310</v>
      </c>
      <c r="CB55">
        <v>258</v>
      </c>
      <c r="CC55">
        <v>258</v>
      </c>
      <c r="CD55">
        <v>125460090</v>
      </c>
      <c r="CE55">
        <v>125460090</v>
      </c>
      <c r="CF55">
        <v>705347527</v>
      </c>
      <c r="CG55">
        <v>664347527</v>
      </c>
      <c r="CH55">
        <v>619020540</v>
      </c>
      <c r="CI55">
        <v>619020540</v>
      </c>
      <c r="CJ55">
        <v>103.99999999999999</v>
      </c>
      <c r="CK55">
        <v>310</v>
      </c>
      <c r="CL55">
        <v>258</v>
      </c>
      <c r="CM55">
        <v>787</v>
      </c>
      <c r="CN55" t="s">
        <v>467</v>
      </c>
      <c r="CO55">
        <v>0</v>
      </c>
      <c r="CP55">
        <v>10</v>
      </c>
      <c r="CQ55">
        <v>30</v>
      </c>
      <c r="CR55">
        <v>30</v>
      </c>
      <c r="CS55">
        <v>30</v>
      </c>
      <c r="CT55">
        <v>15</v>
      </c>
      <c r="CU55">
        <v>15</v>
      </c>
      <c r="CV55">
        <v>30</v>
      </c>
      <c r="CW55">
        <v>30</v>
      </c>
      <c r="CX55">
        <v>30</v>
      </c>
      <c r="CY55">
        <v>30</v>
      </c>
      <c r="CZ55">
        <v>8</v>
      </c>
      <c r="DA55">
        <v>258</v>
      </c>
      <c r="DB55" s="128">
        <v>115</v>
      </c>
      <c r="DC55">
        <v>115</v>
      </c>
      <c r="DD55">
        <v>0</v>
      </c>
      <c r="DE55">
        <v>10</v>
      </c>
      <c r="DF55">
        <v>30</v>
      </c>
      <c r="DG55">
        <v>30</v>
      </c>
      <c r="DH55">
        <v>30</v>
      </c>
      <c r="DI55">
        <v>15</v>
      </c>
      <c r="DJ55">
        <v>15</v>
      </c>
      <c r="DK55">
        <v>30</v>
      </c>
      <c r="DL55">
        <v>30</v>
      </c>
      <c r="DM55">
        <v>30</v>
      </c>
      <c r="DN55">
        <v>30</v>
      </c>
      <c r="DO55">
        <v>8</v>
      </c>
      <c r="DP55">
        <v>258</v>
      </c>
      <c r="DQ55">
        <v>0</v>
      </c>
      <c r="DR55">
        <v>10</v>
      </c>
      <c r="DS55">
        <v>30</v>
      </c>
      <c r="DT55">
        <v>30</v>
      </c>
      <c r="DU55">
        <v>30</v>
      </c>
      <c r="DV55">
        <v>15</v>
      </c>
      <c r="DW55">
        <v>0</v>
      </c>
      <c r="DX55">
        <v>0</v>
      </c>
      <c r="DY55">
        <v>0</v>
      </c>
      <c r="DZ55">
        <v>0</v>
      </c>
      <c r="EA55">
        <v>0</v>
      </c>
      <c r="EB55">
        <v>0</v>
      </c>
      <c r="EC55">
        <v>115</v>
      </c>
      <c r="ED55">
        <v>115</v>
      </c>
      <c r="EE55" t="s">
        <v>547</v>
      </c>
      <c r="EF55" t="s">
        <v>1572</v>
      </c>
      <c r="EG55" t="s">
        <v>1572</v>
      </c>
      <c r="EH55" t="s">
        <v>1572</v>
      </c>
      <c r="EI55" t="s">
        <v>1572</v>
      </c>
      <c r="EJ55" t="s">
        <v>1572</v>
      </c>
      <c r="EK55" t="s">
        <v>1572</v>
      </c>
      <c r="EL55" t="s">
        <v>1572</v>
      </c>
      <c r="EM55" t="s">
        <v>1572</v>
      </c>
      <c r="EN55" t="s">
        <v>1572</v>
      </c>
      <c r="EO55" t="s">
        <v>1572</v>
      </c>
      <c r="EP55" t="s">
        <v>1572</v>
      </c>
      <c r="EQ55" t="s">
        <v>479</v>
      </c>
      <c r="ER55" t="s">
        <v>1573</v>
      </c>
      <c r="ES55" t="s">
        <v>1573</v>
      </c>
      <c r="ET55" t="s">
        <v>1573</v>
      </c>
      <c r="EU55" t="s">
        <v>1573</v>
      </c>
      <c r="EV55" t="s">
        <v>1573</v>
      </c>
      <c r="EW55">
        <v>0</v>
      </c>
      <c r="EX55">
        <v>0</v>
      </c>
      <c r="EY55">
        <v>0</v>
      </c>
      <c r="EZ55">
        <v>0</v>
      </c>
      <c r="FA55">
        <v>0</v>
      </c>
      <c r="FB55">
        <v>0</v>
      </c>
      <c r="FC55">
        <v>285492000</v>
      </c>
      <c r="FD55">
        <v>285492000</v>
      </c>
      <c r="FE55">
        <v>285492000</v>
      </c>
      <c r="FF55">
        <v>285492000</v>
      </c>
      <c r="FG55">
        <v>285492000</v>
      </c>
      <c r="FH55">
        <v>285492000</v>
      </c>
      <c r="FI55">
        <v>285492000</v>
      </c>
      <c r="FJ55">
        <v>285492000</v>
      </c>
      <c r="FK55">
        <v>285492000</v>
      </c>
      <c r="FL55">
        <v>285492000</v>
      </c>
      <c r="FM55">
        <v>285492000</v>
      </c>
      <c r="FN55">
        <v>285492000</v>
      </c>
      <c r="FO55">
        <v>285492000</v>
      </c>
      <c r="FP55">
        <v>285492000</v>
      </c>
      <c r="FQ55">
        <v>285492000</v>
      </c>
      <c r="FR55">
        <v>285492000</v>
      </c>
      <c r="FS55">
        <v>285492000</v>
      </c>
      <c r="FT55">
        <v>285492000</v>
      </c>
      <c r="FU55">
        <v>285492000</v>
      </c>
      <c r="FV55">
        <v>0</v>
      </c>
      <c r="FW55">
        <v>0</v>
      </c>
      <c r="FX55">
        <v>0</v>
      </c>
      <c r="FY55">
        <v>0</v>
      </c>
      <c r="FZ55">
        <v>0</v>
      </c>
      <c r="GA55">
        <v>0</v>
      </c>
      <c r="GB55">
        <v>285492000</v>
      </c>
      <c r="GC55">
        <v>285491400</v>
      </c>
      <c r="GD55">
        <v>285491400</v>
      </c>
      <c r="GE55">
        <v>285491400</v>
      </c>
      <c r="GF55">
        <v>285491400</v>
      </c>
      <c r="GG55">
        <v>285491400</v>
      </c>
      <c r="GH55">
        <v>285491400</v>
      </c>
      <c r="GI55">
        <v>0</v>
      </c>
      <c r="GJ55">
        <v>0</v>
      </c>
      <c r="GK55">
        <v>0</v>
      </c>
      <c r="GL55">
        <v>0</v>
      </c>
      <c r="GM55">
        <v>0</v>
      </c>
      <c r="GN55">
        <v>0</v>
      </c>
      <c r="GO55">
        <v>285491400</v>
      </c>
      <c r="GP55">
        <v>0</v>
      </c>
      <c r="GQ55">
        <v>7137285</v>
      </c>
      <c r="GR55">
        <v>35686425</v>
      </c>
      <c r="GS55">
        <v>64235565</v>
      </c>
      <c r="GT55">
        <v>92784705</v>
      </c>
      <c r="GU55">
        <v>121333845</v>
      </c>
      <c r="GV55">
        <v>0</v>
      </c>
      <c r="GW55">
        <v>0</v>
      </c>
      <c r="GX55">
        <v>0</v>
      </c>
      <c r="GY55">
        <v>0</v>
      </c>
      <c r="GZ55">
        <v>0</v>
      </c>
      <c r="HA55">
        <v>0</v>
      </c>
      <c r="HB55">
        <v>121333845</v>
      </c>
      <c r="HC55">
        <v>0</v>
      </c>
      <c r="HD55">
        <v>0</v>
      </c>
      <c r="HE55">
        <v>0</v>
      </c>
      <c r="HF55">
        <v>0</v>
      </c>
      <c r="HG55">
        <v>0</v>
      </c>
      <c r="HH55">
        <v>0</v>
      </c>
      <c r="HI55">
        <v>0</v>
      </c>
      <c r="HJ55">
        <v>0</v>
      </c>
      <c r="HK55">
        <v>0</v>
      </c>
      <c r="HL55">
        <v>0</v>
      </c>
      <c r="HM55">
        <v>0</v>
      </c>
      <c r="HN55">
        <v>0</v>
      </c>
      <c r="HO55">
        <v>0</v>
      </c>
      <c r="HP55">
        <v>0</v>
      </c>
      <c r="HQ55">
        <v>0</v>
      </c>
      <c r="HR55">
        <v>0</v>
      </c>
      <c r="HS55">
        <v>0</v>
      </c>
      <c r="HT55">
        <v>0</v>
      </c>
      <c r="HU55">
        <v>0</v>
      </c>
      <c r="HV55">
        <v>0</v>
      </c>
      <c r="HW55">
        <v>0</v>
      </c>
      <c r="HX55">
        <v>0</v>
      </c>
      <c r="HY55">
        <v>0</v>
      </c>
      <c r="HZ55">
        <v>0</v>
      </c>
      <c r="IA55">
        <v>0</v>
      </c>
      <c r="IB55">
        <v>0</v>
      </c>
      <c r="IC55" t="s">
        <v>1574</v>
      </c>
      <c r="ID55" t="s">
        <v>473</v>
      </c>
      <c r="IE55" t="s">
        <v>473</v>
      </c>
      <c r="IF55" t="s">
        <v>479</v>
      </c>
      <c r="IG55" t="s">
        <v>1575</v>
      </c>
      <c r="IH55" t="s">
        <v>1576</v>
      </c>
      <c r="II55" t="s">
        <v>1577</v>
      </c>
      <c r="IJ55" t="s">
        <v>1578</v>
      </c>
      <c r="IK55" t="s">
        <v>1579</v>
      </c>
      <c r="IL55" t="s">
        <v>473</v>
      </c>
      <c r="IM55" t="s">
        <v>473</v>
      </c>
      <c r="IN55" t="s">
        <v>473</v>
      </c>
      <c r="IO55" t="s">
        <v>473</v>
      </c>
      <c r="IP55" t="s">
        <v>473</v>
      </c>
      <c r="IQ55" t="s">
        <v>473</v>
      </c>
      <c r="IR55">
        <v>0</v>
      </c>
      <c r="IS55">
        <v>1</v>
      </c>
      <c r="IT55">
        <v>1</v>
      </c>
      <c r="IU55">
        <v>1</v>
      </c>
      <c r="IV55">
        <v>1</v>
      </c>
      <c r="IW55">
        <v>1</v>
      </c>
      <c r="IX55">
        <v>0</v>
      </c>
      <c r="IY55">
        <v>0</v>
      </c>
      <c r="IZ55">
        <v>0</v>
      </c>
      <c r="JA55">
        <v>0</v>
      </c>
      <c r="JB55">
        <v>0</v>
      </c>
      <c r="JC55">
        <v>0</v>
      </c>
      <c r="JD55">
        <v>0.44573643410852715</v>
      </c>
      <c r="JE55">
        <v>0</v>
      </c>
      <c r="JF55">
        <v>3.8759689922480618</v>
      </c>
      <c r="JG55">
        <v>11.627906976744185</v>
      </c>
      <c r="JH55">
        <v>11.627906976744185</v>
      </c>
      <c r="JI55">
        <v>11.627906976744185</v>
      </c>
      <c r="JJ55">
        <v>5.8139534883720927</v>
      </c>
      <c r="JK55">
        <v>0</v>
      </c>
      <c r="JL55">
        <v>0</v>
      </c>
      <c r="JM55">
        <v>0</v>
      </c>
      <c r="JN55">
        <v>0</v>
      </c>
      <c r="JO55">
        <v>0</v>
      </c>
      <c r="JP55">
        <v>0</v>
      </c>
      <c r="JQ55">
        <v>44.573643410852711</v>
      </c>
      <c r="JR55">
        <v>0</v>
      </c>
      <c r="JS55">
        <v>3.8759689922480618</v>
      </c>
      <c r="JT55">
        <v>15.503875968992247</v>
      </c>
      <c r="JU55">
        <v>27.131782945736433</v>
      </c>
      <c r="JV55">
        <v>38.759689922480618</v>
      </c>
      <c r="JW55">
        <v>44.573643410852711</v>
      </c>
      <c r="JX55">
        <v>44.573643410852711</v>
      </c>
      <c r="JY55">
        <v>44.573643410852711</v>
      </c>
      <c r="JZ55">
        <v>44.573643410852711</v>
      </c>
      <c r="KA55">
        <v>44.573643410852711</v>
      </c>
      <c r="KB55">
        <v>44.573643410852711</v>
      </c>
      <c r="KC55">
        <v>44.573643410852711</v>
      </c>
      <c r="KD55" t="s">
        <v>479</v>
      </c>
      <c r="KE55">
        <v>99.999999999999986</v>
      </c>
      <c r="KF55">
        <v>99.999999999999986</v>
      </c>
      <c r="KG55">
        <v>99.999999999999986</v>
      </c>
      <c r="KH55">
        <v>99.999999999999986</v>
      </c>
      <c r="KI55">
        <v>99.999999999999986</v>
      </c>
      <c r="KJ55" t="s">
        <v>473</v>
      </c>
      <c r="KK55" t="s">
        <v>473</v>
      </c>
      <c r="KL55" t="s">
        <v>473</v>
      </c>
      <c r="KM55" t="s">
        <v>473</v>
      </c>
      <c r="KN55" t="s">
        <v>473</v>
      </c>
      <c r="KO55" t="s">
        <v>473</v>
      </c>
      <c r="KP55" t="s">
        <v>479</v>
      </c>
      <c r="KQ55">
        <v>99.999999999999986</v>
      </c>
      <c r="KR55">
        <v>99.999999999999986</v>
      </c>
      <c r="KS55">
        <v>99.999999999999986</v>
      </c>
      <c r="KT55">
        <v>99.999999999999986</v>
      </c>
      <c r="KU55">
        <v>99.999999999999986</v>
      </c>
      <c r="KV55" t="s">
        <v>473</v>
      </c>
      <c r="KW55" t="s">
        <v>473</v>
      </c>
      <c r="KX55" t="s">
        <v>473</v>
      </c>
      <c r="KY55" t="s">
        <v>473</v>
      </c>
      <c r="KZ55" t="s">
        <v>473</v>
      </c>
      <c r="LA55" t="s">
        <v>473</v>
      </c>
      <c r="LB55">
        <v>99.999999999999986</v>
      </c>
      <c r="LC55" t="s">
        <v>1525</v>
      </c>
      <c r="LD55" t="s">
        <v>1559</v>
      </c>
      <c r="LE55">
        <v>100</v>
      </c>
      <c r="LF55">
        <v>41.56937239117471</v>
      </c>
      <c r="LG55" t="s">
        <v>473</v>
      </c>
      <c r="LH55" t="s">
        <v>473</v>
      </c>
      <c r="LI55">
        <v>99.259397560368427</v>
      </c>
      <c r="LJ55">
        <v>79.782521690760007</v>
      </c>
      <c r="LK55">
        <v>24341513000</v>
      </c>
      <c r="LL55">
        <v>23799665292</v>
      </c>
      <c r="LM55">
        <v>8358079540</v>
      </c>
      <c r="LN55">
        <v>3250406264</v>
      </c>
      <c r="LO55">
        <v>3114713912</v>
      </c>
      <c r="LP55" t="s">
        <v>479</v>
      </c>
      <c r="LQ55">
        <v>9.9999999999999982</v>
      </c>
      <c r="LR55">
        <v>29.999999999999993</v>
      </c>
      <c r="LS55">
        <v>29.999999999999993</v>
      </c>
      <c r="LT55">
        <v>30</v>
      </c>
      <c r="LU55">
        <v>15</v>
      </c>
      <c r="LV55" t="s">
        <v>473</v>
      </c>
      <c r="LW55" t="s">
        <v>473</v>
      </c>
      <c r="LX55" t="s">
        <v>473</v>
      </c>
      <c r="LY55" t="s">
        <v>473</v>
      </c>
      <c r="LZ55" t="s">
        <v>473</v>
      </c>
      <c r="MA55" t="s">
        <v>473</v>
      </c>
      <c r="MB55">
        <v>114.99999999999999</v>
      </c>
      <c r="MC55">
        <v>114.99999999999999</v>
      </c>
      <c r="MD55">
        <v>114.99999999999999</v>
      </c>
      <c r="ME55">
        <v>0</v>
      </c>
      <c r="MF55" t="s">
        <v>635</v>
      </c>
      <c r="MG55" t="s">
        <v>635</v>
      </c>
      <c r="MH55" t="s">
        <v>635</v>
      </c>
      <c r="MI55" t="s">
        <v>635</v>
      </c>
      <c r="MJ55">
        <v>0</v>
      </c>
      <c r="MK55">
        <v>0</v>
      </c>
      <c r="ML55">
        <v>0</v>
      </c>
      <c r="MM55">
        <v>0</v>
      </c>
      <c r="MN55">
        <v>0</v>
      </c>
      <c r="MO55">
        <v>0</v>
      </c>
      <c r="MP55">
        <v>0</v>
      </c>
      <c r="MQ55">
        <v>0</v>
      </c>
      <c r="MR55" t="s">
        <v>718</v>
      </c>
      <c r="MS55" t="s">
        <v>718</v>
      </c>
      <c r="MT55" t="s">
        <v>718</v>
      </c>
      <c r="MU55" t="s">
        <v>718</v>
      </c>
      <c r="MV55">
        <v>0</v>
      </c>
      <c r="MW55">
        <v>0</v>
      </c>
      <c r="MX55">
        <v>0</v>
      </c>
      <c r="MY55">
        <v>0</v>
      </c>
      <c r="MZ55">
        <v>0</v>
      </c>
      <c r="NA55">
        <v>0</v>
      </c>
      <c r="NB55">
        <v>0</v>
      </c>
      <c r="NC55" t="s">
        <v>479</v>
      </c>
      <c r="ND55">
        <v>99.999999999999986</v>
      </c>
      <c r="NE55">
        <v>99.999999999999986</v>
      </c>
      <c r="NF55">
        <v>99.999999999999986</v>
      </c>
      <c r="NG55">
        <v>99.999999999999986</v>
      </c>
      <c r="NH55">
        <v>99.999999999999986</v>
      </c>
      <c r="NI55" t="s">
        <v>473</v>
      </c>
      <c r="NJ55" t="s">
        <v>473</v>
      </c>
      <c r="NK55" t="s">
        <v>473</v>
      </c>
      <c r="NL55" t="s">
        <v>473</v>
      </c>
      <c r="NM55" t="s">
        <v>473</v>
      </c>
      <c r="NN55" t="s">
        <v>473</v>
      </c>
      <c r="NO55">
        <v>0</v>
      </c>
      <c r="NP55" t="s">
        <v>1580</v>
      </c>
      <c r="NQ55" t="s">
        <v>1580</v>
      </c>
      <c r="NR55" t="s">
        <v>1580</v>
      </c>
      <c r="NS55" t="s">
        <v>1580</v>
      </c>
      <c r="NT55">
        <v>0</v>
      </c>
      <c r="NU55">
        <v>0</v>
      </c>
      <c r="NV55">
        <v>0</v>
      </c>
      <c r="NW55">
        <v>0</v>
      </c>
      <c r="NX55">
        <v>0</v>
      </c>
      <c r="NY55">
        <v>0</v>
      </c>
      <c r="NZ55">
        <v>0</v>
      </c>
      <c r="OA55">
        <v>0</v>
      </c>
      <c r="OB55" t="s">
        <v>1580</v>
      </c>
      <c r="OC55" t="s">
        <v>1580</v>
      </c>
      <c r="OD55" t="s">
        <v>1580</v>
      </c>
      <c r="OE55" t="s">
        <v>1580</v>
      </c>
      <c r="OF55">
        <v>0</v>
      </c>
      <c r="OG55">
        <v>0</v>
      </c>
      <c r="OH55">
        <v>0</v>
      </c>
      <c r="OI55">
        <v>0</v>
      </c>
      <c r="OJ55">
        <v>0</v>
      </c>
      <c r="OK55">
        <v>0</v>
      </c>
      <c r="OL55">
        <v>0</v>
      </c>
      <c r="OO55" t="s">
        <v>1561</v>
      </c>
      <c r="OP55">
        <v>115</v>
      </c>
      <c r="OQ55">
        <v>0</v>
      </c>
      <c r="OR55">
        <v>0</v>
      </c>
      <c r="OS55">
        <v>0</v>
      </c>
      <c r="OT55">
        <v>0</v>
      </c>
      <c r="OU55">
        <v>0</v>
      </c>
      <c r="OV55">
        <v>0</v>
      </c>
      <c r="OW55">
        <v>0</v>
      </c>
      <c r="OX55">
        <v>0</v>
      </c>
      <c r="OY55">
        <v>0</v>
      </c>
      <c r="OZ55">
        <v>0</v>
      </c>
      <c r="PA55">
        <v>0</v>
      </c>
      <c r="PB55">
        <v>0</v>
      </c>
      <c r="PC55">
        <v>0</v>
      </c>
      <c r="PD55">
        <v>0</v>
      </c>
      <c r="PE55">
        <v>0</v>
      </c>
      <c r="PF55">
        <v>0</v>
      </c>
      <c r="PG55">
        <v>0</v>
      </c>
      <c r="PH55">
        <v>0</v>
      </c>
      <c r="PI55">
        <v>0</v>
      </c>
      <c r="PJ55">
        <v>0</v>
      </c>
      <c r="PK55">
        <v>0</v>
      </c>
      <c r="PL55">
        <v>0</v>
      </c>
      <c r="PM55">
        <v>0</v>
      </c>
      <c r="PN55">
        <v>0</v>
      </c>
      <c r="PO55">
        <v>0</v>
      </c>
      <c r="PP55">
        <v>0</v>
      </c>
      <c r="PQ55">
        <v>11658315</v>
      </c>
      <c r="PR55">
        <v>3238747949</v>
      </c>
      <c r="PS55" t="s">
        <v>494</v>
      </c>
    </row>
    <row r="56" spans="1:435" x14ac:dyDescent="0.35">
      <c r="A56" t="s">
        <v>1581</v>
      </c>
      <c r="B56">
        <v>7871</v>
      </c>
      <c r="C56" t="s">
        <v>1582</v>
      </c>
      <c r="D56">
        <v>2020110010188</v>
      </c>
      <c r="E56" t="s">
        <v>436</v>
      </c>
      <c r="F56" t="s">
        <v>1526</v>
      </c>
      <c r="G56" t="s">
        <v>1527</v>
      </c>
      <c r="H56" t="s">
        <v>1528</v>
      </c>
      <c r="I56" t="s">
        <v>1529</v>
      </c>
      <c r="J56" t="s">
        <v>1530</v>
      </c>
      <c r="K56" t="s">
        <v>1531</v>
      </c>
      <c r="L56" t="s">
        <v>1532</v>
      </c>
      <c r="M56" t="s">
        <v>1533</v>
      </c>
      <c r="N56" t="s">
        <v>1531</v>
      </c>
      <c r="O56" t="s">
        <v>1532</v>
      </c>
      <c r="P56" t="s">
        <v>1533</v>
      </c>
      <c r="Q56" t="s">
        <v>1534</v>
      </c>
      <c r="R56" t="s">
        <v>1535</v>
      </c>
      <c r="S56" t="s">
        <v>1583</v>
      </c>
      <c r="T56" t="s">
        <v>1584</v>
      </c>
      <c r="AB56" t="s">
        <v>1585</v>
      </c>
      <c r="AC56" t="s">
        <v>1583</v>
      </c>
      <c r="AI56" t="s">
        <v>1586</v>
      </c>
      <c r="AJ56">
        <v>0</v>
      </c>
      <c r="AK56">
        <v>44466</v>
      </c>
      <c r="AL56">
        <v>2</v>
      </c>
      <c r="AM56">
        <v>2023</v>
      </c>
      <c r="AN56" t="s">
        <v>1587</v>
      </c>
      <c r="AO56" t="s">
        <v>1588</v>
      </c>
      <c r="AP56">
        <v>2020</v>
      </c>
      <c r="AQ56">
        <v>2024</v>
      </c>
      <c r="AR56" t="s">
        <v>467</v>
      </c>
      <c r="AS56" t="s">
        <v>457</v>
      </c>
      <c r="AT56" t="s">
        <v>541</v>
      </c>
      <c r="AU56" t="s">
        <v>459</v>
      </c>
      <c r="AV56" t="s">
        <v>460</v>
      </c>
      <c r="AW56" t="s">
        <v>460</v>
      </c>
      <c r="AX56" t="s">
        <v>460</v>
      </c>
      <c r="AZ56">
        <v>1</v>
      </c>
      <c r="BB56" t="s">
        <v>1589</v>
      </c>
      <c r="BC56" t="s">
        <v>1590</v>
      </c>
      <c r="BD56" t="s">
        <v>1591</v>
      </c>
      <c r="BE56" t="s">
        <v>544</v>
      </c>
      <c r="BF56" t="s">
        <v>1592</v>
      </c>
      <c r="BG56">
        <v>3</v>
      </c>
      <c r="BH56">
        <v>44644</v>
      </c>
      <c r="BI56" t="s">
        <v>1547</v>
      </c>
      <c r="BJ56" t="s">
        <v>51</v>
      </c>
      <c r="BK56">
        <v>300</v>
      </c>
      <c r="BL56">
        <v>75</v>
      </c>
      <c r="BM56">
        <v>73</v>
      </c>
      <c r="BN56">
        <v>70</v>
      </c>
      <c r="BO56">
        <v>65</v>
      </c>
      <c r="BP56">
        <v>17</v>
      </c>
      <c r="BQ56">
        <v>3833402557</v>
      </c>
      <c r="BR56">
        <v>343596383</v>
      </c>
      <c r="BS56">
        <v>1162264350</v>
      </c>
      <c r="BT56">
        <v>972259824</v>
      </c>
      <c r="BU56">
        <v>769243000</v>
      </c>
      <c r="BV56">
        <v>586039000</v>
      </c>
      <c r="BW56">
        <v>32</v>
      </c>
      <c r="BX56">
        <v>34</v>
      </c>
      <c r="BY56">
        <v>70</v>
      </c>
      <c r="BZ56">
        <v>65</v>
      </c>
      <c r="CA56">
        <v>73</v>
      </c>
      <c r="CB56">
        <v>70</v>
      </c>
      <c r="CC56">
        <v>65</v>
      </c>
      <c r="CD56">
        <v>343595433</v>
      </c>
      <c r="CE56">
        <v>343595433</v>
      </c>
      <c r="CF56">
        <v>1162264350</v>
      </c>
      <c r="CG56">
        <v>1077880574</v>
      </c>
      <c r="CH56">
        <v>972256822</v>
      </c>
      <c r="CI56">
        <v>967895148</v>
      </c>
      <c r="CJ56">
        <v>74.999999999999986</v>
      </c>
      <c r="CK56">
        <v>73</v>
      </c>
      <c r="CL56">
        <v>70</v>
      </c>
      <c r="CM56">
        <v>248</v>
      </c>
      <c r="CN56" t="s">
        <v>467</v>
      </c>
      <c r="CO56">
        <v>0</v>
      </c>
      <c r="CP56">
        <v>4</v>
      </c>
      <c r="CQ56">
        <v>6</v>
      </c>
      <c r="CR56">
        <v>7</v>
      </c>
      <c r="CS56">
        <v>6</v>
      </c>
      <c r="CT56">
        <v>7</v>
      </c>
      <c r="CU56">
        <v>6</v>
      </c>
      <c r="CV56">
        <v>7</v>
      </c>
      <c r="CW56">
        <v>6</v>
      </c>
      <c r="CX56">
        <v>7</v>
      </c>
      <c r="CY56">
        <v>6</v>
      </c>
      <c r="CZ56">
        <v>3</v>
      </c>
      <c r="DA56">
        <v>65</v>
      </c>
      <c r="DB56" s="128">
        <v>30</v>
      </c>
      <c r="DC56">
        <v>30</v>
      </c>
      <c r="DD56">
        <v>0</v>
      </c>
      <c r="DE56">
        <v>4</v>
      </c>
      <c r="DF56">
        <v>6</v>
      </c>
      <c r="DG56">
        <v>7</v>
      </c>
      <c r="DH56">
        <v>6</v>
      </c>
      <c r="DI56">
        <v>7</v>
      </c>
      <c r="DJ56">
        <v>6</v>
      </c>
      <c r="DK56">
        <v>7</v>
      </c>
      <c r="DL56">
        <v>6</v>
      </c>
      <c r="DM56">
        <v>7</v>
      </c>
      <c r="DN56">
        <v>6</v>
      </c>
      <c r="DO56">
        <v>3</v>
      </c>
      <c r="DP56">
        <v>65</v>
      </c>
      <c r="DQ56">
        <v>0</v>
      </c>
      <c r="DR56">
        <v>4</v>
      </c>
      <c r="DS56">
        <v>6</v>
      </c>
      <c r="DT56">
        <v>7</v>
      </c>
      <c r="DU56">
        <v>6</v>
      </c>
      <c r="DV56">
        <v>7</v>
      </c>
      <c r="DW56">
        <v>0</v>
      </c>
      <c r="DX56">
        <v>0</v>
      </c>
      <c r="DY56">
        <v>0</v>
      </c>
      <c r="DZ56">
        <v>0</v>
      </c>
      <c r="EA56">
        <v>0</v>
      </c>
      <c r="EB56">
        <v>0</v>
      </c>
      <c r="EC56">
        <v>30</v>
      </c>
      <c r="ED56">
        <v>30</v>
      </c>
      <c r="EE56" t="s">
        <v>547</v>
      </c>
      <c r="EF56" t="s">
        <v>1593</v>
      </c>
      <c r="EG56" t="s">
        <v>1593</v>
      </c>
      <c r="EH56" t="s">
        <v>1593</v>
      </c>
      <c r="EI56" t="s">
        <v>1593</v>
      </c>
      <c r="EJ56" t="s">
        <v>1593</v>
      </c>
      <c r="EK56" t="s">
        <v>1593</v>
      </c>
      <c r="EL56" t="s">
        <v>1593</v>
      </c>
      <c r="EM56" t="s">
        <v>1593</v>
      </c>
      <c r="EN56" t="s">
        <v>1593</v>
      </c>
      <c r="EO56" t="s">
        <v>1593</v>
      </c>
      <c r="EP56" t="s">
        <v>1593</v>
      </c>
      <c r="EQ56" t="s">
        <v>479</v>
      </c>
      <c r="ER56" t="s">
        <v>1594</v>
      </c>
      <c r="ES56" t="s">
        <v>1595</v>
      </c>
      <c r="ET56" t="s">
        <v>1595</v>
      </c>
      <c r="EU56" t="s">
        <v>1596</v>
      </c>
      <c r="EV56" t="s">
        <v>1597</v>
      </c>
      <c r="EW56">
        <v>0</v>
      </c>
      <c r="EX56">
        <v>0</v>
      </c>
      <c r="EY56">
        <v>0</v>
      </c>
      <c r="EZ56">
        <v>0</v>
      </c>
      <c r="FA56">
        <v>0</v>
      </c>
      <c r="FB56">
        <v>0</v>
      </c>
      <c r="FC56">
        <v>769243000</v>
      </c>
      <c r="FD56">
        <v>769243000</v>
      </c>
      <c r="FE56">
        <v>769243000</v>
      </c>
      <c r="FF56">
        <v>769243000</v>
      </c>
      <c r="FG56">
        <v>769243000</v>
      </c>
      <c r="FH56">
        <v>769243000</v>
      </c>
      <c r="FI56">
        <v>769243000</v>
      </c>
      <c r="FJ56">
        <v>769243000</v>
      </c>
      <c r="FK56">
        <v>769243000</v>
      </c>
      <c r="FL56">
        <v>769243000</v>
      </c>
      <c r="FM56">
        <v>769243000</v>
      </c>
      <c r="FN56">
        <v>769243000</v>
      </c>
      <c r="FO56">
        <v>769243000</v>
      </c>
      <c r="FP56">
        <v>769243000</v>
      </c>
      <c r="FQ56">
        <v>769243000</v>
      </c>
      <c r="FR56">
        <v>769243000</v>
      </c>
      <c r="FS56">
        <v>769243000</v>
      </c>
      <c r="FT56">
        <v>769243000</v>
      </c>
      <c r="FU56">
        <v>769243000</v>
      </c>
      <c r="FV56">
        <v>0</v>
      </c>
      <c r="FW56">
        <v>0</v>
      </c>
      <c r="FX56">
        <v>0</v>
      </c>
      <c r="FY56">
        <v>0</v>
      </c>
      <c r="FZ56">
        <v>0</v>
      </c>
      <c r="GA56">
        <v>0</v>
      </c>
      <c r="GB56">
        <v>769243000</v>
      </c>
      <c r="GC56">
        <v>547191840</v>
      </c>
      <c r="GD56">
        <v>769240710</v>
      </c>
      <c r="GE56">
        <v>769240710</v>
      </c>
      <c r="GF56">
        <v>769240710</v>
      </c>
      <c r="GG56">
        <v>769240710</v>
      </c>
      <c r="GH56">
        <v>769240710</v>
      </c>
      <c r="GI56">
        <v>0</v>
      </c>
      <c r="GJ56">
        <v>0</v>
      </c>
      <c r="GK56">
        <v>0</v>
      </c>
      <c r="GL56">
        <v>0</v>
      </c>
      <c r="GM56">
        <v>0</v>
      </c>
      <c r="GN56">
        <v>0</v>
      </c>
      <c r="GO56">
        <v>769240710</v>
      </c>
      <c r="GP56">
        <v>0</v>
      </c>
      <c r="GQ56">
        <v>16653665</v>
      </c>
      <c r="GR56">
        <v>83030415</v>
      </c>
      <c r="GS56">
        <v>159954486</v>
      </c>
      <c r="GT56">
        <v>236878557</v>
      </c>
      <c r="GU56">
        <v>313802628</v>
      </c>
      <c r="GV56">
        <v>0</v>
      </c>
      <c r="GW56">
        <v>0</v>
      </c>
      <c r="GX56">
        <v>0</v>
      </c>
      <c r="GY56">
        <v>0</v>
      </c>
      <c r="GZ56">
        <v>0</v>
      </c>
      <c r="HA56">
        <v>0</v>
      </c>
      <c r="HB56">
        <v>313802628</v>
      </c>
      <c r="HC56">
        <v>4361674</v>
      </c>
      <c r="HD56">
        <v>4361674</v>
      </c>
      <c r="HE56">
        <v>4361674</v>
      </c>
      <c r="HF56">
        <v>4361674</v>
      </c>
      <c r="HG56">
        <v>4361674</v>
      </c>
      <c r="HH56">
        <v>4361674</v>
      </c>
      <c r="HI56">
        <v>0</v>
      </c>
      <c r="HJ56">
        <v>0</v>
      </c>
      <c r="HK56">
        <v>0</v>
      </c>
      <c r="HL56">
        <v>0</v>
      </c>
      <c r="HM56">
        <v>0</v>
      </c>
      <c r="HN56">
        <v>0</v>
      </c>
      <c r="HO56">
        <v>4361674</v>
      </c>
      <c r="HP56">
        <v>0</v>
      </c>
      <c r="HQ56">
        <v>4361674</v>
      </c>
      <c r="HR56">
        <v>4361674</v>
      </c>
      <c r="HS56">
        <v>4361674</v>
      </c>
      <c r="HT56">
        <v>4361674</v>
      </c>
      <c r="HU56">
        <v>4361674</v>
      </c>
      <c r="HV56">
        <v>0</v>
      </c>
      <c r="HW56">
        <v>0</v>
      </c>
      <c r="HX56">
        <v>0</v>
      </c>
      <c r="HY56">
        <v>0</v>
      </c>
      <c r="HZ56">
        <v>0</v>
      </c>
      <c r="IA56">
        <v>0</v>
      </c>
      <c r="IB56">
        <v>4361674</v>
      </c>
      <c r="IC56" t="s">
        <v>1598</v>
      </c>
      <c r="ID56" t="s">
        <v>473</v>
      </c>
      <c r="IE56" t="s">
        <v>473</v>
      </c>
      <c r="IF56" t="s">
        <v>479</v>
      </c>
      <c r="IG56" t="s">
        <v>1599</v>
      </c>
      <c r="IH56" t="s">
        <v>1600</v>
      </c>
      <c r="II56" t="s">
        <v>1601</v>
      </c>
      <c r="IJ56" t="s">
        <v>1602</v>
      </c>
      <c r="IK56" t="s">
        <v>1603</v>
      </c>
      <c r="IL56" t="s">
        <v>473</v>
      </c>
      <c r="IM56" t="s">
        <v>473</v>
      </c>
      <c r="IN56" t="s">
        <v>473</v>
      </c>
      <c r="IO56" t="s">
        <v>473</v>
      </c>
      <c r="IP56" t="s">
        <v>473</v>
      </c>
      <c r="IQ56" t="s">
        <v>473</v>
      </c>
      <c r="IR56">
        <v>0</v>
      </c>
      <c r="IS56">
        <v>1</v>
      </c>
      <c r="IT56">
        <v>1</v>
      </c>
      <c r="IU56">
        <v>1</v>
      </c>
      <c r="IV56">
        <v>1</v>
      </c>
      <c r="IW56">
        <v>1</v>
      </c>
      <c r="IX56">
        <v>0</v>
      </c>
      <c r="IY56">
        <v>0</v>
      </c>
      <c r="IZ56">
        <v>0</v>
      </c>
      <c r="JA56">
        <v>0</v>
      </c>
      <c r="JB56">
        <v>0</v>
      </c>
      <c r="JC56">
        <v>0</v>
      </c>
      <c r="JD56">
        <v>0.46153846153846156</v>
      </c>
      <c r="JE56">
        <v>0</v>
      </c>
      <c r="JF56">
        <v>6.1538461538461542</v>
      </c>
      <c r="JG56">
        <v>9.2307692307692317</v>
      </c>
      <c r="JH56">
        <v>10.76923076923077</v>
      </c>
      <c r="JI56">
        <v>9.2307692307692317</v>
      </c>
      <c r="JJ56">
        <v>10.76923076923077</v>
      </c>
      <c r="JK56">
        <v>0</v>
      </c>
      <c r="JL56">
        <v>0</v>
      </c>
      <c r="JM56">
        <v>0</v>
      </c>
      <c r="JN56">
        <v>0</v>
      </c>
      <c r="JO56">
        <v>0</v>
      </c>
      <c r="JP56">
        <v>0</v>
      </c>
      <c r="JQ56">
        <v>46.15384615384616</v>
      </c>
      <c r="JR56">
        <v>0</v>
      </c>
      <c r="JS56">
        <v>6.1538461538461542</v>
      </c>
      <c r="JT56">
        <v>15.384615384615387</v>
      </c>
      <c r="JU56">
        <v>26.153846153846157</v>
      </c>
      <c r="JV56">
        <v>35.384615384615387</v>
      </c>
      <c r="JW56">
        <v>46.15384615384616</v>
      </c>
      <c r="JX56">
        <v>46.15384615384616</v>
      </c>
      <c r="JY56">
        <v>46.15384615384616</v>
      </c>
      <c r="JZ56">
        <v>46.15384615384616</v>
      </c>
      <c r="KA56">
        <v>46.15384615384616</v>
      </c>
      <c r="KB56">
        <v>46.15384615384616</v>
      </c>
      <c r="KC56">
        <v>46.15384615384616</v>
      </c>
      <c r="KD56" t="s">
        <v>479</v>
      </c>
      <c r="KE56">
        <v>100</v>
      </c>
      <c r="KF56">
        <v>100</v>
      </c>
      <c r="KG56">
        <v>100</v>
      </c>
      <c r="KH56">
        <v>100</v>
      </c>
      <c r="KI56">
        <v>100</v>
      </c>
      <c r="KJ56" t="s">
        <v>473</v>
      </c>
      <c r="KK56" t="s">
        <v>473</v>
      </c>
      <c r="KL56" t="s">
        <v>473</v>
      </c>
      <c r="KM56" t="s">
        <v>473</v>
      </c>
      <c r="KN56" t="s">
        <v>473</v>
      </c>
      <c r="KO56" t="s">
        <v>473</v>
      </c>
      <c r="KP56" t="s">
        <v>479</v>
      </c>
      <c r="KQ56">
        <v>100</v>
      </c>
      <c r="KR56">
        <v>100.00000000000001</v>
      </c>
      <c r="KS56">
        <v>100</v>
      </c>
      <c r="KT56">
        <v>100</v>
      </c>
      <c r="KU56">
        <v>100.00000000000001</v>
      </c>
      <c r="KV56" t="s">
        <v>473</v>
      </c>
      <c r="KW56" t="s">
        <v>473</v>
      </c>
      <c r="KX56" t="s">
        <v>473</v>
      </c>
      <c r="KY56" t="s">
        <v>473</v>
      </c>
      <c r="KZ56" t="s">
        <v>473</v>
      </c>
      <c r="LA56" t="s">
        <v>473</v>
      </c>
      <c r="LB56">
        <v>100.00000000000001</v>
      </c>
      <c r="LC56" t="s">
        <v>1525</v>
      </c>
      <c r="LD56" t="s">
        <v>1559</v>
      </c>
      <c r="LE56">
        <v>100</v>
      </c>
      <c r="LF56">
        <v>41.56937239117471</v>
      </c>
      <c r="LG56" t="s">
        <v>473</v>
      </c>
      <c r="LH56" t="s">
        <v>473</v>
      </c>
      <c r="LI56">
        <v>99.259397560368427</v>
      </c>
      <c r="LJ56">
        <v>79.782521690760007</v>
      </c>
      <c r="LK56">
        <v>24341513000</v>
      </c>
      <c r="LL56">
        <v>23799665292</v>
      </c>
      <c r="LM56">
        <v>8358079540</v>
      </c>
      <c r="LN56">
        <v>3250406264</v>
      </c>
      <c r="LO56">
        <v>3114713912</v>
      </c>
      <c r="LP56" t="s">
        <v>479</v>
      </c>
      <c r="LQ56">
        <v>4</v>
      </c>
      <c r="LR56">
        <v>6.0000000000000018</v>
      </c>
      <c r="LS56">
        <v>6.9999999999999982</v>
      </c>
      <c r="LT56">
        <v>6</v>
      </c>
      <c r="LU56">
        <v>7.0000000000000036</v>
      </c>
      <c r="LV56" t="s">
        <v>473</v>
      </c>
      <c r="LW56" t="s">
        <v>473</v>
      </c>
      <c r="LX56" t="s">
        <v>473</v>
      </c>
      <c r="LY56" t="s">
        <v>473</v>
      </c>
      <c r="LZ56" t="s">
        <v>473</v>
      </c>
      <c r="MA56" t="s">
        <v>473</v>
      </c>
      <c r="MB56">
        <v>30.000000000000004</v>
      </c>
      <c r="MC56">
        <v>30.000000000000004</v>
      </c>
      <c r="MD56">
        <v>30.000000000000004</v>
      </c>
      <c r="ME56">
        <v>0</v>
      </c>
      <c r="MF56" t="s">
        <v>635</v>
      </c>
      <c r="MG56" t="s">
        <v>635</v>
      </c>
      <c r="MH56" t="s">
        <v>635</v>
      </c>
      <c r="MI56" t="s">
        <v>635</v>
      </c>
      <c r="MJ56">
        <v>0</v>
      </c>
      <c r="MK56">
        <v>0</v>
      </c>
      <c r="ML56">
        <v>0</v>
      </c>
      <c r="MM56">
        <v>0</v>
      </c>
      <c r="MN56">
        <v>0</v>
      </c>
      <c r="MO56">
        <v>0</v>
      </c>
      <c r="MP56">
        <v>0</v>
      </c>
      <c r="MQ56">
        <v>0</v>
      </c>
      <c r="MR56" t="s">
        <v>718</v>
      </c>
      <c r="MS56" t="s">
        <v>718</v>
      </c>
      <c r="MT56" t="s">
        <v>718</v>
      </c>
      <c r="MU56" t="s">
        <v>718</v>
      </c>
      <c r="MV56">
        <v>0</v>
      </c>
      <c r="MW56">
        <v>0</v>
      </c>
      <c r="MX56">
        <v>0</v>
      </c>
      <c r="MY56">
        <v>0</v>
      </c>
      <c r="MZ56">
        <v>0</v>
      </c>
      <c r="NA56">
        <v>0</v>
      </c>
      <c r="NB56">
        <v>0</v>
      </c>
      <c r="NC56" t="s">
        <v>479</v>
      </c>
      <c r="ND56">
        <v>100</v>
      </c>
      <c r="NE56">
        <v>100.00000000000001</v>
      </c>
      <c r="NF56">
        <v>100</v>
      </c>
      <c r="NG56">
        <v>100</v>
      </c>
      <c r="NH56">
        <v>100.00000000000001</v>
      </c>
      <c r="NI56" t="s">
        <v>473</v>
      </c>
      <c r="NJ56" t="s">
        <v>473</v>
      </c>
      <c r="NK56" t="s">
        <v>473</v>
      </c>
      <c r="NL56" t="s">
        <v>473</v>
      </c>
      <c r="NM56" t="s">
        <v>473</v>
      </c>
      <c r="NN56" t="s">
        <v>473</v>
      </c>
      <c r="NO56">
        <v>0</v>
      </c>
      <c r="NP56" t="s">
        <v>1106</v>
      </c>
      <c r="NQ56" t="s">
        <v>1106</v>
      </c>
      <c r="NR56" t="s">
        <v>1106</v>
      </c>
      <c r="NS56" t="s">
        <v>1106</v>
      </c>
      <c r="NT56">
        <v>0</v>
      </c>
      <c r="NU56">
        <v>0</v>
      </c>
      <c r="NV56">
        <v>0</v>
      </c>
      <c r="NW56">
        <v>0</v>
      </c>
      <c r="NX56">
        <v>0</v>
      </c>
      <c r="NY56">
        <v>0</v>
      </c>
      <c r="NZ56">
        <v>0</v>
      </c>
      <c r="OA56">
        <v>0</v>
      </c>
      <c r="OB56" t="s">
        <v>1106</v>
      </c>
      <c r="OC56" t="s">
        <v>1106</v>
      </c>
      <c r="OD56" t="s">
        <v>1106</v>
      </c>
      <c r="OE56" t="s">
        <v>1106</v>
      </c>
      <c r="OF56">
        <v>0</v>
      </c>
      <c r="OG56">
        <v>0</v>
      </c>
      <c r="OH56">
        <v>0</v>
      </c>
      <c r="OI56">
        <v>0</v>
      </c>
      <c r="OJ56">
        <v>0</v>
      </c>
      <c r="OK56">
        <v>0</v>
      </c>
      <c r="OL56">
        <v>0</v>
      </c>
      <c r="OO56" t="s">
        <v>1581</v>
      </c>
      <c r="OP56">
        <v>30</v>
      </c>
      <c r="OQ56">
        <v>0</v>
      </c>
      <c r="OR56">
        <v>0</v>
      </c>
      <c r="OS56">
        <v>0</v>
      </c>
      <c r="OT56">
        <v>0</v>
      </c>
      <c r="OU56">
        <v>0</v>
      </c>
      <c r="OV56">
        <v>0</v>
      </c>
      <c r="OW56">
        <v>0</v>
      </c>
      <c r="OX56">
        <v>0</v>
      </c>
      <c r="OY56">
        <v>0</v>
      </c>
      <c r="OZ56">
        <v>0</v>
      </c>
      <c r="PA56">
        <v>0</v>
      </c>
      <c r="PB56">
        <v>0</v>
      </c>
      <c r="PC56">
        <v>0</v>
      </c>
      <c r="PD56">
        <v>4361674</v>
      </c>
      <c r="PE56">
        <v>4361674</v>
      </c>
      <c r="PF56">
        <v>4361674</v>
      </c>
      <c r="PG56">
        <v>4361674</v>
      </c>
      <c r="PH56">
        <v>4361674</v>
      </c>
      <c r="PI56">
        <v>4361674</v>
      </c>
      <c r="PJ56">
        <v>0</v>
      </c>
      <c r="PK56">
        <v>0</v>
      </c>
      <c r="PL56">
        <v>0</v>
      </c>
      <c r="PM56">
        <v>0</v>
      </c>
      <c r="PN56">
        <v>0</v>
      </c>
      <c r="PO56">
        <v>0</v>
      </c>
      <c r="PP56">
        <v>4361674</v>
      </c>
      <c r="PQ56">
        <v>11658315</v>
      </c>
      <c r="PR56">
        <v>3238747949</v>
      </c>
      <c r="PS56" t="s">
        <v>494</v>
      </c>
    </row>
    <row r="57" spans="1:435" x14ac:dyDescent="0.35">
      <c r="A57" t="s">
        <v>1604</v>
      </c>
      <c r="B57">
        <v>7871</v>
      </c>
      <c r="C57" t="s">
        <v>1605</v>
      </c>
      <c r="D57">
        <v>2020110010188</v>
      </c>
      <c r="E57" t="s">
        <v>436</v>
      </c>
      <c r="F57" t="s">
        <v>1526</v>
      </c>
      <c r="G57" t="s">
        <v>1527</v>
      </c>
      <c r="H57" t="s">
        <v>1528</v>
      </c>
      <c r="I57" t="s">
        <v>1529</v>
      </c>
      <c r="J57" t="s">
        <v>1530</v>
      </c>
      <c r="K57" t="s">
        <v>1531</v>
      </c>
      <c r="L57" t="s">
        <v>1532</v>
      </c>
      <c r="M57" t="s">
        <v>1533</v>
      </c>
      <c r="N57" t="s">
        <v>1531</v>
      </c>
      <c r="O57" t="s">
        <v>1532</v>
      </c>
      <c r="P57" t="s">
        <v>1533</v>
      </c>
      <c r="Q57" t="s">
        <v>1534</v>
      </c>
      <c r="R57" t="s">
        <v>1535</v>
      </c>
      <c r="S57" t="s">
        <v>1606</v>
      </c>
      <c r="T57" t="s">
        <v>1607</v>
      </c>
      <c r="AC57" t="s">
        <v>1606</v>
      </c>
      <c r="AI57" t="s">
        <v>1608</v>
      </c>
      <c r="AJ57">
        <v>0</v>
      </c>
      <c r="AK57">
        <v>44466</v>
      </c>
      <c r="AL57">
        <v>2</v>
      </c>
      <c r="AM57">
        <v>2023</v>
      </c>
      <c r="AN57" t="s">
        <v>1609</v>
      </c>
      <c r="AO57" t="s">
        <v>1610</v>
      </c>
      <c r="AP57">
        <v>2020</v>
      </c>
      <c r="AQ57">
        <v>2024</v>
      </c>
      <c r="AR57" t="s">
        <v>456</v>
      </c>
      <c r="AS57" t="s">
        <v>457</v>
      </c>
      <c r="AT57" t="s">
        <v>458</v>
      </c>
      <c r="AU57" t="s">
        <v>459</v>
      </c>
      <c r="AV57" t="s">
        <v>460</v>
      </c>
      <c r="AW57" t="s">
        <v>460</v>
      </c>
      <c r="AX57" t="s">
        <v>460</v>
      </c>
      <c r="AY57">
        <v>1</v>
      </c>
      <c r="BB57" t="s">
        <v>1611</v>
      </c>
      <c r="BC57" t="s">
        <v>1543</v>
      </c>
      <c r="BD57" t="s">
        <v>1544</v>
      </c>
      <c r="BE57" t="s">
        <v>1545</v>
      </c>
      <c r="BF57" t="s">
        <v>1612</v>
      </c>
      <c r="BG57">
        <v>3</v>
      </c>
      <c r="BH57">
        <v>44644</v>
      </c>
      <c r="BI57" t="s">
        <v>1547</v>
      </c>
      <c r="BJ57" t="s">
        <v>50</v>
      </c>
      <c r="BK57">
        <v>100</v>
      </c>
      <c r="BL57">
        <v>5</v>
      </c>
      <c r="BM57">
        <v>20</v>
      </c>
      <c r="BN57">
        <v>55</v>
      </c>
      <c r="BO57">
        <v>90</v>
      </c>
      <c r="BP57">
        <v>100</v>
      </c>
      <c r="BQ57">
        <v>931310937</v>
      </c>
      <c r="BR57">
        <v>85190000</v>
      </c>
      <c r="BS57">
        <v>194239893</v>
      </c>
      <c r="BT57">
        <v>95957000</v>
      </c>
      <c r="BU57">
        <v>184883044</v>
      </c>
      <c r="BV57">
        <v>371041000</v>
      </c>
      <c r="BW57">
        <v>5</v>
      </c>
      <c r="BX57">
        <v>20</v>
      </c>
      <c r="BY57">
        <v>55</v>
      </c>
      <c r="BZ57">
        <v>90</v>
      </c>
      <c r="CA57">
        <v>15</v>
      </c>
      <c r="CB57">
        <v>35</v>
      </c>
      <c r="CC57">
        <v>35</v>
      </c>
      <c r="CD57">
        <v>85188950</v>
      </c>
      <c r="CE57">
        <v>85188950</v>
      </c>
      <c r="CF57">
        <v>194239893</v>
      </c>
      <c r="CG57">
        <v>189798916</v>
      </c>
      <c r="CH57">
        <v>95956828</v>
      </c>
      <c r="CI57">
        <v>95956828</v>
      </c>
      <c r="CJ57">
        <v>5</v>
      </c>
      <c r="CK57">
        <v>20</v>
      </c>
      <c r="CL57">
        <v>55</v>
      </c>
      <c r="CM57">
        <v>66.665499999999994</v>
      </c>
      <c r="CN57" t="s">
        <v>467</v>
      </c>
      <c r="CO57">
        <v>0</v>
      </c>
      <c r="CP57">
        <v>0</v>
      </c>
      <c r="CQ57">
        <v>0</v>
      </c>
      <c r="CR57">
        <v>11.6655</v>
      </c>
      <c r="CS57">
        <v>0</v>
      </c>
      <c r="CT57">
        <v>0</v>
      </c>
      <c r="CU57">
        <v>0</v>
      </c>
      <c r="CV57">
        <v>11.6655</v>
      </c>
      <c r="CW57">
        <v>0</v>
      </c>
      <c r="CX57">
        <v>0</v>
      </c>
      <c r="CY57">
        <v>0</v>
      </c>
      <c r="CZ57">
        <v>11.669</v>
      </c>
      <c r="DA57">
        <v>90</v>
      </c>
      <c r="DB57" s="128">
        <v>11.6655</v>
      </c>
      <c r="DC57">
        <v>11.6655</v>
      </c>
      <c r="DD57">
        <v>0</v>
      </c>
      <c r="DE57">
        <v>0</v>
      </c>
      <c r="DF57">
        <v>0</v>
      </c>
      <c r="DG57">
        <v>33.33</v>
      </c>
      <c r="DH57">
        <v>0</v>
      </c>
      <c r="DI57">
        <v>0</v>
      </c>
      <c r="DJ57">
        <v>0</v>
      </c>
      <c r="DK57">
        <v>33.33</v>
      </c>
      <c r="DL57">
        <v>0</v>
      </c>
      <c r="DM57">
        <v>0</v>
      </c>
      <c r="DN57">
        <v>0</v>
      </c>
      <c r="DO57">
        <v>33.340000000000003</v>
      </c>
      <c r="DP57">
        <v>100</v>
      </c>
      <c r="DQ57">
        <v>0</v>
      </c>
      <c r="DR57">
        <v>0</v>
      </c>
      <c r="DS57">
        <v>0</v>
      </c>
      <c r="DT57">
        <v>33.33</v>
      </c>
      <c r="DU57">
        <v>0</v>
      </c>
      <c r="DV57">
        <v>0</v>
      </c>
      <c r="DW57">
        <v>0</v>
      </c>
      <c r="DX57">
        <v>0</v>
      </c>
      <c r="DY57">
        <v>0</v>
      </c>
      <c r="DZ57">
        <v>0</v>
      </c>
      <c r="EA57">
        <v>0</v>
      </c>
      <c r="EB57">
        <v>0</v>
      </c>
      <c r="EC57">
        <v>33.33</v>
      </c>
      <c r="ED57">
        <v>33.33</v>
      </c>
      <c r="EE57" t="s">
        <v>547</v>
      </c>
      <c r="EF57" t="s">
        <v>547</v>
      </c>
      <c r="EG57" t="s">
        <v>547</v>
      </c>
      <c r="EH57" t="s">
        <v>1613</v>
      </c>
      <c r="EI57" t="s">
        <v>547</v>
      </c>
      <c r="EJ57" t="s">
        <v>547</v>
      </c>
      <c r="EK57" t="s">
        <v>547</v>
      </c>
      <c r="EL57" t="s">
        <v>1614</v>
      </c>
      <c r="EM57" t="s">
        <v>547</v>
      </c>
      <c r="EN57" t="s">
        <v>547</v>
      </c>
      <c r="EO57" t="s">
        <v>547</v>
      </c>
      <c r="EP57" t="s">
        <v>1615</v>
      </c>
      <c r="EQ57" t="s">
        <v>479</v>
      </c>
      <c r="ER57" t="s">
        <v>479</v>
      </c>
      <c r="ES57" t="s">
        <v>1616</v>
      </c>
      <c r="ET57" t="s">
        <v>1617</v>
      </c>
      <c r="EU57" t="s">
        <v>1618</v>
      </c>
      <c r="EV57" t="s">
        <v>547</v>
      </c>
      <c r="EW57">
        <v>0</v>
      </c>
      <c r="EX57">
        <v>0</v>
      </c>
      <c r="EY57">
        <v>0</v>
      </c>
      <c r="EZ57">
        <v>0</v>
      </c>
      <c r="FA57">
        <v>0</v>
      </c>
      <c r="FB57">
        <v>0</v>
      </c>
      <c r="FC57">
        <v>196779000</v>
      </c>
      <c r="FD57">
        <v>196779000</v>
      </c>
      <c r="FE57">
        <v>196779000</v>
      </c>
      <c r="FF57">
        <v>196779000</v>
      </c>
      <c r="FG57">
        <v>196779000</v>
      </c>
      <c r="FH57">
        <v>196779000</v>
      </c>
      <c r="FI57">
        <v>196779000</v>
      </c>
      <c r="FJ57">
        <v>196779000</v>
      </c>
      <c r="FK57">
        <v>196779000</v>
      </c>
      <c r="FL57">
        <v>196779000</v>
      </c>
      <c r="FM57">
        <v>196779000</v>
      </c>
      <c r="FN57">
        <v>196779000</v>
      </c>
      <c r="FO57">
        <v>196779000</v>
      </c>
      <c r="FP57">
        <v>184883044</v>
      </c>
      <c r="FQ57">
        <v>184883044</v>
      </c>
      <c r="FR57">
        <v>184883044</v>
      </c>
      <c r="FS57">
        <v>184883044</v>
      </c>
      <c r="FT57">
        <v>184883044</v>
      </c>
      <c r="FU57">
        <v>184883044</v>
      </c>
      <c r="FV57">
        <v>0</v>
      </c>
      <c r="FW57">
        <v>0</v>
      </c>
      <c r="FX57">
        <v>0</v>
      </c>
      <c r="FY57">
        <v>0</v>
      </c>
      <c r="FZ57">
        <v>0</v>
      </c>
      <c r="GA57">
        <v>0</v>
      </c>
      <c r="GB57">
        <v>184883044</v>
      </c>
      <c r="GC57">
        <v>72641699</v>
      </c>
      <c r="GD57">
        <v>98811743</v>
      </c>
      <c r="GE57">
        <v>98811743</v>
      </c>
      <c r="GF57">
        <v>133811743</v>
      </c>
      <c r="GG57">
        <v>133811743</v>
      </c>
      <c r="GH57">
        <v>133811743</v>
      </c>
      <c r="GI57">
        <v>0</v>
      </c>
      <c r="GJ57">
        <v>0</v>
      </c>
      <c r="GK57">
        <v>0</v>
      </c>
      <c r="GL57">
        <v>0</v>
      </c>
      <c r="GM57">
        <v>0</v>
      </c>
      <c r="GN57">
        <v>0</v>
      </c>
      <c r="GO57">
        <v>133811743</v>
      </c>
      <c r="GP57">
        <v>0</v>
      </c>
      <c r="GQ57">
        <v>5048968</v>
      </c>
      <c r="GR57">
        <v>27650370</v>
      </c>
      <c r="GS57">
        <v>54613446</v>
      </c>
      <c r="GT57">
        <v>81576522</v>
      </c>
      <c r="GU57">
        <v>98811743</v>
      </c>
      <c r="GV57">
        <v>0</v>
      </c>
      <c r="GW57">
        <v>0</v>
      </c>
      <c r="GX57">
        <v>0</v>
      </c>
      <c r="GY57">
        <v>0</v>
      </c>
      <c r="GZ57">
        <v>0</v>
      </c>
      <c r="HA57">
        <v>0</v>
      </c>
      <c r="HB57">
        <v>98811743</v>
      </c>
      <c r="HC57">
        <v>0</v>
      </c>
      <c r="HD57">
        <v>0</v>
      </c>
      <c r="HE57">
        <v>0</v>
      </c>
      <c r="HF57">
        <v>0</v>
      </c>
      <c r="HG57">
        <v>0</v>
      </c>
      <c r="HH57">
        <v>0</v>
      </c>
      <c r="HI57">
        <v>0</v>
      </c>
      <c r="HJ57">
        <v>0</v>
      </c>
      <c r="HK57">
        <v>0</v>
      </c>
      <c r="HL57">
        <v>0</v>
      </c>
      <c r="HM57">
        <v>0</v>
      </c>
      <c r="HN57">
        <v>0</v>
      </c>
      <c r="HO57">
        <v>0</v>
      </c>
      <c r="HP57">
        <v>0</v>
      </c>
      <c r="HQ57">
        <v>0</v>
      </c>
      <c r="HR57">
        <v>0</v>
      </c>
      <c r="HS57">
        <v>0</v>
      </c>
      <c r="HT57">
        <v>0</v>
      </c>
      <c r="HU57">
        <v>0</v>
      </c>
      <c r="HV57">
        <v>0</v>
      </c>
      <c r="HW57">
        <v>0</v>
      </c>
      <c r="HX57">
        <v>0</v>
      </c>
      <c r="HY57">
        <v>0</v>
      </c>
      <c r="HZ57">
        <v>0</v>
      </c>
      <c r="IA57">
        <v>0</v>
      </c>
      <c r="IB57">
        <v>0</v>
      </c>
      <c r="IC57" t="s">
        <v>1619</v>
      </c>
      <c r="ID57" t="s">
        <v>473</v>
      </c>
      <c r="IE57" t="s">
        <v>473</v>
      </c>
      <c r="IF57" t="s">
        <v>479</v>
      </c>
      <c r="IG57" t="s">
        <v>1620</v>
      </c>
      <c r="IH57" t="s">
        <v>1621</v>
      </c>
      <c r="II57" t="s">
        <v>1622</v>
      </c>
      <c r="IJ57" t="s">
        <v>1623</v>
      </c>
      <c r="IK57" t="s">
        <v>547</v>
      </c>
      <c r="IL57" t="s">
        <v>473</v>
      </c>
      <c r="IM57" t="s">
        <v>473</v>
      </c>
      <c r="IN57" t="s">
        <v>473</v>
      </c>
      <c r="IO57" t="s">
        <v>473</v>
      </c>
      <c r="IP57" t="s">
        <v>473</v>
      </c>
      <c r="IQ57" t="s">
        <v>473</v>
      </c>
      <c r="IR57">
        <v>0</v>
      </c>
      <c r="IS57">
        <v>0</v>
      </c>
      <c r="IT57">
        <v>0</v>
      </c>
      <c r="IU57">
        <v>1</v>
      </c>
      <c r="IV57">
        <v>0</v>
      </c>
      <c r="IW57">
        <v>0</v>
      </c>
      <c r="IX57">
        <v>0</v>
      </c>
      <c r="IY57">
        <v>0</v>
      </c>
      <c r="IZ57">
        <v>0</v>
      </c>
      <c r="JA57">
        <v>0</v>
      </c>
      <c r="JB57">
        <v>0</v>
      </c>
      <c r="JC57">
        <v>0</v>
      </c>
      <c r="JD57">
        <v>0.33329999999999999</v>
      </c>
      <c r="JE57">
        <v>0</v>
      </c>
      <c r="JF57">
        <v>0</v>
      </c>
      <c r="JG57">
        <v>0</v>
      </c>
      <c r="JH57">
        <v>33.33</v>
      </c>
      <c r="JI57">
        <v>0</v>
      </c>
      <c r="JJ57">
        <v>0</v>
      </c>
      <c r="JK57">
        <v>0</v>
      </c>
      <c r="JL57">
        <v>0</v>
      </c>
      <c r="JM57">
        <v>0</v>
      </c>
      <c r="JN57">
        <v>0</v>
      </c>
      <c r="JO57">
        <v>0</v>
      </c>
      <c r="JP57">
        <v>0</v>
      </c>
      <c r="JQ57">
        <v>33.33</v>
      </c>
      <c r="JR57">
        <v>0</v>
      </c>
      <c r="JS57">
        <v>0</v>
      </c>
      <c r="JT57">
        <v>0</v>
      </c>
      <c r="JU57">
        <v>33.33</v>
      </c>
      <c r="JV57">
        <v>33.33</v>
      </c>
      <c r="JW57">
        <v>33.33</v>
      </c>
      <c r="JX57">
        <v>33.33</v>
      </c>
      <c r="JY57">
        <v>33.33</v>
      </c>
      <c r="JZ57">
        <v>33.33</v>
      </c>
      <c r="KA57">
        <v>33.33</v>
      </c>
      <c r="KB57">
        <v>33.33</v>
      </c>
      <c r="KC57">
        <v>33.33</v>
      </c>
      <c r="KD57" t="s">
        <v>479</v>
      </c>
      <c r="KE57" t="s">
        <v>473</v>
      </c>
      <c r="KF57" t="s">
        <v>473</v>
      </c>
      <c r="KG57">
        <v>100</v>
      </c>
      <c r="KH57" t="s">
        <v>473</v>
      </c>
      <c r="KI57" t="s">
        <v>473</v>
      </c>
      <c r="KJ57" t="s">
        <v>473</v>
      </c>
      <c r="KK57" t="s">
        <v>473</v>
      </c>
      <c r="KL57" t="s">
        <v>473</v>
      </c>
      <c r="KM57" t="s">
        <v>473</v>
      </c>
      <c r="KN57" t="s">
        <v>473</v>
      </c>
      <c r="KO57" t="s">
        <v>473</v>
      </c>
      <c r="KP57" t="s">
        <v>479</v>
      </c>
      <c r="KQ57" t="s">
        <v>479</v>
      </c>
      <c r="KR57" t="s">
        <v>479</v>
      </c>
      <c r="KS57">
        <v>100</v>
      </c>
      <c r="KT57">
        <v>100</v>
      </c>
      <c r="KU57">
        <v>100</v>
      </c>
      <c r="KV57" t="s">
        <v>473</v>
      </c>
      <c r="KW57" t="s">
        <v>473</v>
      </c>
      <c r="KX57" t="s">
        <v>473</v>
      </c>
      <c r="KY57" t="s">
        <v>473</v>
      </c>
      <c r="KZ57" t="s">
        <v>473</v>
      </c>
      <c r="LA57" t="s">
        <v>473</v>
      </c>
      <c r="LB57">
        <v>100</v>
      </c>
      <c r="LC57" t="s">
        <v>1525</v>
      </c>
      <c r="LD57" t="s">
        <v>1559</v>
      </c>
      <c r="LE57">
        <v>100</v>
      </c>
      <c r="LF57">
        <v>41.56937239117471</v>
      </c>
      <c r="LG57" t="s">
        <v>473</v>
      </c>
      <c r="LH57" t="s">
        <v>473</v>
      </c>
      <c r="LI57">
        <v>99.259397560368427</v>
      </c>
      <c r="LJ57">
        <v>79.782521690760007</v>
      </c>
      <c r="LK57">
        <v>24341513000</v>
      </c>
      <c r="LL57">
        <v>23799665292</v>
      </c>
      <c r="LM57">
        <v>8358079540</v>
      </c>
      <c r="LN57">
        <v>3250406264</v>
      </c>
      <c r="LO57">
        <v>3114713912</v>
      </c>
      <c r="LP57" t="s">
        <v>479</v>
      </c>
      <c r="LQ57" t="s">
        <v>479</v>
      </c>
      <c r="LR57" t="s">
        <v>479</v>
      </c>
      <c r="LS57">
        <v>11.6655</v>
      </c>
      <c r="LT57">
        <v>0</v>
      </c>
      <c r="LU57">
        <v>0</v>
      </c>
      <c r="LV57" t="s">
        <v>473</v>
      </c>
      <c r="LW57" t="s">
        <v>473</v>
      </c>
      <c r="LX57" t="s">
        <v>473</v>
      </c>
      <c r="LY57" t="s">
        <v>473</v>
      </c>
      <c r="LZ57" t="s">
        <v>473</v>
      </c>
      <c r="MA57" t="s">
        <v>473</v>
      </c>
      <c r="MB57">
        <v>11.6655</v>
      </c>
      <c r="MC57">
        <v>11.6655</v>
      </c>
      <c r="MD57">
        <v>66.665499999999994</v>
      </c>
      <c r="ME57">
        <v>0</v>
      </c>
      <c r="MF57" t="s">
        <v>481</v>
      </c>
      <c r="MG57" t="s">
        <v>481</v>
      </c>
      <c r="MH57" t="s">
        <v>635</v>
      </c>
      <c r="MI57" t="s">
        <v>635</v>
      </c>
      <c r="MJ57">
        <v>0</v>
      </c>
      <c r="MK57">
        <v>0</v>
      </c>
      <c r="ML57">
        <v>0</v>
      </c>
      <c r="MM57">
        <v>0</v>
      </c>
      <c r="MN57">
        <v>0</v>
      </c>
      <c r="MO57">
        <v>0</v>
      </c>
      <c r="MP57">
        <v>0</v>
      </c>
      <c r="MQ57">
        <v>0</v>
      </c>
      <c r="MR57" t="s">
        <v>481</v>
      </c>
      <c r="MS57" t="s">
        <v>481</v>
      </c>
      <c r="MT57" t="s">
        <v>483</v>
      </c>
      <c r="MU57" t="s">
        <v>483</v>
      </c>
      <c r="MV57">
        <v>0</v>
      </c>
      <c r="MW57">
        <v>0</v>
      </c>
      <c r="MX57">
        <v>0</v>
      </c>
      <c r="MY57">
        <v>0</v>
      </c>
      <c r="MZ57">
        <v>0</v>
      </c>
      <c r="NA57">
        <v>0</v>
      </c>
      <c r="NB57">
        <v>0</v>
      </c>
      <c r="NC57" t="s">
        <v>479</v>
      </c>
      <c r="ND57" t="s">
        <v>479</v>
      </c>
      <c r="NE57" t="s">
        <v>479</v>
      </c>
      <c r="NF57">
        <v>100</v>
      </c>
      <c r="NG57">
        <v>100</v>
      </c>
      <c r="NH57">
        <v>100</v>
      </c>
      <c r="NI57" t="s">
        <v>473</v>
      </c>
      <c r="NJ57" t="s">
        <v>473</v>
      </c>
      <c r="NK57" t="s">
        <v>473</v>
      </c>
      <c r="NL57" t="s">
        <v>473</v>
      </c>
      <c r="NM57" t="s">
        <v>473</v>
      </c>
      <c r="NN57" t="s">
        <v>473</v>
      </c>
      <c r="NO57">
        <v>0</v>
      </c>
      <c r="NP57" t="s">
        <v>1106</v>
      </c>
      <c r="NQ57" t="s">
        <v>1106</v>
      </c>
      <c r="NR57" t="s">
        <v>1106</v>
      </c>
      <c r="NS57" t="s">
        <v>1106</v>
      </c>
      <c r="NT57">
        <v>0</v>
      </c>
      <c r="NU57">
        <v>0</v>
      </c>
      <c r="NV57">
        <v>0</v>
      </c>
      <c r="NW57">
        <v>0</v>
      </c>
      <c r="NX57">
        <v>0</v>
      </c>
      <c r="NY57">
        <v>0</v>
      </c>
      <c r="NZ57">
        <v>0</v>
      </c>
      <c r="OA57">
        <v>0</v>
      </c>
      <c r="OB57" t="s">
        <v>1106</v>
      </c>
      <c r="OC57" t="s">
        <v>1106</v>
      </c>
      <c r="OD57" t="s">
        <v>1106</v>
      </c>
      <c r="OE57" t="s">
        <v>1106</v>
      </c>
      <c r="OF57">
        <v>0</v>
      </c>
      <c r="OG57">
        <v>0</v>
      </c>
      <c r="OH57">
        <v>0</v>
      </c>
      <c r="OI57">
        <v>0</v>
      </c>
      <c r="OJ57">
        <v>0</v>
      </c>
      <c r="OK57">
        <v>0</v>
      </c>
      <c r="OL57">
        <v>0</v>
      </c>
      <c r="OO57" t="s">
        <v>1604</v>
      </c>
      <c r="OP57">
        <v>31.665500000000002</v>
      </c>
      <c r="OQ57">
        <v>0</v>
      </c>
      <c r="OR57">
        <v>0</v>
      </c>
      <c r="OS57">
        <v>0</v>
      </c>
      <c r="OT57">
        <v>0</v>
      </c>
      <c r="OU57">
        <v>0</v>
      </c>
      <c r="OV57">
        <v>0</v>
      </c>
      <c r="OW57">
        <v>0</v>
      </c>
      <c r="OX57">
        <v>0</v>
      </c>
      <c r="OY57">
        <v>0</v>
      </c>
      <c r="OZ57">
        <v>0</v>
      </c>
      <c r="PA57">
        <v>0</v>
      </c>
      <c r="PB57">
        <v>0</v>
      </c>
      <c r="PC57">
        <v>0</v>
      </c>
      <c r="PD57">
        <v>0</v>
      </c>
      <c r="PE57">
        <v>0</v>
      </c>
      <c r="PF57">
        <v>0</v>
      </c>
      <c r="PG57">
        <v>0</v>
      </c>
      <c r="PH57">
        <v>0</v>
      </c>
      <c r="PI57">
        <v>0</v>
      </c>
      <c r="PJ57">
        <v>0</v>
      </c>
      <c r="PK57">
        <v>0</v>
      </c>
      <c r="PL57">
        <v>0</v>
      </c>
      <c r="PM57">
        <v>0</v>
      </c>
      <c r="PN57">
        <v>0</v>
      </c>
      <c r="PO57">
        <v>0</v>
      </c>
      <c r="PP57">
        <v>0</v>
      </c>
      <c r="PQ57">
        <v>11658315</v>
      </c>
      <c r="PR57">
        <v>3238747949</v>
      </c>
      <c r="PS57" t="s">
        <v>494</v>
      </c>
    </row>
    <row r="58" spans="1:435" x14ac:dyDescent="0.35">
      <c r="A58" t="s">
        <v>1624</v>
      </c>
      <c r="B58">
        <v>7871</v>
      </c>
      <c r="C58" t="s">
        <v>1625</v>
      </c>
      <c r="D58">
        <v>2020110010188</v>
      </c>
      <c r="E58" t="s">
        <v>436</v>
      </c>
      <c r="F58" t="s">
        <v>1526</v>
      </c>
      <c r="G58" t="s">
        <v>1527</v>
      </c>
      <c r="H58" t="s">
        <v>1528</v>
      </c>
      <c r="I58" t="s">
        <v>1626</v>
      </c>
      <c r="J58" t="s">
        <v>1530</v>
      </c>
      <c r="K58" t="s">
        <v>1531</v>
      </c>
      <c r="L58" t="s">
        <v>1532</v>
      </c>
      <c r="M58" t="s">
        <v>1533</v>
      </c>
      <c r="N58" t="s">
        <v>1531</v>
      </c>
      <c r="O58" t="s">
        <v>1532</v>
      </c>
      <c r="P58" t="s">
        <v>1533</v>
      </c>
      <c r="Q58" t="s">
        <v>1534</v>
      </c>
      <c r="R58" t="s">
        <v>1535</v>
      </c>
      <c r="S58" t="s">
        <v>1627</v>
      </c>
      <c r="T58" t="s">
        <v>1628</v>
      </c>
      <c r="AB58" t="s">
        <v>1629</v>
      </c>
      <c r="AC58" t="s">
        <v>1627</v>
      </c>
      <c r="AI58" t="s">
        <v>1630</v>
      </c>
      <c r="AJ58">
        <v>0</v>
      </c>
      <c r="AK58">
        <v>44466</v>
      </c>
      <c r="AL58">
        <v>2</v>
      </c>
      <c r="AM58">
        <v>2023</v>
      </c>
      <c r="AN58" t="s">
        <v>1631</v>
      </c>
      <c r="AO58" t="s">
        <v>1632</v>
      </c>
      <c r="AP58">
        <v>2020</v>
      </c>
      <c r="AQ58">
        <v>2024</v>
      </c>
      <c r="AR58" t="s">
        <v>504</v>
      </c>
      <c r="AS58" t="s">
        <v>457</v>
      </c>
      <c r="AT58" t="s">
        <v>458</v>
      </c>
      <c r="AU58" t="s">
        <v>459</v>
      </c>
      <c r="AV58">
        <v>2019</v>
      </c>
      <c r="AW58">
        <v>99.73</v>
      </c>
      <c r="AX58" t="s">
        <v>1633</v>
      </c>
      <c r="AZ58">
        <v>1</v>
      </c>
      <c r="BB58" t="s">
        <v>1634</v>
      </c>
      <c r="BC58" t="s">
        <v>1635</v>
      </c>
      <c r="BD58" t="s">
        <v>1636</v>
      </c>
      <c r="BE58" t="s">
        <v>1637</v>
      </c>
      <c r="BF58" t="s">
        <v>1638</v>
      </c>
      <c r="BG58">
        <v>3</v>
      </c>
      <c r="BH58">
        <v>44644</v>
      </c>
      <c r="BI58" t="s">
        <v>1547</v>
      </c>
      <c r="BJ58" t="s">
        <v>51</v>
      </c>
      <c r="BK58">
        <v>100</v>
      </c>
      <c r="BL58">
        <v>100</v>
      </c>
      <c r="BM58">
        <v>100</v>
      </c>
      <c r="BN58">
        <v>100</v>
      </c>
      <c r="BO58">
        <v>100</v>
      </c>
      <c r="BP58">
        <v>100</v>
      </c>
      <c r="BQ58">
        <v>12728497538</v>
      </c>
      <c r="BR58">
        <v>3467954773</v>
      </c>
      <c r="BS58">
        <v>3546876294</v>
      </c>
      <c r="BT58">
        <v>2550705721</v>
      </c>
      <c r="BU58">
        <v>1532583750</v>
      </c>
      <c r="BV58">
        <v>1630377000</v>
      </c>
      <c r="BW58">
        <v>100</v>
      </c>
      <c r="BX58">
        <v>100</v>
      </c>
      <c r="BY58">
        <v>100</v>
      </c>
      <c r="BZ58">
        <v>100</v>
      </c>
      <c r="CA58">
        <v>100</v>
      </c>
      <c r="CB58">
        <v>100</v>
      </c>
      <c r="CC58">
        <v>100</v>
      </c>
      <c r="CD58">
        <v>3462596902</v>
      </c>
      <c r="CE58">
        <v>2937564744</v>
      </c>
      <c r="CF58">
        <v>3538001100</v>
      </c>
      <c r="CG58" t="s">
        <v>1639</v>
      </c>
      <c r="CH58">
        <v>2550704181</v>
      </c>
      <c r="CI58">
        <v>2370577784</v>
      </c>
      <c r="CJ58">
        <v>100</v>
      </c>
      <c r="CK58">
        <v>97.916666666666657</v>
      </c>
      <c r="CL58">
        <v>100</v>
      </c>
      <c r="CM58" t="s">
        <v>481</v>
      </c>
      <c r="CN58" t="s">
        <v>504</v>
      </c>
      <c r="CO58">
        <v>100</v>
      </c>
      <c r="CP58">
        <v>100</v>
      </c>
      <c r="CQ58">
        <v>100</v>
      </c>
      <c r="CR58">
        <v>100</v>
      </c>
      <c r="CS58">
        <v>100</v>
      </c>
      <c r="CT58">
        <v>100</v>
      </c>
      <c r="CU58">
        <v>100</v>
      </c>
      <c r="CV58">
        <v>100</v>
      </c>
      <c r="CW58">
        <v>100</v>
      </c>
      <c r="CX58">
        <v>100</v>
      </c>
      <c r="CY58">
        <v>100</v>
      </c>
      <c r="CZ58">
        <v>100</v>
      </c>
      <c r="DA58">
        <v>100</v>
      </c>
      <c r="DB58" s="128">
        <v>100</v>
      </c>
      <c r="DC58">
        <v>100</v>
      </c>
      <c r="DD58">
        <v>4.17</v>
      </c>
      <c r="DE58">
        <v>4.17</v>
      </c>
      <c r="DF58">
        <v>8.32</v>
      </c>
      <c r="DG58">
        <v>10.41</v>
      </c>
      <c r="DH58">
        <v>4.17</v>
      </c>
      <c r="DI58">
        <v>14.58</v>
      </c>
      <c r="DJ58">
        <v>4.17</v>
      </c>
      <c r="DK58">
        <v>10.42</v>
      </c>
      <c r="DL58">
        <v>10.42</v>
      </c>
      <c r="DM58">
        <v>4.17</v>
      </c>
      <c r="DN58">
        <v>4.17</v>
      </c>
      <c r="DO58">
        <v>20.83</v>
      </c>
      <c r="DP58" t="s">
        <v>473</v>
      </c>
      <c r="DQ58">
        <v>4.17</v>
      </c>
      <c r="DR58">
        <v>4.17</v>
      </c>
      <c r="DS58">
        <v>8.32</v>
      </c>
      <c r="DT58">
        <v>10.41</v>
      </c>
      <c r="DU58">
        <v>4.17</v>
      </c>
      <c r="DV58">
        <v>14.58</v>
      </c>
      <c r="DW58">
        <v>0</v>
      </c>
      <c r="DX58">
        <v>0</v>
      </c>
      <c r="DY58">
        <v>0</v>
      </c>
      <c r="DZ58">
        <v>0</v>
      </c>
      <c r="EA58">
        <v>0</v>
      </c>
      <c r="EB58">
        <v>0</v>
      </c>
      <c r="EC58">
        <v>45.82</v>
      </c>
      <c r="ED58" t="s">
        <v>473</v>
      </c>
      <c r="EE58" t="s">
        <v>1640</v>
      </c>
      <c r="EF58" t="s">
        <v>1640</v>
      </c>
      <c r="EG58" t="s">
        <v>1641</v>
      </c>
      <c r="EH58" t="s">
        <v>1642</v>
      </c>
      <c r="EI58" t="s">
        <v>1640</v>
      </c>
      <c r="EJ58" t="s">
        <v>1643</v>
      </c>
      <c r="EK58" t="s">
        <v>1640</v>
      </c>
      <c r="EL58" t="s">
        <v>1642</v>
      </c>
      <c r="EM58" t="s">
        <v>1641</v>
      </c>
      <c r="EN58" t="s">
        <v>1640</v>
      </c>
      <c r="EO58" t="s">
        <v>1640</v>
      </c>
      <c r="EP58" t="s">
        <v>1644</v>
      </c>
      <c r="EQ58" t="s">
        <v>1645</v>
      </c>
      <c r="ER58" t="s">
        <v>1646</v>
      </c>
      <c r="ES58" t="s">
        <v>1647</v>
      </c>
      <c r="ET58" t="s">
        <v>1648</v>
      </c>
      <c r="EU58" t="s">
        <v>1649</v>
      </c>
      <c r="EV58" t="s">
        <v>1650</v>
      </c>
      <c r="EW58">
        <v>0</v>
      </c>
      <c r="EX58">
        <v>0</v>
      </c>
      <c r="EY58">
        <v>0</v>
      </c>
      <c r="EZ58">
        <v>0</v>
      </c>
      <c r="FA58">
        <v>0</v>
      </c>
      <c r="FB58">
        <v>0</v>
      </c>
      <c r="FC58">
        <v>1558793000</v>
      </c>
      <c r="FD58">
        <v>1558793000</v>
      </c>
      <c r="FE58">
        <v>1558793000</v>
      </c>
      <c r="FF58">
        <v>1558793000</v>
      </c>
      <c r="FG58">
        <v>1558793000</v>
      </c>
      <c r="FH58">
        <v>1558793000</v>
      </c>
      <c r="FI58">
        <v>1558793000</v>
      </c>
      <c r="FJ58">
        <v>1558793000</v>
      </c>
      <c r="FK58">
        <v>1558793000</v>
      </c>
      <c r="FL58">
        <v>1558793000</v>
      </c>
      <c r="FM58">
        <v>1558793000</v>
      </c>
      <c r="FN58">
        <v>1558793000</v>
      </c>
      <c r="FO58">
        <v>1558793000</v>
      </c>
      <c r="FP58">
        <v>1598444380</v>
      </c>
      <c r="FQ58">
        <v>1550862480</v>
      </c>
      <c r="FR58">
        <v>1532583750</v>
      </c>
      <c r="FS58">
        <v>1532583750</v>
      </c>
      <c r="FT58">
        <v>1532583750</v>
      </c>
      <c r="FU58">
        <v>1532583750</v>
      </c>
      <c r="FV58">
        <v>0</v>
      </c>
      <c r="FW58">
        <v>0</v>
      </c>
      <c r="FX58">
        <v>0</v>
      </c>
      <c r="FY58">
        <v>0</v>
      </c>
      <c r="FZ58">
        <v>0</v>
      </c>
      <c r="GA58">
        <v>0</v>
      </c>
      <c r="GB58">
        <v>1532583750</v>
      </c>
      <c r="GC58">
        <v>420216790</v>
      </c>
      <c r="GD58">
        <v>444007740</v>
      </c>
      <c r="GE58">
        <v>444007740</v>
      </c>
      <c r="GF58">
        <v>714893328</v>
      </c>
      <c r="GG58">
        <v>714893328</v>
      </c>
      <c r="GH58">
        <v>1214893328</v>
      </c>
      <c r="GI58">
        <v>0</v>
      </c>
      <c r="GJ58">
        <v>0</v>
      </c>
      <c r="GK58">
        <v>0</v>
      </c>
      <c r="GL58">
        <v>0</v>
      </c>
      <c r="GM58">
        <v>0</v>
      </c>
      <c r="GN58">
        <v>0</v>
      </c>
      <c r="GO58">
        <v>1214893328</v>
      </c>
      <c r="GP58">
        <v>0</v>
      </c>
      <c r="GQ58">
        <v>10468019</v>
      </c>
      <c r="GR58">
        <v>49643784</v>
      </c>
      <c r="GS58">
        <v>100715024</v>
      </c>
      <c r="GT58">
        <v>145124798</v>
      </c>
      <c r="GU58">
        <v>394861339</v>
      </c>
      <c r="GV58">
        <v>0</v>
      </c>
      <c r="GW58">
        <v>0</v>
      </c>
      <c r="GX58">
        <v>0</v>
      </c>
      <c r="GY58">
        <v>0</v>
      </c>
      <c r="GZ58">
        <v>0</v>
      </c>
      <c r="HA58">
        <v>0</v>
      </c>
      <c r="HB58">
        <v>394861339</v>
      </c>
      <c r="HC58">
        <v>180126397</v>
      </c>
      <c r="HD58">
        <v>180126397</v>
      </c>
      <c r="HE58">
        <v>180126397</v>
      </c>
      <c r="HF58">
        <v>180126397</v>
      </c>
      <c r="HG58">
        <v>180126397</v>
      </c>
      <c r="HH58">
        <v>180126397</v>
      </c>
      <c r="HI58">
        <v>0</v>
      </c>
      <c r="HJ58">
        <v>0</v>
      </c>
      <c r="HK58">
        <v>0</v>
      </c>
      <c r="HL58">
        <v>0</v>
      </c>
      <c r="HM58">
        <v>0</v>
      </c>
      <c r="HN58">
        <v>0</v>
      </c>
      <c r="HO58">
        <v>180126397</v>
      </c>
      <c r="HP58">
        <v>0</v>
      </c>
      <c r="HQ58">
        <v>12815393</v>
      </c>
      <c r="HR58">
        <v>13783596</v>
      </c>
      <c r="HS58">
        <v>16289388</v>
      </c>
      <c r="HT58">
        <v>19013692</v>
      </c>
      <c r="HU58">
        <v>104475096</v>
      </c>
      <c r="HV58">
        <v>0</v>
      </c>
      <c r="HW58">
        <v>0</v>
      </c>
      <c r="HX58">
        <v>0</v>
      </c>
      <c r="HY58">
        <v>0</v>
      </c>
      <c r="HZ58">
        <v>0</v>
      </c>
      <c r="IA58">
        <v>0</v>
      </c>
      <c r="IB58">
        <v>104475096</v>
      </c>
      <c r="IC58" t="s">
        <v>1651</v>
      </c>
      <c r="ID58" t="s">
        <v>473</v>
      </c>
      <c r="IE58" t="s">
        <v>473</v>
      </c>
      <c r="IF58" t="s">
        <v>1652</v>
      </c>
      <c r="IG58" t="s">
        <v>1653</v>
      </c>
      <c r="IH58" t="s">
        <v>1654</v>
      </c>
      <c r="II58" t="s">
        <v>1655</v>
      </c>
      <c r="IJ58" t="s">
        <v>1656</v>
      </c>
      <c r="IK58" t="s">
        <v>1657</v>
      </c>
      <c r="IL58" t="s">
        <v>473</v>
      </c>
      <c r="IM58" t="s">
        <v>473</v>
      </c>
      <c r="IN58" t="s">
        <v>473</v>
      </c>
      <c r="IO58" t="s">
        <v>473</v>
      </c>
      <c r="IP58" t="s">
        <v>473</v>
      </c>
      <c r="IQ58" t="s">
        <v>473</v>
      </c>
      <c r="IR58">
        <v>1</v>
      </c>
      <c r="IS58">
        <v>1</v>
      </c>
      <c r="IT58">
        <v>1</v>
      </c>
      <c r="IU58">
        <v>1</v>
      </c>
      <c r="IV58">
        <v>1</v>
      </c>
      <c r="IW58">
        <v>1</v>
      </c>
      <c r="IX58">
        <v>0</v>
      </c>
      <c r="IY58">
        <v>0</v>
      </c>
      <c r="IZ58">
        <v>0</v>
      </c>
      <c r="JA58">
        <v>0</v>
      </c>
      <c r="JB58">
        <v>0</v>
      </c>
      <c r="JC58">
        <v>0</v>
      </c>
      <c r="JD58">
        <v>45.82</v>
      </c>
      <c r="JE58">
        <v>100</v>
      </c>
      <c r="JF58">
        <v>100</v>
      </c>
      <c r="JG58">
        <v>100</v>
      </c>
      <c r="JH58">
        <v>100</v>
      </c>
      <c r="JI58">
        <v>100</v>
      </c>
      <c r="JJ58">
        <v>100</v>
      </c>
      <c r="JK58">
        <v>0</v>
      </c>
      <c r="JL58">
        <v>0</v>
      </c>
      <c r="JM58">
        <v>0</v>
      </c>
      <c r="JN58">
        <v>0</v>
      </c>
      <c r="JO58">
        <v>0</v>
      </c>
      <c r="JP58">
        <v>0</v>
      </c>
      <c r="JQ58">
        <v>100</v>
      </c>
      <c r="JR58">
        <v>100</v>
      </c>
      <c r="JS58">
        <v>100</v>
      </c>
      <c r="JT58">
        <v>100</v>
      </c>
      <c r="JU58">
        <v>100</v>
      </c>
      <c r="JV58">
        <v>100</v>
      </c>
      <c r="JW58">
        <v>100</v>
      </c>
      <c r="JX58" t="s">
        <v>473</v>
      </c>
      <c r="JY58" t="s">
        <v>473</v>
      </c>
      <c r="JZ58" t="s">
        <v>473</v>
      </c>
      <c r="KA58" t="s">
        <v>473</v>
      </c>
      <c r="KB58" t="s">
        <v>473</v>
      </c>
      <c r="KC58">
        <v>100</v>
      </c>
      <c r="KD58">
        <v>100</v>
      </c>
      <c r="KE58">
        <v>100</v>
      </c>
      <c r="KF58">
        <v>100</v>
      </c>
      <c r="KG58">
        <v>100</v>
      </c>
      <c r="KH58">
        <v>100</v>
      </c>
      <c r="KI58">
        <v>100</v>
      </c>
      <c r="KJ58" t="s">
        <v>473</v>
      </c>
      <c r="KK58" t="s">
        <v>473</v>
      </c>
      <c r="KL58" t="s">
        <v>473</v>
      </c>
      <c r="KM58" t="s">
        <v>473</v>
      </c>
      <c r="KN58" t="s">
        <v>473</v>
      </c>
      <c r="KO58" t="s">
        <v>473</v>
      </c>
      <c r="KP58">
        <v>100</v>
      </c>
      <c r="KQ58">
        <v>100</v>
      </c>
      <c r="KR58">
        <v>100</v>
      </c>
      <c r="KS58">
        <v>100</v>
      </c>
      <c r="KT58">
        <v>100</v>
      </c>
      <c r="KU58">
        <v>100</v>
      </c>
      <c r="KV58" t="s">
        <v>473</v>
      </c>
      <c r="KW58" t="s">
        <v>473</v>
      </c>
      <c r="KX58" t="s">
        <v>473</v>
      </c>
      <c r="KY58" t="s">
        <v>473</v>
      </c>
      <c r="KZ58" t="s">
        <v>473</v>
      </c>
      <c r="LA58" t="s">
        <v>473</v>
      </c>
      <c r="LB58">
        <v>100</v>
      </c>
      <c r="LC58" t="s">
        <v>1562</v>
      </c>
      <c r="LD58" t="s">
        <v>1658</v>
      </c>
      <c r="LE58">
        <v>100</v>
      </c>
      <c r="LF58">
        <v>100</v>
      </c>
      <c r="LG58">
        <v>100</v>
      </c>
      <c r="LH58">
        <v>100</v>
      </c>
      <c r="LI58">
        <v>99.259397560368427</v>
      </c>
      <c r="LJ58">
        <v>79.782521690760007</v>
      </c>
      <c r="LK58">
        <v>24341513000</v>
      </c>
      <c r="LL58">
        <v>23799665292</v>
      </c>
      <c r="LM58">
        <v>8358079540</v>
      </c>
      <c r="LN58">
        <v>3250406264</v>
      </c>
      <c r="LO58">
        <v>3114713912</v>
      </c>
      <c r="LP58">
        <v>100</v>
      </c>
      <c r="LQ58">
        <v>100</v>
      </c>
      <c r="LR58">
        <v>100</v>
      </c>
      <c r="LS58">
        <v>100</v>
      </c>
      <c r="LT58">
        <v>100</v>
      </c>
      <c r="LU58">
        <v>100</v>
      </c>
      <c r="LV58" t="s">
        <v>473</v>
      </c>
      <c r="LW58" t="s">
        <v>473</v>
      </c>
      <c r="LX58" t="s">
        <v>473</v>
      </c>
      <c r="LY58" t="s">
        <v>473</v>
      </c>
      <c r="LZ58" t="s">
        <v>473</v>
      </c>
      <c r="MA58" t="s">
        <v>473</v>
      </c>
      <c r="MB58">
        <v>100</v>
      </c>
      <c r="MC58">
        <v>100</v>
      </c>
      <c r="MD58">
        <v>100</v>
      </c>
      <c r="ME58" t="s">
        <v>635</v>
      </c>
      <c r="MF58" t="s">
        <v>635</v>
      </c>
      <c r="MG58" t="s">
        <v>635</v>
      </c>
      <c r="MH58" t="s">
        <v>635</v>
      </c>
      <c r="MI58" t="s">
        <v>635</v>
      </c>
      <c r="MJ58">
        <v>0</v>
      </c>
      <c r="MK58">
        <v>0</v>
      </c>
      <c r="ML58">
        <v>0</v>
      </c>
      <c r="MM58">
        <v>0</v>
      </c>
      <c r="MN58">
        <v>0</v>
      </c>
      <c r="MO58">
        <v>0</v>
      </c>
      <c r="MP58">
        <v>0</v>
      </c>
      <c r="MQ58" t="s">
        <v>718</v>
      </c>
      <c r="MR58" t="s">
        <v>718</v>
      </c>
      <c r="MS58">
        <v>0</v>
      </c>
      <c r="MT58" t="s">
        <v>718</v>
      </c>
      <c r="MU58" t="s">
        <v>718</v>
      </c>
      <c r="MV58">
        <v>0</v>
      </c>
      <c r="MW58">
        <v>0</v>
      </c>
      <c r="MX58">
        <v>0</v>
      </c>
      <c r="MY58">
        <v>0</v>
      </c>
      <c r="MZ58">
        <v>0</v>
      </c>
      <c r="NA58">
        <v>0</v>
      </c>
      <c r="NB58">
        <v>0</v>
      </c>
      <c r="NC58">
        <v>100</v>
      </c>
      <c r="ND58">
        <v>100</v>
      </c>
      <c r="NE58">
        <v>100</v>
      </c>
      <c r="NF58">
        <v>100</v>
      </c>
      <c r="NG58">
        <v>100</v>
      </c>
      <c r="NH58">
        <v>100</v>
      </c>
      <c r="NI58" t="s">
        <v>473</v>
      </c>
      <c r="NJ58" t="s">
        <v>473</v>
      </c>
      <c r="NK58" t="s">
        <v>473</v>
      </c>
      <c r="NL58" t="s">
        <v>473</v>
      </c>
      <c r="NM58" t="s">
        <v>473</v>
      </c>
      <c r="NN58" t="s">
        <v>473</v>
      </c>
      <c r="NO58" t="s">
        <v>1659</v>
      </c>
      <c r="NP58" t="s">
        <v>1106</v>
      </c>
      <c r="NQ58" t="s">
        <v>1106</v>
      </c>
      <c r="NR58" t="s">
        <v>1106</v>
      </c>
      <c r="NS58" t="s">
        <v>1106</v>
      </c>
      <c r="NT58">
        <v>0</v>
      </c>
      <c r="NU58">
        <v>0</v>
      </c>
      <c r="NV58">
        <v>0</v>
      </c>
      <c r="NW58">
        <v>0</v>
      </c>
      <c r="NX58">
        <v>0</v>
      </c>
      <c r="NY58">
        <v>0</v>
      </c>
      <c r="NZ58">
        <v>0</v>
      </c>
      <c r="OA58" t="s">
        <v>1659</v>
      </c>
      <c r="OB58" t="s">
        <v>1106</v>
      </c>
      <c r="OC58" t="s">
        <v>1106</v>
      </c>
      <c r="OD58" t="s">
        <v>1106</v>
      </c>
      <c r="OE58" t="s">
        <v>1106</v>
      </c>
      <c r="OF58">
        <v>0</v>
      </c>
      <c r="OG58">
        <v>0</v>
      </c>
      <c r="OH58">
        <v>0</v>
      </c>
      <c r="OI58">
        <v>0</v>
      </c>
      <c r="OJ58">
        <v>0</v>
      </c>
      <c r="OK58">
        <v>0</v>
      </c>
      <c r="OL58">
        <v>0</v>
      </c>
      <c r="OO58" t="s">
        <v>1624</v>
      </c>
      <c r="OP58">
        <v>100</v>
      </c>
      <c r="OQ58">
        <v>0</v>
      </c>
      <c r="OR58">
        <v>0</v>
      </c>
      <c r="OS58">
        <v>0</v>
      </c>
      <c r="OT58">
        <v>0</v>
      </c>
      <c r="OU58">
        <v>0</v>
      </c>
      <c r="OV58">
        <v>0</v>
      </c>
      <c r="OW58">
        <v>0</v>
      </c>
      <c r="OX58">
        <v>0</v>
      </c>
      <c r="OY58">
        <v>0</v>
      </c>
      <c r="OZ58">
        <v>0</v>
      </c>
      <c r="PA58">
        <v>0</v>
      </c>
      <c r="PB58">
        <v>0</v>
      </c>
      <c r="PC58">
        <v>0</v>
      </c>
      <c r="PD58">
        <v>180126397</v>
      </c>
      <c r="PE58">
        <v>180126397</v>
      </c>
      <c r="PF58">
        <v>180126397</v>
      </c>
      <c r="PG58">
        <v>180126397</v>
      </c>
      <c r="PH58">
        <v>180126397</v>
      </c>
      <c r="PI58">
        <v>180126397</v>
      </c>
      <c r="PJ58">
        <v>0</v>
      </c>
      <c r="PK58">
        <v>0</v>
      </c>
      <c r="PL58">
        <v>0</v>
      </c>
      <c r="PM58">
        <v>0</v>
      </c>
      <c r="PN58">
        <v>0</v>
      </c>
      <c r="PO58">
        <v>0</v>
      </c>
      <c r="PP58">
        <v>180126397</v>
      </c>
      <c r="PQ58">
        <v>11658315</v>
      </c>
      <c r="PR58">
        <v>3238747949</v>
      </c>
      <c r="PS58" t="s">
        <v>494</v>
      </c>
    </row>
    <row r="59" spans="1:435" x14ac:dyDescent="0.35">
      <c r="A59" t="s">
        <v>1660</v>
      </c>
      <c r="B59">
        <v>7871</v>
      </c>
      <c r="C59" t="s">
        <v>1661</v>
      </c>
      <c r="D59">
        <v>2020110010188</v>
      </c>
      <c r="E59" t="s">
        <v>436</v>
      </c>
      <c r="F59" t="s">
        <v>1526</v>
      </c>
      <c r="G59" t="s">
        <v>1527</v>
      </c>
      <c r="H59" t="s">
        <v>1528</v>
      </c>
      <c r="I59" t="s">
        <v>1626</v>
      </c>
      <c r="J59" t="s">
        <v>1530</v>
      </c>
      <c r="K59" t="s">
        <v>1531</v>
      </c>
      <c r="L59" t="s">
        <v>1532</v>
      </c>
      <c r="M59" t="s">
        <v>1533</v>
      </c>
      <c r="N59" t="s">
        <v>1531</v>
      </c>
      <c r="O59" t="s">
        <v>1532</v>
      </c>
      <c r="P59" t="s">
        <v>1533</v>
      </c>
      <c r="Q59" t="s">
        <v>1534</v>
      </c>
      <c r="R59" t="s">
        <v>1535</v>
      </c>
      <c r="S59" t="s">
        <v>1662</v>
      </c>
      <c r="T59" t="s">
        <v>1663</v>
      </c>
      <c r="AB59" t="s">
        <v>1664</v>
      </c>
      <c r="AC59" t="s">
        <v>1662</v>
      </c>
      <c r="AH59" t="s">
        <v>451</v>
      </c>
      <c r="AI59" t="s">
        <v>1665</v>
      </c>
      <c r="AJ59">
        <v>0</v>
      </c>
      <c r="AK59">
        <v>44466</v>
      </c>
      <c r="AL59">
        <v>2</v>
      </c>
      <c r="AM59">
        <v>2023</v>
      </c>
      <c r="AN59" t="s">
        <v>1666</v>
      </c>
      <c r="AO59" t="s">
        <v>1667</v>
      </c>
      <c r="AP59">
        <v>2020</v>
      </c>
      <c r="AQ59">
        <v>2024</v>
      </c>
      <c r="AR59" t="s">
        <v>504</v>
      </c>
      <c r="AS59" t="s">
        <v>652</v>
      </c>
      <c r="AT59" t="s">
        <v>458</v>
      </c>
      <c r="AU59" t="s">
        <v>459</v>
      </c>
      <c r="AV59">
        <v>2019</v>
      </c>
      <c r="AW59">
        <v>1</v>
      </c>
      <c r="AX59" t="s">
        <v>1668</v>
      </c>
      <c r="AZ59">
        <v>1</v>
      </c>
      <c r="BB59" t="s">
        <v>1669</v>
      </c>
      <c r="BC59" t="s">
        <v>1670</v>
      </c>
      <c r="BD59" t="s">
        <v>1671</v>
      </c>
      <c r="BE59" t="s">
        <v>1672</v>
      </c>
      <c r="BF59" t="s">
        <v>1673</v>
      </c>
      <c r="BG59">
        <v>3</v>
      </c>
      <c r="BH59">
        <v>44644</v>
      </c>
      <c r="BI59" t="s">
        <v>1547</v>
      </c>
      <c r="BJ59" t="s">
        <v>51</v>
      </c>
      <c r="BK59">
        <v>100</v>
      </c>
      <c r="BL59">
        <v>100</v>
      </c>
      <c r="BM59">
        <v>100</v>
      </c>
      <c r="BN59">
        <v>100</v>
      </c>
      <c r="BO59">
        <v>100</v>
      </c>
      <c r="BP59">
        <v>100</v>
      </c>
      <c r="BQ59">
        <v>49912772385</v>
      </c>
      <c r="BR59">
        <v>6063449331</v>
      </c>
      <c r="BS59">
        <v>9394898913</v>
      </c>
      <c r="BT59">
        <v>16428215641</v>
      </c>
      <c r="BU59">
        <v>13945943500</v>
      </c>
      <c r="BV59">
        <v>4080265000</v>
      </c>
      <c r="BW59">
        <v>100</v>
      </c>
      <c r="BX59">
        <v>100</v>
      </c>
      <c r="BY59">
        <v>100</v>
      </c>
      <c r="BZ59">
        <v>100</v>
      </c>
      <c r="CA59">
        <v>100</v>
      </c>
      <c r="CB59">
        <v>100</v>
      </c>
      <c r="CC59">
        <v>100</v>
      </c>
      <c r="CD59">
        <v>5983011963</v>
      </c>
      <c r="CE59">
        <v>4429568836</v>
      </c>
      <c r="CF59">
        <v>9388090217</v>
      </c>
      <c r="CG59">
        <v>7664010308</v>
      </c>
      <c r="CH59">
        <v>16420566205</v>
      </c>
      <c r="CI59">
        <v>13790742445</v>
      </c>
      <c r="CJ59">
        <v>100</v>
      </c>
      <c r="CK59">
        <v>100</v>
      </c>
      <c r="CL59">
        <v>100</v>
      </c>
      <c r="CM59" t="s">
        <v>481</v>
      </c>
      <c r="CN59" t="s">
        <v>504</v>
      </c>
      <c r="CO59">
        <v>100</v>
      </c>
      <c r="CP59">
        <v>100</v>
      </c>
      <c r="CQ59">
        <v>100</v>
      </c>
      <c r="CR59">
        <v>100</v>
      </c>
      <c r="CS59">
        <v>100</v>
      </c>
      <c r="CT59">
        <v>100</v>
      </c>
      <c r="CU59">
        <v>100</v>
      </c>
      <c r="CV59">
        <v>100</v>
      </c>
      <c r="CW59">
        <v>100</v>
      </c>
      <c r="CX59">
        <v>100</v>
      </c>
      <c r="CY59">
        <v>100</v>
      </c>
      <c r="CZ59">
        <v>100</v>
      </c>
      <c r="DA59">
        <v>100</v>
      </c>
      <c r="DB59" s="128">
        <v>100</v>
      </c>
      <c r="DC59">
        <v>100</v>
      </c>
      <c r="DD59">
        <v>2019</v>
      </c>
      <c r="DE59">
        <v>2480</v>
      </c>
      <c r="DF59">
        <v>2435</v>
      </c>
      <c r="DG59">
        <v>2113</v>
      </c>
      <c r="DH59">
        <v>2795</v>
      </c>
      <c r="DI59">
        <v>2707</v>
      </c>
      <c r="DJ59">
        <v>0</v>
      </c>
      <c r="DK59">
        <v>0</v>
      </c>
      <c r="DL59">
        <v>0</v>
      </c>
      <c r="DM59">
        <v>0</v>
      </c>
      <c r="DN59">
        <v>0</v>
      </c>
      <c r="DO59">
        <v>0</v>
      </c>
      <c r="DP59" t="s">
        <v>473</v>
      </c>
      <c r="DQ59">
        <v>2019</v>
      </c>
      <c r="DR59">
        <v>2480</v>
      </c>
      <c r="DS59">
        <v>2435</v>
      </c>
      <c r="DT59">
        <v>2113</v>
      </c>
      <c r="DU59">
        <v>2795</v>
      </c>
      <c r="DV59">
        <v>2707</v>
      </c>
      <c r="DW59">
        <v>0</v>
      </c>
      <c r="DX59">
        <v>0</v>
      </c>
      <c r="DY59">
        <v>0</v>
      </c>
      <c r="DZ59">
        <v>0</v>
      </c>
      <c r="EA59">
        <v>0</v>
      </c>
      <c r="EB59">
        <v>0</v>
      </c>
      <c r="EC59">
        <v>14549</v>
      </c>
      <c r="ED59" t="s">
        <v>473</v>
      </c>
      <c r="EE59" t="s">
        <v>1674</v>
      </c>
      <c r="EF59" t="s">
        <v>1674</v>
      </c>
      <c r="EG59" t="s">
        <v>1674</v>
      </c>
      <c r="EH59" t="s">
        <v>1675</v>
      </c>
      <c r="EI59" t="s">
        <v>1674</v>
      </c>
      <c r="EJ59" t="s">
        <v>1674</v>
      </c>
      <c r="EK59" t="s">
        <v>1675</v>
      </c>
      <c r="EL59" t="s">
        <v>1674</v>
      </c>
      <c r="EM59" t="s">
        <v>1674</v>
      </c>
      <c r="EN59" t="s">
        <v>1675</v>
      </c>
      <c r="EO59" t="s">
        <v>1674</v>
      </c>
      <c r="EP59" t="s">
        <v>1675</v>
      </c>
      <c r="EQ59" t="s">
        <v>1676</v>
      </c>
      <c r="ER59" t="s">
        <v>1677</v>
      </c>
      <c r="ES59" t="s">
        <v>1678</v>
      </c>
      <c r="ET59" t="s">
        <v>1679</v>
      </c>
      <c r="EU59" t="s">
        <v>1680</v>
      </c>
      <c r="EV59" t="s">
        <v>1674</v>
      </c>
      <c r="EW59">
        <v>0</v>
      </c>
      <c r="EX59">
        <v>0</v>
      </c>
      <c r="EY59">
        <v>0</v>
      </c>
      <c r="EZ59">
        <v>0</v>
      </c>
      <c r="FA59">
        <v>0</v>
      </c>
      <c r="FB59">
        <v>0</v>
      </c>
      <c r="FC59">
        <v>13873833000</v>
      </c>
      <c r="FD59">
        <v>13873833000</v>
      </c>
      <c r="FE59">
        <v>13873833000</v>
      </c>
      <c r="FF59">
        <v>13873833000</v>
      </c>
      <c r="FG59">
        <v>13873833000</v>
      </c>
      <c r="FH59">
        <v>13873833000</v>
      </c>
      <c r="FI59">
        <v>13873833000</v>
      </c>
      <c r="FJ59">
        <v>13873833000</v>
      </c>
      <c r="FK59">
        <v>13873833000</v>
      </c>
      <c r="FL59">
        <v>13873833000</v>
      </c>
      <c r="FM59">
        <v>13873833000</v>
      </c>
      <c r="FN59">
        <v>13873833000</v>
      </c>
      <c r="FO59">
        <v>13873833000</v>
      </c>
      <c r="FP59">
        <v>13832864227</v>
      </c>
      <c r="FQ59">
        <v>13880446127</v>
      </c>
      <c r="FR59">
        <v>13945943500</v>
      </c>
      <c r="FS59">
        <v>13945943500</v>
      </c>
      <c r="FT59">
        <v>13945943500</v>
      </c>
      <c r="FU59">
        <v>13945943500</v>
      </c>
      <c r="FV59">
        <v>0</v>
      </c>
      <c r="FW59">
        <v>0</v>
      </c>
      <c r="FX59">
        <v>0</v>
      </c>
      <c r="FY59">
        <v>0</v>
      </c>
      <c r="FZ59">
        <v>0</v>
      </c>
      <c r="GA59">
        <v>0</v>
      </c>
      <c r="GB59">
        <v>13945943500</v>
      </c>
      <c r="GC59">
        <v>3406774735</v>
      </c>
      <c r="GD59">
        <v>3704528048</v>
      </c>
      <c r="GE59">
        <v>9560867748</v>
      </c>
      <c r="GF59">
        <v>9627482408</v>
      </c>
      <c r="GG59">
        <v>13909946937</v>
      </c>
      <c r="GH59">
        <v>13924221507</v>
      </c>
      <c r="GI59">
        <v>0</v>
      </c>
      <c r="GJ59">
        <v>0</v>
      </c>
      <c r="GK59">
        <v>0</v>
      </c>
      <c r="GL59">
        <v>0</v>
      </c>
      <c r="GM59">
        <v>0</v>
      </c>
      <c r="GN59">
        <v>0</v>
      </c>
      <c r="GO59">
        <v>13924221507</v>
      </c>
      <c r="GP59">
        <v>0</v>
      </c>
      <c r="GQ59">
        <v>98626042</v>
      </c>
      <c r="GR59">
        <v>653290053</v>
      </c>
      <c r="GS59">
        <v>1818501827</v>
      </c>
      <c r="GT59">
        <v>3025874715</v>
      </c>
      <c r="GU59">
        <v>4383684153</v>
      </c>
      <c r="GV59">
        <v>0</v>
      </c>
      <c r="GW59">
        <v>0</v>
      </c>
      <c r="GX59">
        <v>0</v>
      </c>
      <c r="GY59">
        <v>0</v>
      </c>
      <c r="GZ59">
        <v>0</v>
      </c>
      <c r="HA59">
        <v>0</v>
      </c>
      <c r="HB59">
        <v>4383684153</v>
      </c>
      <c r="HC59">
        <v>2629823760</v>
      </c>
      <c r="HD59">
        <v>2629823760</v>
      </c>
      <c r="HE59">
        <v>2629823760</v>
      </c>
      <c r="HF59">
        <v>2629823760</v>
      </c>
      <c r="HG59">
        <v>2629823760</v>
      </c>
      <c r="HH59">
        <v>2629823760</v>
      </c>
      <c r="HI59">
        <v>0</v>
      </c>
      <c r="HJ59">
        <v>0</v>
      </c>
      <c r="HK59">
        <v>0</v>
      </c>
      <c r="HL59">
        <v>0</v>
      </c>
      <c r="HM59">
        <v>0</v>
      </c>
      <c r="HN59">
        <v>0</v>
      </c>
      <c r="HO59">
        <v>2629823760</v>
      </c>
      <c r="HP59">
        <v>408664051</v>
      </c>
      <c r="HQ59">
        <v>1134790185</v>
      </c>
      <c r="HR59">
        <v>2409186932</v>
      </c>
      <c r="HS59">
        <v>2616662505</v>
      </c>
      <c r="HT59">
        <v>2616662505</v>
      </c>
      <c r="HU59">
        <v>2616662505</v>
      </c>
      <c r="HV59">
        <v>0</v>
      </c>
      <c r="HW59">
        <v>0</v>
      </c>
      <c r="HX59">
        <v>0</v>
      </c>
      <c r="HY59">
        <v>0</v>
      </c>
      <c r="HZ59">
        <v>0</v>
      </c>
      <c r="IA59">
        <v>0</v>
      </c>
      <c r="IB59">
        <v>2616662505</v>
      </c>
      <c r="IC59" t="s">
        <v>1681</v>
      </c>
      <c r="ID59" t="s">
        <v>473</v>
      </c>
      <c r="IE59" t="s">
        <v>473</v>
      </c>
      <c r="IF59" t="s">
        <v>1682</v>
      </c>
      <c r="IG59" t="s">
        <v>1683</v>
      </c>
      <c r="IH59" t="s">
        <v>1684</v>
      </c>
      <c r="II59" t="s">
        <v>1685</v>
      </c>
      <c r="IJ59" t="s">
        <v>1686</v>
      </c>
      <c r="IK59" t="s">
        <v>1687</v>
      </c>
      <c r="IL59" t="s">
        <v>473</v>
      </c>
      <c r="IM59" t="s">
        <v>473</v>
      </c>
      <c r="IN59" t="s">
        <v>473</v>
      </c>
      <c r="IO59" t="s">
        <v>473</v>
      </c>
      <c r="IP59" t="s">
        <v>473</v>
      </c>
      <c r="IQ59" t="s">
        <v>473</v>
      </c>
      <c r="IR59">
        <v>1</v>
      </c>
      <c r="IS59">
        <v>1</v>
      </c>
      <c r="IT59">
        <v>1</v>
      </c>
      <c r="IU59">
        <v>1</v>
      </c>
      <c r="IV59">
        <v>1</v>
      </c>
      <c r="IW59">
        <v>1</v>
      </c>
      <c r="IX59">
        <v>0</v>
      </c>
      <c r="IY59">
        <v>0</v>
      </c>
      <c r="IZ59">
        <v>0</v>
      </c>
      <c r="JA59">
        <v>0</v>
      </c>
      <c r="JB59">
        <v>0</v>
      </c>
      <c r="JC59">
        <v>0</v>
      </c>
      <c r="JD59">
        <v>14549</v>
      </c>
      <c r="JE59">
        <v>100</v>
      </c>
      <c r="JF59">
        <v>100</v>
      </c>
      <c r="JG59">
        <v>100</v>
      </c>
      <c r="JH59">
        <v>100</v>
      </c>
      <c r="JI59">
        <v>100</v>
      </c>
      <c r="JJ59">
        <v>100</v>
      </c>
      <c r="JK59">
        <v>0</v>
      </c>
      <c r="JL59">
        <v>0</v>
      </c>
      <c r="JM59">
        <v>0</v>
      </c>
      <c r="JN59">
        <v>0</v>
      </c>
      <c r="JO59">
        <v>0</v>
      </c>
      <c r="JP59">
        <v>0</v>
      </c>
      <c r="JQ59">
        <v>100</v>
      </c>
      <c r="JR59">
        <v>100</v>
      </c>
      <c r="JS59">
        <v>100</v>
      </c>
      <c r="JT59">
        <v>100</v>
      </c>
      <c r="JU59">
        <v>100</v>
      </c>
      <c r="JV59">
        <v>100</v>
      </c>
      <c r="JW59">
        <v>100</v>
      </c>
      <c r="JX59" t="s">
        <v>473</v>
      </c>
      <c r="JY59" t="s">
        <v>473</v>
      </c>
      <c r="JZ59" t="s">
        <v>473</v>
      </c>
      <c r="KA59" t="s">
        <v>473</v>
      </c>
      <c r="KB59" t="s">
        <v>473</v>
      </c>
      <c r="KC59">
        <v>100</v>
      </c>
      <c r="KD59">
        <v>100</v>
      </c>
      <c r="KE59">
        <v>100</v>
      </c>
      <c r="KF59">
        <v>100</v>
      </c>
      <c r="KG59">
        <v>100</v>
      </c>
      <c r="KH59">
        <v>100</v>
      </c>
      <c r="KI59">
        <v>100</v>
      </c>
      <c r="KJ59" t="s">
        <v>473</v>
      </c>
      <c r="KK59" t="s">
        <v>473</v>
      </c>
      <c r="KL59" t="s">
        <v>473</v>
      </c>
      <c r="KM59" t="s">
        <v>473</v>
      </c>
      <c r="KN59" t="s">
        <v>473</v>
      </c>
      <c r="KO59" t="s">
        <v>473</v>
      </c>
      <c r="KP59">
        <v>100</v>
      </c>
      <c r="KQ59">
        <v>100</v>
      </c>
      <c r="KR59">
        <v>100</v>
      </c>
      <c r="KS59">
        <v>100</v>
      </c>
      <c r="KT59">
        <v>100</v>
      </c>
      <c r="KU59">
        <v>100</v>
      </c>
      <c r="KV59" t="s">
        <v>473</v>
      </c>
      <c r="KW59" t="s">
        <v>473</v>
      </c>
      <c r="KX59" t="s">
        <v>473</v>
      </c>
      <c r="KY59" t="s">
        <v>473</v>
      </c>
      <c r="KZ59" t="s">
        <v>473</v>
      </c>
      <c r="LA59" t="s">
        <v>473</v>
      </c>
      <c r="LB59">
        <v>100</v>
      </c>
      <c r="LC59" t="s">
        <v>1562</v>
      </c>
      <c r="LD59" t="s">
        <v>1658</v>
      </c>
      <c r="LE59">
        <v>100</v>
      </c>
      <c r="LF59">
        <v>100</v>
      </c>
      <c r="LG59" t="s">
        <v>473</v>
      </c>
      <c r="LH59" t="s">
        <v>473</v>
      </c>
      <c r="LI59">
        <v>99.259397560368427</v>
      </c>
      <c r="LJ59">
        <v>79.782521690760007</v>
      </c>
      <c r="LK59">
        <v>24341513000</v>
      </c>
      <c r="LL59">
        <v>23799665292</v>
      </c>
      <c r="LM59">
        <v>8358079540</v>
      </c>
      <c r="LN59">
        <v>3250406264</v>
      </c>
      <c r="LO59">
        <v>3114713912</v>
      </c>
      <c r="LP59">
        <v>100</v>
      </c>
      <c r="LQ59">
        <v>100</v>
      </c>
      <c r="LR59">
        <v>100</v>
      </c>
      <c r="LS59">
        <v>100</v>
      </c>
      <c r="LT59">
        <v>100</v>
      </c>
      <c r="LU59">
        <v>100</v>
      </c>
      <c r="LV59" t="s">
        <v>473</v>
      </c>
      <c r="LW59" t="s">
        <v>473</v>
      </c>
      <c r="LX59" t="s">
        <v>473</v>
      </c>
      <c r="LY59" t="s">
        <v>473</v>
      </c>
      <c r="LZ59" t="s">
        <v>473</v>
      </c>
      <c r="MA59" t="s">
        <v>473</v>
      </c>
      <c r="MB59">
        <v>100</v>
      </c>
      <c r="MC59">
        <v>100</v>
      </c>
      <c r="MD59">
        <v>100</v>
      </c>
      <c r="ME59" t="s">
        <v>635</v>
      </c>
      <c r="MF59" t="s">
        <v>635</v>
      </c>
      <c r="MG59" t="s">
        <v>635</v>
      </c>
      <c r="MH59" t="s">
        <v>635</v>
      </c>
      <c r="MI59" t="s">
        <v>635</v>
      </c>
      <c r="MJ59">
        <v>0</v>
      </c>
      <c r="MK59">
        <v>0</v>
      </c>
      <c r="ML59">
        <v>0</v>
      </c>
      <c r="MM59">
        <v>0</v>
      </c>
      <c r="MN59">
        <v>0</v>
      </c>
      <c r="MO59">
        <v>0</v>
      </c>
      <c r="MP59">
        <v>0</v>
      </c>
      <c r="MQ59" t="s">
        <v>718</v>
      </c>
      <c r="MR59" t="s">
        <v>718</v>
      </c>
      <c r="MS59" t="s">
        <v>718</v>
      </c>
      <c r="MT59" t="s">
        <v>718</v>
      </c>
      <c r="MU59" t="s">
        <v>718</v>
      </c>
      <c r="MV59">
        <v>0</v>
      </c>
      <c r="MW59">
        <v>0</v>
      </c>
      <c r="MX59">
        <v>0</v>
      </c>
      <c r="MY59">
        <v>0</v>
      </c>
      <c r="MZ59">
        <v>0</v>
      </c>
      <c r="NA59">
        <v>0</v>
      </c>
      <c r="NB59">
        <v>0</v>
      </c>
      <c r="NC59">
        <v>100</v>
      </c>
      <c r="ND59">
        <v>100</v>
      </c>
      <c r="NE59">
        <v>100</v>
      </c>
      <c r="NF59">
        <v>100</v>
      </c>
      <c r="NG59">
        <v>100</v>
      </c>
      <c r="NH59">
        <v>100</v>
      </c>
      <c r="NI59" t="s">
        <v>473</v>
      </c>
      <c r="NJ59" t="s">
        <v>473</v>
      </c>
      <c r="NK59" t="s">
        <v>473</v>
      </c>
      <c r="NL59" t="s">
        <v>473</v>
      </c>
      <c r="NM59" t="s">
        <v>473</v>
      </c>
      <c r="NN59" t="s">
        <v>473</v>
      </c>
      <c r="NO59" t="s">
        <v>1659</v>
      </c>
      <c r="NP59" t="s">
        <v>1106</v>
      </c>
      <c r="NQ59" t="s">
        <v>1106</v>
      </c>
      <c r="NR59" t="s">
        <v>1106</v>
      </c>
      <c r="NS59" t="s">
        <v>1106</v>
      </c>
      <c r="NT59">
        <v>0</v>
      </c>
      <c r="NU59">
        <v>0</v>
      </c>
      <c r="NV59">
        <v>0</v>
      </c>
      <c r="NW59">
        <v>0</v>
      </c>
      <c r="NX59">
        <v>0</v>
      </c>
      <c r="NY59">
        <v>0</v>
      </c>
      <c r="NZ59">
        <v>0</v>
      </c>
      <c r="OA59" t="s">
        <v>1659</v>
      </c>
      <c r="OB59" t="s">
        <v>1106</v>
      </c>
      <c r="OC59" t="s">
        <v>1106</v>
      </c>
      <c r="OD59" t="s">
        <v>1106</v>
      </c>
      <c r="OE59" t="s">
        <v>1106</v>
      </c>
      <c r="OF59">
        <v>0</v>
      </c>
      <c r="OG59">
        <v>0</v>
      </c>
      <c r="OH59">
        <v>0</v>
      </c>
      <c r="OI59">
        <v>0</v>
      </c>
      <c r="OJ59">
        <v>0</v>
      </c>
      <c r="OK59">
        <v>0</v>
      </c>
      <c r="OL59">
        <v>0</v>
      </c>
      <c r="OO59" t="s">
        <v>1660</v>
      </c>
      <c r="OP59">
        <v>100</v>
      </c>
      <c r="OQ59">
        <v>0</v>
      </c>
      <c r="OR59">
        <v>0</v>
      </c>
      <c r="OS59">
        <v>0</v>
      </c>
      <c r="OT59">
        <v>5175643</v>
      </c>
      <c r="OU59">
        <v>10092439</v>
      </c>
      <c r="OV59">
        <v>11367536</v>
      </c>
      <c r="OW59">
        <v>0</v>
      </c>
      <c r="OX59">
        <v>0</v>
      </c>
      <c r="OY59">
        <v>0</v>
      </c>
      <c r="OZ59">
        <v>0</v>
      </c>
      <c r="PA59">
        <v>0</v>
      </c>
      <c r="PB59">
        <v>0</v>
      </c>
      <c r="PC59">
        <v>11367536</v>
      </c>
      <c r="PD59">
        <v>2629823760</v>
      </c>
      <c r="PE59">
        <v>2629823760</v>
      </c>
      <c r="PF59">
        <v>2629823760</v>
      </c>
      <c r="PG59">
        <v>2624648117</v>
      </c>
      <c r="PH59">
        <v>2619731321</v>
      </c>
      <c r="PI59">
        <v>2618456224</v>
      </c>
      <c r="PJ59">
        <v>0</v>
      </c>
      <c r="PK59">
        <v>0</v>
      </c>
      <c r="PL59">
        <v>0</v>
      </c>
      <c r="PM59">
        <v>0</v>
      </c>
      <c r="PN59">
        <v>0</v>
      </c>
      <c r="PO59">
        <v>0</v>
      </c>
      <c r="PP59">
        <v>2618456224</v>
      </c>
      <c r="PQ59">
        <v>11658315</v>
      </c>
      <c r="PR59">
        <v>3238747949</v>
      </c>
      <c r="PS59" t="s">
        <v>494</v>
      </c>
    </row>
    <row r="60" spans="1:435" x14ac:dyDescent="0.35">
      <c r="A60" t="s">
        <v>1688</v>
      </c>
      <c r="B60">
        <v>7871</v>
      </c>
      <c r="C60" t="s">
        <v>1689</v>
      </c>
      <c r="D60">
        <v>2020110010188</v>
      </c>
      <c r="E60" t="s">
        <v>436</v>
      </c>
      <c r="F60" t="s">
        <v>1526</v>
      </c>
      <c r="G60" t="s">
        <v>1527</v>
      </c>
      <c r="H60" t="s">
        <v>1528</v>
      </c>
      <c r="I60" t="s">
        <v>1626</v>
      </c>
      <c r="J60" t="s">
        <v>1530</v>
      </c>
      <c r="K60" t="s">
        <v>1531</v>
      </c>
      <c r="L60" t="s">
        <v>1532</v>
      </c>
      <c r="M60" t="s">
        <v>1533</v>
      </c>
      <c r="N60" t="s">
        <v>1531</v>
      </c>
      <c r="O60" t="s">
        <v>1532</v>
      </c>
      <c r="P60" t="s">
        <v>1533</v>
      </c>
      <c r="Q60" t="s">
        <v>1534</v>
      </c>
      <c r="R60" t="s">
        <v>1535</v>
      </c>
      <c r="S60" t="s">
        <v>1690</v>
      </c>
      <c r="T60" t="s">
        <v>1691</v>
      </c>
      <c r="AC60" t="s">
        <v>1690</v>
      </c>
      <c r="AH60" t="s">
        <v>451</v>
      </c>
      <c r="AI60" t="s">
        <v>1692</v>
      </c>
      <c r="AJ60">
        <v>0</v>
      </c>
      <c r="AK60">
        <v>44466</v>
      </c>
      <c r="AL60">
        <v>2</v>
      </c>
      <c r="AM60">
        <v>2023</v>
      </c>
      <c r="AN60" t="s">
        <v>1693</v>
      </c>
      <c r="AO60" t="s">
        <v>1694</v>
      </c>
      <c r="AP60">
        <v>2020</v>
      </c>
      <c r="AQ60">
        <v>2024</v>
      </c>
      <c r="AR60" t="s">
        <v>504</v>
      </c>
      <c r="AS60" t="s">
        <v>457</v>
      </c>
      <c r="AT60" t="s">
        <v>458</v>
      </c>
      <c r="AU60" t="s">
        <v>459</v>
      </c>
      <c r="AV60">
        <v>2019</v>
      </c>
      <c r="AW60">
        <v>1</v>
      </c>
      <c r="AX60" t="s">
        <v>1668</v>
      </c>
      <c r="AZ60">
        <v>1</v>
      </c>
      <c r="BB60" t="s">
        <v>1695</v>
      </c>
      <c r="BC60" t="s">
        <v>1635</v>
      </c>
      <c r="BD60" t="s">
        <v>1636</v>
      </c>
      <c r="BE60" t="s">
        <v>1637</v>
      </c>
      <c r="BF60" t="s">
        <v>1696</v>
      </c>
      <c r="BG60">
        <v>3</v>
      </c>
      <c r="BH60">
        <v>44644</v>
      </c>
      <c r="BI60" t="s">
        <v>1547</v>
      </c>
      <c r="BJ60" t="s">
        <v>51</v>
      </c>
      <c r="BK60">
        <v>100</v>
      </c>
      <c r="BL60">
        <v>100</v>
      </c>
      <c r="BM60">
        <v>100</v>
      </c>
      <c r="BN60">
        <v>100</v>
      </c>
      <c r="BO60">
        <v>100</v>
      </c>
      <c r="BP60">
        <v>100</v>
      </c>
      <c r="BQ60">
        <v>2762642915</v>
      </c>
      <c r="BR60">
        <v>334173018</v>
      </c>
      <c r="BS60">
        <v>795622254</v>
      </c>
      <c r="BT60">
        <v>810056643</v>
      </c>
      <c r="BU60">
        <v>420308000</v>
      </c>
      <c r="BV60">
        <v>402483000</v>
      </c>
      <c r="BW60">
        <v>100</v>
      </c>
      <c r="BX60">
        <v>100</v>
      </c>
      <c r="BY60">
        <v>100</v>
      </c>
      <c r="BZ60">
        <v>100</v>
      </c>
      <c r="CA60">
        <v>100</v>
      </c>
      <c r="CB60">
        <v>99.999999999999986</v>
      </c>
      <c r="CC60">
        <v>100</v>
      </c>
      <c r="CD60">
        <v>334173018</v>
      </c>
      <c r="CE60">
        <v>281510760</v>
      </c>
      <c r="CF60">
        <v>791181274</v>
      </c>
      <c r="CG60">
        <v>773787446</v>
      </c>
      <c r="CH60">
        <v>810055434</v>
      </c>
      <c r="CI60">
        <v>788828616</v>
      </c>
      <c r="CJ60">
        <v>100</v>
      </c>
      <c r="CK60">
        <v>100</v>
      </c>
      <c r="CL60">
        <v>99.999999999999986</v>
      </c>
      <c r="CM60" t="s">
        <v>481</v>
      </c>
      <c r="CN60" t="s">
        <v>504</v>
      </c>
      <c r="CO60">
        <v>100</v>
      </c>
      <c r="CP60">
        <v>100</v>
      </c>
      <c r="CQ60">
        <v>100</v>
      </c>
      <c r="CR60">
        <v>100</v>
      </c>
      <c r="CS60">
        <v>100</v>
      </c>
      <c r="CT60">
        <v>100</v>
      </c>
      <c r="CU60">
        <v>100</v>
      </c>
      <c r="CV60">
        <v>100</v>
      </c>
      <c r="CW60">
        <v>100</v>
      </c>
      <c r="CX60">
        <v>100</v>
      </c>
      <c r="CY60">
        <v>100</v>
      </c>
      <c r="CZ60">
        <v>100</v>
      </c>
      <c r="DA60">
        <v>100</v>
      </c>
      <c r="DB60" s="128">
        <v>100</v>
      </c>
      <c r="DC60">
        <v>100</v>
      </c>
      <c r="DD60">
        <v>6.45</v>
      </c>
      <c r="DE60">
        <v>6.45</v>
      </c>
      <c r="DF60">
        <v>9.69</v>
      </c>
      <c r="DG60">
        <v>6.45</v>
      </c>
      <c r="DH60">
        <v>6.45</v>
      </c>
      <c r="DI60">
        <v>16.13</v>
      </c>
      <c r="DJ60">
        <v>6.45</v>
      </c>
      <c r="DK60">
        <v>6.45</v>
      </c>
      <c r="DL60">
        <v>9.68</v>
      </c>
      <c r="DM60">
        <v>6.45</v>
      </c>
      <c r="DN60">
        <v>6.45</v>
      </c>
      <c r="DO60">
        <v>12.9</v>
      </c>
      <c r="DP60" t="s">
        <v>473</v>
      </c>
      <c r="DQ60">
        <v>6.45</v>
      </c>
      <c r="DR60">
        <v>6.45</v>
      </c>
      <c r="DS60">
        <v>9.69</v>
      </c>
      <c r="DT60">
        <v>6.45</v>
      </c>
      <c r="DU60">
        <v>6.45</v>
      </c>
      <c r="DV60">
        <v>16.13</v>
      </c>
      <c r="DW60">
        <v>0</v>
      </c>
      <c r="DX60">
        <v>0</v>
      </c>
      <c r="DY60">
        <v>0</v>
      </c>
      <c r="DZ60">
        <v>0</v>
      </c>
      <c r="EA60">
        <v>0</v>
      </c>
      <c r="EB60">
        <v>0</v>
      </c>
      <c r="EC60">
        <v>51.620000000000005</v>
      </c>
      <c r="ED60" t="s">
        <v>473</v>
      </c>
      <c r="EE60" t="s">
        <v>1697</v>
      </c>
      <c r="EF60" t="s">
        <v>1697</v>
      </c>
      <c r="EG60" t="s">
        <v>1698</v>
      </c>
      <c r="EH60" t="s">
        <v>1697</v>
      </c>
      <c r="EI60" t="s">
        <v>1699</v>
      </c>
      <c r="EJ60" t="s">
        <v>1700</v>
      </c>
      <c r="EK60" t="s">
        <v>1697</v>
      </c>
      <c r="EL60" t="s">
        <v>1697</v>
      </c>
      <c r="EM60" t="s">
        <v>1698</v>
      </c>
      <c r="EN60" t="s">
        <v>1697</v>
      </c>
      <c r="EO60" t="s">
        <v>1697</v>
      </c>
      <c r="EP60" t="s">
        <v>1701</v>
      </c>
      <c r="EQ60" t="s">
        <v>1702</v>
      </c>
      <c r="ER60" t="s">
        <v>1703</v>
      </c>
      <c r="ES60" t="s">
        <v>1704</v>
      </c>
      <c r="ET60" t="s">
        <v>1705</v>
      </c>
      <c r="EU60" t="s">
        <v>1706</v>
      </c>
      <c r="EV60" t="s">
        <v>1707</v>
      </c>
      <c r="EW60">
        <v>0</v>
      </c>
      <c r="EX60">
        <v>0</v>
      </c>
      <c r="EY60">
        <v>0</v>
      </c>
      <c r="EZ60">
        <v>0</v>
      </c>
      <c r="FA60">
        <v>0</v>
      </c>
      <c r="FB60">
        <v>0</v>
      </c>
      <c r="FC60">
        <v>420308000</v>
      </c>
      <c r="FD60">
        <v>420308000</v>
      </c>
      <c r="FE60">
        <v>420308000</v>
      </c>
      <c r="FF60">
        <v>420308000</v>
      </c>
      <c r="FG60">
        <v>420308000</v>
      </c>
      <c r="FH60">
        <v>420308000</v>
      </c>
      <c r="FI60">
        <v>420308000</v>
      </c>
      <c r="FJ60">
        <v>420308000</v>
      </c>
      <c r="FK60">
        <v>420308000</v>
      </c>
      <c r="FL60">
        <v>420308000</v>
      </c>
      <c r="FM60">
        <v>420308000</v>
      </c>
      <c r="FN60">
        <v>420308000</v>
      </c>
      <c r="FO60">
        <v>420308000</v>
      </c>
      <c r="FP60">
        <v>420308000</v>
      </c>
      <c r="FQ60">
        <v>420308000</v>
      </c>
      <c r="FR60">
        <v>420308000</v>
      </c>
      <c r="FS60">
        <v>420308000</v>
      </c>
      <c r="FT60">
        <v>420308000</v>
      </c>
      <c r="FU60">
        <v>420308000</v>
      </c>
      <c r="FV60">
        <v>0</v>
      </c>
      <c r="FW60">
        <v>0</v>
      </c>
      <c r="FX60">
        <v>0</v>
      </c>
      <c r="FY60">
        <v>0</v>
      </c>
      <c r="FZ60">
        <v>0</v>
      </c>
      <c r="GA60">
        <v>0</v>
      </c>
      <c r="GB60">
        <v>420308000</v>
      </c>
      <c r="GC60">
        <v>364794570</v>
      </c>
      <c r="GD60">
        <v>420306790</v>
      </c>
      <c r="GE60">
        <v>420306790</v>
      </c>
      <c r="GF60">
        <v>420306790</v>
      </c>
      <c r="GG60">
        <v>399476490</v>
      </c>
      <c r="GH60">
        <v>420095316</v>
      </c>
      <c r="GI60">
        <v>0</v>
      </c>
      <c r="GJ60">
        <v>0</v>
      </c>
      <c r="GK60">
        <v>0</v>
      </c>
      <c r="GL60">
        <v>0</v>
      </c>
      <c r="GM60">
        <v>0</v>
      </c>
      <c r="GN60">
        <v>0</v>
      </c>
      <c r="GO60">
        <v>420095316</v>
      </c>
      <c r="GP60">
        <v>0</v>
      </c>
      <c r="GQ60">
        <v>2326226</v>
      </c>
      <c r="GR60">
        <v>47978416</v>
      </c>
      <c r="GS60">
        <v>90009095</v>
      </c>
      <c r="GT60">
        <v>132039774</v>
      </c>
      <c r="GU60">
        <v>172167177</v>
      </c>
      <c r="GV60">
        <v>0</v>
      </c>
      <c r="GW60">
        <v>0</v>
      </c>
      <c r="GX60">
        <v>0</v>
      </c>
      <c r="GY60">
        <v>0</v>
      </c>
      <c r="GZ60">
        <v>0</v>
      </c>
      <c r="HA60">
        <v>0</v>
      </c>
      <c r="HB60">
        <v>172167177</v>
      </c>
      <c r="HC60">
        <v>21226818</v>
      </c>
      <c r="HD60">
        <v>21226818</v>
      </c>
      <c r="HE60">
        <v>21226818</v>
      </c>
      <c r="HF60">
        <v>21226818</v>
      </c>
      <c r="HG60">
        <v>21226818</v>
      </c>
      <c r="HH60">
        <v>21226818</v>
      </c>
      <c r="HI60">
        <v>0</v>
      </c>
      <c r="HJ60">
        <v>0</v>
      </c>
      <c r="HK60">
        <v>0</v>
      </c>
      <c r="HL60">
        <v>0</v>
      </c>
      <c r="HM60">
        <v>0</v>
      </c>
      <c r="HN60">
        <v>0</v>
      </c>
      <c r="HO60">
        <v>21226818</v>
      </c>
      <c r="HP60">
        <v>0</v>
      </c>
      <c r="HQ60">
        <v>18424772</v>
      </c>
      <c r="HR60">
        <v>20486655</v>
      </c>
      <c r="HS60">
        <v>20486655</v>
      </c>
      <c r="HT60">
        <v>20486655</v>
      </c>
      <c r="HU60">
        <v>20486655</v>
      </c>
      <c r="HV60">
        <v>0</v>
      </c>
      <c r="HW60">
        <v>0</v>
      </c>
      <c r="HX60">
        <v>0</v>
      </c>
      <c r="HY60">
        <v>0</v>
      </c>
      <c r="HZ60">
        <v>0</v>
      </c>
      <c r="IA60">
        <v>0</v>
      </c>
      <c r="IB60">
        <v>20486655</v>
      </c>
      <c r="IC60" t="s">
        <v>1708</v>
      </c>
      <c r="ID60" t="s">
        <v>473</v>
      </c>
      <c r="IE60" t="s">
        <v>473</v>
      </c>
      <c r="IF60" t="s">
        <v>1709</v>
      </c>
      <c r="IG60" t="s">
        <v>1710</v>
      </c>
      <c r="IH60" t="s">
        <v>1711</v>
      </c>
      <c r="II60" t="s">
        <v>1712</v>
      </c>
      <c r="IJ60" t="s">
        <v>1713</v>
      </c>
      <c r="IK60" t="s">
        <v>1714</v>
      </c>
      <c r="IL60" t="s">
        <v>473</v>
      </c>
      <c r="IM60" t="s">
        <v>473</v>
      </c>
      <c r="IN60" t="s">
        <v>473</v>
      </c>
      <c r="IO60" t="s">
        <v>473</v>
      </c>
      <c r="IP60" t="s">
        <v>473</v>
      </c>
      <c r="IQ60" t="s">
        <v>473</v>
      </c>
      <c r="IR60">
        <v>1</v>
      </c>
      <c r="IS60">
        <v>1</v>
      </c>
      <c r="IT60">
        <v>1</v>
      </c>
      <c r="IU60">
        <v>1</v>
      </c>
      <c r="IV60">
        <v>1</v>
      </c>
      <c r="IW60">
        <v>1</v>
      </c>
      <c r="IX60">
        <v>0</v>
      </c>
      <c r="IY60">
        <v>0</v>
      </c>
      <c r="IZ60">
        <v>0</v>
      </c>
      <c r="JA60">
        <v>0</v>
      </c>
      <c r="JB60">
        <v>0</v>
      </c>
      <c r="JC60">
        <v>0</v>
      </c>
      <c r="JD60">
        <v>51.620000000000005</v>
      </c>
      <c r="JE60">
        <v>100</v>
      </c>
      <c r="JF60">
        <v>100</v>
      </c>
      <c r="JG60">
        <v>100</v>
      </c>
      <c r="JH60">
        <v>100</v>
      </c>
      <c r="JI60">
        <v>100</v>
      </c>
      <c r="JJ60">
        <v>100</v>
      </c>
      <c r="JK60">
        <v>0</v>
      </c>
      <c r="JL60">
        <v>0</v>
      </c>
      <c r="JM60">
        <v>0</v>
      </c>
      <c r="JN60">
        <v>0</v>
      </c>
      <c r="JO60">
        <v>0</v>
      </c>
      <c r="JP60">
        <v>0</v>
      </c>
      <c r="JQ60">
        <v>100</v>
      </c>
      <c r="JR60">
        <v>100</v>
      </c>
      <c r="JS60">
        <v>100</v>
      </c>
      <c r="JT60">
        <v>100</v>
      </c>
      <c r="JU60">
        <v>100</v>
      </c>
      <c r="JV60">
        <v>100</v>
      </c>
      <c r="JW60">
        <v>100</v>
      </c>
      <c r="JX60" t="s">
        <v>473</v>
      </c>
      <c r="JY60" t="s">
        <v>473</v>
      </c>
      <c r="JZ60" t="s">
        <v>473</v>
      </c>
      <c r="KA60" t="s">
        <v>473</v>
      </c>
      <c r="KB60" t="s">
        <v>473</v>
      </c>
      <c r="KC60">
        <v>100</v>
      </c>
      <c r="KD60">
        <v>100</v>
      </c>
      <c r="KE60">
        <v>100</v>
      </c>
      <c r="KF60">
        <v>100</v>
      </c>
      <c r="KG60">
        <v>100</v>
      </c>
      <c r="KH60">
        <v>100</v>
      </c>
      <c r="KI60">
        <v>100</v>
      </c>
      <c r="KJ60" t="s">
        <v>473</v>
      </c>
      <c r="KK60" t="s">
        <v>473</v>
      </c>
      <c r="KL60" t="s">
        <v>473</v>
      </c>
      <c r="KM60" t="s">
        <v>473</v>
      </c>
      <c r="KN60" t="s">
        <v>473</v>
      </c>
      <c r="KO60" t="s">
        <v>473</v>
      </c>
      <c r="KP60">
        <v>100</v>
      </c>
      <c r="KQ60">
        <v>100</v>
      </c>
      <c r="KR60">
        <v>100</v>
      </c>
      <c r="KS60">
        <v>100</v>
      </c>
      <c r="KT60">
        <v>100</v>
      </c>
      <c r="KU60">
        <v>100</v>
      </c>
      <c r="KV60" t="s">
        <v>473</v>
      </c>
      <c r="KW60" t="s">
        <v>473</v>
      </c>
      <c r="KX60" t="s">
        <v>473</v>
      </c>
      <c r="KY60" t="s">
        <v>473</v>
      </c>
      <c r="KZ60" t="s">
        <v>473</v>
      </c>
      <c r="LA60" t="s">
        <v>473</v>
      </c>
      <c r="LB60">
        <v>100</v>
      </c>
      <c r="LC60" t="s">
        <v>1562</v>
      </c>
      <c r="LD60" t="s">
        <v>1658</v>
      </c>
      <c r="LE60">
        <v>100</v>
      </c>
      <c r="LF60">
        <v>100</v>
      </c>
      <c r="LG60" t="s">
        <v>473</v>
      </c>
      <c r="LH60" t="s">
        <v>473</v>
      </c>
      <c r="LI60">
        <v>99.259397560368427</v>
      </c>
      <c r="LJ60">
        <v>79.782521690760007</v>
      </c>
      <c r="LK60">
        <v>24341513000</v>
      </c>
      <c r="LL60">
        <v>23799665292</v>
      </c>
      <c r="LM60">
        <v>8358079540</v>
      </c>
      <c r="LN60">
        <v>3250406264</v>
      </c>
      <c r="LO60">
        <v>3114713912</v>
      </c>
      <c r="LP60">
        <v>100</v>
      </c>
      <c r="LQ60">
        <v>100</v>
      </c>
      <c r="LR60">
        <v>100</v>
      </c>
      <c r="LS60">
        <v>100</v>
      </c>
      <c r="LT60">
        <v>100</v>
      </c>
      <c r="LU60">
        <v>100</v>
      </c>
      <c r="LV60" t="s">
        <v>473</v>
      </c>
      <c r="LW60" t="s">
        <v>473</v>
      </c>
      <c r="LX60" t="s">
        <v>473</v>
      </c>
      <c r="LY60" t="s">
        <v>473</v>
      </c>
      <c r="LZ60" t="s">
        <v>473</v>
      </c>
      <c r="MA60" t="s">
        <v>473</v>
      </c>
      <c r="MB60">
        <v>100</v>
      </c>
      <c r="MC60">
        <v>100</v>
      </c>
      <c r="MD60">
        <v>100</v>
      </c>
      <c r="ME60" t="s">
        <v>635</v>
      </c>
      <c r="MF60" t="s">
        <v>635</v>
      </c>
      <c r="MG60" t="s">
        <v>635</v>
      </c>
      <c r="MH60" t="s">
        <v>635</v>
      </c>
      <c r="MI60" t="s">
        <v>635</v>
      </c>
      <c r="MJ60">
        <v>0</v>
      </c>
      <c r="MK60">
        <v>0</v>
      </c>
      <c r="ML60">
        <v>0</v>
      </c>
      <c r="MM60">
        <v>0</v>
      </c>
      <c r="MN60">
        <v>0</v>
      </c>
      <c r="MO60">
        <v>0</v>
      </c>
      <c r="MP60">
        <v>0</v>
      </c>
      <c r="MQ60" t="s">
        <v>718</v>
      </c>
      <c r="MR60" t="s">
        <v>718</v>
      </c>
      <c r="MS60" t="s">
        <v>718</v>
      </c>
      <c r="MT60" t="s">
        <v>718</v>
      </c>
      <c r="MU60" t="s">
        <v>718</v>
      </c>
      <c r="MV60">
        <v>0</v>
      </c>
      <c r="MW60">
        <v>0</v>
      </c>
      <c r="MX60">
        <v>0</v>
      </c>
      <c r="MY60">
        <v>0</v>
      </c>
      <c r="MZ60">
        <v>0</v>
      </c>
      <c r="NA60">
        <v>0</v>
      </c>
      <c r="NB60">
        <v>0</v>
      </c>
      <c r="NC60">
        <v>100</v>
      </c>
      <c r="ND60">
        <v>100</v>
      </c>
      <c r="NE60">
        <v>100</v>
      </c>
      <c r="NF60">
        <v>100</v>
      </c>
      <c r="NG60">
        <v>100</v>
      </c>
      <c r="NH60">
        <v>100</v>
      </c>
      <c r="NI60" t="s">
        <v>473</v>
      </c>
      <c r="NJ60" t="s">
        <v>473</v>
      </c>
      <c r="NK60" t="s">
        <v>473</v>
      </c>
      <c r="NL60" t="s">
        <v>473</v>
      </c>
      <c r="NM60" t="s">
        <v>473</v>
      </c>
      <c r="NN60" t="s">
        <v>473</v>
      </c>
      <c r="NO60" t="s">
        <v>1659</v>
      </c>
      <c r="NP60" t="s">
        <v>1106</v>
      </c>
      <c r="NQ60" t="s">
        <v>1106</v>
      </c>
      <c r="NR60" t="s">
        <v>1106</v>
      </c>
      <c r="NS60" t="s">
        <v>1106</v>
      </c>
      <c r="NT60">
        <v>0</v>
      </c>
      <c r="NU60">
        <v>0</v>
      </c>
      <c r="NV60">
        <v>0</v>
      </c>
      <c r="NW60">
        <v>0</v>
      </c>
      <c r="NX60">
        <v>0</v>
      </c>
      <c r="NY60">
        <v>0</v>
      </c>
      <c r="NZ60">
        <v>0</v>
      </c>
      <c r="OA60" t="s">
        <v>1659</v>
      </c>
      <c r="OB60" t="s">
        <v>1106</v>
      </c>
      <c r="OC60" t="s">
        <v>1106</v>
      </c>
      <c r="OD60" t="s">
        <v>1106</v>
      </c>
      <c r="OE60" t="s">
        <v>1106</v>
      </c>
      <c r="OF60">
        <v>0</v>
      </c>
      <c r="OG60">
        <v>0</v>
      </c>
      <c r="OH60">
        <v>0</v>
      </c>
      <c r="OI60">
        <v>0</v>
      </c>
      <c r="OJ60">
        <v>0</v>
      </c>
      <c r="OK60">
        <v>0</v>
      </c>
      <c r="OL60">
        <v>0</v>
      </c>
      <c r="OO60" t="s">
        <v>1688</v>
      </c>
      <c r="OP60">
        <v>100</v>
      </c>
      <c r="OQ60">
        <v>0</v>
      </c>
      <c r="OR60">
        <v>0</v>
      </c>
      <c r="OS60">
        <v>0</v>
      </c>
      <c r="OT60">
        <v>0</v>
      </c>
      <c r="OU60">
        <v>0</v>
      </c>
      <c r="OV60">
        <v>0</v>
      </c>
      <c r="OW60">
        <v>0</v>
      </c>
      <c r="OX60">
        <v>0</v>
      </c>
      <c r="OY60">
        <v>0</v>
      </c>
      <c r="OZ60">
        <v>0</v>
      </c>
      <c r="PA60">
        <v>0</v>
      </c>
      <c r="PB60">
        <v>0</v>
      </c>
      <c r="PC60">
        <v>0</v>
      </c>
      <c r="PD60">
        <v>21226818</v>
      </c>
      <c r="PE60">
        <v>21226818</v>
      </c>
      <c r="PF60">
        <v>21226818</v>
      </c>
      <c r="PG60">
        <v>21226818</v>
      </c>
      <c r="PH60">
        <v>21226818</v>
      </c>
      <c r="PI60">
        <v>21226818</v>
      </c>
      <c r="PJ60">
        <v>0</v>
      </c>
      <c r="PK60">
        <v>0</v>
      </c>
      <c r="PL60">
        <v>0</v>
      </c>
      <c r="PM60">
        <v>0</v>
      </c>
      <c r="PN60">
        <v>0</v>
      </c>
      <c r="PO60">
        <v>0</v>
      </c>
      <c r="PP60">
        <v>21226818</v>
      </c>
      <c r="PQ60">
        <v>11658315</v>
      </c>
      <c r="PR60">
        <v>3238747949</v>
      </c>
      <c r="PS60" t="s">
        <v>494</v>
      </c>
    </row>
    <row r="61" spans="1:435" x14ac:dyDescent="0.35">
      <c r="A61" t="s">
        <v>1715</v>
      </c>
      <c r="B61">
        <v>7871</v>
      </c>
      <c r="C61" t="s">
        <v>1716</v>
      </c>
      <c r="D61">
        <v>2020110010188</v>
      </c>
      <c r="E61" t="s">
        <v>436</v>
      </c>
      <c r="F61" t="s">
        <v>1526</v>
      </c>
      <c r="G61" t="s">
        <v>1527</v>
      </c>
      <c r="H61" t="s">
        <v>1528</v>
      </c>
      <c r="I61" t="s">
        <v>1626</v>
      </c>
      <c r="J61" t="s">
        <v>1530</v>
      </c>
      <c r="K61" t="s">
        <v>1531</v>
      </c>
      <c r="L61" t="s">
        <v>1532</v>
      </c>
      <c r="M61" t="s">
        <v>1533</v>
      </c>
      <c r="N61" t="s">
        <v>1531</v>
      </c>
      <c r="O61" t="s">
        <v>1532</v>
      </c>
      <c r="P61" t="s">
        <v>1533</v>
      </c>
      <c r="Q61" t="s">
        <v>1534</v>
      </c>
      <c r="R61" t="s">
        <v>1535</v>
      </c>
      <c r="S61" t="s">
        <v>1717</v>
      </c>
      <c r="T61" t="s">
        <v>1718</v>
      </c>
      <c r="AC61" t="s">
        <v>1717</v>
      </c>
      <c r="AI61" t="s">
        <v>1719</v>
      </c>
      <c r="AJ61">
        <v>0</v>
      </c>
      <c r="AK61">
        <v>44466</v>
      </c>
      <c r="AL61">
        <v>2</v>
      </c>
      <c r="AM61">
        <v>2023</v>
      </c>
      <c r="AN61" t="s">
        <v>1720</v>
      </c>
      <c r="AO61" t="s">
        <v>1632</v>
      </c>
      <c r="AP61">
        <v>2020</v>
      </c>
      <c r="AQ61">
        <v>2024</v>
      </c>
      <c r="AR61" t="s">
        <v>504</v>
      </c>
      <c r="AS61" t="s">
        <v>457</v>
      </c>
      <c r="AT61" t="s">
        <v>458</v>
      </c>
      <c r="AU61" t="s">
        <v>459</v>
      </c>
      <c r="AV61">
        <v>2019</v>
      </c>
      <c r="AW61">
        <v>1</v>
      </c>
      <c r="AX61" t="s">
        <v>1668</v>
      </c>
      <c r="AZ61">
        <v>1</v>
      </c>
      <c r="BB61" t="s">
        <v>1721</v>
      </c>
      <c r="BC61" t="s">
        <v>1635</v>
      </c>
      <c r="BD61" t="s">
        <v>1636</v>
      </c>
      <c r="BE61" t="s">
        <v>1637</v>
      </c>
      <c r="BF61" t="s">
        <v>1722</v>
      </c>
      <c r="BG61">
        <v>3</v>
      </c>
      <c r="BH61">
        <v>44644</v>
      </c>
      <c r="BI61" t="s">
        <v>1547</v>
      </c>
      <c r="BJ61" t="s">
        <v>51</v>
      </c>
      <c r="BK61">
        <v>100</v>
      </c>
      <c r="BL61">
        <v>100</v>
      </c>
      <c r="BM61">
        <v>100</v>
      </c>
      <c r="BN61">
        <v>100</v>
      </c>
      <c r="BO61">
        <v>100</v>
      </c>
      <c r="BP61">
        <v>100</v>
      </c>
      <c r="BQ61">
        <v>5107128212</v>
      </c>
      <c r="BR61">
        <v>480155901</v>
      </c>
      <c r="BS61">
        <v>1560884515</v>
      </c>
      <c r="BT61">
        <v>1726129286</v>
      </c>
      <c r="BU61">
        <v>635219510</v>
      </c>
      <c r="BV61">
        <v>704739000</v>
      </c>
      <c r="BW61">
        <v>100</v>
      </c>
      <c r="BX61">
        <v>100</v>
      </c>
      <c r="BY61">
        <v>100</v>
      </c>
      <c r="BZ61">
        <v>100</v>
      </c>
      <c r="CA61">
        <v>100</v>
      </c>
      <c r="CB61">
        <v>100</v>
      </c>
      <c r="CC61">
        <v>100</v>
      </c>
      <c r="CD61">
        <v>480155901</v>
      </c>
      <c r="CE61">
        <v>458858665</v>
      </c>
      <c r="CF61">
        <v>1560884515</v>
      </c>
      <c r="CG61">
        <v>1530273493</v>
      </c>
      <c r="CH61">
        <v>1725834535</v>
      </c>
      <c r="CI61">
        <v>1709683123</v>
      </c>
      <c r="CJ61">
        <v>100</v>
      </c>
      <c r="CK61">
        <v>98.5</v>
      </c>
      <c r="CL61">
        <v>100</v>
      </c>
      <c r="CM61" t="s">
        <v>481</v>
      </c>
      <c r="CN61" t="s">
        <v>504</v>
      </c>
      <c r="CO61">
        <v>100</v>
      </c>
      <c r="CP61">
        <v>100</v>
      </c>
      <c r="CQ61">
        <v>100</v>
      </c>
      <c r="CR61">
        <v>100</v>
      </c>
      <c r="CS61">
        <v>100</v>
      </c>
      <c r="CT61">
        <v>100</v>
      </c>
      <c r="CU61">
        <v>100</v>
      </c>
      <c r="CV61">
        <v>100</v>
      </c>
      <c r="CW61">
        <v>100</v>
      </c>
      <c r="CX61">
        <v>100</v>
      </c>
      <c r="CY61">
        <v>100</v>
      </c>
      <c r="CZ61">
        <v>100</v>
      </c>
      <c r="DA61">
        <v>100</v>
      </c>
      <c r="DB61" s="128">
        <v>100</v>
      </c>
      <c r="DC61">
        <v>100</v>
      </c>
      <c r="DD61">
        <v>0</v>
      </c>
      <c r="DE61">
        <v>5.17</v>
      </c>
      <c r="DF61">
        <v>5.17</v>
      </c>
      <c r="DG61">
        <v>6.9</v>
      </c>
      <c r="DH61">
        <v>5.17</v>
      </c>
      <c r="DI61">
        <v>24.14</v>
      </c>
      <c r="DJ61">
        <v>3.45</v>
      </c>
      <c r="DK61">
        <v>3.45</v>
      </c>
      <c r="DL61">
        <v>3.45</v>
      </c>
      <c r="DM61">
        <v>6.9</v>
      </c>
      <c r="DN61">
        <v>5.17</v>
      </c>
      <c r="DO61">
        <v>31.03</v>
      </c>
      <c r="DP61" t="s">
        <v>473</v>
      </c>
      <c r="DQ61">
        <v>0</v>
      </c>
      <c r="DR61">
        <v>5.17</v>
      </c>
      <c r="DS61">
        <v>5.17</v>
      </c>
      <c r="DT61">
        <v>6.9</v>
      </c>
      <c r="DU61">
        <v>5.17</v>
      </c>
      <c r="DV61">
        <v>24.14</v>
      </c>
      <c r="DW61">
        <v>0</v>
      </c>
      <c r="DX61">
        <v>0</v>
      </c>
      <c r="DY61">
        <v>0</v>
      </c>
      <c r="DZ61">
        <v>0</v>
      </c>
      <c r="EA61">
        <v>0</v>
      </c>
      <c r="EB61">
        <v>0</v>
      </c>
      <c r="EC61">
        <v>46.550000000000004</v>
      </c>
      <c r="ED61" t="s">
        <v>473</v>
      </c>
      <c r="EE61" t="s">
        <v>547</v>
      </c>
      <c r="EF61" t="s">
        <v>1723</v>
      </c>
      <c r="EG61" t="s">
        <v>1724</v>
      </c>
      <c r="EH61" t="s">
        <v>1725</v>
      </c>
      <c r="EI61" t="s">
        <v>1726</v>
      </c>
      <c r="EJ61" t="s">
        <v>1727</v>
      </c>
      <c r="EK61" t="s">
        <v>1728</v>
      </c>
      <c r="EL61" t="s">
        <v>1729</v>
      </c>
      <c r="EM61" t="s">
        <v>1730</v>
      </c>
      <c r="EN61" t="s">
        <v>1731</v>
      </c>
      <c r="EO61" t="s">
        <v>1732</v>
      </c>
      <c r="EP61" t="s">
        <v>1733</v>
      </c>
      <c r="EQ61" t="s">
        <v>479</v>
      </c>
      <c r="ER61" t="s">
        <v>1734</v>
      </c>
      <c r="ES61" t="s">
        <v>1735</v>
      </c>
      <c r="ET61" t="s">
        <v>1736</v>
      </c>
      <c r="EU61" t="s">
        <v>1737</v>
      </c>
      <c r="EV61" t="s">
        <v>1738</v>
      </c>
      <c r="EW61">
        <v>0</v>
      </c>
      <c r="EX61">
        <v>0</v>
      </c>
      <c r="EY61">
        <v>0</v>
      </c>
      <c r="EZ61">
        <v>0</v>
      </c>
      <c r="FA61">
        <v>0</v>
      </c>
      <c r="FB61">
        <v>0</v>
      </c>
      <c r="FC61">
        <v>687561000</v>
      </c>
      <c r="FD61">
        <v>687561000</v>
      </c>
      <c r="FE61">
        <v>687561000</v>
      </c>
      <c r="FF61">
        <v>687561000</v>
      </c>
      <c r="FG61">
        <v>687561000</v>
      </c>
      <c r="FH61">
        <v>687561000</v>
      </c>
      <c r="FI61" t="s">
        <v>1739</v>
      </c>
      <c r="FJ61">
        <v>687561000</v>
      </c>
      <c r="FK61">
        <v>687561000</v>
      </c>
      <c r="FL61">
        <v>687561000</v>
      </c>
      <c r="FM61">
        <v>687561000</v>
      </c>
      <c r="FN61">
        <v>687561000</v>
      </c>
      <c r="FO61">
        <v>687561000</v>
      </c>
      <c r="FP61">
        <v>635219510</v>
      </c>
      <c r="FQ61">
        <v>635219510</v>
      </c>
      <c r="FR61">
        <v>635219510</v>
      </c>
      <c r="FS61">
        <v>635219510</v>
      </c>
      <c r="FT61">
        <v>635219510</v>
      </c>
      <c r="FU61">
        <v>635219510</v>
      </c>
      <c r="FV61">
        <v>0</v>
      </c>
      <c r="FW61">
        <v>0</v>
      </c>
      <c r="FX61">
        <v>0</v>
      </c>
      <c r="FY61">
        <v>0</v>
      </c>
      <c r="FZ61">
        <v>0</v>
      </c>
      <c r="GA61">
        <v>0</v>
      </c>
      <c r="GB61">
        <v>635219510</v>
      </c>
      <c r="GC61">
        <v>473149128</v>
      </c>
      <c r="GD61">
        <v>579415368</v>
      </c>
      <c r="GE61">
        <v>634002384</v>
      </c>
      <c r="GF61">
        <v>603470667</v>
      </c>
      <c r="GG61">
        <v>603470667</v>
      </c>
      <c r="GH61">
        <v>603470667</v>
      </c>
      <c r="GI61">
        <v>0</v>
      </c>
      <c r="GJ61">
        <v>0</v>
      </c>
      <c r="GK61">
        <v>0</v>
      </c>
      <c r="GL61">
        <v>0</v>
      </c>
      <c r="GM61">
        <v>0</v>
      </c>
      <c r="GN61">
        <v>0</v>
      </c>
      <c r="GO61">
        <v>603470667</v>
      </c>
      <c r="GP61">
        <v>0</v>
      </c>
      <c r="GQ61">
        <v>11208182</v>
      </c>
      <c r="GR61">
        <v>72773873</v>
      </c>
      <c r="GS61">
        <v>146155737</v>
      </c>
      <c r="GT61">
        <v>219643338</v>
      </c>
      <c r="GU61">
        <v>289430125</v>
      </c>
      <c r="GV61">
        <v>0</v>
      </c>
      <c r="GW61">
        <v>0</v>
      </c>
      <c r="GX61">
        <v>0</v>
      </c>
      <c r="GY61">
        <v>0</v>
      </c>
      <c r="GZ61">
        <v>0</v>
      </c>
      <c r="HA61">
        <v>0</v>
      </c>
      <c r="HB61">
        <v>289430125</v>
      </c>
      <c r="HC61">
        <v>16151412</v>
      </c>
      <c r="HD61">
        <v>16151412</v>
      </c>
      <c r="HE61">
        <v>16151412</v>
      </c>
      <c r="HF61">
        <v>16151412</v>
      </c>
      <c r="HG61">
        <v>16151412</v>
      </c>
      <c r="HH61">
        <v>16151412</v>
      </c>
      <c r="HI61">
        <v>0</v>
      </c>
      <c r="HJ61">
        <v>0</v>
      </c>
      <c r="HK61">
        <v>0</v>
      </c>
      <c r="HL61">
        <v>0</v>
      </c>
      <c r="HM61">
        <v>0</v>
      </c>
      <c r="HN61">
        <v>0</v>
      </c>
      <c r="HO61">
        <v>16151412</v>
      </c>
      <c r="HP61">
        <v>0</v>
      </c>
      <c r="HQ61">
        <v>16151412</v>
      </c>
      <c r="HR61">
        <v>16151412</v>
      </c>
      <c r="HS61">
        <v>16151412</v>
      </c>
      <c r="HT61">
        <v>16151412</v>
      </c>
      <c r="HU61">
        <v>16151412</v>
      </c>
      <c r="HV61">
        <v>0</v>
      </c>
      <c r="HW61">
        <v>0</v>
      </c>
      <c r="HX61">
        <v>0</v>
      </c>
      <c r="HY61">
        <v>0</v>
      </c>
      <c r="HZ61">
        <v>0</v>
      </c>
      <c r="IA61">
        <v>0</v>
      </c>
      <c r="IB61">
        <v>16151412</v>
      </c>
      <c r="IC61" t="s">
        <v>1740</v>
      </c>
      <c r="ID61" t="s">
        <v>473</v>
      </c>
      <c r="IE61" t="s">
        <v>473</v>
      </c>
      <c r="IF61" t="s">
        <v>479</v>
      </c>
      <c r="IG61" t="s">
        <v>1741</v>
      </c>
      <c r="IH61" t="s">
        <v>1742</v>
      </c>
      <c r="II61" t="s">
        <v>1743</v>
      </c>
      <c r="IJ61" t="s">
        <v>1744</v>
      </c>
      <c r="IK61" t="s">
        <v>1745</v>
      </c>
      <c r="IL61" t="s">
        <v>473</v>
      </c>
      <c r="IM61" t="s">
        <v>473</v>
      </c>
      <c r="IN61" t="s">
        <v>473</v>
      </c>
      <c r="IO61" t="s">
        <v>473</v>
      </c>
      <c r="IP61" t="s">
        <v>473</v>
      </c>
      <c r="IQ61" t="s">
        <v>473</v>
      </c>
      <c r="IR61">
        <v>0</v>
      </c>
      <c r="IS61">
        <v>1</v>
      </c>
      <c r="IT61">
        <v>1</v>
      </c>
      <c r="IU61">
        <v>1</v>
      </c>
      <c r="IV61">
        <v>1</v>
      </c>
      <c r="IW61">
        <v>1</v>
      </c>
      <c r="IX61">
        <v>0</v>
      </c>
      <c r="IY61">
        <v>0</v>
      </c>
      <c r="IZ61">
        <v>0</v>
      </c>
      <c r="JA61">
        <v>0</v>
      </c>
      <c r="JB61">
        <v>0</v>
      </c>
      <c r="JC61">
        <v>0</v>
      </c>
      <c r="JD61">
        <v>46.550000000000004</v>
      </c>
      <c r="JE61">
        <v>0</v>
      </c>
      <c r="JF61">
        <v>100</v>
      </c>
      <c r="JG61">
        <v>100</v>
      </c>
      <c r="JH61">
        <v>100</v>
      </c>
      <c r="JI61">
        <v>100</v>
      </c>
      <c r="JJ61">
        <v>100</v>
      </c>
      <c r="JK61">
        <v>0</v>
      </c>
      <c r="JL61">
        <v>0</v>
      </c>
      <c r="JM61">
        <v>0</v>
      </c>
      <c r="JN61">
        <v>0</v>
      </c>
      <c r="JO61">
        <v>0</v>
      </c>
      <c r="JP61">
        <v>0</v>
      </c>
      <c r="JQ61">
        <v>100</v>
      </c>
      <c r="JR61" t="s">
        <v>479</v>
      </c>
      <c r="JS61">
        <v>100</v>
      </c>
      <c r="JT61">
        <v>100</v>
      </c>
      <c r="JU61">
        <v>100</v>
      </c>
      <c r="JV61">
        <v>100</v>
      </c>
      <c r="JW61">
        <v>100</v>
      </c>
      <c r="JX61" t="s">
        <v>473</v>
      </c>
      <c r="JY61" t="s">
        <v>473</v>
      </c>
      <c r="JZ61" t="s">
        <v>473</v>
      </c>
      <c r="KA61" t="s">
        <v>473</v>
      </c>
      <c r="KB61" t="s">
        <v>473</v>
      </c>
      <c r="KC61">
        <v>100</v>
      </c>
      <c r="KD61" t="s">
        <v>479</v>
      </c>
      <c r="KE61">
        <v>100</v>
      </c>
      <c r="KF61">
        <v>100</v>
      </c>
      <c r="KG61">
        <v>100</v>
      </c>
      <c r="KH61">
        <v>100</v>
      </c>
      <c r="KI61">
        <v>100</v>
      </c>
      <c r="KJ61" t="s">
        <v>473</v>
      </c>
      <c r="KK61" t="s">
        <v>473</v>
      </c>
      <c r="KL61" t="s">
        <v>473</v>
      </c>
      <c r="KM61" t="s">
        <v>473</v>
      </c>
      <c r="KN61" t="s">
        <v>473</v>
      </c>
      <c r="KO61" t="s">
        <v>473</v>
      </c>
      <c r="KP61" t="s">
        <v>479</v>
      </c>
      <c r="KQ61">
        <v>100</v>
      </c>
      <c r="KR61">
        <v>100</v>
      </c>
      <c r="KS61">
        <v>100</v>
      </c>
      <c r="KT61">
        <v>100</v>
      </c>
      <c r="KU61">
        <v>100</v>
      </c>
      <c r="KV61" t="s">
        <v>473</v>
      </c>
      <c r="KW61" t="s">
        <v>473</v>
      </c>
      <c r="KX61" t="s">
        <v>473</v>
      </c>
      <c r="KY61" t="s">
        <v>473</v>
      </c>
      <c r="KZ61" t="s">
        <v>473</v>
      </c>
      <c r="LA61" t="s">
        <v>473</v>
      </c>
      <c r="LB61">
        <v>100</v>
      </c>
      <c r="LC61" t="s">
        <v>1562</v>
      </c>
      <c r="LD61" t="s">
        <v>1658</v>
      </c>
      <c r="LE61">
        <v>100</v>
      </c>
      <c r="LF61">
        <v>100</v>
      </c>
      <c r="LG61" t="s">
        <v>473</v>
      </c>
      <c r="LH61" t="s">
        <v>473</v>
      </c>
      <c r="LI61">
        <v>99.259397560368427</v>
      </c>
      <c r="LJ61">
        <v>79.782521690760007</v>
      </c>
      <c r="LK61">
        <v>24341513000</v>
      </c>
      <c r="LL61">
        <v>23799665292</v>
      </c>
      <c r="LM61">
        <v>8358079540</v>
      </c>
      <c r="LN61">
        <v>3250406264</v>
      </c>
      <c r="LO61">
        <v>3114713912</v>
      </c>
      <c r="LP61" t="s">
        <v>479</v>
      </c>
      <c r="LQ61">
        <v>100</v>
      </c>
      <c r="LR61">
        <v>100</v>
      </c>
      <c r="LS61">
        <v>100</v>
      </c>
      <c r="LT61">
        <v>100</v>
      </c>
      <c r="LU61">
        <v>100</v>
      </c>
      <c r="LV61" t="s">
        <v>473</v>
      </c>
      <c r="LW61" t="s">
        <v>473</v>
      </c>
      <c r="LX61" t="s">
        <v>473</v>
      </c>
      <c r="LY61" t="s">
        <v>473</v>
      </c>
      <c r="LZ61" t="s">
        <v>473</v>
      </c>
      <c r="MA61" t="s">
        <v>473</v>
      </c>
      <c r="MB61">
        <v>100</v>
      </c>
      <c r="MC61">
        <v>100</v>
      </c>
      <c r="MD61">
        <v>100</v>
      </c>
      <c r="ME61">
        <v>0</v>
      </c>
      <c r="MF61" t="s">
        <v>635</v>
      </c>
      <c r="MG61" t="s">
        <v>635</v>
      </c>
      <c r="MH61" t="s">
        <v>635</v>
      </c>
      <c r="MI61" t="s">
        <v>635</v>
      </c>
      <c r="MJ61">
        <v>0</v>
      </c>
      <c r="MK61">
        <v>0</v>
      </c>
      <c r="ML61">
        <v>0</v>
      </c>
      <c r="MM61">
        <v>0</v>
      </c>
      <c r="MN61">
        <v>0</v>
      </c>
      <c r="MO61">
        <v>0</v>
      </c>
      <c r="MP61">
        <v>0</v>
      </c>
      <c r="MQ61">
        <v>0</v>
      </c>
      <c r="MR61" t="s">
        <v>718</v>
      </c>
      <c r="MS61" t="s">
        <v>718</v>
      </c>
      <c r="MT61" t="s">
        <v>718</v>
      </c>
      <c r="MU61" t="s">
        <v>718</v>
      </c>
      <c r="MV61">
        <v>0</v>
      </c>
      <c r="MW61">
        <v>0</v>
      </c>
      <c r="MX61">
        <v>0</v>
      </c>
      <c r="MY61">
        <v>0</v>
      </c>
      <c r="MZ61">
        <v>0</v>
      </c>
      <c r="NA61">
        <v>0</v>
      </c>
      <c r="NB61">
        <v>0</v>
      </c>
      <c r="NC61" t="s">
        <v>479</v>
      </c>
      <c r="ND61">
        <v>100</v>
      </c>
      <c r="NE61">
        <v>100</v>
      </c>
      <c r="NF61">
        <v>100</v>
      </c>
      <c r="NG61">
        <v>100</v>
      </c>
      <c r="NH61">
        <v>100</v>
      </c>
      <c r="NI61" t="s">
        <v>473</v>
      </c>
      <c r="NJ61" t="s">
        <v>473</v>
      </c>
      <c r="NK61" t="s">
        <v>473</v>
      </c>
      <c r="NL61" t="s">
        <v>473</v>
      </c>
      <c r="NM61" t="s">
        <v>473</v>
      </c>
      <c r="NN61" t="s">
        <v>473</v>
      </c>
      <c r="NO61">
        <v>0</v>
      </c>
      <c r="NP61" t="s">
        <v>1106</v>
      </c>
      <c r="NQ61" t="s">
        <v>1106</v>
      </c>
      <c r="NR61" t="s">
        <v>1106</v>
      </c>
      <c r="NS61" t="s">
        <v>1106</v>
      </c>
      <c r="NT61">
        <v>0</v>
      </c>
      <c r="NU61">
        <v>0</v>
      </c>
      <c r="NV61">
        <v>0</v>
      </c>
      <c r="NW61">
        <v>0</v>
      </c>
      <c r="NX61">
        <v>0</v>
      </c>
      <c r="NY61">
        <v>0</v>
      </c>
      <c r="NZ61">
        <v>0</v>
      </c>
      <c r="OA61">
        <v>0</v>
      </c>
      <c r="OB61" t="s">
        <v>1106</v>
      </c>
      <c r="OC61" t="s">
        <v>1106</v>
      </c>
      <c r="OD61" t="s">
        <v>1106</v>
      </c>
      <c r="OE61" t="s">
        <v>1106</v>
      </c>
      <c r="OF61">
        <v>0</v>
      </c>
      <c r="OG61">
        <v>0</v>
      </c>
      <c r="OH61">
        <v>0</v>
      </c>
      <c r="OI61">
        <v>0</v>
      </c>
      <c r="OJ61">
        <v>0</v>
      </c>
      <c r="OK61">
        <v>0</v>
      </c>
      <c r="OL61">
        <v>0</v>
      </c>
      <c r="OO61" t="s">
        <v>1715</v>
      </c>
      <c r="OP61">
        <v>100</v>
      </c>
      <c r="OQ61">
        <v>0</v>
      </c>
      <c r="OR61">
        <v>0</v>
      </c>
      <c r="OS61">
        <v>0</v>
      </c>
      <c r="OT61">
        <v>0</v>
      </c>
      <c r="OU61">
        <v>0</v>
      </c>
      <c r="OV61">
        <v>0</v>
      </c>
      <c r="OW61">
        <v>0</v>
      </c>
      <c r="OX61">
        <v>0</v>
      </c>
      <c r="OY61">
        <v>0</v>
      </c>
      <c r="OZ61">
        <v>0</v>
      </c>
      <c r="PA61">
        <v>0</v>
      </c>
      <c r="PB61">
        <v>0</v>
      </c>
      <c r="PC61">
        <v>0</v>
      </c>
      <c r="PD61">
        <v>16151412</v>
      </c>
      <c r="PE61">
        <v>16151412</v>
      </c>
      <c r="PF61">
        <v>16151412</v>
      </c>
      <c r="PG61">
        <v>16151412</v>
      </c>
      <c r="PH61">
        <v>16151412</v>
      </c>
      <c r="PI61">
        <v>16151412</v>
      </c>
      <c r="PJ61">
        <v>0</v>
      </c>
      <c r="PK61">
        <v>0</v>
      </c>
      <c r="PL61">
        <v>0</v>
      </c>
      <c r="PM61">
        <v>0</v>
      </c>
      <c r="PN61">
        <v>0</v>
      </c>
      <c r="PO61">
        <v>0</v>
      </c>
      <c r="PP61">
        <v>16151412</v>
      </c>
      <c r="PQ61">
        <v>11658315</v>
      </c>
      <c r="PR61">
        <v>3238747949</v>
      </c>
      <c r="PS61" t="s">
        <v>494</v>
      </c>
    </row>
    <row r="62" spans="1:435" x14ac:dyDescent="0.35">
      <c r="A62" t="s">
        <v>1746</v>
      </c>
      <c r="B62">
        <v>7871</v>
      </c>
      <c r="C62" t="s">
        <v>1747</v>
      </c>
      <c r="D62">
        <v>2020110010188</v>
      </c>
      <c r="E62" t="s">
        <v>436</v>
      </c>
      <c r="F62" t="s">
        <v>1526</v>
      </c>
      <c r="G62" t="s">
        <v>1527</v>
      </c>
      <c r="H62" t="s">
        <v>1528</v>
      </c>
      <c r="I62" t="s">
        <v>1626</v>
      </c>
      <c r="J62" t="s">
        <v>1530</v>
      </c>
      <c r="K62" t="s">
        <v>1531</v>
      </c>
      <c r="L62" t="s">
        <v>1532</v>
      </c>
      <c r="M62" t="s">
        <v>1533</v>
      </c>
      <c r="N62" t="s">
        <v>1531</v>
      </c>
      <c r="O62" t="s">
        <v>1532</v>
      </c>
      <c r="P62" t="s">
        <v>1533</v>
      </c>
      <c r="Q62" t="s">
        <v>1534</v>
      </c>
      <c r="R62" t="s">
        <v>1535</v>
      </c>
      <c r="S62" t="s">
        <v>1748</v>
      </c>
      <c r="T62" t="s">
        <v>1749</v>
      </c>
      <c r="AC62" t="s">
        <v>1748</v>
      </c>
      <c r="AI62" t="s">
        <v>1750</v>
      </c>
      <c r="AJ62">
        <v>0</v>
      </c>
      <c r="AK62">
        <v>44466</v>
      </c>
      <c r="AL62">
        <v>2</v>
      </c>
      <c r="AM62">
        <v>2023</v>
      </c>
      <c r="AN62" t="s">
        <v>1751</v>
      </c>
      <c r="AO62" t="s">
        <v>1752</v>
      </c>
      <c r="AP62">
        <v>2020</v>
      </c>
      <c r="AQ62">
        <v>2024</v>
      </c>
      <c r="AR62" t="s">
        <v>504</v>
      </c>
      <c r="AS62" t="s">
        <v>457</v>
      </c>
      <c r="AT62" t="s">
        <v>458</v>
      </c>
      <c r="AU62" t="s">
        <v>459</v>
      </c>
      <c r="AV62">
        <v>2019</v>
      </c>
      <c r="AW62">
        <v>1</v>
      </c>
      <c r="AX62" t="s">
        <v>1668</v>
      </c>
      <c r="AZ62">
        <v>1</v>
      </c>
      <c r="BB62" t="s">
        <v>1753</v>
      </c>
      <c r="BC62" t="s">
        <v>1635</v>
      </c>
      <c r="BD62" t="s">
        <v>1636</v>
      </c>
      <c r="BE62" t="s">
        <v>1637</v>
      </c>
      <c r="BF62" t="s">
        <v>1754</v>
      </c>
      <c r="BG62">
        <v>3</v>
      </c>
      <c r="BH62">
        <v>44644</v>
      </c>
      <c r="BI62" t="s">
        <v>1547</v>
      </c>
      <c r="BJ62" t="s">
        <v>51</v>
      </c>
      <c r="BK62">
        <v>100</v>
      </c>
      <c r="BL62">
        <v>100</v>
      </c>
      <c r="BM62">
        <v>100</v>
      </c>
      <c r="BN62">
        <v>100</v>
      </c>
      <c r="BO62">
        <v>100</v>
      </c>
      <c r="BP62">
        <v>100</v>
      </c>
      <c r="BQ62">
        <v>5170587283</v>
      </c>
      <c r="BR62">
        <v>428092940</v>
      </c>
      <c r="BS62">
        <v>1824489579</v>
      </c>
      <c r="BT62">
        <v>1327328935</v>
      </c>
      <c r="BU62">
        <v>997953829</v>
      </c>
      <c r="BV62">
        <v>592722000</v>
      </c>
      <c r="BW62">
        <v>100</v>
      </c>
      <c r="BX62">
        <v>100</v>
      </c>
      <c r="BY62">
        <v>100</v>
      </c>
      <c r="BZ62">
        <v>100</v>
      </c>
      <c r="CA62">
        <v>100</v>
      </c>
      <c r="CB62">
        <v>100</v>
      </c>
      <c r="CC62">
        <v>100</v>
      </c>
      <c r="CD62">
        <v>428092940</v>
      </c>
      <c r="CE62">
        <v>344008448</v>
      </c>
      <c r="CF62">
        <v>1812311080</v>
      </c>
      <c r="CG62">
        <v>1640649967</v>
      </c>
      <c r="CH62">
        <v>1312598022</v>
      </c>
      <c r="CI62">
        <v>1295536290</v>
      </c>
      <c r="CJ62">
        <v>100</v>
      </c>
      <c r="CK62">
        <v>100</v>
      </c>
      <c r="CL62">
        <v>100</v>
      </c>
      <c r="CM62" t="s">
        <v>481</v>
      </c>
      <c r="CN62" t="s">
        <v>504</v>
      </c>
      <c r="CO62">
        <v>100</v>
      </c>
      <c r="CP62">
        <v>100</v>
      </c>
      <c r="CQ62">
        <v>100</v>
      </c>
      <c r="CR62">
        <v>100</v>
      </c>
      <c r="CS62">
        <v>100</v>
      </c>
      <c r="CT62">
        <v>100</v>
      </c>
      <c r="CU62">
        <v>100</v>
      </c>
      <c r="CV62">
        <v>100</v>
      </c>
      <c r="CW62">
        <v>100</v>
      </c>
      <c r="CX62">
        <v>100</v>
      </c>
      <c r="CY62">
        <v>100</v>
      </c>
      <c r="CZ62">
        <v>100</v>
      </c>
      <c r="DA62">
        <v>100</v>
      </c>
      <c r="DB62" s="128">
        <v>100</v>
      </c>
      <c r="DC62">
        <v>100</v>
      </c>
      <c r="DD62">
        <v>0</v>
      </c>
      <c r="DE62">
        <v>8.6999999999999993</v>
      </c>
      <c r="DF62">
        <v>8.6999999999999993</v>
      </c>
      <c r="DG62">
        <v>8.6999999999999993</v>
      </c>
      <c r="DH62">
        <v>8.6999999999999993</v>
      </c>
      <c r="DI62">
        <v>8.6999999999999993</v>
      </c>
      <c r="DJ62">
        <v>8.6999999999999993</v>
      </c>
      <c r="DK62">
        <v>8.6999999999999993</v>
      </c>
      <c r="DL62">
        <v>8.6999999999999993</v>
      </c>
      <c r="DM62">
        <v>8.6999999999999993</v>
      </c>
      <c r="DN62">
        <v>13</v>
      </c>
      <c r="DO62">
        <v>8.6999999999999993</v>
      </c>
      <c r="DP62" t="s">
        <v>473</v>
      </c>
      <c r="DQ62">
        <v>0</v>
      </c>
      <c r="DR62">
        <v>8.6999999999999993</v>
      </c>
      <c r="DS62">
        <v>8.6999999999999993</v>
      </c>
      <c r="DT62">
        <v>8.6999999999999993</v>
      </c>
      <c r="DU62">
        <v>8.6999999999999993</v>
      </c>
      <c r="DV62">
        <v>8.6999999999999993</v>
      </c>
      <c r="DW62">
        <v>0</v>
      </c>
      <c r="DX62">
        <v>0</v>
      </c>
      <c r="DY62">
        <v>0</v>
      </c>
      <c r="DZ62">
        <v>0</v>
      </c>
      <c r="EA62">
        <v>0</v>
      </c>
      <c r="EB62">
        <v>0</v>
      </c>
      <c r="EC62">
        <v>43.5</v>
      </c>
      <c r="ED62" t="s">
        <v>473</v>
      </c>
      <c r="EE62" t="s">
        <v>547</v>
      </c>
      <c r="EF62" t="s">
        <v>1755</v>
      </c>
      <c r="EG62" t="s">
        <v>1755</v>
      </c>
      <c r="EH62" t="s">
        <v>1756</v>
      </c>
      <c r="EI62" t="s">
        <v>1755</v>
      </c>
      <c r="EJ62" t="s">
        <v>1757</v>
      </c>
      <c r="EK62" t="s">
        <v>1755</v>
      </c>
      <c r="EL62" t="s">
        <v>1755</v>
      </c>
      <c r="EM62" t="s">
        <v>1755</v>
      </c>
      <c r="EN62" t="s">
        <v>1755</v>
      </c>
      <c r="EO62" t="s">
        <v>1758</v>
      </c>
      <c r="EP62" t="s">
        <v>1755</v>
      </c>
      <c r="EQ62" t="s">
        <v>479</v>
      </c>
      <c r="ER62" t="s">
        <v>1759</v>
      </c>
      <c r="ES62" t="s">
        <v>1760</v>
      </c>
      <c r="ET62" t="s">
        <v>1761</v>
      </c>
      <c r="EU62" t="s">
        <v>1762</v>
      </c>
      <c r="EV62" t="s">
        <v>1763</v>
      </c>
      <c r="EW62">
        <v>0</v>
      </c>
      <c r="EX62">
        <v>0</v>
      </c>
      <c r="EY62">
        <v>0</v>
      </c>
      <c r="EZ62">
        <v>0</v>
      </c>
      <c r="FA62">
        <v>0</v>
      </c>
      <c r="FB62">
        <v>0</v>
      </c>
      <c r="FC62">
        <v>1007266000</v>
      </c>
      <c r="FD62">
        <v>1007266000</v>
      </c>
      <c r="FE62">
        <v>1007266000</v>
      </c>
      <c r="FF62">
        <v>1007266000</v>
      </c>
      <c r="FG62">
        <v>1007266000</v>
      </c>
      <c r="FH62">
        <v>1007266000</v>
      </c>
      <c r="FI62">
        <v>1007266000</v>
      </c>
      <c r="FJ62">
        <v>1007266000</v>
      </c>
      <c r="FK62">
        <v>1007266000</v>
      </c>
      <c r="FL62">
        <v>1007266000</v>
      </c>
      <c r="FM62">
        <v>1007266000</v>
      </c>
      <c r="FN62">
        <v>1007266000</v>
      </c>
      <c r="FO62">
        <v>1007266000</v>
      </c>
      <c r="FP62">
        <v>1049295756</v>
      </c>
      <c r="FQ62">
        <v>1049295756</v>
      </c>
      <c r="FR62">
        <v>997953829</v>
      </c>
      <c r="FS62">
        <v>997953829</v>
      </c>
      <c r="FT62">
        <v>997953829</v>
      </c>
      <c r="FU62">
        <v>997953829</v>
      </c>
      <c r="FV62">
        <v>0</v>
      </c>
      <c r="FW62">
        <v>0</v>
      </c>
      <c r="FX62">
        <v>0</v>
      </c>
      <c r="FY62">
        <v>0</v>
      </c>
      <c r="FZ62">
        <v>0</v>
      </c>
      <c r="GA62">
        <v>0</v>
      </c>
      <c r="GB62">
        <v>997953829</v>
      </c>
      <c r="GC62">
        <v>163185060</v>
      </c>
      <c r="GD62">
        <v>701184698</v>
      </c>
      <c r="GE62">
        <v>701184698</v>
      </c>
      <c r="GF62">
        <v>913027305</v>
      </c>
      <c r="GG62">
        <v>913027305</v>
      </c>
      <c r="GH62">
        <v>913027305</v>
      </c>
      <c r="GI62">
        <v>0</v>
      </c>
      <c r="GJ62">
        <v>0</v>
      </c>
      <c r="GK62">
        <v>0</v>
      </c>
      <c r="GL62">
        <v>0</v>
      </c>
      <c r="GM62">
        <v>0</v>
      </c>
      <c r="GN62">
        <v>0</v>
      </c>
      <c r="GO62">
        <v>913027305</v>
      </c>
      <c r="GP62">
        <v>0</v>
      </c>
      <c r="GQ62">
        <v>13866784</v>
      </c>
      <c r="GR62">
        <v>76749261</v>
      </c>
      <c r="GS62">
        <v>143503959</v>
      </c>
      <c r="GT62">
        <v>208803857</v>
      </c>
      <c r="GU62">
        <v>275507951</v>
      </c>
      <c r="GV62">
        <v>0</v>
      </c>
      <c r="GW62">
        <v>0</v>
      </c>
      <c r="GX62">
        <v>0</v>
      </c>
      <c r="GY62">
        <v>0</v>
      </c>
      <c r="GZ62">
        <v>0</v>
      </c>
      <c r="HA62">
        <v>0</v>
      </c>
      <c r="HB62">
        <v>275507951</v>
      </c>
      <c r="HC62">
        <v>17061732</v>
      </c>
      <c r="HD62">
        <v>17061732</v>
      </c>
      <c r="HE62">
        <v>17061732</v>
      </c>
      <c r="HF62">
        <v>17061732</v>
      </c>
      <c r="HG62">
        <v>17061732</v>
      </c>
      <c r="HH62">
        <v>17061732</v>
      </c>
      <c r="HI62">
        <v>0</v>
      </c>
      <c r="HJ62">
        <v>0</v>
      </c>
      <c r="HK62">
        <v>0</v>
      </c>
      <c r="HL62">
        <v>0</v>
      </c>
      <c r="HM62">
        <v>0</v>
      </c>
      <c r="HN62">
        <v>0</v>
      </c>
      <c r="HO62">
        <v>17061732</v>
      </c>
      <c r="HP62">
        <v>0</v>
      </c>
      <c r="HQ62">
        <v>14740157</v>
      </c>
      <c r="HR62">
        <v>14740157</v>
      </c>
      <c r="HS62">
        <v>14804472</v>
      </c>
      <c r="HT62">
        <v>14804472</v>
      </c>
      <c r="HU62">
        <v>14804472</v>
      </c>
      <c r="HV62">
        <v>0</v>
      </c>
      <c r="HW62">
        <v>0</v>
      </c>
      <c r="HX62">
        <v>0</v>
      </c>
      <c r="HY62">
        <v>0</v>
      </c>
      <c r="HZ62">
        <v>0</v>
      </c>
      <c r="IA62">
        <v>0</v>
      </c>
      <c r="IB62">
        <v>14804472</v>
      </c>
      <c r="IC62" t="s">
        <v>1764</v>
      </c>
      <c r="ID62" t="s">
        <v>473</v>
      </c>
      <c r="IE62" t="s">
        <v>473</v>
      </c>
      <c r="IF62" t="s">
        <v>479</v>
      </c>
      <c r="IG62" t="s">
        <v>1765</v>
      </c>
      <c r="IH62" t="s">
        <v>1766</v>
      </c>
      <c r="II62" t="s">
        <v>1767</v>
      </c>
      <c r="IJ62" t="s">
        <v>1768</v>
      </c>
      <c r="IK62" t="s">
        <v>1769</v>
      </c>
      <c r="IL62" t="s">
        <v>473</v>
      </c>
      <c r="IM62" t="s">
        <v>473</v>
      </c>
      <c r="IN62" t="s">
        <v>473</v>
      </c>
      <c r="IO62" t="s">
        <v>473</v>
      </c>
      <c r="IP62" t="s">
        <v>473</v>
      </c>
      <c r="IQ62" t="s">
        <v>473</v>
      </c>
      <c r="IR62">
        <v>0</v>
      </c>
      <c r="IS62">
        <v>1</v>
      </c>
      <c r="IT62">
        <v>1</v>
      </c>
      <c r="IU62">
        <v>1</v>
      </c>
      <c r="IV62">
        <v>1</v>
      </c>
      <c r="IW62">
        <v>1</v>
      </c>
      <c r="IX62">
        <v>0</v>
      </c>
      <c r="IY62">
        <v>0</v>
      </c>
      <c r="IZ62">
        <v>0</v>
      </c>
      <c r="JA62">
        <v>0</v>
      </c>
      <c r="JB62">
        <v>0</v>
      </c>
      <c r="JC62">
        <v>0</v>
      </c>
      <c r="JD62">
        <v>43.5</v>
      </c>
      <c r="JE62">
        <v>0</v>
      </c>
      <c r="JF62">
        <v>100</v>
      </c>
      <c r="JG62">
        <v>100</v>
      </c>
      <c r="JH62">
        <v>100</v>
      </c>
      <c r="JI62">
        <v>100</v>
      </c>
      <c r="JJ62">
        <v>100</v>
      </c>
      <c r="JK62">
        <v>0</v>
      </c>
      <c r="JL62">
        <v>0</v>
      </c>
      <c r="JM62">
        <v>0</v>
      </c>
      <c r="JN62">
        <v>0</v>
      </c>
      <c r="JO62">
        <v>0</v>
      </c>
      <c r="JP62">
        <v>0</v>
      </c>
      <c r="JQ62">
        <v>100</v>
      </c>
      <c r="JR62" t="s">
        <v>479</v>
      </c>
      <c r="JS62">
        <v>100</v>
      </c>
      <c r="JT62">
        <v>100</v>
      </c>
      <c r="JU62">
        <v>100</v>
      </c>
      <c r="JV62">
        <v>100</v>
      </c>
      <c r="JW62">
        <v>100</v>
      </c>
      <c r="JX62" t="s">
        <v>473</v>
      </c>
      <c r="JY62" t="s">
        <v>473</v>
      </c>
      <c r="JZ62" t="s">
        <v>473</v>
      </c>
      <c r="KA62" t="s">
        <v>473</v>
      </c>
      <c r="KB62" t="s">
        <v>473</v>
      </c>
      <c r="KC62">
        <v>100</v>
      </c>
      <c r="KD62" t="s">
        <v>479</v>
      </c>
      <c r="KE62">
        <v>100</v>
      </c>
      <c r="KF62">
        <v>100</v>
      </c>
      <c r="KG62">
        <v>100</v>
      </c>
      <c r="KH62">
        <v>100</v>
      </c>
      <c r="KI62">
        <v>100</v>
      </c>
      <c r="KJ62" t="s">
        <v>473</v>
      </c>
      <c r="KK62" t="s">
        <v>473</v>
      </c>
      <c r="KL62" t="s">
        <v>473</v>
      </c>
      <c r="KM62" t="s">
        <v>473</v>
      </c>
      <c r="KN62" t="s">
        <v>473</v>
      </c>
      <c r="KO62" t="s">
        <v>473</v>
      </c>
      <c r="KP62" t="s">
        <v>479</v>
      </c>
      <c r="KQ62">
        <v>100</v>
      </c>
      <c r="KR62">
        <v>100</v>
      </c>
      <c r="KS62">
        <v>100</v>
      </c>
      <c r="KT62">
        <v>100</v>
      </c>
      <c r="KU62">
        <v>100</v>
      </c>
      <c r="KV62" t="s">
        <v>473</v>
      </c>
      <c r="KW62" t="s">
        <v>473</v>
      </c>
      <c r="KX62" t="s">
        <v>473</v>
      </c>
      <c r="KY62" t="s">
        <v>473</v>
      </c>
      <c r="KZ62" t="s">
        <v>473</v>
      </c>
      <c r="LA62" t="s">
        <v>473</v>
      </c>
      <c r="LB62">
        <v>100</v>
      </c>
      <c r="LC62" t="s">
        <v>1562</v>
      </c>
      <c r="LD62" t="s">
        <v>1658</v>
      </c>
      <c r="LE62">
        <v>100</v>
      </c>
      <c r="LF62">
        <v>100</v>
      </c>
      <c r="LG62" t="s">
        <v>473</v>
      </c>
      <c r="LH62" t="s">
        <v>473</v>
      </c>
      <c r="LI62">
        <v>99.259397560368427</v>
      </c>
      <c r="LJ62">
        <v>79.782521690760007</v>
      </c>
      <c r="LK62">
        <v>24341513000</v>
      </c>
      <c r="LL62">
        <v>23799665292</v>
      </c>
      <c r="LM62">
        <v>8358079540</v>
      </c>
      <c r="LN62">
        <v>3250406264</v>
      </c>
      <c r="LO62">
        <v>3114713912</v>
      </c>
      <c r="LP62" t="s">
        <v>479</v>
      </c>
      <c r="LQ62">
        <v>100</v>
      </c>
      <c r="LR62">
        <v>100</v>
      </c>
      <c r="LS62">
        <v>100</v>
      </c>
      <c r="LT62">
        <v>100</v>
      </c>
      <c r="LU62">
        <v>100</v>
      </c>
      <c r="LV62" t="s">
        <v>473</v>
      </c>
      <c r="LW62" t="s">
        <v>473</v>
      </c>
      <c r="LX62" t="s">
        <v>473</v>
      </c>
      <c r="LY62" t="s">
        <v>473</v>
      </c>
      <c r="LZ62" t="s">
        <v>473</v>
      </c>
      <c r="MA62" t="s">
        <v>473</v>
      </c>
      <c r="MB62">
        <v>100</v>
      </c>
      <c r="MC62">
        <v>100</v>
      </c>
      <c r="MD62">
        <v>100</v>
      </c>
      <c r="ME62">
        <v>0</v>
      </c>
      <c r="MF62" t="s">
        <v>635</v>
      </c>
      <c r="MG62" t="s">
        <v>635</v>
      </c>
      <c r="MH62" t="s">
        <v>635</v>
      </c>
      <c r="MI62" t="s">
        <v>635</v>
      </c>
      <c r="MJ62">
        <v>0</v>
      </c>
      <c r="MK62">
        <v>0</v>
      </c>
      <c r="ML62">
        <v>0</v>
      </c>
      <c r="MM62">
        <v>0</v>
      </c>
      <c r="MN62">
        <v>0</v>
      </c>
      <c r="MO62">
        <v>0</v>
      </c>
      <c r="MP62">
        <v>0</v>
      </c>
      <c r="MQ62">
        <v>0</v>
      </c>
      <c r="MR62" t="s">
        <v>718</v>
      </c>
      <c r="MS62" t="s">
        <v>718</v>
      </c>
      <c r="MT62" t="s">
        <v>718</v>
      </c>
      <c r="MU62" t="s">
        <v>718</v>
      </c>
      <c r="MV62">
        <v>0</v>
      </c>
      <c r="MW62">
        <v>0</v>
      </c>
      <c r="MX62">
        <v>0</v>
      </c>
      <c r="MY62">
        <v>0</v>
      </c>
      <c r="MZ62">
        <v>0</v>
      </c>
      <c r="NA62">
        <v>0</v>
      </c>
      <c r="NB62">
        <v>0</v>
      </c>
      <c r="NC62" t="s">
        <v>479</v>
      </c>
      <c r="ND62">
        <v>100</v>
      </c>
      <c r="NE62">
        <v>100</v>
      </c>
      <c r="NF62">
        <v>100</v>
      </c>
      <c r="NG62">
        <v>100</v>
      </c>
      <c r="NH62">
        <v>100</v>
      </c>
      <c r="NI62" t="s">
        <v>473</v>
      </c>
      <c r="NJ62" t="s">
        <v>473</v>
      </c>
      <c r="NK62" t="s">
        <v>473</v>
      </c>
      <c r="NL62" t="s">
        <v>473</v>
      </c>
      <c r="NM62" t="s">
        <v>473</v>
      </c>
      <c r="NN62" t="s">
        <v>473</v>
      </c>
      <c r="NO62">
        <v>0</v>
      </c>
      <c r="NP62" t="s">
        <v>1106</v>
      </c>
      <c r="NQ62" t="s">
        <v>1106</v>
      </c>
      <c r="NR62" t="s">
        <v>1106</v>
      </c>
      <c r="NS62" t="s">
        <v>1106</v>
      </c>
      <c r="NT62">
        <v>0</v>
      </c>
      <c r="NU62">
        <v>0</v>
      </c>
      <c r="NV62">
        <v>0</v>
      </c>
      <c r="NW62">
        <v>0</v>
      </c>
      <c r="NX62">
        <v>0</v>
      </c>
      <c r="NY62">
        <v>0</v>
      </c>
      <c r="NZ62">
        <v>0</v>
      </c>
      <c r="OA62">
        <v>0</v>
      </c>
      <c r="OB62" t="s">
        <v>1106</v>
      </c>
      <c r="OC62" t="s">
        <v>1106</v>
      </c>
      <c r="OD62" t="s">
        <v>1106</v>
      </c>
      <c r="OE62" t="s">
        <v>1106</v>
      </c>
      <c r="OF62">
        <v>0</v>
      </c>
      <c r="OG62">
        <v>0</v>
      </c>
      <c r="OH62">
        <v>0</v>
      </c>
      <c r="OI62">
        <v>0</v>
      </c>
      <c r="OJ62">
        <v>0</v>
      </c>
      <c r="OK62">
        <v>0</v>
      </c>
      <c r="OL62">
        <v>0</v>
      </c>
      <c r="OO62" t="s">
        <v>1746</v>
      </c>
      <c r="OP62">
        <v>100</v>
      </c>
      <c r="OQ62">
        <v>0</v>
      </c>
      <c r="OR62">
        <v>0</v>
      </c>
      <c r="OS62">
        <v>0</v>
      </c>
      <c r="OT62">
        <v>0</v>
      </c>
      <c r="OU62">
        <v>0</v>
      </c>
      <c r="OV62">
        <v>0</v>
      </c>
      <c r="OW62">
        <v>0</v>
      </c>
      <c r="OX62">
        <v>0</v>
      </c>
      <c r="OY62">
        <v>0</v>
      </c>
      <c r="OZ62">
        <v>0</v>
      </c>
      <c r="PA62">
        <v>0</v>
      </c>
      <c r="PB62">
        <v>0</v>
      </c>
      <c r="PC62">
        <v>0</v>
      </c>
      <c r="PD62">
        <v>17061732</v>
      </c>
      <c r="PE62">
        <v>17061732</v>
      </c>
      <c r="PF62">
        <v>17061732</v>
      </c>
      <c r="PG62">
        <v>17061732</v>
      </c>
      <c r="PH62">
        <v>17061732</v>
      </c>
      <c r="PI62">
        <v>17061732</v>
      </c>
      <c r="PJ62">
        <v>0</v>
      </c>
      <c r="PK62">
        <v>0</v>
      </c>
      <c r="PL62">
        <v>0</v>
      </c>
      <c r="PM62">
        <v>0</v>
      </c>
      <c r="PN62">
        <v>0</v>
      </c>
      <c r="PO62">
        <v>0</v>
      </c>
      <c r="PP62">
        <v>17061732</v>
      </c>
      <c r="PQ62">
        <v>11658315</v>
      </c>
      <c r="PR62">
        <v>3238747949</v>
      </c>
      <c r="PS62" t="s">
        <v>494</v>
      </c>
    </row>
    <row r="63" spans="1:435" x14ac:dyDescent="0.35">
      <c r="A63" t="s">
        <v>1770</v>
      </c>
      <c r="B63">
        <v>7871</v>
      </c>
      <c r="C63" t="s">
        <v>1771</v>
      </c>
      <c r="D63">
        <v>2020110010188</v>
      </c>
      <c r="E63" t="s">
        <v>436</v>
      </c>
      <c r="F63" t="s">
        <v>1526</v>
      </c>
      <c r="G63" t="s">
        <v>1527</v>
      </c>
      <c r="H63" t="s">
        <v>1528</v>
      </c>
      <c r="I63" t="s">
        <v>1772</v>
      </c>
      <c r="J63" t="s">
        <v>1530</v>
      </c>
      <c r="K63" t="s">
        <v>1531</v>
      </c>
      <c r="L63" t="s">
        <v>1532</v>
      </c>
      <c r="M63" t="s">
        <v>1533</v>
      </c>
      <c r="N63" t="s">
        <v>1531</v>
      </c>
      <c r="O63" t="s">
        <v>1532</v>
      </c>
      <c r="P63" t="s">
        <v>1533</v>
      </c>
      <c r="Q63" t="s">
        <v>1534</v>
      </c>
      <c r="R63" t="s">
        <v>1535</v>
      </c>
      <c r="S63" t="s">
        <v>1773</v>
      </c>
      <c r="T63" t="s">
        <v>1774</v>
      </c>
      <c r="AC63" t="s">
        <v>1773</v>
      </c>
      <c r="AI63" t="s">
        <v>1775</v>
      </c>
      <c r="AJ63">
        <v>0</v>
      </c>
      <c r="AK63">
        <v>44466</v>
      </c>
      <c r="AL63">
        <v>2</v>
      </c>
      <c r="AM63">
        <v>2023</v>
      </c>
      <c r="AN63" t="s">
        <v>1776</v>
      </c>
      <c r="AO63" t="s">
        <v>1777</v>
      </c>
      <c r="AP63">
        <v>2020</v>
      </c>
      <c r="AQ63">
        <v>2024</v>
      </c>
      <c r="AR63" t="s">
        <v>504</v>
      </c>
      <c r="AS63" t="s">
        <v>457</v>
      </c>
      <c r="AT63" t="s">
        <v>458</v>
      </c>
      <c r="AU63" t="s">
        <v>459</v>
      </c>
      <c r="AV63" t="s">
        <v>460</v>
      </c>
      <c r="AW63" t="s">
        <v>460</v>
      </c>
      <c r="AX63" t="s">
        <v>460</v>
      </c>
      <c r="AZ63">
        <v>1</v>
      </c>
      <c r="BB63" t="s">
        <v>1778</v>
      </c>
      <c r="BC63" t="s">
        <v>1635</v>
      </c>
      <c r="BD63" t="s">
        <v>1636</v>
      </c>
      <c r="BE63" t="s">
        <v>1637</v>
      </c>
      <c r="BF63" t="s">
        <v>1779</v>
      </c>
      <c r="BG63">
        <v>3</v>
      </c>
      <c r="BH63">
        <v>44644</v>
      </c>
      <c r="BI63" t="s">
        <v>1547</v>
      </c>
      <c r="BJ63" t="s">
        <v>51</v>
      </c>
      <c r="BK63">
        <v>100</v>
      </c>
      <c r="BL63">
        <v>100</v>
      </c>
      <c r="BM63">
        <v>100</v>
      </c>
      <c r="BN63">
        <v>100</v>
      </c>
      <c r="BO63">
        <v>100</v>
      </c>
      <c r="BP63">
        <v>100</v>
      </c>
      <c r="BQ63">
        <v>20057776255</v>
      </c>
      <c r="BR63">
        <v>3061033688</v>
      </c>
      <c r="BS63">
        <v>5950295294</v>
      </c>
      <c r="BT63">
        <v>4946640896</v>
      </c>
      <c r="BU63">
        <v>3526892377</v>
      </c>
      <c r="BV63">
        <v>2572914000</v>
      </c>
      <c r="BW63">
        <v>100</v>
      </c>
      <c r="BX63">
        <v>100</v>
      </c>
      <c r="BY63">
        <v>100</v>
      </c>
      <c r="BZ63">
        <v>100</v>
      </c>
      <c r="CA63">
        <v>100</v>
      </c>
      <c r="CB63">
        <v>100</v>
      </c>
      <c r="CC63">
        <v>100</v>
      </c>
      <c r="CD63">
        <v>3039152519</v>
      </c>
      <c r="CE63">
        <v>2654219777</v>
      </c>
      <c r="CF63">
        <v>5950083818</v>
      </c>
      <c r="CG63">
        <v>5349403187</v>
      </c>
      <c r="CH63">
        <v>4939749498</v>
      </c>
      <c r="CI63">
        <v>4677876039</v>
      </c>
      <c r="CJ63">
        <v>100</v>
      </c>
      <c r="CK63">
        <v>100</v>
      </c>
      <c r="CL63">
        <v>100</v>
      </c>
      <c r="CM63" t="s">
        <v>481</v>
      </c>
      <c r="CN63" t="s">
        <v>504</v>
      </c>
      <c r="CO63">
        <v>100</v>
      </c>
      <c r="CP63">
        <v>100</v>
      </c>
      <c r="CQ63">
        <v>100</v>
      </c>
      <c r="CR63">
        <v>100</v>
      </c>
      <c r="CS63">
        <v>100</v>
      </c>
      <c r="CT63">
        <v>100</v>
      </c>
      <c r="CU63">
        <v>100</v>
      </c>
      <c r="CV63">
        <v>100</v>
      </c>
      <c r="CW63">
        <v>100</v>
      </c>
      <c r="CX63">
        <v>100</v>
      </c>
      <c r="CY63">
        <v>100</v>
      </c>
      <c r="CZ63">
        <v>100</v>
      </c>
      <c r="DA63">
        <v>100</v>
      </c>
      <c r="DB63" s="128">
        <v>100</v>
      </c>
      <c r="DC63">
        <v>100</v>
      </c>
      <c r="DD63">
        <v>7.14</v>
      </c>
      <c r="DE63">
        <v>10.71</v>
      </c>
      <c r="DF63">
        <v>7.14</v>
      </c>
      <c r="DG63">
        <v>10.71</v>
      </c>
      <c r="DH63">
        <v>7.15</v>
      </c>
      <c r="DI63">
        <v>10.71</v>
      </c>
      <c r="DJ63">
        <v>3.57</v>
      </c>
      <c r="DK63">
        <v>7.14</v>
      </c>
      <c r="DL63">
        <v>7.14</v>
      </c>
      <c r="DM63">
        <v>10.72</v>
      </c>
      <c r="DN63">
        <v>10.72</v>
      </c>
      <c r="DO63">
        <v>7.15</v>
      </c>
      <c r="DP63" t="s">
        <v>473</v>
      </c>
      <c r="DQ63">
        <v>7.14</v>
      </c>
      <c r="DR63">
        <v>10.71</v>
      </c>
      <c r="DS63">
        <v>7.14</v>
      </c>
      <c r="DT63">
        <v>10.71</v>
      </c>
      <c r="DU63">
        <v>7.15</v>
      </c>
      <c r="DV63">
        <v>7.14</v>
      </c>
      <c r="DW63">
        <v>0</v>
      </c>
      <c r="DX63">
        <v>0</v>
      </c>
      <c r="DY63">
        <v>0</v>
      </c>
      <c r="DZ63">
        <v>0</v>
      </c>
      <c r="EA63">
        <v>0</v>
      </c>
      <c r="EB63">
        <v>0</v>
      </c>
      <c r="EC63">
        <v>49.99</v>
      </c>
      <c r="ED63" t="s">
        <v>473</v>
      </c>
      <c r="EE63" t="s">
        <v>1780</v>
      </c>
      <c r="EF63" t="s">
        <v>1780</v>
      </c>
      <c r="EG63" t="s">
        <v>1781</v>
      </c>
      <c r="EH63" t="s">
        <v>1780</v>
      </c>
      <c r="EI63" t="s">
        <v>1782</v>
      </c>
      <c r="EJ63" t="s">
        <v>1783</v>
      </c>
      <c r="EK63" t="s">
        <v>1784</v>
      </c>
      <c r="EL63" t="s">
        <v>1785</v>
      </c>
      <c r="EM63" t="s">
        <v>1782</v>
      </c>
      <c r="EN63" t="s">
        <v>1786</v>
      </c>
      <c r="EO63" t="s">
        <v>1787</v>
      </c>
      <c r="EP63" t="s">
        <v>1785</v>
      </c>
      <c r="EQ63" t="s">
        <v>1788</v>
      </c>
      <c r="ER63" t="s">
        <v>1789</v>
      </c>
      <c r="ES63" t="s">
        <v>1790</v>
      </c>
      <c r="ET63" t="s">
        <v>1791</v>
      </c>
      <c r="EU63" t="s">
        <v>1792</v>
      </c>
      <c r="EV63" t="s">
        <v>1793</v>
      </c>
      <c r="EW63">
        <v>0</v>
      </c>
      <c r="EX63">
        <v>0</v>
      </c>
      <c r="EY63">
        <v>0</v>
      </c>
      <c r="EZ63">
        <v>0</v>
      </c>
      <c r="FA63">
        <v>0</v>
      </c>
      <c r="FB63">
        <v>0</v>
      </c>
      <c r="FC63">
        <v>3499244000</v>
      </c>
      <c r="FD63">
        <v>3499244000</v>
      </c>
      <c r="FE63">
        <v>3499244000</v>
      </c>
      <c r="FF63">
        <v>3499244000</v>
      </c>
      <c r="FG63">
        <v>3499244000</v>
      </c>
      <c r="FH63">
        <v>3499244000</v>
      </c>
      <c r="FI63">
        <v>3499244000</v>
      </c>
      <c r="FJ63">
        <v>3499244000</v>
      </c>
      <c r="FK63">
        <v>3499244000</v>
      </c>
      <c r="FL63">
        <v>3499244000</v>
      </c>
      <c r="FM63">
        <v>3499244000</v>
      </c>
      <c r="FN63">
        <v>3499244000</v>
      </c>
      <c r="FO63">
        <v>3499244000</v>
      </c>
      <c r="FP63">
        <v>3522769093</v>
      </c>
      <c r="FQ63">
        <v>3522769093</v>
      </c>
      <c r="FR63">
        <v>3526892377</v>
      </c>
      <c r="FS63">
        <v>3526892377</v>
      </c>
      <c r="FT63">
        <v>3526892377</v>
      </c>
      <c r="FU63">
        <v>3526892377</v>
      </c>
      <c r="FV63">
        <v>0</v>
      </c>
      <c r="FW63">
        <v>0</v>
      </c>
      <c r="FX63">
        <v>0</v>
      </c>
      <c r="FY63">
        <v>0</v>
      </c>
      <c r="FZ63">
        <v>0</v>
      </c>
      <c r="GA63">
        <v>0</v>
      </c>
      <c r="GB63">
        <v>3526892377</v>
      </c>
      <c r="GC63">
        <v>2315059874</v>
      </c>
      <c r="GD63">
        <v>2818610881</v>
      </c>
      <c r="GE63">
        <v>2645677103</v>
      </c>
      <c r="GF63">
        <v>2899188205</v>
      </c>
      <c r="GG63">
        <v>2961044678</v>
      </c>
      <c r="GH63">
        <v>3492765946</v>
      </c>
      <c r="GI63">
        <v>0</v>
      </c>
      <c r="GJ63">
        <v>0</v>
      </c>
      <c r="GK63">
        <v>0</v>
      </c>
      <c r="GL63">
        <v>0</v>
      </c>
      <c r="GM63">
        <v>0</v>
      </c>
      <c r="GN63">
        <v>0</v>
      </c>
      <c r="GO63">
        <v>3492765946</v>
      </c>
      <c r="GP63">
        <v>36220663</v>
      </c>
      <c r="GQ63">
        <v>88084938</v>
      </c>
      <c r="GR63">
        <v>368785223</v>
      </c>
      <c r="GS63">
        <v>663532368</v>
      </c>
      <c r="GT63">
        <v>1134462628</v>
      </c>
      <c r="GU63">
        <v>1571280934</v>
      </c>
      <c r="GV63">
        <v>0</v>
      </c>
      <c r="GW63">
        <v>0</v>
      </c>
      <c r="GX63">
        <v>0</v>
      </c>
      <c r="GY63">
        <v>0</v>
      </c>
      <c r="GZ63">
        <v>0</v>
      </c>
      <c r="HA63">
        <v>0</v>
      </c>
      <c r="HB63">
        <v>1571280934</v>
      </c>
      <c r="HC63">
        <v>261873459</v>
      </c>
      <c r="HD63">
        <v>261873459</v>
      </c>
      <c r="HE63">
        <v>261873459</v>
      </c>
      <c r="HF63">
        <v>261873459</v>
      </c>
      <c r="HG63">
        <v>261873459</v>
      </c>
      <c r="HH63">
        <v>261873459</v>
      </c>
      <c r="HI63">
        <v>0</v>
      </c>
      <c r="HJ63">
        <v>0</v>
      </c>
      <c r="HK63">
        <v>0</v>
      </c>
      <c r="HL63">
        <v>0</v>
      </c>
      <c r="HM63">
        <v>0</v>
      </c>
      <c r="HN63">
        <v>0</v>
      </c>
      <c r="HO63">
        <v>261873459</v>
      </c>
      <c r="HP63">
        <v>3436471</v>
      </c>
      <c r="HQ63">
        <v>124927196</v>
      </c>
      <c r="HR63">
        <v>193432460</v>
      </c>
      <c r="HS63">
        <v>220993015</v>
      </c>
      <c r="HT63">
        <v>239107766</v>
      </c>
      <c r="HU63">
        <v>253772680</v>
      </c>
      <c r="HV63">
        <v>0</v>
      </c>
      <c r="HW63">
        <v>0</v>
      </c>
      <c r="HX63">
        <v>0</v>
      </c>
      <c r="HY63">
        <v>0</v>
      </c>
      <c r="HZ63">
        <v>0</v>
      </c>
      <c r="IA63">
        <v>0</v>
      </c>
      <c r="IB63">
        <v>253772680</v>
      </c>
      <c r="IC63" t="s">
        <v>1794</v>
      </c>
      <c r="ID63" t="s">
        <v>1795</v>
      </c>
      <c r="IE63" t="s">
        <v>473</v>
      </c>
      <c r="IF63" t="s">
        <v>1796</v>
      </c>
      <c r="IG63" t="s">
        <v>1797</v>
      </c>
      <c r="IH63" t="s">
        <v>1798</v>
      </c>
      <c r="II63" t="s">
        <v>1799</v>
      </c>
      <c r="IJ63" t="s">
        <v>1800</v>
      </c>
      <c r="IK63" t="s">
        <v>1801</v>
      </c>
      <c r="IL63" t="s">
        <v>473</v>
      </c>
      <c r="IM63" t="s">
        <v>473</v>
      </c>
      <c r="IN63" t="s">
        <v>473</v>
      </c>
      <c r="IO63" t="s">
        <v>473</v>
      </c>
      <c r="IP63" t="s">
        <v>473</v>
      </c>
      <c r="IQ63" t="s">
        <v>473</v>
      </c>
      <c r="IR63">
        <v>1</v>
      </c>
      <c r="IS63">
        <v>1</v>
      </c>
      <c r="IT63">
        <v>1</v>
      </c>
      <c r="IU63">
        <v>1</v>
      </c>
      <c r="IV63">
        <v>1</v>
      </c>
      <c r="IW63">
        <v>0.66666666666666663</v>
      </c>
      <c r="IX63">
        <v>0</v>
      </c>
      <c r="IY63">
        <v>0</v>
      </c>
      <c r="IZ63">
        <v>0</v>
      </c>
      <c r="JA63">
        <v>0</v>
      </c>
      <c r="JB63">
        <v>0</v>
      </c>
      <c r="JC63">
        <v>0</v>
      </c>
      <c r="JD63">
        <v>49.99</v>
      </c>
      <c r="JE63">
        <v>100</v>
      </c>
      <c r="JF63">
        <v>100</v>
      </c>
      <c r="JG63">
        <v>100</v>
      </c>
      <c r="JH63">
        <v>100</v>
      </c>
      <c r="JI63">
        <v>100</v>
      </c>
      <c r="JJ63">
        <v>66.666666666666657</v>
      </c>
      <c r="JK63">
        <v>0</v>
      </c>
      <c r="JL63">
        <v>0</v>
      </c>
      <c r="JM63">
        <v>0</v>
      </c>
      <c r="JN63">
        <v>0</v>
      </c>
      <c r="JO63">
        <v>0</v>
      </c>
      <c r="JP63">
        <v>0</v>
      </c>
      <c r="JQ63">
        <v>94.444444444444443</v>
      </c>
      <c r="JR63">
        <v>100</v>
      </c>
      <c r="JS63">
        <v>100</v>
      </c>
      <c r="JT63">
        <v>100</v>
      </c>
      <c r="JU63">
        <v>100</v>
      </c>
      <c r="JV63">
        <v>100</v>
      </c>
      <c r="JW63">
        <v>93.334578043315901</v>
      </c>
      <c r="JX63" t="s">
        <v>473</v>
      </c>
      <c r="JY63" t="s">
        <v>473</v>
      </c>
      <c r="JZ63" t="s">
        <v>473</v>
      </c>
      <c r="KA63" t="s">
        <v>473</v>
      </c>
      <c r="KB63" t="s">
        <v>473</v>
      </c>
      <c r="KC63">
        <v>93.334578043315901</v>
      </c>
      <c r="KD63">
        <v>100</v>
      </c>
      <c r="KE63">
        <v>100</v>
      </c>
      <c r="KF63">
        <v>100</v>
      </c>
      <c r="KG63">
        <v>100</v>
      </c>
      <c r="KH63">
        <v>100</v>
      </c>
      <c r="KI63">
        <v>66.666666666666657</v>
      </c>
      <c r="KJ63" t="s">
        <v>473</v>
      </c>
      <c r="KK63" t="s">
        <v>473</v>
      </c>
      <c r="KL63" t="s">
        <v>473</v>
      </c>
      <c r="KM63" t="s">
        <v>473</v>
      </c>
      <c r="KN63" t="s">
        <v>473</v>
      </c>
      <c r="KO63" t="s">
        <v>473</v>
      </c>
      <c r="KP63">
        <v>100</v>
      </c>
      <c r="KQ63">
        <v>100</v>
      </c>
      <c r="KR63">
        <v>100</v>
      </c>
      <c r="KS63">
        <v>100</v>
      </c>
      <c r="KT63">
        <v>100</v>
      </c>
      <c r="KU63">
        <v>93.334578043315901</v>
      </c>
      <c r="KV63" t="s">
        <v>473</v>
      </c>
      <c r="KW63" t="s">
        <v>473</v>
      </c>
      <c r="KX63" t="s">
        <v>473</v>
      </c>
      <c r="KY63" t="s">
        <v>473</v>
      </c>
      <c r="KZ63" t="s">
        <v>473</v>
      </c>
      <c r="LA63" t="s">
        <v>473</v>
      </c>
      <c r="LB63">
        <v>93.334578043315901</v>
      </c>
      <c r="LC63" t="s">
        <v>1582</v>
      </c>
      <c r="LD63" t="s">
        <v>1802</v>
      </c>
      <c r="LE63">
        <v>97.778192681105295</v>
      </c>
      <c r="LF63">
        <v>97.778192681105295</v>
      </c>
      <c r="LG63">
        <v>97.778192681105295</v>
      </c>
      <c r="LH63">
        <v>97.778192681105295</v>
      </c>
      <c r="LI63">
        <v>99.259397560368427</v>
      </c>
      <c r="LJ63">
        <v>79.782521690760007</v>
      </c>
      <c r="LK63">
        <v>24341513000</v>
      </c>
      <c r="LL63">
        <v>23799665292</v>
      </c>
      <c r="LM63">
        <v>8358079540</v>
      </c>
      <c r="LN63">
        <v>3250406264</v>
      </c>
      <c r="LO63">
        <v>3114713912</v>
      </c>
      <c r="LP63">
        <v>100</v>
      </c>
      <c r="LQ63">
        <v>100</v>
      </c>
      <c r="LR63">
        <v>100</v>
      </c>
      <c r="LS63">
        <v>100</v>
      </c>
      <c r="LT63">
        <v>100</v>
      </c>
      <c r="LU63">
        <v>93.334578043315901</v>
      </c>
      <c r="LV63" t="s">
        <v>473</v>
      </c>
      <c r="LW63" t="s">
        <v>473</v>
      </c>
      <c r="LX63" t="s">
        <v>473</v>
      </c>
      <c r="LY63" t="s">
        <v>473</v>
      </c>
      <c r="LZ63" t="s">
        <v>473</v>
      </c>
      <c r="MA63" t="s">
        <v>473</v>
      </c>
      <c r="MB63">
        <v>93.334578043315901</v>
      </c>
      <c r="MC63">
        <v>93.334578043315901</v>
      </c>
      <c r="MD63">
        <v>93.334578043315901</v>
      </c>
      <c r="ME63" t="s">
        <v>635</v>
      </c>
      <c r="MF63" t="s">
        <v>635</v>
      </c>
      <c r="MG63" t="s">
        <v>635</v>
      </c>
      <c r="MH63" t="s">
        <v>635</v>
      </c>
      <c r="MI63" t="s">
        <v>635</v>
      </c>
      <c r="MJ63">
        <v>0</v>
      </c>
      <c r="MK63">
        <v>0</v>
      </c>
      <c r="ML63">
        <v>0</v>
      </c>
      <c r="MM63">
        <v>0</v>
      </c>
      <c r="MN63">
        <v>0</v>
      </c>
      <c r="MO63">
        <v>0</v>
      </c>
      <c r="MP63">
        <v>0</v>
      </c>
      <c r="MQ63" t="s">
        <v>718</v>
      </c>
      <c r="MR63" t="s">
        <v>718</v>
      </c>
      <c r="MS63" t="s">
        <v>718</v>
      </c>
      <c r="MT63" t="s">
        <v>718</v>
      </c>
      <c r="MU63" t="s">
        <v>718</v>
      </c>
      <c r="MV63">
        <v>0</v>
      </c>
      <c r="MW63">
        <v>0</v>
      </c>
      <c r="MX63">
        <v>0</v>
      </c>
      <c r="MY63">
        <v>0</v>
      </c>
      <c r="MZ63">
        <v>0</v>
      </c>
      <c r="NA63">
        <v>0</v>
      </c>
      <c r="NB63">
        <v>0</v>
      </c>
      <c r="NC63">
        <v>100</v>
      </c>
      <c r="ND63">
        <v>100</v>
      </c>
      <c r="NE63">
        <v>100</v>
      </c>
      <c r="NF63">
        <v>100</v>
      </c>
      <c r="NG63">
        <v>100</v>
      </c>
      <c r="NH63">
        <v>93.334578043315901</v>
      </c>
      <c r="NI63" t="s">
        <v>473</v>
      </c>
      <c r="NJ63" t="s">
        <v>473</v>
      </c>
      <c r="NK63" t="s">
        <v>473</v>
      </c>
      <c r="NL63" t="s">
        <v>473</v>
      </c>
      <c r="NM63" t="s">
        <v>473</v>
      </c>
      <c r="NN63" t="s">
        <v>473</v>
      </c>
      <c r="NO63" t="s">
        <v>1659</v>
      </c>
      <c r="NP63" t="s">
        <v>1106</v>
      </c>
      <c r="NQ63" t="s">
        <v>1106</v>
      </c>
      <c r="NR63" t="s">
        <v>1106</v>
      </c>
      <c r="NS63" t="s">
        <v>1106</v>
      </c>
      <c r="NT63">
        <v>0</v>
      </c>
      <c r="NU63">
        <v>0</v>
      </c>
      <c r="NV63">
        <v>0</v>
      </c>
      <c r="NW63">
        <v>0</v>
      </c>
      <c r="NX63">
        <v>0</v>
      </c>
      <c r="NY63">
        <v>0</v>
      </c>
      <c r="NZ63">
        <v>0</v>
      </c>
      <c r="OA63" t="s">
        <v>1659</v>
      </c>
      <c r="OB63" t="s">
        <v>1106</v>
      </c>
      <c r="OC63" t="s">
        <v>1106</v>
      </c>
      <c r="OD63" t="s">
        <v>1106</v>
      </c>
      <c r="OE63" t="s">
        <v>1106</v>
      </c>
      <c r="OF63">
        <v>0</v>
      </c>
      <c r="OG63">
        <v>0</v>
      </c>
      <c r="OH63">
        <v>0</v>
      </c>
      <c r="OI63">
        <v>0</v>
      </c>
      <c r="OJ63">
        <v>0</v>
      </c>
      <c r="OK63">
        <v>0</v>
      </c>
      <c r="OL63">
        <v>0</v>
      </c>
      <c r="OO63" t="s">
        <v>1770</v>
      </c>
      <c r="OP63">
        <v>100</v>
      </c>
      <c r="OQ63">
        <v>0</v>
      </c>
      <c r="OR63">
        <v>0</v>
      </c>
      <c r="OS63">
        <v>0</v>
      </c>
      <c r="OT63">
        <v>290779</v>
      </c>
      <c r="OU63">
        <v>290779</v>
      </c>
      <c r="OV63">
        <v>290779</v>
      </c>
      <c r="OW63">
        <v>0</v>
      </c>
      <c r="OX63">
        <v>0</v>
      </c>
      <c r="OY63">
        <v>0</v>
      </c>
      <c r="OZ63">
        <v>0</v>
      </c>
      <c r="PA63">
        <v>0</v>
      </c>
      <c r="PB63">
        <v>0</v>
      </c>
      <c r="PC63">
        <v>290779</v>
      </c>
      <c r="PD63">
        <v>261873459</v>
      </c>
      <c r="PE63">
        <v>261873459</v>
      </c>
      <c r="PF63">
        <v>261873459</v>
      </c>
      <c r="PG63">
        <v>261582680</v>
      </c>
      <c r="PH63">
        <v>261582680</v>
      </c>
      <c r="PI63">
        <v>261582680</v>
      </c>
      <c r="PJ63">
        <v>0</v>
      </c>
      <c r="PK63">
        <v>0</v>
      </c>
      <c r="PL63">
        <v>0</v>
      </c>
      <c r="PM63">
        <v>0</v>
      </c>
      <c r="PN63">
        <v>0</v>
      </c>
      <c r="PO63">
        <v>0</v>
      </c>
      <c r="PP63">
        <v>261582680</v>
      </c>
      <c r="PQ63">
        <v>11658315</v>
      </c>
      <c r="PR63">
        <v>3238747949</v>
      </c>
      <c r="PS63" t="s">
        <v>494</v>
      </c>
    </row>
    <row r="64" spans="1:435" x14ac:dyDescent="0.35">
      <c r="A64" t="s">
        <v>1803</v>
      </c>
      <c r="B64">
        <v>7871</v>
      </c>
      <c r="C64" t="s">
        <v>1804</v>
      </c>
      <c r="D64">
        <v>2020110010188</v>
      </c>
      <c r="E64" t="s">
        <v>436</v>
      </c>
      <c r="F64" t="s">
        <v>1526</v>
      </c>
      <c r="G64" t="s">
        <v>1527</v>
      </c>
      <c r="H64" t="s">
        <v>1528</v>
      </c>
      <c r="I64" t="s">
        <v>1772</v>
      </c>
      <c r="J64" t="s">
        <v>1530</v>
      </c>
      <c r="K64" t="s">
        <v>1531</v>
      </c>
      <c r="L64" t="s">
        <v>1532</v>
      </c>
      <c r="M64" t="s">
        <v>1533</v>
      </c>
      <c r="N64" t="s">
        <v>1531</v>
      </c>
      <c r="O64" t="s">
        <v>1532</v>
      </c>
      <c r="P64" t="s">
        <v>1533</v>
      </c>
      <c r="Q64" t="s">
        <v>1534</v>
      </c>
      <c r="R64" t="s">
        <v>1535</v>
      </c>
      <c r="S64" t="s">
        <v>1805</v>
      </c>
      <c r="T64" t="s">
        <v>1806</v>
      </c>
      <c r="AC64" t="s">
        <v>1805</v>
      </c>
      <c r="AI64" t="s">
        <v>1807</v>
      </c>
      <c r="AJ64">
        <v>0</v>
      </c>
      <c r="AK64">
        <v>44466</v>
      </c>
      <c r="AL64">
        <v>2</v>
      </c>
      <c r="AM64">
        <v>2023</v>
      </c>
      <c r="AN64" t="s">
        <v>1808</v>
      </c>
      <c r="AO64" t="s">
        <v>1809</v>
      </c>
      <c r="AP64">
        <v>2020</v>
      </c>
      <c r="AQ64">
        <v>2024</v>
      </c>
      <c r="AR64" t="s">
        <v>504</v>
      </c>
      <c r="AS64" t="s">
        <v>457</v>
      </c>
      <c r="AT64" t="s">
        <v>458</v>
      </c>
      <c r="AU64" t="s">
        <v>459</v>
      </c>
      <c r="AV64" t="s">
        <v>460</v>
      </c>
      <c r="AW64" t="s">
        <v>460</v>
      </c>
      <c r="AX64" t="s">
        <v>460</v>
      </c>
      <c r="AZ64">
        <v>1</v>
      </c>
      <c r="BB64" t="s">
        <v>1810</v>
      </c>
      <c r="BC64" t="s">
        <v>1635</v>
      </c>
      <c r="BD64" t="s">
        <v>1636</v>
      </c>
      <c r="BE64" t="s">
        <v>1637</v>
      </c>
      <c r="BF64" t="s">
        <v>1811</v>
      </c>
      <c r="BG64">
        <v>3</v>
      </c>
      <c r="BH64">
        <v>44644</v>
      </c>
      <c r="BI64" t="s">
        <v>1547</v>
      </c>
      <c r="BJ64" t="s">
        <v>51</v>
      </c>
      <c r="BK64">
        <v>100</v>
      </c>
      <c r="BL64">
        <v>100</v>
      </c>
      <c r="BM64">
        <v>100</v>
      </c>
      <c r="BN64">
        <v>100</v>
      </c>
      <c r="BO64">
        <v>100</v>
      </c>
      <c r="BP64">
        <v>100</v>
      </c>
      <c r="BQ64">
        <v>3580691984</v>
      </c>
      <c r="BR64">
        <v>227209248</v>
      </c>
      <c r="BS64">
        <v>700537751</v>
      </c>
      <c r="BT64">
        <v>1015847615</v>
      </c>
      <c r="BU64">
        <v>589223370</v>
      </c>
      <c r="BV64">
        <v>1047874000</v>
      </c>
      <c r="BW64">
        <v>100</v>
      </c>
      <c r="BX64">
        <v>100</v>
      </c>
      <c r="BY64">
        <v>100</v>
      </c>
      <c r="BZ64">
        <v>100</v>
      </c>
      <c r="CA64">
        <v>100</v>
      </c>
      <c r="CB64">
        <v>100</v>
      </c>
      <c r="CC64">
        <v>100</v>
      </c>
      <c r="CD64">
        <v>221671973</v>
      </c>
      <c r="CE64">
        <v>206880074</v>
      </c>
      <c r="CF64">
        <v>700194104</v>
      </c>
      <c r="CG64">
        <v>692052312</v>
      </c>
      <c r="CH64">
        <v>1015847147</v>
      </c>
      <c r="CI64">
        <v>1003819499</v>
      </c>
      <c r="CJ64">
        <v>100</v>
      </c>
      <c r="CK64">
        <v>100</v>
      </c>
      <c r="CL64">
        <v>100</v>
      </c>
      <c r="CM64" t="s">
        <v>481</v>
      </c>
      <c r="CN64" t="s">
        <v>504</v>
      </c>
      <c r="CO64">
        <v>100</v>
      </c>
      <c r="CP64">
        <v>100</v>
      </c>
      <c r="CQ64">
        <v>100</v>
      </c>
      <c r="CR64">
        <v>100</v>
      </c>
      <c r="CS64">
        <v>100</v>
      </c>
      <c r="CT64">
        <v>100</v>
      </c>
      <c r="CU64">
        <v>100</v>
      </c>
      <c r="CV64">
        <v>100</v>
      </c>
      <c r="CW64">
        <v>100</v>
      </c>
      <c r="CX64">
        <v>100</v>
      </c>
      <c r="CY64">
        <v>100</v>
      </c>
      <c r="CZ64">
        <v>100</v>
      </c>
      <c r="DA64">
        <v>100</v>
      </c>
      <c r="DB64" s="128">
        <v>100</v>
      </c>
      <c r="DC64">
        <v>100</v>
      </c>
      <c r="DD64">
        <v>0</v>
      </c>
      <c r="DE64">
        <v>0</v>
      </c>
      <c r="DF64">
        <v>21.05</v>
      </c>
      <c r="DG64">
        <v>5.26</v>
      </c>
      <c r="DH64">
        <v>0</v>
      </c>
      <c r="DI64">
        <v>21.05</v>
      </c>
      <c r="DJ64">
        <v>0</v>
      </c>
      <c r="DK64">
        <v>5.26</v>
      </c>
      <c r="DL64">
        <v>21.05</v>
      </c>
      <c r="DM64">
        <v>0</v>
      </c>
      <c r="DN64">
        <v>10.53</v>
      </c>
      <c r="DO64">
        <v>15.8</v>
      </c>
      <c r="DP64" t="s">
        <v>473</v>
      </c>
      <c r="DQ64">
        <v>0</v>
      </c>
      <c r="DR64">
        <v>0</v>
      </c>
      <c r="DS64">
        <v>21.05</v>
      </c>
      <c r="DT64">
        <v>5.26</v>
      </c>
      <c r="DU64">
        <v>0</v>
      </c>
      <c r="DV64">
        <v>21.05</v>
      </c>
      <c r="DW64">
        <v>0</v>
      </c>
      <c r="DX64">
        <v>0</v>
      </c>
      <c r="DY64">
        <v>0</v>
      </c>
      <c r="DZ64">
        <v>0</v>
      </c>
      <c r="EA64">
        <v>0</v>
      </c>
      <c r="EB64">
        <v>0</v>
      </c>
      <c r="EC64">
        <v>47.36</v>
      </c>
      <c r="ED64" t="s">
        <v>473</v>
      </c>
      <c r="EE64" t="s">
        <v>547</v>
      </c>
      <c r="EF64" t="s">
        <v>547</v>
      </c>
      <c r="EG64" t="s">
        <v>1812</v>
      </c>
      <c r="EH64" t="s">
        <v>1813</v>
      </c>
      <c r="EI64" t="s">
        <v>547</v>
      </c>
      <c r="EJ64" t="s">
        <v>1812</v>
      </c>
      <c r="EK64" t="s">
        <v>547</v>
      </c>
      <c r="EL64" t="s">
        <v>1814</v>
      </c>
      <c r="EM64" t="s">
        <v>1812</v>
      </c>
      <c r="EN64" t="s">
        <v>547</v>
      </c>
      <c r="EO64" t="s">
        <v>1815</v>
      </c>
      <c r="EP64" t="s">
        <v>1816</v>
      </c>
      <c r="EQ64">
        <v>0</v>
      </c>
      <c r="ER64" t="s">
        <v>547</v>
      </c>
      <c r="ES64" t="s">
        <v>1817</v>
      </c>
      <c r="ET64" t="s">
        <v>1818</v>
      </c>
      <c r="EU64" t="s">
        <v>547</v>
      </c>
      <c r="EV64" t="s">
        <v>1819</v>
      </c>
      <c r="EW64">
        <v>0</v>
      </c>
      <c r="EX64">
        <v>0</v>
      </c>
      <c r="EY64">
        <v>0</v>
      </c>
      <c r="EZ64">
        <v>0</v>
      </c>
      <c r="FA64">
        <v>0</v>
      </c>
      <c r="FB64">
        <v>0</v>
      </c>
      <c r="FC64">
        <v>605084000</v>
      </c>
      <c r="FD64">
        <v>605084000</v>
      </c>
      <c r="FE64">
        <v>605084000</v>
      </c>
      <c r="FF64">
        <v>605084000</v>
      </c>
      <c r="FG64">
        <v>605084000</v>
      </c>
      <c r="FH64">
        <v>605084000</v>
      </c>
      <c r="FI64">
        <v>605084000</v>
      </c>
      <c r="FJ64">
        <v>605084000</v>
      </c>
      <c r="FK64">
        <v>605084000</v>
      </c>
      <c r="FL64">
        <v>605084000</v>
      </c>
      <c r="FM64">
        <v>605084000</v>
      </c>
      <c r="FN64">
        <v>605084000</v>
      </c>
      <c r="FO64">
        <v>605084000</v>
      </c>
      <c r="FP64">
        <v>589223370</v>
      </c>
      <c r="FQ64">
        <v>589223370</v>
      </c>
      <c r="FR64">
        <v>589223370</v>
      </c>
      <c r="FS64">
        <v>589223370</v>
      </c>
      <c r="FT64">
        <v>589223370</v>
      </c>
      <c r="FU64">
        <v>589223370</v>
      </c>
      <c r="FV64">
        <v>0</v>
      </c>
      <c r="FW64">
        <v>0</v>
      </c>
      <c r="FX64">
        <v>0</v>
      </c>
      <c r="FY64">
        <v>0</v>
      </c>
      <c r="FZ64">
        <v>0</v>
      </c>
      <c r="GA64">
        <v>0</v>
      </c>
      <c r="GB64">
        <v>589223370</v>
      </c>
      <c r="GC64">
        <v>588878885</v>
      </c>
      <c r="GD64">
        <v>588878885</v>
      </c>
      <c r="GE64">
        <v>588878885</v>
      </c>
      <c r="GF64">
        <v>588878885</v>
      </c>
      <c r="GG64">
        <v>588878885</v>
      </c>
      <c r="GH64">
        <v>588878885</v>
      </c>
      <c r="GI64">
        <v>0</v>
      </c>
      <c r="GJ64">
        <v>0</v>
      </c>
      <c r="GK64">
        <v>0</v>
      </c>
      <c r="GL64">
        <v>0</v>
      </c>
      <c r="GM64">
        <v>0</v>
      </c>
      <c r="GN64">
        <v>0</v>
      </c>
      <c r="GO64">
        <v>588878885</v>
      </c>
      <c r="GP64">
        <v>0</v>
      </c>
      <c r="GQ64">
        <v>10970271</v>
      </c>
      <c r="GR64">
        <v>68861583</v>
      </c>
      <c r="GS64">
        <v>126752895</v>
      </c>
      <c r="GT64">
        <v>184644207</v>
      </c>
      <c r="GU64">
        <v>242535519</v>
      </c>
      <c r="GV64">
        <v>0</v>
      </c>
      <c r="GW64">
        <v>0</v>
      </c>
      <c r="GX64">
        <v>0</v>
      </c>
      <c r="GY64">
        <v>0</v>
      </c>
      <c r="GZ64">
        <v>0</v>
      </c>
      <c r="HA64">
        <v>0</v>
      </c>
      <c r="HB64">
        <v>242535519</v>
      </c>
      <c r="HC64">
        <v>12027648</v>
      </c>
      <c r="HD64">
        <v>12027648</v>
      </c>
      <c r="HE64">
        <v>12027648</v>
      </c>
      <c r="HF64">
        <v>12027648</v>
      </c>
      <c r="HG64">
        <v>12027648</v>
      </c>
      <c r="HH64">
        <v>12027648</v>
      </c>
      <c r="HI64">
        <v>0</v>
      </c>
      <c r="HJ64">
        <v>0</v>
      </c>
      <c r="HK64">
        <v>0</v>
      </c>
      <c r="HL64">
        <v>0</v>
      </c>
      <c r="HM64">
        <v>0</v>
      </c>
      <c r="HN64">
        <v>0</v>
      </c>
      <c r="HO64">
        <v>12027648</v>
      </c>
      <c r="HP64">
        <v>0</v>
      </c>
      <c r="HQ64">
        <v>12027648</v>
      </c>
      <c r="HR64">
        <v>12027648</v>
      </c>
      <c r="HS64">
        <v>12027648</v>
      </c>
      <c r="HT64">
        <v>12027648</v>
      </c>
      <c r="HU64">
        <v>12027648</v>
      </c>
      <c r="HV64">
        <v>0</v>
      </c>
      <c r="HW64">
        <v>0</v>
      </c>
      <c r="HX64">
        <v>0</v>
      </c>
      <c r="HY64">
        <v>0</v>
      </c>
      <c r="HZ64">
        <v>0</v>
      </c>
      <c r="IA64">
        <v>0</v>
      </c>
      <c r="IB64">
        <v>12027648</v>
      </c>
      <c r="IC64" t="s">
        <v>1820</v>
      </c>
      <c r="ID64" t="s">
        <v>473</v>
      </c>
      <c r="IE64" t="s">
        <v>473</v>
      </c>
      <c r="IF64" t="s">
        <v>479</v>
      </c>
      <c r="IG64" t="s">
        <v>547</v>
      </c>
      <c r="IH64" t="s">
        <v>1821</v>
      </c>
      <c r="II64" t="s">
        <v>1822</v>
      </c>
      <c r="IJ64" t="s">
        <v>547</v>
      </c>
      <c r="IK64" t="s">
        <v>1823</v>
      </c>
      <c r="IL64" t="s">
        <v>473</v>
      </c>
      <c r="IM64" t="s">
        <v>473</v>
      </c>
      <c r="IN64" t="s">
        <v>473</v>
      </c>
      <c r="IO64" t="s">
        <v>473</v>
      </c>
      <c r="IP64" t="s">
        <v>473</v>
      </c>
      <c r="IQ64" t="s">
        <v>473</v>
      </c>
      <c r="IR64">
        <v>0</v>
      </c>
      <c r="IS64">
        <v>0</v>
      </c>
      <c r="IT64">
        <v>1</v>
      </c>
      <c r="IU64">
        <v>1</v>
      </c>
      <c r="IV64">
        <v>0</v>
      </c>
      <c r="IW64">
        <v>1</v>
      </c>
      <c r="IX64">
        <v>0</v>
      </c>
      <c r="IY64">
        <v>0</v>
      </c>
      <c r="IZ64">
        <v>0</v>
      </c>
      <c r="JA64">
        <v>0</v>
      </c>
      <c r="JB64">
        <v>0</v>
      </c>
      <c r="JC64">
        <v>0</v>
      </c>
      <c r="JD64">
        <v>47.36</v>
      </c>
      <c r="JE64">
        <v>0</v>
      </c>
      <c r="JF64">
        <v>0</v>
      </c>
      <c r="JG64">
        <v>100</v>
      </c>
      <c r="JH64">
        <v>100</v>
      </c>
      <c r="JI64">
        <v>0</v>
      </c>
      <c r="JJ64">
        <v>100</v>
      </c>
      <c r="JK64">
        <v>0</v>
      </c>
      <c r="JL64">
        <v>0</v>
      </c>
      <c r="JM64">
        <v>0</v>
      </c>
      <c r="JN64">
        <v>0</v>
      </c>
      <c r="JO64">
        <v>0</v>
      </c>
      <c r="JP64">
        <v>0</v>
      </c>
      <c r="JQ64">
        <v>100</v>
      </c>
      <c r="JR64" t="s">
        <v>479</v>
      </c>
      <c r="JS64" t="s">
        <v>479</v>
      </c>
      <c r="JT64">
        <v>100</v>
      </c>
      <c r="JU64">
        <v>100</v>
      </c>
      <c r="JV64">
        <v>100</v>
      </c>
      <c r="JW64">
        <v>100</v>
      </c>
      <c r="JX64" t="s">
        <v>473</v>
      </c>
      <c r="JY64" t="s">
        <v>473</v>
      </c>
      <c r="JZ64" t="s">
        <v>473</v>
      </c>
      <c r="KA64" t="s">
        <v>473</v>
      </c>
      <c r="KB64" t="s">
        <v>473</v>
      </c>
      <c r="KC64">
        <v>100</v>
      </c>
      <c r="KD64" t="s">
        <v>479</v>
      </c>
      <c r="KE64" t="s">
        <v>473</v>
      </c>
      <c r="KF64">
        <v>100</v>
      </c>
      <c r="KG64">
        <v>100</v>
      </c>
      <c r="KH64" t="s">
        <v>473</v>
      </c>
      <c r="KI64">
        <v>100</v>
      </c>
      <c r="KJ64" t="s">
        <v>473</v>
      </c>
      <c r="KK64" t="s">
        <v>473</v>
      </c>
      <c r="KL64" t="s">
        <v>473</v>
      </c>
      <c r="KM64" t="s">
        <v>473</v>
      </c>
      <c r="KN64" t="s">
        <v>473</v>
      </c>
      <c r="KO64" t="s">
        <v>473</v>
      </c>
      <c r="KP64" t="s">
        <v>479</v>
      </c>
      <c r="KQ64" t="s">
        <v>479</v>
      </c>
      <c r="KR64">
        <v>100</v>
      </c>
      <c r="KS64">
        <v>100</v>
      </c>
      <c r="KT64">
        <v>100</v>
      </c>
      <c r="KU64">
        <v>100</v>
      </c>
      <c r="KV64" t="s">
        <v>473</v>
      </c>
      <c r="KW64" t="s">
        <v>473</v>
      </c>
      <c r="KX64" t="s">
        <v>473</v>
      </c>
      <c r="KY64" t="s">
        <v>473</v>
      </c>
      <c r="KZ64" t="s">
        <v>473</v>
      </c>
      <c r="LA64" t="s">
        <v>473</v>
      </c>
      <c r="LB64">
        <v>100</v>
      </c>
      <c r="LC64" t="s">
        <v>1582</v>
      </c>
      <c r="LD64" t="s">
        <v>1802</v>
      </c>
      <c r="LE64">
        <v>97.778192681105295</v>
      </c>
      <c r="LF64">
        <v>97.778192681105295</v>
      </c>
      <c r="LG64" t="s">
        <v>473</v>
      </c>
      <c r="LH64" t="s">
        <v>473</v>
      </c>
      <c r="LI64">
        <v>99.259397560368427</v>
      </c>
      <c r="LJ64">
        <v>79.782521690760007</v>
      </c>
      <c r="LK64">
        <v>24341513000</v>
      </c>
      <c r="LL64">
        <v>23799665292</v>
      </c>
      <c r="LM64">
        <v>8358079540</v>
      </c>
      <c r="LN64">
        <v>3250406264</v>
      </c>
      <c r="LO64">
        <v>3114713912</v>
      </c>
      <c r="LP64" t="s">
        <v>479</v>
      </c>
      <c r="LQ64" t="s">
        <v>479</v>
      </c>
      <c r="LR64">
        <v>100</v>
      </c>
      <c r="LS64">
        <v>100</v>
      </c>
      <c r="LT64">
        <v>100</v>
      </c>
      <c r="LU64">
        <v>100</v>
      </c>
      <c r="LV64" t="s">
        <v>473</v>
      </c>
      <c r="LW64" t="s">
        <v>473</v>
      </c>
      <c r="LX64" t="s">
        <v>473</v>
      </c>
      <c r="LY64" t="s">
        <v>473</v>
      </c>
      <c r="LZ64" t="s">
        <v>473</v>
      </c>
      <c r="MA64" t="s">
        <v>473</v>
      </c>
      <c r="MB64">
        <v>100</v>
      </c>
      <c r="MC64">
        <v>100</v>
      </c>
      <c r="MD64">
        <v>100</v>
      </c>
      <c r="ME64" t="s">
        <v>481</v>
      </c>
      <c r="MF64" t="s">
        <v>481</v>
      </c>
      <c r="MG64" t="s">
        <v>635</v>
      </c>
      <c r="MH64" t="s">
        <v>635</v>
      </c>
      <c r="MI64" t="s">
        <v>635</v>
      </c>
      <c r="MJ64">
        <v>0</v>
      </c>
      <c r="MK64">
        <v>0</v>
      </c>
      <c r="ML64">
        <v>0</v>
      </c>
      <c r="MM64">
        <v>0</v>
      </c>
      <c r="MN64">
        <v>0</v>
      </c>
      <c r="MO64">
        <v>0</v>
      </c>
      <c r="MP64">
        <v>0</v>
      </c>
      <c r="MQ64" t="s">
        <v>481</v>
      </c>
      <c r="MR64" t="s">
        <v>481</v>
      </c>
      <c r="MS64" t="s">
        <v>718</v>
      </c>
      <c r="MT64" t="s">
        <v>718</v>
      </c>
      <c r="MU64" t="s">
        <v>718</v>
      </c>
      <c r="MV64">
        <v>0</v>
      </c>
      <c r="MW64">
        <v>0</v>
      </c>
      <c r="MX64">
        <v>0</v>
      </c>
      <c r="MY64">
        <v>0</v>
      </c>
      <c r="MZ64">
        <v>0</v>
      </c>
      <c r="NA64">
        <v>0</v>
      </c>
      <c r="NB64">
        <v>0</v>
      </c>
      <c r="NC64" t="s">
        <v>479</v>
      </c>
      <c r="ND64" t="s">
        <v>479</v>
      </c>
      <c r="NE64">
        <v>100</v>
      </c>
      <c r="NF64">
        <v>100</v>
      </c>
      <c r="NG64">
        <v>100</v>
      </c>
      <c r="NH64">
        <v>100</v>
      </c>
      <c r="NI64" t="s">
        <v>473</v>
      </c>
      <c r="NJ64" t="s">
        <v>473</v>
      </c>
      <c r="NK64" t="s">
        <v>473</v>
      </c>
      <c r="NL64" t="s">
        <v>473</v>
      </c>
      <c r="NM64" t="s">
        <v>473</v>
      </c>
      <c r="NN64" t="s">
        <v>473</v>
      </c>
      <c r="NO64" t="s">
        <v>1659</v>
      </c>
      <c r="NP64" t="s">
        <v>1106</v>
      </c>
      <c r="NQ64" t="s">
        <v>1106</v>
      </c>
      <c r="NR64" t="s">
        <v>1106</v>
      </c>
      <c r="NS64" t="s">
        <v>1106</v>
      </c>
      <c r="NT64">
        <v>0</v>
      </c>
      <c r="NU64">
        <v>0</v>
      </c>
      <c r="NV64">
        <v>0</v>
      </c>
      <c r="NW64">
        <v>0</v>
      </c>
      <c r="NX64">
        <v>0</v>
      </c>
      <c r="NY64">
        <v>0</v>
      </c>
      <c r="NZ64">
        <v>0</v>
      </c>
      <c r="OA64" t="s">
        <v>1659</v>
      </c>
      <c r="OB64" t="s">
        <v>1106</v>
      </c>
      <c r="OC64" t="s">
        <v>1106</v>
      </c>
      <c r="OD64" t="s">
        <v>1106</v>
      </c>
      <c r="OE64" t="s">
        <v>1106</v>
      </c>
      <c r="OF64">
        <v>0</v>
      </c>
      <c r="OG64">
        <v>0</v>
      </c>
      <c r="OH64">
        <v>0</v>
      </c>
      <c r="OI64">
        <v>0</v>
      </c>
      <c r="OJ64">
        <v>0</v>
      </c>
      <c r="OK64">
        <v>0</v>
      </c>
      <c r="OL64">
        <v>0</v>
      </c>
      <c r="OO64" t="s">
        <v>1803</v>
      </c>
      <c r="OP64">
        <v>100</v>
      </c>
      <c r="OQ64">
        <v>0</v>
      </c>
      <c r="OR64">
        <v>0</v>
      </c>
      <c r="OS64">
        <v>0</v>
      </c>
      <c r="OT64">
        <v>0</v>
      </c>
      <c r="OU64">
        <v>0</v>
      </c>
      <c r="OV64">
        <v>0</v>
      </c>
      <c r="OW64">
        <v>0</v>
      </c>
      <c r="OX64">
        <v>0</v>
      </c>
      <c r="OY64">
        <v>0</v>
      </c>
      <c r="OZ64">
        <v>0</v>
      </c>
      <c r="PA64">
        <v>0</v>
      </c>
      <c r="PB64">
        <v>0</v>
      </c>
      <c r="PC64">
        <v>0</v>
      </c>
      <c r="PD64">
        <v>12027648</v>
      </c>
      <c r="PE64">
        <v>12027648</v>
      </c>
      <c r="PF64">
        <v>12027648</v>
      </c>
      <c r="PG64">
        <v>12027648</v>
      </c>
      <c r="PH64">
        <v>12027648</v>
      </c>
      <c r="PI64">
        <v>12027648</v>
      </c>
      <c r="PJ64">
        <v>0</v>
      </c>
      <c r="PK64">
        <v>0</v>
      </c>
      <c r="PL64">
        <v>0</v>
      </c>
      <c r="PM64">
        <v>0</v>
      </c>
      <c r="PN64">
        <v>0</v>
      </c>
      <c r="PO64">
        <v>0</v>
      </c>
      <c r="PP64">
        <v>12027648</v>
      </c>
      <c r="PQ64">
        <v>11658315</v>
      </c>
      <c r="PR64">
        <v>3238747949</v>
      </c>
      <c r="PS64" t="s">
        <v>494</v>
      </c>
    </row>
    <row r="65" spans="1:435" x14ac:dyDescent="0.35">
      <c r="A65" t="s">
        <v>1824</v>
      </c>
      <c r="B65">
        <v>7871</v>
      </c>
      <c r="C65" t="s">
        <v>1825</v>
      </c>
      <c r="D65">
        <v>2020110010188</v>
      </c>
      <c r="E65" t="s">
        <v>436</v>
      </c>
      <c r="F65" t="s">
        <v>1526</v>
      </c>
      <c r="G65" t="s">
        <v>1527</v>
      </c>
      <c r="H65" t="s">
        <v>1528</v>
      </c>
      <c r="I65" t="s">
        <v>1772</v>
      </c>
      <c r="J65" t="s">
        <v>1530</v>
      </c>
      <c r="K65" t="s">
        <v>1531</v>
      </c>
      <c r="L65" t="s">
        <v>1532</v>
      </c>
      <c r="M65" t="s">
        <v>1533</v>
      </c>
      <c r="N65" t="s">
        <v>1531</v>
      </c>
      <c r="O65" t="s">
        <v>1532</v>
      </c>
      <c r="P65" t="s">
        <v>1533</v>
      </c>
      <c r="Q65" t="s">
        <v>1534</v>
      </c>
      <c r="R65" t="s">
        <v>1535</v>
      </c>
      <c r="S65" t="s">
        <v>1826</v>
      </c>
      <c r="T65" t="s">
        <v>1827</v>
      </c>
      <c r="AC65" t="s">
        <v>1826</v>
      </c>
      <c r="AI65" t="s">
        <v>1828</v>
      </c>
      <c r="AJ65">
        <v>0</v>
      </c>
      <c r="AK65">
        <v>44466</v>
      </c>
      <c r="AL65">
        <v>2</v>
      </c>
      <c r="AM65">
        <v>2023</v>
      </c>
      <c r="AN65" t="s">
        <v>1829</v>
      </c>
      <c r="AO65" t="s">
        <v>1830</v>
      </c>
      <c r="AP65">
        <v>2020</v>
      </c>
      <c r="AQ65">
        <v>2024</v>
      </c>
      <c r="AR65" t="s">
        <v>456</v>
      </c>
      <c r="AS65" t="s">
        <v>457</v>
      </c>
      <c r="AT65" t="s">
        <v>458</v>
      </c>
      <c r="AU65" t="s">
        <v>459</v>
      </c>
      <c r="AV65" t="s">
        <v>460</v>
      </c>
      <c r="AW65" t="s">
        <v>460</v>
      </c>
      <c r="AX65" t="s">
        <v>460</v>
      </c>
      <c r="AY65">
        <v>1</v>
      </c>
      <c r="BB65" t="s">
        <v>1831</v>
      </c>
      <c r="BC65" t="s">
        <v>1543</v>
      </c>
      <c r="BD65" t="s">
        <v>1544</v>
      </c>
      <c r="BE65" t="s">
        <v>1545</v>
      </c>
      <c r="BF65" t="s">
        <v>1832</v>
      </c>
      <c r="BG65">
        <v>3</v>
      </c>
      <c r="BH65">
        <v>44644</v>
      </c>
      <c r="BI65" t="s">
        <v>1547</v>
      </c>
      <c r="BJ65" t="s">
        <v>50</v>
      </c>
      <c r="BK65">
        <v>100</v>
      </c>
      <c r="BL65">
        <v>10</v>
      </c>
      <c r="BM65">
        <v>40</v>
      </c>
      <c r="BN65">
        <v>70</v>
      </c>
      <c r="BO65">
        <v>90</v>
      </c>
      <c r="BP65">
        <v>100</v>
      </c>
      <c r="BQ65">
        <v>9229667763</v>
      </c>
      <c r="BR65">
        <v>1333761153</v>
      </c>
      <c r="BS65">
        <v>3209087825</v>
      </c>
      <c r="BT65">
        <v>2062977595</v>
      </c>
      <c r="BU65">
        <v>1052028620</v>
      </c>
      <c r="BV65">
        <v>1571812570</v>
      </c>
      <c r="BW65">
        <v>10</v>
      </c>
      <c r="BX65">
        <v>40</v>
      </c>
      <c r="BY65">
        <v>70</v>
      </c>
      <c r="BZ65">
        <v>90</v>
      </c>
      <c r="CA65">
        <v>30</v>
      </c>
      <c r="CB65">
        <v>30.000000000000004</v>
      </c>
      <c r="CC65">
        <v>20</v>
      </c>
      <c r="CD65">
        <v>1333761153</v>
      </c>
      <c r="CE65">
        <v>1236538856</v>
      </c>
      <c r="CF65">
        <v>3208876350</v>
      </c>
      <c r="CG65">
        <v>2993578375</v>
      </c>
      <c r="CH65">
        <v>2057743587</v>
      </c>
      <c r="CI65">
        <v>1958396358</v>
      </c>
      <c r="CJ65">
        <v>10.454545454545455</v>
      </c>
      <c r="CK65">
        <v>40</v>
      </c>
      <c r="CL65">
        <v>70</v>
      </c>
      <c r="CM65">
        <v>78.55</v>
      </c>
      <c r="CN65" t="s">
        <v>467</v>
      </c>
      <c r="CO65">
        <v>0</v>
      </c>
      <c r="CP65">
        <v>1.33</v>
      </c>
      <c r="CQ65">
        <v>1.33</v>
      </c>
      <c r="CR65">
        <v>1.33</v>
      </c>
      <c r="CS65">
        <v>1.1399999999999999</v>
      </c>
      <c r="CT65">
        <v>3.42</v>
      </c>
      <c r="CU65">
        <v>1.1399999999999999</v>
      </c>
      <c r="CV65">
        <v>1.1399999999999999</v>
      </c>
      <c r="CW65">
        <v>3.42</v>
      </c>
      <c r="CX65">
        <v>0</v>
      </c>
      <c r="CY65">
        <v>2.33</v>
      </c>
      <c r="CZ65">
        <v>3.42</v>
      </c>
      <c r="DA65">
        <v>90</v>
      </c>
      <c r="DB65" s="128">
        <v>8.5500000000000007</v>
      </c>
      <c r="DC65">
        <v>8.5500000000000007</v>
      </c>
      <c r="DD65">
        <v>0</v>
      </c>
      <c r="DE65">
        <v>1</v>
      </c>
      <c r="DF65">
        <v>1</v>
      </c>
      <c r="DG65">
        <v>2</v>
      </c>
      <c r="DH65">
        <v>1</v>
      </c>
      <c r="DI65">
        <v>2</v>
      </c>
      <c r="DJ65">
        <v>0</v>
      </c>
      <c r="DK65">
        <v>0</v>
      </c>
      <c r="DL65">
        <v>0</v>
      </c>
      <c r="DM65">
        <v>0</v>
      </c>
      <c r="DN65">
        <v>0</v>
      </c>
      <c r="DO65">
        <v>0</v>
      </c>
      <c r="DP65">
        <v>7</v>
      </c>
      <c r="DQ65">
        <v>0</v>
      </c>
      <c r="DR65">
        <v>1</v>
      </c>
      <c r="DS65">
        <v>1</v>
      </c>
      <c r="DT65">
        <v>2</v>
      </c>
      <c r="DU65">
        <v>1</v>
      </c>
      <c r="DV65">
        <v>2</v>
      </c>
      <c r="DW65">
        <v>0</v>
      </c>
      <c r="DX65">
        <v>0</v>
      </c>
      <c r="DY65">
        <v>0</v>
      </c>
      <c r="DZ65">
        <v>0</v>
      </c>
      <c r="EA65">
        <v>0</v>
      </c>
      <c r="EB65">
        <v>0</v>
      </c>
      <c r="EC65">
        <v>7</v>
      </c>
      <c r="ED65">
        <v>7</v>
      </c>
      <c r="EE65" t="s">
        <v>547</v>
      </c>
      <c r="EF65" t="s">
        <v>1833</v>
      </c>
      <c r="EG65" t="s">
        <v>1834</v>
      </c>
      <c r="EH65" t="s">
        <v>1835</v>
      </c>
      <c r="EI65" t="s">
        <v>1836</v>
      </c>
      <c r="EJ65" t="s">
        <v>1837</v>
      </c>
      <c r="EK65" t="s">
        <v>1838</v>
      </c>
      <c r="EL65" t="s">
        <v>1836</v>
      </c>
      <c r="EM65" t="s">
        <v>1837</v>
      </c>
      <c r="EN65" t="s">
        <v>547</v>
      </c>
      <c r="EO65" t="s">
        <v>1839</v>
      </c>
      <c r="EP65" t="s">
        <v>1837</v>
      </c>
      <c r="EQ65" t="s">
        <v>479</v>
      </c>
      <c r="ER65" t="s">
        <v>1840</v>
      </c>
      <c r="ES65" t="s">
        <v>1841</v>
      </c>
      <c r="ET65" t="s">
        <v>1842</v>
      </c>
      <c r="EU65" t="s">
        <v>1843</v>
      </c>
      <c r="EV65" t="s">
        <v>1844</v>
      </c>
      <c r="EW65">
        <v>0</v>
      </c>
      <c r="EX65">
        <v>0</v>
      </c>
      <c r="EY65">
        <v>0</v>
      </c>
      <c r="EZ65">
        <v>0</v>
      </c>
      <c r="FA65">
        <v>0</v>
      </c>
      <c r="FB65">
        <v>0</v>
      </c>
      <c r="FC65">
        <v>1036168000</v>
      </c>
      <c r="FD65">
        <v>1036168000</v>
      </c>
      <c r="FE65">
        <v>1036168000</v>
      </c>
      <c r="FF65">
        <v>1036168000</v>
      </c>
      <c r="FG65">
        <v>1036168000</v>
      </c>
      <c r="FH65">
        <v>1036168000</v>
      </c>
      <c r="FI65">
        <v>1036168000</v>
      </c>
      <c r="FJ65">
        <v>1036168000</v>
      </c>
      <c r="FK65">
        <v>1036168000</v>
      </c>
      <c r="FL65">
        <v>1036168000</v>
      </c>
      <c r="FM65">
        <v>1036168000</v>
      </c>
      <c r="FN65">
        <v>1036168000</v>
      </c>
      <c r="FO65">
        <v>1036168000</v>
      </c>
      <c r="FP65">
        <v>1052028620</v>
      </c>
      <c r="FQ65">
        <v>1052028620</v>
      </c>
      <c r="FR65">
        <v>1052028620</v>
      </c>
      <c r="FS65">
        <v>1052028620</v>
      </c>
      <c r="FT65">
        <v>1052028620</v>
      </c>
      <c r="FU65">
        <v>1052028620</v>
      </c>
      <c r="FV65">
        <v>0</v>
      </c>
      <c r="FW65">
        <v>0</v>
      </c>
      <c r="FX65">
        <v>0</v>
      </c>
      <c r="FY65">
        <v>0</v>
      </c>
      <c r="FZ65">
        <v>0</v>
      </c>
      <c r="GA65">
        <v>0</v>
      </c>
      <c r="GB65">
        <v>1052028620</v>
      </c>
      <c r="GC65">
        <v>452028040</v>
      </c>
      <c r="GD65">
        <v>452028040</v>
      </c>
      <c r="GE65">
        <v>452028040</v>
      </c>
      <c r="GF65">
        <v>552028040</v>
      </c>
      <c r="GG65">
        <v>552028040</v>
      </c>
      <c r="GH65">
        <v>1052028035</v>
      </c>
      <c r="GI65">
        <v>0</v>
      </c>
      <c r="GJ65">
        <v>0</v>
      </c>
      <c r="GK65">
        <v>0</v>
      </c>
      <c r="GL65">
        <v>0</v>
      </c>
      <c r="GM65">
        <v>0</v>
      </c>
      <c r="GN65">
        <v>0</v>
      </c>
      <c r="GO65">
        <v>1052028035</v>
      </c>
      <c r="GP65">
        <v>0</v>
      </c>
      <c r="GQ65">
        <v>4467411</v>
      </c>
      <c r="GR65">
        <v>49670215</v>
      </c>
      <c r="GS65">
        <v>94873019</v>
      </c>
      <c r="GT65">
        <v>140075823</v>
      </c>
      <c r="GU65">
        <v>385278625</v>
      </c>
      <c r="GV65">
        <v>0</v>
      </c>
      <c r="GW65">
        <v>0</v>
      </c>
      <c r="GX65">
        <v>0</v>
      </c>
      <c r="GY65">
        <v>0</v>
      </c>
      <c r="GZ65">
        <v>0</v>
      </c>
      <c r="HA65">
        <v>0</v>
      </c>
      <c r="HB65">
        <v>385278625</v>
      </c>
      <c r="HC65">
        <v>99347229</v>
      </c>
      <c r="HD65">
        <v>99347229</v>
      </c>
      <c r="HE65">
        <v>99347229</v>
      </c>
      <c r="HF65">
        <v>99347229</v>
      </c>
      <c r="HG65">
        <v>99347229</v>
      </c>
      <c r="HH65">
        <v>99347229</v>
      </c>
      <c r="HI65">
        <v>0</v>
      </c>
      <c r="HJ65">
        <v>0</v>
      </c>
      <c r="HK65">
        <v>0</v>
      </c>
      <c r="HL65">
        <v>0</v>
      </c>
      <c r="HM65">
        <v>0</v>
      </c>
      <c r="HN65">
        <v>0</v>
      </c>
      <c r="HO65">
        <v>99347229</v>
      </c>
      <c r="HP65">
        <v>0</v>
      </c>
      <c r="HQ65">
        <v>4467412</v>
      </c>
      <c r="HR65">
        <v>4467412</v>
      </c>
      <c r="HS65">
        <v>4467412</v>
      </c>
      <c r="HT65">
        <v>4467412</v>
      </c>
      <c r="HU65">
        <v>51907320</v>
      </c>
      <c r="HV65">
        <v>0</v>
      </c>
      <c r="HW65">
        <v>0</v>
      </c>
      <c r="HX65">
        <v>0</v>
      </c>
      <c r="HY65">
        <v>0</v>
      </c>
      <c r="HZ65">
        <v>0</v>
      </c>
      <c r="IA65">
        <v>0</v>
      </c>
      <c r="IB65">
        <v>51907320</v>
      </c>
      <c r="IC65" t="s">
        <v>1845</v>
      </c>
      <c r="ID65" t="s">
        <v>473</v>
      </c>
      <c r="IE65" t="s">
        <v>473</v>
      </c>
      <c r="IF65" t="s">
        <v>479</v>
      </c>
      <c r="IG65" t="s">
        <v>1846</v>
      </c>
      <c r="IH65" t="s">
        <v>1847</v>
      </c>
      <c r="II65" t="s">
        <v>1848</v>
      </c>
      <c r="IJ65" t="s">
        <v>1849</v>
      </c>
      <c r="IK65" t="s">
        <v>1850</v>
      </c>
      <c r="IL65" t="s">
        <v>473</v>
      </c>
      <c r="IM65" t="s">
        <v>473</v>
      </c>
      <c r="IN65" t="s">
        <v>473</v>
      </c>
      <c r="IO65" t="s">
        <v>473</v>
      </c>
      <c r="IP65" t="s">
        <v>473</v>
      </c>
      <c r="IQ65" t="s">
        <v>473</v>
      </c>
      <c r="IR65">
        <v>0</v>
      </c>
      <c r="IS65">
        <v>1</v>
      </c>
      <c r="IT65">
        <v>1</v>
      </c>
      <c r="IU65">
        <v>1</v>
      </c>
      <c r="IV65">
        <v>1</v>
      </c>
      <c r="IW65">
        <v>1</v>
      </c>
      <c r="IX65">
        <v>0</v>
      </c>
      <c r="IY65">
        <v>0</v>
      </c>
      <c r="IZ65">
        <v>0</v>
      </c>
      <c r="JA65">
        <v>0</v>
      </c>
      <c r="JB65">
        <v>0</v>
      </c>
      <c r="JC65">
        <v>0</v>
      </c>
      <c r="JD65">
        <v>1</v>
      </c>
      <c r="JE65">
        <v>0</v>
      </c>
      <c r="JF65">
        <v>14.285714285714285</v>
      </c>
      <c r="JG65">
        <v>14.285714285714285</v>
      </c>
      <c r="JH65">
        <v>28.571428571428569</v>
      </c>
      <c r="JI65">
        <v>14.285714285714285</v>
      </c>
      <c r="JJ65">
        <v>28.571428571428569</v>
      </c>
      <c r="JK65">
        <v>0</v>
      </c>
      <c r="JL65">
        <v>0</v>
      </c>
      <c r="JM65">
        <v>0</v>
      </c>
      <c r="JN65">
        <v>0</v>
      </c>
      <c r="JO65">
        <v>0</v>
      </c>
      <c r="JP65">
        <v>0</v>
      </c>
      <c r="JQ65">
        <v>99.999999999999986</v>
      </c>
      <c r="JR65">
        <v>0</v>
      </c>
      <c r="JS65">
        <v>14.285714285714285</v>
      </c>
      <c r="JT65">
        <v>28.571428571428569</v>
      </c>
      <c r="JU65">
        <v>57.142857142857139</v>
      </c>
      <c r="JV65">
        <v>71.428571428571416</v>
      </c>
      <c r="JW65">
        <v>99.999999999999986</v>
      </c>
      <c r="JX65">
        <v>99.999999999999986</v>
      </c>
      <c r="JY65">
        <v>99.999999999999986</v>
      </c>
      <c r="JZ65">
        <v>99.999999999999986</v>
      </c>
      <c r="KA65">
        <v>99.999999999999986</v>
      </c>
      <c r="KB65">
        <v>99.999999999999986</v>
      </c>
      <c r="KC65">
        <v>99.999999999999986</v>
      </c>
      <c r="KD65" t="s">
        <v>479</v>
      </c>
      <c r="KE65">
        <v>100</v>
      </c>
      <c r="KF65">
        <v>100</v>
      </c>
      <c r="KG65">
        <v>100</v>
      </c>
      <c r="KH65">
        <v>100</v>
      </c>
      <c r="KI65">
        <v>100</v>
      </c>
      <c r="KJ65" t="s">
        <v>473</v>
      </c>
      <c r="KK65" t="s">
        <v>473</v>
      </c>
      <c r="KL65" t="s">
        <v>473</v>
      </c>
      <c r="KM65" t="s">
        <v>473</v>
      </c>
      <c r="KN65" t="s">
        <v>473</v>
      </c>
      <c r="KO65" t="s">
        <v>473</v>
      </c>
      <c r="KP65" t="s">
        <v>479</v>
      </c>
      <c r="KQ65">
        <v>100</v>
      </c>
      <c r="KR65">
        <v>100</v>
      </c>
      <c r="KS65">
        <v>100</v>
      </c>
      <c r="KT65">
        <v>100</v>
      </c>
      <c r="KU65">
        <v>100</v>
      </c>
      <c r="KV65" t="s">
        <v>473</v>
      </c>
      <c r="KW65" t="s">
        <v>473</v>
      </c>
      <c r="KX65" t="s">
        <v>473</v>
      </c>
      <c r="KY65" t="s">
        <v>473</v>
      </c>
      <c r="KZ65" t="s">
        <v>473</v>
      </c>
      <c r="LA65" t="s">
        <v>473</v>
      </c>
      <c r="LB65">
        <v>100</v>
      </c>
      <c r="LC65" t="s">
        <v>1582</v>
      </c>
      <c r="LD65" t="s">
        <v>1802</v>
      </c>
      <c r="LE65">
        <v>97.778192681105295</v>
      </c>
      <c r="LF65">
        <v>97.778192681105295</v>
      </c>
      <c r="LG65" t="s">
        <v>473</v>
      </c>
      <c r="LH65" t="s">
        <v>473</v>
      </c>
      <c r="LI65">
        <v>99.259397560368427</v>
      </c>
      <c r="LJ65">
        <v>79.782521690760007</v>
      </c>
      <c r="LK65">
        <v>24341513000</v>
      </c>
      <c r="LL65">
        <v>23799665292</v>
      </c>
      <c r="LM65">
        <v>8358079540</v>
      </c>
      <c r="LN65">
        <v>3250406264</v>
      </c>
      <c r="LO65">
        <v>3114713912</v>
      </c>
      <c r="LP65" t="s">
        <v>479</v>
      </c>
      <c r="LQ65">
        <v>1.33</v>
      </c>
      <c r="LR65">
        <v>1.33</v>
      </c>
      <c r="LS65">
        <v>1.33</v>
      </c>
      <c r="LT65">
        <v>1.1399999999999997</v>
      </c>
      <c r="LU65">
        <v>3.4200000000000008</v>
      </c>
      <c r="LV65" t="s">
        <v>473</v>
      </c>
      <c r="LW65" t="s">
        <v>473</v>
      </c>
      <c r="LX65" t="s">
        <v>473</v>
      </c>
      <c r="LY65" t="s">
        <v>473</v>
      </c>
      <c r="LZ65" t="s">
        <v>473</v>
      </c>
      <c r="MA65" t="s">
        <v>473</v>
      </c>
      <c r="MB65">
        <v>8.5500000000000007</v>
      </c>
      <c r="MC65">
        <v>8.5500000000000007</v>
      </c>
      <c r="MD65">
        <v>78.55</v>
      </c>
      <c r="ME65">
        <v>0</v>
      </c>
      <c r="MF65" t="s">
        <v>635</v>
      </c>
      <c r="MG65" t="s">
        <v>635</v>
      </c>
      <c r="MH65" t="s">
        <v>635</v>
      </c>
      <c r="MI65" t="s">
        <v>635</v>
      </c>
      <c r="MJ65">
        <v>0</v>
      </c>
      <c r="MK65">
        <v>0</v>
      </c>
      <c r="ML65">
        <v>0</v>
      </c>
      <c r="MM65">
        <v>0</v>
      </c>
      <c r="MN65">
        <v>0</v>
      </c>
      <c r="MO65">
        <v>0</v>
      </c>
      <c r="MP65">
        <v>0</v>
      </c>
      <c r="MQ65">
        <v>0</v>
      </c>
      <c r="MR65" t="s">
        <v>718</v>
      </c>
      <c r="MS65" t="s">
        <v>718</v>
      </c>
      <c r="MT65" t="s">
        <v>718</v>
      </c>
      <c r="MU65" t="s">
        <v>718</v>
      </c>
      <c r="MV65">
        <v>0</v>
      </c>
      <c r="MW65">
        <v>0</v>
      </c>
      <c r="MX65">
        <v>0</v>
      </c>
      <c r="MY65">
        <v>0</v>
      </c>
      <c r="MZ65">
        <v>0</v>
      </c>
      <c r="NA65">
        <v>0</v>
      </c>
      <c r="NB65">
        <v>0</v>
      </c>
      <c r="NC65" t="s">
        <v>479</v>
      </c>
      <c r="ND65">
        <v>100</v>
      </c>
      <c r="NE65">
        <v>100</v>
      </c>
      <c r="NF65">
        <v>100</v>
      </c>
      <c r="NG65">
        <v>100</v>
      </c>
      <c r="NH65">
        <v>100</v>
      </c>
      <c r="NI65" t="s">
        <v>473</v>
      </c>
      <c r="NJ65" t="s">
        <v>473</v>
      </c>
      <c r="NK65" t="s">
        <v>473</v>
      </c>
      <c r="NL65" t="s">
        <v>473</v>
      </c>
      <c r="NM65" t="s">
        <v>473</v>
      </c>
      <c r="NN65" t="s">
        <v>473</v>
      </c>
      <c r="NO65">
        <v>0</v>
      </c>
      <c r="NP65" t="s">
        <v>1106</v>
      </c>
      <c r="NQ65" t="s">
        <v>1106</v>
      </c>
      <c r="NR65" t="s">
        <v>1106</v>
      </c>
      <c r="NS65" t="s">
        <v>1106</v>
      </c>
      <c r="NT65">
        <v>0</v>
      </c>
      <c r="NU65">
        <v>0</v>
      </c>
      <c r="NV65">
        <v>0</v>
      </c>
      <c r="NW65">
        <v>0</v>
      </c>
      <c r="NX65">
        <v>0</v>
      </c>
      <c r="NY65">
        <v>0</v>
      </c>
      <c r="NZ65">
        <v>0</v>
      </c>
      <c r="OA65">
        <v>0</v>
      </c>
      <c r="OB65" t="s">
        <v>1106</v>
      </c>
      <c r="OC65" t="s">
        <v>1106</v>
      </c>
      <c r="OD65" t="s">
        <v>1106</v>
      </c>
      <c r="OE65" t="s">
        <v>1106</v>
      </c>
      <c r="OF65">
        <v>0</v>
      </c>
      <c r="OG65">
        <v>0</v>
      </c>
      <c r="OH65">
        <v>0</v>
      </c>
      <c r="OI65">
        <v>0</v>
      </c>
      <c r="OJ65">
        <v>0</v>
      </c>
      <c r="OK65">
        <v>0</v>
      </c>
      <c r="OL65">
        <v>0</v>
      </c>
      <c r="OO65" t="s">
        <v>1824</v>
      </c>
      <c r="OP65">
        <v>48.55</v>
      </c>
      <c r="OQ65">
        <v>0</v>
      </c>
      <c r="OR65">
        <v>0</v>
      </c>
      <c r="OS65">
        <v>0</v>
      </c>
      <c r="OT65">
        <v>0</v>
      </c>
      <c r="OU65">
        <v>0</v>
      </c>
      <c r="OV65">
        <v>0</v>
      </c>
      <c r="OW65">
        <v>0</v>
      </c>
      <c r="OX65">
        <v>0</v>
      </c>
      <c r="OY65">
        <v>0</v>
      </c>
      <c r="OZ65">
        <v>0</v>
      </c>
      <c r="PA65">
        <v>0</v>
      </c>
      <c r="PB65">
        <v>0</v>
      </c>
      <c r="PC65">
        <v>0</v>
      </c>
      <c r="PD65">
        <v>99347229</v>
      </c>
      <c r="PE65">
        <v>99347229</v>
      </c>
      <c r="PF65">
        <v>99347229</v>
      </c>
      <c r="PG65">
        <v>99347229</v>
      </c>
      <c r="PH65">
        <v>99347229</v>
      </c>
      <c r="PI65">
        <v>99347229</v>
      </c>
      <c r="PJ65">
        <v>0</v>
      </c>
      <c r="PK65">
        <v>0</v>
      </c>
      <c r="PL65">
        <v>0</v>
      </c>
      <c r="PM65">
        <v>0</v>
      </c>
      <c r="PN65">
        <v>0</v>
      </c>
      <c r="PO65">
        <v>0</v>
      </c>
      <c r="PP65">
        <v>99347229</v>
      </c>
      <c r="PQ65">
        <v>11658315</v>
      </c>
      <c r="PR65">
        <v>3238747949</v>
      </c>
      <c r="PS65" t="s">
        <v>494</v>
      </c>
    </row>
    <row r="66" spans="1:435" x14ac:dyDescent="0.35">
      <c r="A66" t="s">
        <v>1851</v>
      </c>
      <c r="B66">
        <v>7871</v>
      </c>
      <c r="D66">
        <v>2020110010188</v>
      </c>
      <c r="E66" t="s">
        <v>436</v>
      </c>
      <c r="F66" t="s">
        <v>1526</v>
      </c>
      <c r="G66" t="s">
        <v>1527</v>
      </c>
      <c r="H66" t="s">
        <v>1528</v>
      </c>
      <c r="I66" t="s">
        <v>544</v>
      </c>
      <c r="J66" t="s">
        <v>1530</v>
      </c>
      <c r="K66" t="s">
        <v>1531</v>
      </c>
      <c r="L66" t="s">
        <v>1532</v>
      </c>
      <c r="M66" t="s">
        <v>1533</v>
      </c>
      <c r="N66" t="s">
        <v>1531</v>
      </c>
      <c r="O66" t="s">
        <v>1532</v>
      </c>
      <c r="P66" t="s">
        <v>1533</v>
      </c>
      <c r="Q66" t="s">
        <v>1534</v>
      </c>
      <c r="R66" t="s">
        <v>1535</v>
      </c>
      <c r="S66" t="s">
        <v>1852</v>
      </c>
      <c r="T66" t="s">
        <v>1853</v>
      </c>
      <c r="Z66" t="s">
        <v>1852</v>
      </c>
      <c r="AA66" t="s">
        <v>1853</v>
      </c>
      <c r="AH66" t="s">
        <v>451</v>
      </c>
      <c r="AI66" t="s">
        <v>1854</v>
      </c>
      <c r="AJ66">
        <v>0</v>
      </c>
      <c r="AK66">
        <v>44466</v>
      </c>
      <c r="AL66">
        <v>2</v>
      </c>
      <c r="AM66">
        <v>2023</v>
      </c>
      <c r="AN66" t="s">
        <v>1855</v>
      </c>
      <c r="AO66" t="s">
        <v>1856</v>
      </c>
      <c r="AP66">
        <v>2020</v>
      </c>
      <c r="AQ66">
        <v>2024</v>
      </c>
      <c r="AR66" t="s">
        <v>504</v>
      </c>
      <c r="AS66" t="s">
        <v>457</v>
      </c>
      <c r="AT66" t="s">
        <v>458</v>
      </c>
      <c r="AU66" t="s">
        <v>459</v>
      </c>
      <c r="AV66">
        <v>2019</v>
      </c>
      <c r="AW66">
        <v>1</v>
      </c>
      <c r="AX66" t="s">
        <v>1857</v>
      </c>
      <c r="AZ66">
        <v>1</v>
      </c>
      <c r="BB66" t="s">
        <v>1858</v>
      </c>
      <c r="BC66" t="s">
        <v>1859</v>
      </c>
      <c r="BD66" t="s">
        <v>1860</v>
      </c>
      <c r="BE66" t="s">
        <v>1861</v>
      </c>
      <c r="BF66" t="s">
        <v>1862</v>
      </c>
      <c r="BG66">
        <v>3</v>
      </c>
      <c r="BH66">
        <v>44644</v>
      </c>
      <c r="BI66" t="s">
        <v>1547</v>
      </c>
      <c r="BJ66" t="s">
        <v>51</v>
      </c>
      <c r="BK66">
        <v>100</v>
      </c>
      <c r="BL66">
        <v>100</v>
      </c>
      <c r="BM66">
        <v>100</v>
      </c>
      <c r="BN66">
        <v>100</v>
      </c>
      <c r="BO66">
        <v>100</v>
      </c>
      <c r="BP66">
        <v>100</v>
      </c>
      <c r="BW66">
        <v>100</v>
      </c>
      <c r="BX66">
        <v>100</v>
      </c>
      <c r="BY66">
        <v>100</v>
      </c>
      <c r="BZ66">
        <v>100</v>
      </c>
      <c r="CA66">
        <v>100</v>
      </c>
      <c r="CB66">
        <v>100.00122432987122</v>
      </c>
      <c r="CC66">
        <v>100</v>
      </c>
      <c r="CD66">
        <v>0</v>
      </c>
      <c r="CE66">
        <v>0</v>
      </c>
      <c r="CF66">
        <v>0</v>
      </c>
      <c r="CG66">
        <v>0</v>
      </c>
      <c r="CH66" t="s">
        <v>544</v>
      </c>
      <c r="CI66" t="s">
        <v>544</v>
      </c>
      <c r="CJ66">
        <v>100</v>
      </c>
      <c r="CK66">
        <v>87.433500000000009</v>
      </c>
      <c r="CL66">
        <v>100.00122432987122</v>
      </c>
      <c r="CM66" t="s">
        <v>481</v>
      </c>
      <c r="CN66" t="s">
        <v>504</v>
      </c>
      <c r="CO66">
        <v>100</v>
      </c>
      <c r="CP66">
        <v>100</v>
      </c>
      <c r="CQ66">
        <v>100</v>
      </c>
      <c r="CR66">
        <v>100</v>
      </c>
      <c r="CS66">
        <v>100</v>
      </c>
      <c r="CT66">
        <v>100</v>
      </c>
      <c r="CU66">
        <v>100</v>
      </c>
      <c r="CV66">
        <v>100</v>
      </c>
      <c r="CW66">
        <v>100</v>
      </c>
      <c r="CX66">
        <v>100</v>
      </c>
      <c r="CY66">
        <v>100</v>
      </c>
      <c r="CZ66">
        <v>100</v>
      </c>
      <c r="DA66">
        <v>100</v>
      </c>
      <c r="DB66" s="128">
        <v>100</v>
      </c>
      <c r="DC66">
        <v>100</v>
      </c>
      <c r="DD66">
        <v>500</v>
      </c>
      <c r="DE66">
        <v>500</v>
      </c>
      <c r="DF66">
        <v>500</v>
      </c>
      <c r="DG66">
        <v>500</v>
      </c>
      <c r="DH66">
        <v>500</v>
      </c>
      <c r="DI66">
        <v>500</v>
      </c>
      <c r="DJ66">
        <v>500</v>
      </c>
      <c r="DK66">
        <v>500</v>
      </c>
      <c r="DL66">
        <v>500</v>
      </c>
      <c r="DM66">
        <v>500</v>
      </c>
      <c r="DN66">
        <v>500</v>
      </c>
      <c r="DO66">
        <v>500</v>
      </c>
      <c r="DP66" t="s">
        <v>473</v>
      </c>
      <c r="DQ66">
        <v>500</v>
      </c>
      <c r="DR66">
        <v>500</v>
      </c>
      <c r="DS66">
        <v>500</v>
      </c>
      <c r="DT66">
        <v>500</v>
      </c>
      <c r="DU66">
        <v>500</v>
      </c>
      <c r="DV66">
        <v>500</v>
      </c>
      <c r="DW66" t="s">
        <v>473</v>
      </c>
      <c r="DX66" t="s">
        <v>473</v>
      </c>
      <c r="DY66" t="s">
        <v>473</v>
      </c>
      <c r="DZ66" t="s">
        <v>473</v>
      </c>
      <c r="EA66" t="s">
        <v>473</v>
      </c>
      <c r="EB66" t="s">
        <v>473</v>
      </c>
      <c r="EC66">
        <v>3000</v>
      </c>
      <c r="ED66" t="s">
        <v>473</v>
      </c>
      <c r="EE66" t="s">
        <v>1863</v>
      </c>
      <c r="EF66" t="s">
        <v>1864</v>
      </c>
      <c r="EG66" t="s">
        <v>1865</v>
      </c>
      <c r="EH66" t="s">
        <v>1866</v>
      </c>
      <c r="EI66" t="s">
        <v>1867</v>
      </c>
      <c r="EJ66" t="s">
        <v>1868</v>
      </c>
      <c r="EK66" t="s">
        <v>1869</v>
      </c>
      <c r="EL66" t="s">
        <v>1870</v>
      </c>
      <c r="EM66" t="s">
        <v>1871</v>
      </c>
      <c r="EN66" t="s">
        <v>1872</v>
      </c>
      <c r="EO66" t="s">
        <v>1873</v>
      </c>
      <c r="EP66" t="s">
        <v>1874</v>
      </c>
      <c r="EQ66" t="s">
        <v>1875</v>
      </c>
      <c r="ER66" t="s">
        <v>1876</v>
      </c>
      <c r="ES66" t="s">
        <v>1877</v>
      </c>
      <c r="ET66" t="s">
        <v>1878</v>
      </c>
      <c r="EU66" t="s">
        <v>1879</v>
      </c>
      <c r="EV66" t="s">
        <v>1880</v>
      </c>
      <c r="EW66">
        <v>0</v>
      </c>
      <c r="EX66">
        <v>0</v>
      </c>
      <c r="EY66">
        <v>0</v>
      </c>
      <c r="EZ66">
        <v>0</v>
      </c>
      <c r="FA66">
        <v>0</v>
      </c>
      <c r="FB66">
        <v>0</v>
      </c>
      <c r="FC66" t="s">
        <v>544</v>
      </c>
      <c r="FD66" t="s">
        <v>544</v>
      </c>
      <c r="FE66" t="s">
        <v>544</v>
      </c>
      <c r="FF66" t="s">
        <v>544</v>
      </c>
      <c r="FG66" t="s">
        <v>544</v>
      </c>
      <c r="FH66" t="s">
        <v>544</v>
      </c>
      <c r="FI66" t="s">
        <v>544</v>
      </c>
      <c r="FJ66" t="s">
        <v>544</v>
      </c>
      <c r="FK66" t="s">
        <v>544</v>
      </c>
      <c r="FL66" t="s">
        <v>544</v>
      </c>
      <c r="FM66" t="s">
        <v>544</v>
      </c>
      <c r="FN66" t="s">
        <v>544</v>
      </c>
      <c r="FO66" t="s">
        <v>544</v>
      </c>
      <c r="FP66" t="s">
        <v>544</v>
      </c>
      <c r="FQ66" t="s">
        <v>544</v>
      </c>
      <c r="FR66" t="s">
        <v>544</v>
      </c>
      <c r="FS66" t="s">
        <v>544</v>
      </c>
      <c r="FT66" t="s">
        <v>544</v>
      </c>
      <c r="FU66" t="s">
        <v>544</v>
      </c>
      <c r="FV66" t="s">
        <v>544</v>
      </c>
      <c r="FW66" t="s">
        <v>544</v>
      </c>
      <c r="FX66" t="s">
        <v>544</v>
      </c>
      <c r="FY66" t="s">
        <v>544</v>
      </c>
      <c r="FZ66" t="s">
        <v>544</v>
      </c>
      <c r="GA66" t="s">
        <v>544</v>
      </c>
      <c r="GB66" t="s">
        <v>544</v>
      </c>
      <c r="GC66" t="s">
        <v>544</v>
      </c>
      <c r="GD66" t="s">
        <v>544</v>
      </c>
      <c r="GE66" t="s">
        <v>544</v>
      </c>
      <c r="GF66" t="s">
        <v>544</v>
      </c>
      <c r="GG66" t="s">
        <v>544</v>
      </c>
      <c r="GH66" t="s">
        <v>544</v>
      </c>
      <c r="GI66" t="s">
        <v>544</v>
      </c>
      <c r="GJ66" t="s">
        <v>544</v>
      </c>
      <c r="GK66" t="s">
        <v>544</v>
      </c>
      <c r="GL66" t="s">
        <v>544</v>
      </c>
      <c r="GM66" t="s">
        <v>544</v>
      </c>
      <c r="GN66" t="s">
        <v>544</v>
      </c>
      <c r="GO66" t="s">
        <v>544</v>
      </c>
      <c r="GP66" t="s">
        <v>544</v>
      </c>
      <c r="GQ66" t="s">
        <v>544</v>
      </c>
      <c r="GR66" t="s">
        <v>544</v>
      </c>
      <c r="GS66" t="s">
        <v>544</v>
      </c>
      <c r="GT66" t="s">
        <v>544</v>
      </c>
      <c r="GU66" t="s">
        <v>544</v>
      </c>
      <c r="GV66" t="s">
        <v>544</v>
      </c>
      <c r="GW66" t="s">
        <v>544</v>
      </c>
      <c r="GX66" t="s">
        <v>544</v>
      </c>
      <c r="GY66" t="s">
        <v>544</v>
      </c>
      <c r="GZ66" t="s">
        <v>544</v>
      </c>
      <c r="HA66" t="s">
        <v>544</v>
      </c>
      <c r="HB66" t="s">
        <v>544</v>
      </c>
      <c r="HC66" t="s">
        <v>544</v>
      </c>
      <c r="HD66" t="s">
        <v>544</v>
      </c>
      <c r="HE66" t="s">
        <v>544</v>
      </c>
      <c r="HF66" t="s">
        <v>544</v>
      </c>
      <c r="HG66" t="s">
        <v>544</v>
      </c>
      <c r="HH66" t="s">
        <v>544</v>
      </c>
      <c r="HI66" t="s">
        <v>544</v>
      </c>
      <c r="HJ66" t="s">
        <v>544</v>
      </c>
      <c r="HK66" t="s">
        <v>544</v>
      </c>
      <c r="HL66" t="s">
        <v>544</v>
      </c>
      <c r="HM66" t="s">
        <v>544</v>
      </c>
      <c r="HN66" t="s">
        <v>544</v>
      </c>
      <c r="HO66" t="s">
        <v>544</v>
      </c>
      <c r="HP66" t="s">
        <v>544</v>
      </c>
      <c r="HQ66" t="s">
        <v>544</v>
      </c>
      <c r="HR66" t="s">
        <v>544</v>
      </c>
      <c r="HS66" t="s">
        <v>544</v>
      </c>
      <c r="HT66" t="s">
        <v>544</v>
      </c>
      <c r="HU66" t="s">
        <v>544</v>
      </c>
      <c r="HV66" t="s">
        <v>544</v>
      </c>
      <c r="HW66" t="s">
        <v>544</v>
      </c>
      <c r="HX66" t="s">
        <v>544</v>
      </c>
      <c r="HY66" t="s">
        <v>544</v>
      </c>
      <c r="HZ66" t="s">
        <v>544</v>
      </c>
      <c r="IA66" t="s">
        <v>544</v>
      </c>
      <c r="IB66" t="s">
        <v>544</v>
      </c>
      <c r="IC66" t="s">
        <v>1881</v>
      </c>
      <c r="ID66" t="s">
        <v>473</v>
      </c>
      <c r="IE66" t="s">
        <v>473</v>
      </c>
      <c r="IF66" t="s">
        <v>1882</v>
      </c>
      <c r="IG66" t="s">
        <v>1883</v>
      </c>
      <c r="IH66" t="s">
        <v>1884</v>
      </c>
      <c r="II66" t="s">
        <v>1885</v>
      </c>
      <c r="IJ66" t="s">
        <v>1886</v>
      </c>
      <c r="IK66" t="s">
        <v>1887</v>
      </c>
      <c r="IL66" t="s">
        <v>473</v>
      </c>
      <c r="IM66" t="s">
        <v>473</v>
      </c>
      <c r="IN66" t="s">
        <v>473</v>
      </c>
      <c r="IO66" t="s">
        <v>473</v>
      </c>
      <c r="IP66" t="s">
        <v>473</v>
      </c>
      <c r="IQ66" t="s">
        <v>473</v>
      </c>
      <c r="IR66">
        <v>1</v>
      </c>
      <c r="IS66">
        <v>1</v>
      </c>
      <c r="IT66">
        <v>1</v>
      </c>
      <c r="IU66">
        <v>1</v>
      </c>
      <c r="IV66">
        <v>1</v>
      </c>
      <c r="IW66">
        <v>1</v>
      </c>
      <c r="IX66" t="s">
        <v>473</v>
      </c>
      <c r="IY66" t="s">
        <v>473</v>
      </c>
      <c r="IZ66" t="s">
        <v>473</v>
      </c>
      <c r="JA66" t="s">
        <v>473</v>
      </c>
      <c r="JB66" t="s">
        <v>473</v>
      </c>
      <c r="JC66" t="s">
        <v>473</v>
      </c>
      <c r="JD66">
        <v>3000</v>
      </c>
      <c r="JE66">
        <v>100</v>
      </c>
      <c r="JF66">
        <v>100</v>
      </c>
      <c r="JG66">
        <v>100</v>
      </c>
      <c r="JH66">
        <v>100</v>
      </c>
      <c r="JI66">
        <v>100</v>
      </c>
      <c r="JJ66">
        <v>100</v>
      </c>
      <c r="JK66">
        <v>0</v>
      </c>
      <c r="JL66">
        <v>0</v>
      </c>
      <c r="JM66">
        <v>0</v>
      </c>
      <c r="JN66">
        <v>0</v>
      </c>
      <c r="JO66">
        <v>0</v>
      </c>
      <c r="JP66">
        <v>0</v>
      </c>
      <c r="JQ66">
        <v>100</v>
      </c>
      <c r="JR66">
        <v>100</v>
      </c>
      <c r="JS66">
        <v>100</v>
      </c>
      <c r="JT66">
        <v>100</v>
      </c>
      <c r="JU66">
        <v>100</v>
      </c>
      <c r="JV66">
        <v>100</v>
      </c>
      <c r="JW66">
        <v>100</v>
      </c>
      <c r="JX66" t="s">
        <v>473</v>
      </c>
      <c r="JY66" t="s">
        <v>473</v>
      </c>
      <c r="JZ66" t="s">
        <v>473</v>
      </c>
      <c r="KA66" t="s">
        <v>473</v>
      </c>
      <c r="KB66" t="s">
        <v>473</v>
      </c>
      <c r="KC66">
        <v>100</v>
      </c>
      <c r="KD66">
        <v>100</v>
      </c>
      <c r="KE66">
        <v>100</v>
      </c>
      <c r="KF66">
        <v>100</v>
      </c>
      <c r="KG66">
        <v>100</v>
      </c>
      <c r="KH66">
        <v>100</v>
      </c>
      <c r="KI66">
        <v>100</v>
      </c>
      <c r="KJ66" t="s">
        <v>473</v>
      </c>
      <c r="KK66" t="s">
        <v>473</v>
      </c>
      <c r="KL66" t="s">
        <v>473</v>
      </c>
      <c r="KM66" t="s">
        <v>473</v>
      </c>
      <c r="KN66" t="s">
        <v>473</v>
      </c>
      <c r="KO66" t="s">
        <v>473</v>
      </c>
      <c r="KP66">
        <v>100</v>
      </c>
      <c r="KQ66">
        <v>100</v>
      </c>
      <c r="KR66">
        <v>100</v>
      </c>
      <c r="KS66">
        <v>100</v>
      </c>
      <c r="KT66">
        <v>100</v>
      </c>
      <c r="KU66">
        <v>100</v>
      </c>
      <c r="KV66" t="s">
        <v>473</v>
      </c>
      <c r="KW66" t="s">
        <v>473</v>
      </c>
      <c r="KX66" t="s">
        <v>473</v>
      </c>
      <c r="KY66" t="s">
        <v>473</v>
      </c>
      <c r="KZ66" t="s">
        <v>473</v>
      </c>
      <c r="LA66" t="s">
        <v>473</v>
      </c>
      <c r="LB66">
        <v>100</v>
      </c>
      <c r="LC66" t="s">
        <v>1888</v>
      </c>
      <c r="LD66" t="s">
        <v>544</v>
      </c>
      <c r="LE66" t="s">
        <v>547</v>
      </c>
      <c r="LF66" t="s">
        <v>473</v>
      </c>
      <c r="LG66" t="s">
        <v>473</v>
      </c>
      <c r="LH66" t="s">
        <v>473</v>
      </c>
      <c r="LI66">
        <v>99.259397560368427</v>
      </c>
      <c r="LJ66">
        <v>79.782521690760007</v>
      </c>
      <c r="LK66">
        <v>24341513000</v>
      </c>
      <c r="LL66">
        <v>23799665292</v>
      </c>
      <c r="LM66">
        <v>8358079540</v>
      </c>
      <c r="LN66">
        <v>3250406264</v>
      </c>
      <c r="LO66">
        <v>3114713912</v>
      </c>
      <c r="LP66">
        <v>100</v>
      </c>
      <c r="LQ66">
        <v>100</v>
      </c>
      <c r="LR66">
        <v>100</v>
      </c>
      <c r="LS66">
        <v>100</v>
      </c>
      <c r="LT66">
        <v>100</v>
      </c>
      <c r="LU66">
        <v>100</v>
      </c>
      <c r="LV66" t="s">
        <v>473</v>
      </c>
      <c r="LW66" t="s">
        <v>473</v>
      </c>
      <c r="LX66" t="s">
        <v>473</v>
      </c>
      <c r="LY66" t="s">
        <v>473</v>
      </c>
      <c r="LZ66" t="s">
        <v>473</v>
      </c>
      <c r="MA66" t="s">
        <v>473</v>
      </c>
      <c r="MB66">
        <v>100</v>
      </c>
      <c r="MC66">
        <v>100</v>
      </c>
      <c r="MD66">
        <v>100</v>
      </c>
      <c r="ME66" t="s">
        <v>635</v>
      </c>
      <c r="MF66" t="s">
        <v>635</v>
      </c>
      <c r="MG66" t="s">
        <v>635</v>
      </c>
      <c r="MH66" t="s">
        <v>635</v>
      </c>
      <c r="MI66" t="s">
        <v>635</v>
      </c>
      <c r="MJ66">
        <v>0</v>
      </c>
      <c r="MK66">
        <v>0</v>
      </c>
      <c r="ML66">
        <v>0</v>
      </c>
      <c r="MM66">
        <v>0</v>
      </c>
      <c r="MN66">
        <v>0</v>
      </c>
      <c r="MO66">
        <v>0</v>
      </c>
      <c r="MP66">
        <v>0</v>
      </c>
      <c r="MQ66" t="s">
        <v>718</v>
      </c>
      <c r="MR66" t="s">
        <v>718</v>
      </c>
      <c r="MS66" t="s">
        <v>718</v>
      </c>
      <c r="MT66" t="s">
        <v>718</v>
      </c>
      <c r="MU66" t="s">
        <v>718</v>
      </c>
      <c r="MV66">
        <v>0</v>
      </c>
      <c r="MW66">
        <v>0</v>
      </c>
      <c r="MX66">
        <v>0</v>
      </c>
      <c r="MY66">
        <v>0</v>
      </c>
      <c r="MZ66">
        <v>0</v>
      </c>
      <c r="NA66">
        <v>0</v>
      </c>
      <c r="NB66">
        <v>0</v>
      </c>
      <c r="NC66">
        <v>100</v>
      </c>
      <c r="ND66">
        <v>100</v>
      </c>
      <c r="NE66">
        <v>100</v>
      </c>
      <c r="NF66">
        <v>100</v>
      </c>
      <c r="NG66">
        <v>100</v>
      </c>
      <c r="NH66">
        <v>100</v>
      </c>
      <c r="NI66" t="s">
        <v>473</v>
      </c>
      <c r="NJ66" t="s">
        <v>473</v>
      </c>
      <c r="NK66" t="s">
        <v>473</v>
      </c>
      <c r="NL66" t="s">
        <v>473</v>
      </c>
      <c r="NM66" t="s">
        <v>473</v>
      </c>
      <c r="NN66" t="s">
        <v>473</v>
      </c>
      <c r="NO66" t="s">
        <v>1659</v>
      </c>
      <c r="NP66" t="s">
        <v>1106</v>
      </c>
      <c r="NQ66" t="s">
        <v>1106</v>
      </c>
      <c r="NR66" t="s">
        <v>1106</v>
      </c>
      <c r="NS66" t="s">
        <v>1106</v>
      </c>
      <c r="NT66">
        <v>0</v>
      </c>
      <c r="NU66">
        <v>0</v>
      </c>
      <c r="NV66">
        <v>0</v>
      </c>
      <c r="NW66">
        <v>0</v>
      </c>
      <c r="NX66">
        <v>0</v>
      </c>
      <c r="NY66">
        <v>0</v>
      </c>
      <c r="NZ66">
        <v>0</v>
      </c>
      <c r="OA66" t="s">
        <v>1659</v>
      </c>
      <c r="OB66" t="s">
        <v>1106</v>
      </c>
      <c r="OC66" t="s">
        <v>1106</v>
      </c>
      <c r="OD66" t="s">
        <v>1106</v>
      </c>
      <c r="OE66" t="s">
        <v>1106</v>
      </c>
      <c r="OF66">
        <v>0</v>
      </c>
      <c r="OG66">
        <v>0</v>
      </c>
      <c r="OH66">
        <v>0</v>
      </c>
      <c r="OI66">
        <v>0</v>
      </c>
      <c r="OJ66">
        <v>0</v>
      </c>
      <c r="OK66">
        <v>0</v>
      </c>
      <c r="OL66">
        <v>0</v>
      </c>
      <c r="OO66" t="s">
        <v>1851</v>
      </c>
      <c r="OP66">
        <v>100</v>
      </c>
      <c r="OQ66" t="s">
        <v>544</v>
      </c>
      <c r="OR66" t="s">
        <v>544</v>
      </c>
      <c r="OS66" t="s">
        <v>544</v>
      </c>
      <c r="OT66" t="s">
        <v>544</v>
      </c>
      <c r="OU66" t="s">
        <v>544</v>
      </c>
      <c r="OV66" t="s">
        <v>544</v>
      </c>
      <c r="OW66" t="s">
        <v>544</v>
      </c>
      <c r="OX66" t="s">
        <v>544</v>
      </c>
      <c r="OY66" t="s">
        <v>544</v>
      </c>
      <c r="OZ66" t="s">
        <v>544</v>
      </c>
      <c r="PA66" t="s">
        <v>544</v>
      </c>
      <c r="PB66" t="s">
        <v>544</v>
      </c>
      <c r="PC66" t="s">
        <v>544</v>
      </c>
      <c r="PD66" t="s">
        <v>544</v>
      </c>
      <c r="PE66" t="s">
        <v>544</v>
      </c>
      <c r="PF66" t="s">
        <v>544</v>
      </c>
      <c r="PG66" t="s">
        <v>544</v>
      </c>
      <c r="PH66" t="s">
        <v>544</v>
      </c>
      <c r="PI66" t="s">
        <v>544</v>
      </c>
      <c r="PJ66" t="s">
        <v>544</v>
      </c>
      <c r="PK66" t="s">
        <v>544</v>
      </c>
      <c r="PL66" t="s">
        <v>544</v>
      </c>
      <c r="PM66" t="s">
        <v>544</v>
      </c>
      <c r="PN66" t="s">
        <v>544</v>
      </c>
      <c r="PO66" t="s">
        <v>544</v>
      </c>
      <c r="PP66" t="s">
        <v>544</v>
      </c>
      <c r="PQ66">
        <v>11658315</v>
      </c>
      <c r="PR66">
        <v>3238747949</v>
      </c>
      <c r="PS66" t="s">
        <v>974</v>
      </c>
    </row>
    <row r="67" spans="1:435" x14ac:dyDescent="0.35">
      <c r="A67" t="s">
        <v>1889</v>
      </c>
      <c r="B67">
        <v>7871</v>
      </c>
      <c r="D67">
        <v>2020110010188</v>
      </c>
      <c r="E67" t="s">
        <v>436</v>
      </c>
      <c r="F67" t="s">
        <v>1526</v>
      </c>
      <c r="G67" t="s">
        <v>1527</v>
      </c>
      <c r="H67" t="s">
        <v>1528</v>
      </c>
      <c r="I67" t="s">
        <v>544</v>
      </c>
      <c r="J67" t="s">
        <v>1530</v>
      </c>
      <c r="K67" t="s">
        <v>1531</v>
      </c>
      <c r="L67" t="s">
        <v>1532</v>
      </c>
      <c r="M67" t="s">
        <v>1533</v>
      </c>
      <c r="N67" t="s">
        <v>1531</v>
      </c>
      <c r="O67" t="s">
        <v>1532</v>
      </c>
      <c r="P67" t="s">
        <v>1533</v>
      </c>
      <c r="Q67" t="s">
        <v>1534</v>
      </c>
      <c r="R67" t="s">
        <v>1535</v>
      </c>
      <c r="S67" t="s">
        <v>1852</v>
      </c>
      <c r="T67" t="s">
        <v>1890</v>
      </c>
      <c r="Z67" t="s">
        <v>1852</v>
      </c>
      <c r="AA67" t="s">
        <v>1890</v>
      </c>
      <c r="AH67" t="s">
        <v>451</v>
      </c>
      <c r="AI67" t="s">
        <v>1891</v>
      </c>
      <c r="AJ67">
        <v>0</v>
      </c>
      <c r="AK67">
        <v>44466</v>
      </c>
      <c r="AL67">
        <v>2</v>
      </c>
      <c r="AM67">
        <v>2023</v>
      </c>
      <c r="AN67" t="s">
        <v>1666</v>
      </c>
      <c r="AO67" t="s">
        <v>1667</v>
      </c>
      <c r="AP67">
        <v>2020</v>
      </c>
      <c r="AQ67">
        <v>2024</v>
      </c>
      <c r="AR67" t="s">
        <v>504</v>
      </c>
      <c r="AS67" t="s">
        <v>652</v>
      </c>
      <c r="AT67" t="s">
        <v>458</v>
      </c>
      <c r="AU67" t="s">
        <v>459</v>
      </c>
      <c r="AV67">
        <v>2019</v>
      </c>
      <c r="AW67">
        <v>1</v>
      </c>
      <c r="AX67" t="s">
        <v>1857</v>
      </c>
      <c r="AZ67">
        <v>1</v>
      </c>
      <c r="BB67" t="s">
        <v>1892</v>
      </c>
      <c r="BC67" t="s">
        <v>1893</v>
      </c>
      <c r="BD67" t="s">
        <v>1894</v>
      </c>
      <c r="BE67" t="s">
        <v>1895</v>
      </c>
      <c r="BF67" t="s">
        <v>1673</v>
      </c>
      <c r="BG67">
        <v>3</v>
      </c>
      <c r="BH67">
        <v>44644</v>
      </c>
      <c r="BI67" t="s">
        <v>1547</v>
      </c>
      <c r="BJ67" t="s">
        <v>51</v>
      </c>
      <c r="BK67">
        <v>100</v>
      </c>
      <c r="BL67">
        <v>100</v>
      </c>
      <c r="BM67">
        <v>100</v>
      </c>
      <c r="BN67">
        <v>100</v>
      </c>
      <c r="BO67">
        <v>100</v>
      </c>
      <c r="BP67">
        <v>100</v>
      </c>
      <c r="BW67">
        <v>100</v>
      </c>
      <c r="BX67">
        <v>100</v>
      </c>
      <c r="BY67">
        <v>100</v>
      </c>
      <c r="BZ67">
        <v>100</v>
      </c>
      <c r="CA67">
        <v>100</v>
      </c>
      <c r="CB67">
        <v>100</v>
      </c>
      <c r="CC67">
        <v>100</v>
      </c>
      <c r="CD67">
        <v>0</v>
      </c>
      <c r="CE67">
        <v>0</v>
      </c>
      <c r="CF67">
        <v>0</v>
      </c>
      <c r="CG67">
        <v>0</v>
      </c>
      <c r="CH67" t="s">
        <v>544</v>
      </c>
      <c r="CI67" t="s">
        <v>544</v>
      </c>
      <c r="CJ67">
        <v>100</v>
      </c>
      <c r="CK67">
        <v>100</v>
      </c>
      <c r="CL67">
        <v>100</v>
      </c>
      <c r="CM67" t="s">
        <v>481</v>
      </c>
      <c r="CN67" t="s">
        <v>504</v>
      </c>
      <c r="CO67">
        <v>100</v>
      </c>
      <c r="CP67">
        <v>100</v>
      </c>
      <c r="CQ67">
        <v>100</v>
      </c>
      <c r="CR67">
        <v>100</v>
      </c>
      <c r="CS67">
        <v>100</v>
      </c>
      <c r="CT67">
        <v>100</v>
      </c>
      <c r="CU67">
        <v>100</v>
      </c>
      <c r="CV67">
        <v>100</v>
      </c>
      <c r="CW67">
        <v>100</v>
      </c>
      <c r="CX67">
        <v>100</v>
      </c>
      <c r="CY67">
        <v>100</v>
      </c>
      <c r="CZ67">
        <v>100</v>
      </c>
      <c r="DA67">
        <v>100</v>
      </c>
      <c r="DB67" s="128">
        <v>100</v>
      </c>
      <c r="DC67">
        <v>100</v>
      </c>
      <c r="DD67">
        <v>2019</v>
      </c>
      <c r="DE67">
        <v>2480</v>
      </c>
      <c r="DF67">
        <v>2435</v>
      </c>
      <c r="DG67">
        <v>2113</v>
      </c>
      <c r="DH67">
        <v>2795</v>
      </c>
      <c r="DI67">
        <v>2707</v>
      </c>
      <c r="DJ67" t="s">
        <v>473</v>
      </c>
      <c r="DK67" t="s">
        <v>473</v>
      </c>
      <c r="DL67" t="s">
        <v>473</v>
      </c>
      <c r="DM67" t="s">
        <v>473</v>
      </c>
      <c r="DN67" t="s">
        <v>473</v>
      </c>
      <c r="DO67" t="s">
        <v>473</v>
      </c>
      <c r="DP67" t="s">
        <v>473</v>
      </c>
      <c r="DQ67">
        <v>2019</v>
      </c>
      <c r="DR67">
        <v>2480</v>
      </c>
      <c r="DS67">
        <v>2435</v>
      </c>
      <c r="DT67">
        <v>2113</v>
      </c>
      <c r="DU67">
        <v>2795</v>
      </c>
      <c r="DV67">
        <v>2707</v>
      </c>
      <c r="DW67" t="s">
        <v>473</v>
      </c>
      <c r="DX67" t="s">
        <v>473</v>
      </c>
      <c r="DY67" t="s">
        <v>473</v>
      </c>
      <c r="DZ67" t="s">
        <v>473</v>
      </c>
      <c r="EA67" t="s">
        <v>473</v>
      </c>
      <c r="EB67" t="s">
        <v>473</v>
      </c>
      <c r="EC67">
        <v>14549</v>
      </c>
      <c r="ED67" t="s">
        <v>473</v>
      </c>
      <c r="EE67" t="s">
        <v>1674</v>
      </c>
      <c r="EF67" t="s">
        <v>1674</v>
      </c>
      <c r="EG67" t="s">
        <v>1674</v>
      </c>
      <c r="EH67" t="s">
        <v>1675</v>
      </c>
      <c r="EI67" t="s">
        <v>1674</v>
      </c>
      <c r="EJ67" t="s">
        <v>1674</v>
      </c>
      <c r="EK67" t="s">
        <v>1675</v>
      </c>
      <c r="EL67" t="s">
        <v>1674</v>
      </c>
      <c r="EM67" t="s">
        <v>1674</v>
      </c>
      <c r="EN67" t="s">
        <v>1675</v>
      </c>
      <c r="EO67" t="s">
        <v>1674</v>
      </c>
      <c r="EP67" t="s">
        <v>1675</v>
      </c>
      <c r="EQ67" t="s">
        <v>1676</v>
      </c>
      <c r="ER67" t="s">
        <v>1677</v>
      </c>
      <c r="ES67" t="s">
        <v>1678</v>
      </c>
      <c r="ET67" t="s">
        <v>1679</v>
      </c>
      <c r="EU67" t="s">
        <v>1680</v>
      </c>
      <c r="EV67" t="s">
        <v>1674</v>
      </c>
      <c r="EW67" t="s">
        <v>473</v>
      </c>
      <c r="EX67" t="s">
        <v>473</v>
      </c>
      <c r="EY67" t="s">
        <v>473</v>
      </c>
      <c r="EZ67" t="s">
        <v>473</v>
      </c>
      <c r="FA67" t="s">
        <v>473</v>
      </c>
      <c r="FB67" t="s">
        <v>473</v>
      </c>
      <c r="FC67" t="s">
        <v>544</v>
      </c>
      <c r="FD67" t="s">
        <v>544</v>
      </c>
      <c r="FE67" t="s">
        <v>544</v>
      </c>
      <c r="FF67" t="s">
        <v>544</v>
      </c>
      <c r="FG67" t="s">
        <v>544</v>
      </c>
      <c r="FH67" t="s">
        <v>544</v>
      </c>
      <c r="FI67" t="s">
        <v>544</v>
      </c>
      <c r="FJ67" t="s">
        <v>544</v>
      </c>
      <c r="FK67" t="s">
        <v>544</v>
      </c>
      <c r="FL67" t="s">
        <v>544</v>
      </c>
      <c r="FM67" t="s">
        <v>544</v>
      </c>
      <c r="FN67" t="s">
        <v>544</v>
      </c>
      <c r="FO67" t="s">
        <v>544</v>
      </c>
      <c r="FP67" t="s">
        <v>544</v>
      </c>
      <c r="FQ67" t="s">
        <v>544</v>
      </c>
      <c r="FR67" t="s">
        <v>544</v>
      </c>
      <c r="FS67" t="s">
        <v>544</v>
      </c>
      <c r="FT67" t="s">
        <v>544</v>
      </c>
      <c r="FU67" t="s">
        <v>544</v>
      </c>
      <c r="FV67" t="s">
        <v>544</v>
      </c>
      <c r="FW67" t="s">
        <v>544</v>
      </c>
      <c r="FX67" t="s">
        <v>544</v>
      </c>
      <c r="FY67" t="s">
        <v>544</v>
      </c>
      <c r="FZ67" t="s">
        <v>544</v>
      </c>
      <c r="GA67" t="s">
        <v>544</v>
      </c>
      <c r="GB67" t="s">
        <v>544</v>
      </c>
      <c r="GC67" t="s">
        <v>544</v>
      </c>
      <c r="GD67" t="s">
        <v>544</v>
      </c>
      <c r="GE67" t="s">
        <v>544</v>
      </c>
      <c r="GF67" t="s">
        <v>544</v>
      </c>
      <c r="GG67" t="s">
        <v>544</v>
      </c>
      <c r="GH67" t="s">
        <v>544</v>
      </c>
      <c r="GI67" t="s">
        <v>544</v>
      </c>
      <c r="GJ67" t="s">
        <v>544</v>
      </c>
      <c r="GK67" t="s">
        <v>544</v>
      </c>
      <c r="GL67" t="s">
        <v>544</v>
      </c>
      <c r="GM67" t="s">
        <v>544</v>
      </c>
      <c r="GN67" t="s">
        <v>544</v>
      </c>
      <c r="GO67" t="s">
        <v>544</v>
      </c>
      <c r="GP67" t="s">
        <v>544</v>
      </c>
      <c r="GQ67" t="s">
        <v>544</v>
      </c>
      <c r="GR67" t="s">
        <v>544</v>
      </c>
      <c r="GS67" t="s">
        <v>544</v>
      </c>
      <c r="GT67" t="s">
        <v>544</v>
      </c>
      <c r="GU67" t="s">
        <v>544</v>
      </c>
      <c r="GV67" t="s">
        <v>544</v>
      </c>
      <c r="GW67" t="s">
        <v>544</v>
      </c>
      <c r="GX67" t="s">
        <v>544</v>
      </c>
      <c r="GY67" t="s">
        <v>544</v>
      </c>
      <c r="GZ67" t="s">
        <v>544</v>
      </c>
      <c r="HA67" t="s">
        <v>544</v>
      </c>
      <c r="HB67" t="s">
        <v>544</v>
      </c>
      <c r="HC67" t="s">
        <v>544</v>
      </c>
      <c r="HD67" t="s">
        <v>544</v>
      </c>
      <c r="HE67" t="s">
        <v>544</v>
      </c>
      <c r="HF67" t="s">
        <v>544</v>
      </c>
      <c r="HG67" t="s">
        <v>544</v>
      </c>
      <c r="HH67" t="s">
        <v>544</v>
      </c>
      <c r="HI67" t="s">
        <v>544</v>
      </c>
      <c r="HJ67" t="s">
        <v>544</v>
      </c>
      <c r="HK67" t="s">
        <v>544</v>
      </c>
      <c r="HL67" t="s">
        <v>544</v>
      </c>
      <c r="HM67" t="s">
        <v>544</v>
      </c>
      <c r="HN67" t="s">
        <v>544</v>
      </c>
      <c r="HO67" t="s">
        <v>544</v>
      </c>
      <c r="HP67" t="s">
        <v>544</v>
      </c>
      <c r="HQ67" t="s">
        <v>544</v>
      </c>
      <c r="HR67" t="s">
        <v>544</v>
      </c>
      <c r="HS67" t="s">
        <v>544</v>
      </c>
      <c r="HT67" t="s">
        <v>544</v>
      </c>
      <c r="HU67" t="s">
        <v>544</v>
      </c>
      <c r="HV67" t="s">
        <v>544</v>
      </c>
      <c r="HW67" t="s">
        <v>544</v>
      </c>
      <c r="HX67" t="s">
        <v>544</v>
      </c>
      <c r="HY67" t="s">
        <v>544</v>
      </c>
      <c r="HZ67" t="s">
        <v>544</v>
      </c>
      <c r="IA67" t="s">
        <v>544</v>
      </c>
      <c r="IB67" t="s">
        <v>544</v>
      </c>
      <c r="IC67" t="s">
        <v>1681</v>
      </c>
      <c r="ID67" t="s">
        <v>473</v>
      </c>
      <c r="IE67" t="s">
        <v>473</v>
      </c>
      <c r="IF67" t="s">
        <v>1682</v>
      </c>
      <c r="IG67" t="s">
        <v>1683</v>
      </c>
      <c r="IH67" t="s">
        <v>1684</v>
      </c>
      <c r="II67" t="s">
        <v>1685</v>
      </c>
      <c r="IJ67" t="s">
        <v>1686</v>
      </c>
      <c r="IK67" t="s">
        <v>1687</v>
      </c>
      <c r="IL67" t="s">
        <v>473</v>
      </c>
      <c r="IM67" t="s">
        <v>473</v>
      </c>
      <c r="IN67" t="s">
        <v>473</v>
      </c>
      <c r="IO67" t="s">
        <v>473</v>
      </c>
      <c r="IP67" t="s">
        <v>473</v>
      </c>
      <c r="IQ67" t="s">
        <v>473</v>
      </c>
      <c r="IR67">
        <v>1</v>
      </c>
      <c r="IS67">
        <v>1</v>
      </c>
      <c r="IT67">
        <v>1</v>
      </c>
      <c r="IU67">
        <v>1</v>
      </c>
      <c r="IV67">
        <v>1</v>
      </c>
      <c r="IW67">
        <v>1</v>
      </c>
      <c r="IX67" t="s">
        <v>473</v>
      </c>
      <c r="IY67" t="s">
        <v>473</v>
      </c>
      <c r="IZ67" t="s">
        <v>473</v>
      </c>
      <c r="JA67" t="s">
        <v>473</v>
      </c>
      <c r="JB67" t="s">
        <v>473</v>
      </c>
      <c r="JC67" t="s">
        <v>473</v>
      </c>
      <c r="JD67">
        <v>14549</v>
      </c>
      <c r="JE67">
        <v>100</v>
      </c>
      <c r="JF67">
        <v>100</v>
      </c>
      <c r="JG67">
        <v>100</v>
      </c>
      <c r="JH67">
        <v>100</v>
      </c>
      <c r="JI67">
        <v>100</v>
      </c>
      <c r="JJ67">
        <v>100</v>
      </c>
      <c r="JK67">
        <v>0</v>
      </c>
      <c r="JL67">
        <v>0</v>
      </c>
      <c r="JM67">
        <v>0</v>
      </c>
      <c r="JN67">
        <v>0</v>
      </c>
      <c r="JO67">
        <v>0</v>
      </c>
      <c r="JP67">
        <v>0</v>
      </c>
      <c r="JQ67">
        <v>100</v>
      </c>
      <c r="JR67">
        <v>100</v>
      </c>
      <c r="JS67">
        <v>100</v>
      </c>
      <c r="JT67">
        <v>100</v>
      </c>
      <c r="JU67">
        <v>100</v>
      </c>
      <c r="JV67">
        <v>100</v>
      </c>
      <c r="JW67">
        <v>100</v>
      </c>
      <c r="JX67" t="s">
        <v>473</v>
      </c>
      <c r="JY67" t="s">
        <v>473</v>
      </c>
      <c r="JZ67" t="s">
        <v>473</v>
      </c>
      <c r="KA67" t="s">
        <v>473</v>
      </c>
      <c r="KB67" t="s">
        <v>473</v>
      </c>
      <c r="KC67">
        <v>100</v>
      </c>
      <c r="KD67">
        <v>100</v>
      </c>
      <c r="KE67">
        <v>100</v>
      </c>
      <c r="KF67">
        <v>100</v>
      </c>
      <c r="KG67">
        <v>100</v>
      </c>
      <c r="KH67">
        <v>100</v>
      </c>
      <c r="KI67">
        <v>100</v>
      </c>
      <c r="KJ67" t="s">
        <v>473</v>
      </c>
      <c r="KK67" t="s">
        <v>473</v>
      </c>
      <c r="KL67" t="s">
        <v>473</v>
      </c>
      <c r="KM67" t="s">
        <v>473</v>
      </c>
      <c r="KN67" t="s">
        <v>473</v>
      </c>
      <c r="KO67" t="s">
        <v>473</v>
      </c>
      <c r="KP67">
        <v>100</v>
      </c>
      <c r="KQ67">
        <v>100</v>
      </c>
      <c r="KR67">
        <v>100</v>
      </c>
      <c r="KS67">
        <v>100</v>
      </c>
      <c r="KT67">
        <v>100</v>
      </c>
      <c r="KU67">
        <v>100</v>
      </c>
      <c r="KV67" t="s">
        <v>473</v>
      </c>
      <c r="KW67" t="s">
        <v>473</v>
      </c>
      <c r="KX67" t="s">
        <v>473</v>
      </c>
      <c r="KY67" t="s">
        <v>473</v>
      </c>
      <c r="KZ67" t="s">
        <v>473</v>
      </c>
      <c r="LA67" t="s">
        <v>473</v>
      </c>
      <c r="LB67">
        <v>100</v>
      </c>
      <c r="LC67" t="s">
        <v>1888</v>
      </c>
      <c r="LD67" t="s">
        <v>544</v>
      </c>
      <c r="LE67" t="s">
        <v>547</v>
      </c>
      <c r="LF67" t="s">
        <v>473</v>
      </c>
      <c r="LG67" t="s">
        <v>473</v>
      </c>
      <c r="LH67" t="s">
        <v>473</v>
      </c>
      <c r="LI67">
        <v>99.259397560368427</v>
      </c>
      <c r="LJ67">
        <v>79.782521690760007</v>
      </c>
      <c r="LK67">
        <v>24341513000</v>
      </c>
      <c r="LL67">
        <v>23799665292</v>
      </c>
      <c r="LM67">
        <v>8358079540</v>
      </c>
      <c r="LN67">
        <v>3250406264</v>
      </c>
      <c r="LO67">
        <v>3114713912</v>
      </c>
      <c r="LP67">
        <v>100</v>
      </c>
      <c r="LQ67">
        <v>100</v>
      </c>
      <c r="LR67">
        <v>100</v>
      </c>
      <c r="LS67">
        <v>100</v>
      </c>
      <c r="LT67">
        <v>100</v>
      </c>
      <c r="LU67">
        <v>100</v>
      </c>
      <c r="LV67" t="s">
        <v>473</v>
      </c>
      <c r="LW67" t="s">
        <v>473</v>
      </c>
      <c r="LX67" t="s">
        <v>473</v>
      </c>
      <c r="LY67" t="s">
        <v>473</v>
      </c>
      <c r="LZ67" t="s">
        <v>473</v>
      </c>
      <c r="MA67" t="s">
        <v>473</v>
      </c>
      <c r="MB67">
        <v>100</v>
      </c>
      <c r="MC67">
        <v>100</v>
      </c>
      <c r="MD67">
        <v>100</v>
      </c>
      <c r="ME67" t="s">
        <v>635</v>
      </c>
      <c r="MF67" t="s">
        <v>635</v>
      </c>
      <c r="MG67" t="s">
        <v>635</v>
      </c>
      <c r="MH67" t="s">
        <v>635</v>
      </c>
      <c r="MI67" t="s">
        <v>635</v>
      </c>
      <c r="MJ67">
        <v>0</v>
      </c>
      <c r="MK67">
        <v>0</v>
      </c>
      <c r="ML67">
        <v>0</v>
      </c>
      <c r="MM67">
        <v>0</v>
      </c>
      <c r="MN67">
        <v>0</v>
      </c>
      <c r="MO67">
        <v>0</v>
      </c>
      <c r="MP67">
        <v>0</v>
      </c>
      <c r="MQ67" t="s">
        <v>718</v>
      </c>
      <c r="MR67" t="s">
        <v>718</v>
      </c>
      <c r="MS67" t="s">
        <v>718</v>
      </c>
      <c r="MT67" t="s">
        <v>718</v>
      </c>
      <c r="MU67" t="s">
        <v>718</v>
      </c>
      <c r="MV67">
        <v>0</v>
      </c>
      <c r="MW67">
        <v>0</v>
      </c>
      <c r="MX67">
        <v>0</v>
      </c>
      <c r="MY67">
        <v>0</v>
      </c>
      <c r="MZ67">
        <v>0</v>
      </c>
      <c r="NA67">
        <v>0</v>
      </c>
      <c r="NB67">
        <v>0</v>
      </c>
      <c r="NC67">
        <v>100</v>
      </c>
      <c r="ND67">
        <v>100</v>
      </c>
      <c r="NE67">
        <v>100</v>
      </c>
      <c r="NF67">
        <v>100</v>
      </c>
      <c r="NG67">
        <v>100</v>
      </c>
      <c r="NH67">
        <v>100</v>
      </c>
      <c r="NI67" t="s">
        <v>473</v>
      </c>
      <c r="NJ67" t="s">
        <v>473</v>
      </c>
      <c r="NK67" t="s">
        <v>473</v>
      </c>
      <c r="NL67" t="s">
        <v>473</v>
      </c>
      <c r="NM67" t="s">
        <v>473</v>
      </c>
      <c r="NN67" t="s">
        <v>473</v>
      </c>
      <c r="NO67" t="s">
        <v>1659</v>
      </c>
      <c r="NP67" t="s">
        <v>1106</v>
      </c>
      <c r="NQ67" t="s">
        <v>1106</v>
      </c>
      <c r="NR67" t="s">
        <v>1106</v>
      </c>
      <c r="NS67" t="s">
        <v>1106</v>
      </c>
      <c r="NT67">
        <v>0</v>
      </c>
      <c r="NU67">
        <v>0</v>
      </c>
      <c r="NV67">
        <v>0</v>
      </c>
      <c r="NW67">
        <v>0</v>
      </c>
      <c r="NX67">
        <v>0</v>
      </c>
      <c r="NY67">
        <v>0</v>
      </c>
      <c r="NZ67">
        <v>0</v>
      </c>
      <c r="OA67" t="s">
        <v>1659</v>
      </c>
      <c r="OB67" t="s">
        <v>1106</v>
      </c>
      <c r="OC67" t="s">
        <v>1106</v>
      </c>
      <c r="OD67" t="s">
        <v>1106</v>
      </c>
      <c r="OE67" t="s">
        <v>1106</v>
      </c>
      <c r="OF67">
        <v>0</v>
      </c>
      <c r="OG67">
        <v>0</v>
      </c>
      <c r="OH67">
        <v>0</v>
      </c>
      <c r="OI67">
        <v>0</v>
      </c>
      <c r="OJ67">
        <v>0</v>
      </c>
      <c r="OK67">
        <v>0</v>
      </c>
      <c r="OL67">
        <v>0</v>
      </c>
      <c r="OO67" t="s">
        <v>1889</v>
      </c>
      <c r="OP67">
        <v>100</v>
      </c>
      <c r="OQ67" t="s">
        <v>544</v>
      </c>
      <c r="OR67" t="s">
        <v>544</v>
      </c>
      <c r="OS67" t="s">
        <v>544</v>
      </c>
      <c r="OT67" t="s">
        <v>544</v>
      </c>
      <c r="OU67" t="s">
        <v>544</v>
      </c>
      <c r="OV67" t="s">
        <v>544</v>
      </c>
      <c r="OW67" t="s">
        <v>544</v>
      </c>
      <c r="OX67" t="s">
        <v>544</v>
      </c>
      <c r="OY67" t="s">
        <v>544</v>
      </c>
      <c r="OZ67" t="s">
        <v>544</v>
      </c>
      <c r="PA67" t="s">
        <v>544</v>
      </c>
      <c r="PB67" t="s">
        <v>544</v>
      </c>
      <c r="PC67" t="s">
        <v>544</v>
      </c>
      <c r="PD67" t="s">
        <v>544</v>
      </c>
      <c r="PE67" t="s">
        <v>544</v>
      </c>
      <c r="PF67" t="s">
        <v>544</v>
      </c>
      <c r="PG67" t="s">
        <v>544</v>
      </c>
      <c r="PH67" t="s">
        <v>544</v>
      </c>
      <c r="PI67" t="s">
        <v>544</v>
      </c>
      <c r="PJ67" t="s">
        <v>544</v>
      </c>
      <c r="PK67" t="s">
        <v>544</v>
      </c>
      <c r="PL67" t="s">
        <v>544</v>
      </c>
      <c r="PM67" t="s">
        <v>544</v>
      </c>
      <c r="PN67" t="s">
        <v>544</v>
      </c>
      <c r="PO67" t="s">
        <v>544</v>
      </c>
      <c r="PP67" t="s">
        <v>544</v>
      </c>
      <c r="PQ67">
        <v>11658315</v>
      </c>
      <c r="PR67">
        <v>3238747949</v>
      </c>
      <c r="PS67" t="s">
        <v>974</v>
      </c>
    </row>
    <row r="68" spans="1:435" x14ac:dyDescent="0.35">
      <c r="A68" t="s">
        <v>1896</v>
      </c>
      <c r="B68">
        <v>7871</v>
      </c>
      <c r="D68">
        <v>2020110010188</v>
      </c>
      <c r="E68" t="s">
        <v>436</v>
      </c>
      <c r="F68" t="s">
        <v>1526</v>
      </c>
      <c r="G68" t="s">
        <v>1527</v>
      </c>
      <c r="H68" t="s">
        <v>1528</v>
      </c>
      <c r="I68" t="s">
        <v>544</v>
      </c>
      <c r="J68" t="s">
        <v>1530</v>
      </c>
      <c r="K68" t="s">
        <v>1531</v>
      </c>
      <c r="L68" t="s">
        <v>1532</v>
      </c>
      <c r="M68" t="s">
        <v>1533</v>
      </c>
      <c r="N68" t="s">
        <v>1531</v>
      </c>
      <c r="O68" t="s">
        <v>1532</v>
      </c>
      <c r="P68" t="s">
        <v>1533</v>
      </c>
      <c r="Q68" t="s">
        <v>1534</v>
      </c>
      <c r="R68" t="s">
        <v>1535</v>
      </c>
      <c r="S68" t="s">
        <v>1852</v>
      </c>
      <c r="T68" t="s">
        <v>1897</v>
      </c>
      <c r="Z68" t="s">
        <v>1852</v>
      </c>
      <c r="AA68" t="s">
        <v>1898</v>
      </c>
      <c r="AH68" t="s">
        <v>451</v>
      </c>
      <c r="AI68" t="s">
        <v>1899</v>
      </c>
      <c r="AJ68">
        <v>0</v>
      </c>
      <c r="AK68">
        <v>44466</v>
      </c>
      <c r="AL68">
        <v>2</v>
      </c>
      <c r="AM68">
        <v>2023</v>
      </c>
      <c r="AN68" t="s">
        <v>1900</v>
      </c>
      <c r="AO68" t="s">
        <v>1694</v>
      </c>
      <c r="AP68">
        <v>2020</v>
      </c>
      <c r="AQ68">
        <v>2024</v>
      </c>
      <c r="AR68" t="s">
        <v>504</v>
      </c>
      <c r="AS68" t="s">
        <v>457</v>
      </c>
      <c r="AT68" t="s">
        <v>458</v>
      </c>
      <c r="AU68" t="s">
        <v>459</v>
      </c>
      <c r="AV68">
        <v>2019</v>
      </c>
      <c r="AW68">
        <v>1</v>
      </c>
      <c r="AX68" t="s">
        <v>1857</v>
      </c>
      <c r="AZ68">
        <v>1</v>
      </c>
      <c r="BB68" t="s">
        <v>1695</v>
      </c>
      <c r="BC68" t="s">
        <v>1635</v>
      </c>
      <c r="BD68" t="s">
        <v>1636</v>
      </c>
      <c r="BE68" t="s">
        <v>1637</v>
      </c>
      <c r="BF68" t="s">
        <v>1696</v>
      </c>
      <c r="BG68">
        <v>3</v>
      </c>
      <c r="BH68">
        <v>44644</v>
      </c>
      <c r="BI68" t="s">
        <v>1547</v>
      </c>
      <c r="BJ68" t="s">
        <v>51</v>
      </c>
      <c r="BK68">
        <v>100</v>
      </c>
      <c r="BL68">
        <v>100</v>
      </c>
      <c r="BM68">
        <v>100</v>
      </c>
      <c r="BN68">
        <v>100</v>
      </c>
      <c r="BO68">
        <v>100</v>
      </c>
      <c r="BP68">
        <v>100</v>
      </c>
      <c r="BW68">
        <v>100</v>
      </c>
      <c r="BX68">
        <v>100</v>
      </c>
      <c r="BY68">
        <v>100</v>
      </c>
      <c r="BZ68">
        <v>100</v>
      </c>
      <c r="CA68">
        <v>100</v>
      </c>
      <c r="CB68">
        <v>99.999999999999986</v>
      </c>
      <c r="CC68">
        <v>100</v>
      </c>
      <c r="CD68">
        <v>0</v>
      </c>
      <c r="CE68">
        <v>0</v>
      </c>
      <c r="CF68">
        <v>0</v>
      </c>
      <c r="CG68">
        <v>0</v>
      </c>
      <c r="CH68" t="s">
        <v>544</v>
      </c>
      <c r="CI68" t="s">
        <v>544</v>
      </c>
      <c r="CJ68">
        <v>100</v>
      </c>
      <c r="CK68">
        <v>100</v>
      </c>
      <c r="CL68">
        <v>99.999999999999986</v>
      </c>
      <c r="CM68" t="s">
        <v>481</v>
      </c>
      <c r="CN68" t="s">
        <v>504</v>
      </c>
      <c r="CO68">
        <v>100</v>
      </c>
      <c r="CP68">
        <v>100</v>
      </c>
      <c r="CQ68">
        <v>100</v>
      </c>
      <c r="CR68">
        <v>100</v>
      </c>
      <c r="CS68">
        <v>100</v>
      </c>
      <c r="CT68">
        <v>100</v>
      </c>
      <c r="CU68">
        <v>100</v>
      </c>
      <c r="CV68">
        <v>100</v>
      </c>
      <c r="CW68">
        <v>100</v>
      </c>
      <c r="CX68">
        <v>100</v>
      </c>
      <c r="CY68">
        <v>100</v>
      </c>
      <c r="CZ68">
        <v>100</v>
      </c>
      <c r="DA68">
        <v>100</v>
      </c>
      <c r="DB68" s="128">
        <v>100</v>
      </c>
      <c r="DC68">
        <v>100</v>
      </c>
      <c r="DD68">
        <v>6.45</v>
      </c>
      <c r="DE68">
        <v>6.45</v>
      </c>
      <c r="DF68">
        <v>9.69</v>
      </c>
      <c r="DG68">
        <v>6.45</v>
      </c>
      <c r="DH68">
        <v>6.45</v>
      </c>
      <c r="DI68">
        <v>16.13</v>
      </c>
      <c r="DJ68">
        <v>6.45</v>
      </c>
      <c r="DK68">
        <v>6.45</v>
      </c>
      <c r="DL68">
        <v>9.68</v>
      </c>
      <c r="DM68">
        <v>6.45</v>
      </c>
      <c r="DN68">
        <v>6.45</v>
      </c>
      <c r="DO68">
        <v>12.9</v>
      </c>
      <c r="DP68" t="s">
        <v>473</v>
      </c>
      <c r="DQ68">
        <v>6.45</v>
      </c>
      <c r="DR68">
        <v>6.45</v>
      </c>
      <c r="DS68">
        <v>9.69</v>
      </c>
      <c r="DT68">
        <v>6.45</v>
      </c>
      <c r="DU68">
        <v>6.45</v>
      </c>
      <c r="DV68">
        <v>16.13</v>
      </c>
      <c r="DW68" t="s">
        <v>473</v>
      </c>
      <c r="DX68" t="s">
        <v>473</v>
      </c>
      <c r="DY68" t="s">
        <v>473</v>
      </c>
      <c r="DZ68" t="s">
        <v>473</v>
      </c>
      <c r="EA68" t="s">
        <v>473</v>
      </c>
      <c r="EB68" t="s">
        <v>473</v>
      </c>
      <c r="EC68">
        <v>51.620000000000005</v>
      </c>
      <c r="ED68" t="s">
        <v>473</v>
      </c>
      <c r="EE68" t="s">
        <v>1699</v>
      </c>
      <c r="EF68" t="s">
        <v>1699</v>
      </c>
      <c r="EG68" t="s">
        <v>1901</v>
      </c>
      <c r="EH68" t="s">
        <v>1699</v>
      </c>
      <c r="EI68" t="s">
        <v>1699</v>
      </c>
      <c r="EJ68" t="s">
        <v>1902</v>
      </c>
      <c r="EK68" t="s">
        <v>1699</v>
      </c>
      <c r="EL68" t="s">
        <v>1699</v>
      </c>
      <c r="EM68" t="s">
        <v>1901</v>
      </c>
      <c r="EN68" t="s">
        <v>1699</v>
      </c>
      <c r="EO68" t="s">
        <v>1699</v>
      </c>
      <c r="EP68" t="s">
        <v>1903</v>
      </c>
      <c r="EQ68" t="s">
        <v>1702</v>
      </c>
      <c r="ER68" t="s">
        <v>1703</v>
      </c>
      <c r="ES68" t="s">
        <v>1704</v>
      </c>
      <c r="ET68" t="s">
        <v>1705</v>
      </c>
      <c r="EU68" t="s">
        <v>1706</v>
      </c>
      <c r="EV68" t="s">
        <v>1707</v>
      </c>
      <c r="EW68" t="s">
        <v>473</v>
      </c>
      <c r="EX68" t="s">
        <v>473</v>
      </c>
      <c r="EY68" t="s">
        <v>473</v>
      </c>
      <c r="EZ68" t="s">
        <v>473</v>
      </c>
      <c r="FA68" t="s">
        <v>473</v>
      </c>
      <c r="FB68" t="s">
        <v>473</v>
      </c>
      <c r="FC68" t="s">
        <v>544</v>
      </c>
      <c r="FD68" t="s">
        <v>544</v>
      </c>
      <c r="FE68" t="s">
        <v>544</v>
      </c>
      <c r="FF68" t="s">
        <v>544</v>
      </c>
      <c r="FG68" t="s">
        <v>544</v>
      </c>
      <c r="FH68" t="s">
        <v>544</v>
      </c>
      <c r="FI68" t="s">
        <v>544</v>
      </c>
      <c r="FJ68" t="s">
        <v>544</v>
      </c>
      <c r="FK68" t="s">
        <v>544</v>
      </c>
      <c r="FL68" t="s">
        <v>544</v>
      </c>
      <c r="FM68" t="s">
        <v>544</v>
      </c>
      <c r="FN68" t="s">
        <v>544</v>
      </c>
      <c r="FO68" t="s">
        <v>544</v>
      </c>
      <c r="FP68" t="s">
        <v>544</v>
      </c>
      <c r="FQ68" t="s">
        <v>544</v>
      </c>
      <c r="FR68" t="s">
        <v>544</v>
      </c>
      <c r="FS68" t="s">
        <v>544</v>
      </c>
      <c r="FT68" t="s">
        <v>544</v>
      </c>
      <c r="FU68" t="s">
        <v>544</v>
      </c>
      <c r="FV68" t="s">
        <v>544</v>
      </c>
      <c r="FW68" t="s">
        <v>544</v>
      </c>
      <c r="FX68" t="s">
        <v>544</v>
      </c>
      <c r="FY68" t="s">
        <v>544</v>
      </c>
      <c r="FZ68" t="s">
        <v>544</v>
      </c>
      <c r="GA68" t="s">
        <v>544</v>
      </c>
      <c r="GB68" t="s">
        <v>544</v>
      </c>
      <c r="GC68" t="s">
        <v>544</v>
      </c>
      <c r="GD68" t="s">
        <v>544</v>
      </c>
      <c r="GE68" t="s">
        <v>544</v>
      </c>
      <c r="GF68" t="s">
        <v>544</v>
      </c>
      <c r="GG68" t="s">
        <v>544</v>
      </c>
      <c r="GH68" t="s">
        <v>544</v>
      </c>
      <c r="GI68" t="s">
        <v>544</v>
      </c>
      <c r="GJ68" t="s">
        <v>544</v>
      </c>
      <c r="GK68" t="s">
        <v>544</v>
      </c>
      <c r="GL68" t="s">
        <v>544</v>
      </c>
      <c r="GM68" t="s">
        <v>544</v>
      </c>
      <c r="GN68" t="s">
        <v>544</v>
      </c>
      <c r="GO68" t="s">
        <v>544</v>
      </c>
      <c r="GP68" t="s">
        <v>544</v>
      </c>
      <c r="GQ68" t="s">
        <v>544</v>
      </c>
      <c r="GR68" t="s">
        <v>544</v>
      </c>
      <c r="GS68" t="s">
        <v>544</v>
      </c>
      <c r="GT68" t="s">
        <v>544</v>
      </c>
      <c r="GU68" t="s">
        <v>544</v>
      </c>
      <c r="GV68" t="s">
        <v>544</v>
      </c>
      <c r="GW68" t="s">
        <v>544</v>
      </c>
      <c r="GX68" t="s">
        <v>544</v>
      </c>
      <c r="GY68" t="s">
        <v>544</v>
      </c>
      <c r="GZ68" t="s">
        <v>544</v>
      </c>
      <c r="HA68" t="s">
        <v>544</v>
      </c>
      <c r="HB68" t="s">
        <v>544</v>
      </c>
      <c r="HC68" t="s">
        <v>544</v>
      </c>
      <c r="HD68" t="s">
        <v>544</v>
      </c>
      <c r="HE68" t="s">
        <v>544</v>
      </c>
      <c r="HF68" t="s">
        <v>544</v>
      </c>
      <c r="HG68" t="s">
        <v>544</v>
      </c>
      <c r="HH68" t="s">
        <v>544</v>
      </c>
      <c r="HI68" t="s">
        <v>544</v>
      </c>
      <c r="HJ68" t="s">
        <v>544</v>
      </c>
      <c r="HK68" t="s">
        <v>544</v>
      </c>
      <c r="HL68" t="s">
        <v>544</v>
      </c>
      <c r="HM68" t="s">
        <v>544</v>
      </c>
      <c r="HN68" t="s">
        <v>544</v>
      </c>
      <c r="HO68" t="s">
        <v>544</v>
      </c>
      <c r="HP68" t="s">
        <v>544</v>
      </c>
      <c r="HQ68" t="s">
        <v>544</v>
      </c>
      <c r="HR68" t="s">
        <v>544</v>
      </c>
      <c r="HS68" t="s">
        <v>544</v>
      </c>
      <c r="HT68" t="s">
        <v>544</v>
      </c>
      <c r="HU68" t="s">
        <v>544</v>
      </c>
      <c r="HV68" t="s">
        <v>544</v>
      </c>
      <c r="HW68" t="s">
        <v>544</v>
      </c>
      <c r="HX68" t="s">
        <v>544</v>
      </c>
      <c r="HY68" t="s">
        <v>544</v>
      </c>
      <c r="HZ68" t="s">
        <v>544</v>
      </c>
      <c r="IA68" t="s">
        <v>544</v>
      </c>
      <c r="IB68" t="s">
        <v>544</v>
      </c>
      <c r="IC68" t="s">
        <v>1708</v>
      </c>
      <c r="ID68" t="s">
        <v>473</v>
      </c>
      <c r="IE68" t="s">
        <v>473</v>
      </c>
      <c r="IF68" t="s">
        <v>1709</v>
      </c>
      <c r="IG68" t="s">
        <v>1710</v>
      </c>
      <c r="IH68" t="s">
        <v>1711</v>
      </c>
      <c r="II68" t="s">
        <v>1712</v>
      </c>
      <c r="IJ68" t="s">
        <v>1713</v>
      </c>
      <c r="IK68" t="s">
        <v>1714</v>
      </c>
      <c r="IL68" t="s">
        <v>473</v>
      </c>
      <c r="IM68" t="s">
        <v>473</v>
      </c>
      <c r="IN68" t="s">
        <v>473</v>
      </c>
      <c r="IO68" t="s">
        <v>473</v>
      </c>
      <c r="IP68" t="s">
        <v>473</v>
      </c>
      <c r="IQ68" t="s">
        <v>473</v>
      </c>
      <c r="IR68">
        <v>1</v>
      </c>
      <c r="IS68">
        <v>1</v>
      </c>
      <c r="IT68">
        <v>1</v>
      </c>
      <c r="IU68">
        <v>1</v>
      </c>
      <c r="IV68">
        <v>1</v>
      </c>
      <c r="IW68">
        <v>1</v>
      </c>
      <c r="IX68" t="s">
        <v>473</v>
      </c>
      <c r="IY68" t="s">
        <v>473</v>
      </c>
      <c r="IZ68" t="s">
        <v>473</v>
      </c>
      <c r="JA68" t="s">
        <v>473</v>
      </c>
      <c r="JB68" t="s">
        <v>473</v>
      </c>
      <c r="JC68" t="s">
        <v>473</v>
      </c>
      <c r="JD68">
        <v>51.620000000000005</v>
      </c>
      <c r="JE68">
        <v>100</v>
      </c>
      <c r="JF68">
        <v>100</v>
      </c>
      <c r="JG68">
        <v>100</v>
      </c>
      <c r="JH68">
        <v>100</v>
      </c>
      <c r="JI68">
        <v>100</v>
      </c>
      <c r="JJ68">
        <v>100</v>
      </c>
      <c r="JK68">
        <v>0</v>
      </c>
      <c r="JL68">
        <v>0</v>
      </c>
      <c r="JM68">
        <v>0</v>
      </c>
      <c r="JN68">
        <v>0</v>
      </c>
      <c r="JO68">
        <v>0</v>
      </c>
      <c r="JP68">
        <v>0</v>
      </c>
      <c r="JQ68">
        <v>100</v>
      </c>
      <c r="JR68">
        <v>100</v>
      </c>
      <c r="JS68">
        <v>100</v>
      </c>
      <c r="JT68">
        <v>100</v>
      </c>
      <c r="JU68">
        <v>100</v>
      </c>
      <c r="JV68">
        <v>100</v>
      </c>
      <c r="JW68">
        <v>100</v>
      </c>
      <c r="JX68" t="s">
        <v>473</v>
      </c>
      <c r="JY68" t="s">
        <v>473</v>
      </c>
      <c r="JZ68" t="s">
        <v>473</v>
      </c>
      <c r="KA68" t="s">
        <v>473</v>
      </c>
      <c r="KB68" t="s">
        <v>473</v>
      </c>
      <c r="KC68">
        <v>100</v>
      </c>
      <c r="KD68">
        <v>100</v>
      </c>
      <c r="KE68">
        <v>100</v>
      </c>
      <c r="KF68">
        <v>100</v>
      </c>
      <c r="KG68">
        <v>100</v>
      </c>
      <c r="KH68">
        <v>100</v>
      </c>
      <c r="KI68">
        <v>100</v>
      </c>
      <c r="KJ68" t="s">
        <v>473</v>
      </c>
      <c r="KK68" t="s">
        <v>473</v>
      </c>
      <c r="KL68" t="s">
        <v>473</v>
      </c>
      <c r="KM68" t="s">
        <v>473</v>
      </c>
      <c r="KN68" t="s">
        <v>473</v>
      </c>
      <c r="KO68" t="s">
        <v>473</v>
      </c>
      <c r="KP68">
        <v>100</v>
      </c>
      <c r="KQ68">
        <v>100</v>
      </c>
      <c r="KR68">
        <v>100</v>
      </c>
      <c r="KS68">
        <v>100</v>
      </c>
      <c r="KT68">
        <v>100</v>
      </c>
      <c r="KU68">
        <v>100</v>
      </c>
      <c r="KV68" t="s">
        <v>473</v>
      </c>
      <c r="KW68" t="s">
        <v>473</v>
      </c>
      <c r="KX68" t="s">
        <v>473</v>
      </c>
      <c r="KY68" t="s">
        <v>473</v>
      </c>
      <c r="KZ68" t="s">
        <v>473</v>
      </c>
      <c r="LA68" t="s">
        <v>473</v>
      </c>
      <c r="LB68">
        <v>100</v>
      </c>
      <c r="LC68" t="s">
        <v>1888</v>
      </c>
      <c r="LD68" t="s">
        <v>544</v>
      </c>
      <c r="LE68" t="s">
        <v>547</v>
      </c>
      <c r="LF68" t="s">
        <v>473</v>
      </c>
      <c r="LG68" t="s">
        <v>473</v>
      </c>
      <c r="LH68" t="s">
        <v>473</v>
      </c>
      <c r="LI68">
        <v>99.259397560368427</v>
      </c>
      <c r="LJ68">
        <v>79.782521690760007</v>
      </c>
      <c r="LK68">
        <v>24341513000</v>
      </c>
      <c r="LL68">
        <v>23799665292</v>
      </c>
      <c r="LM68">
        <v>8358079540</v>
      </c>
      <c r="LN68">
        <v>3250406264</v>
      </c>
      <c r="LO68">
        <v>3114713912</v>
      </c>
      <c r="LP68">
        <v>100</v>
      </c>
      <c r="LQ68">
        <v>100</v>
      </c>
      <c r="LR68">
        <v>100</v>
      </c>
      <c r="LS68">
        <v>100</v>
      </c>
      <c r="LT68">
        <v>100</v>
      </c>
      <c r="LU68">
        <v>100</v>
      </c>
      <c r="LV68" t="s">
        <v>473</v>
      </c>
      <c r="LW68" t="s">
        <v>473</v>
      </c>
      <c r="LX68" t="s">
        <v>473</v>
      </c>
      <c r="LY68" t="s">
        <v>473</v>
      </c>
      <c r="LZ68" t="s">
        <v>473</v>
      </c>
      <c r="MA68" t="s">
        <v>473</v>
      </c>
      <c r="MB68">
        <v>100</v>
      </c>
      <c r="MC68">
        <v>100</v>
      </c>
      <c r="MD68">
        <v>100</v>
      </c>
      <c r="ME68" t="s">
        <v>635</v>
      </c>
      <c r="MF68" t="s">
        <v>635</v>
      </c>
      <c r="MG68" t="s">
        <v>635</v>
      </c>
      <c r="MH68" t="s">
        <v>635</v>
      </c>
      <c r="MI68" t="s">
        <v>635</v>
      </c>
      <c r="MJ68">
        <v>0</v>
      </c>
      <c r="MK68">
        <v>0</v>
      </c>
      <c r="ML68">
        <v>0</v>
      </c>
      <c r="MM68">
        <v>0</v>
      </c>
      <c r="MN68">
        <v>0</v>
      </c>
      <c r="MO68">
        <v>0</v>
      </c>
      <c r="MP68">
        <v>0</v>
      </c>
      <c r="MQ68" t="s">
        <v>718</v>
      </c>
      <c r="MR68" t="s">
        <v>718</v>
      </c>
      <c r="MS68" t="s">
        <v>718</v>
      </c>
      <c r="MT68" t="s">
        <v>718</v>
      </c>
      <c r="MU68" t="s">
        <v>718</v>
      </c>
      <c r="MV68">
        <v>0</v>
      </c>
      <c r="MW68">
        <v>0</v>
      </c>
      <c r="MX68">
        <v>0</v>
      </c>
      <c r="MY68">
        <v>0</v>
      </c>
      <c r="MZ68">
        <v>0</v>
      </c>
      <c r="NA68">
        <v>0</v>
      </c>
      <c r="NB68">
        <v>0</v>
      </c>
      <c r="NC68">
        <v>100</v>
      </c>
      <c r="ND68">
        <v>100</v>
      </c>
      <c r="NE68">
        <v>100</v>
      </c>
      <c r="NF68">
        <v>100</v>
      </c>
      <c r="NG68">
        <v>100</v>
      </c>
      <c r="NH68">
        <v>100</v>
      </c>
      <c r="NI68" t="s">
        <v>473</v>
      </c>
      <c r="NJ68" t="s">
        <v>473</v>
      </c>
      <c r="NK68" t="s">
        <v>473</v>
      </c>
      <c r="NL68" t="s">
        <v>473</v>
      </c>
      <c r="NM68" t="s">
        <v>473</v>
      </c>
      <c r="NN68" t="s">
        <v>473</v>
      </c>
      <c r="NO68" t="s">
        <v>1659</v>
      </c>
      <c r="NP68" t="s">
        <v>1106</v>
      </c>
      <c r="NQ68" t="s">
        <v>1106</v>
      </c>
      <c r="NR68" t="s">
        <v>1106</v>
      </c>
      <c r="NS68" t="s">
        <v>1106</v>
      </c>
      <c r="NT68">
        <v>0</v>
      </c>
      <c r="NU68">
        <v>0</v>
      </c>
      <c r="NV68">
        <v>0</v>
      </c>
      <c r="NW68">
        <v>0</v>
      </c>
      <c r="NX68">
        <v>0</v>
      </c>
      <c r="NY68">
        <v>0</v>
      </c>
      <c r="NZ68">
        <v>0</v>
      </c>
      <c r="OA68" t="s">
        <v>1659</v>
      </c>
      <c r="OB68" t="s">
        <v>1106</v>
      </c>
      <c r="OC68" t="s">
        <v>1106</v>
      </c>
      <c r="OD68" t="s">
        <v>1106</v>
      </c>
      <c r="OE68" t="s">
        <v>1106</v>
      </c>
      <c r="OF68">
        <v>0</v>
      </c>
      <c r="OG68">
        <v>0</v>
      </c>
      <c r="OH68">
        <v>0</v>
      </c>
      <c r="OI68">
        <v>0</v>
      </c>
      <c r="OJ68">
        <v>0</v>
      </c>
      <c r="OK68">
        <v>0</v>
      </c>
      <c r="OL68">
        <v>0</v>
      </c>
      <c r="OO68" t="s">
        <v>1896</v>
      </c>
      <c r="OP68">
        <v>100</v>
      </c>
      <c r="OQ68" t="s">
        <v>544</v>
      </c>
      <c r="OR68" t="s">
        <v>544</v>
      </c>
      <c r="OS68" t="s">
        <v>544</v>
      </c>
      <c r="OT68" t="s">
        <v>544</v>
      </c>
      <c r="OU68" t="s">
        <v>544</v>
      </c>
      <c r="OV68" t="s">
        <v>544</v>
      </c>
      <c r="OW68" t="s">
        <v>544</v>
      </c>
      <c r="OX68" t="s">
        <v>544</v>
      </c>
      <c r="OY68" t="s">
        <v>544</v>
      </c>
      <c r="OZ68" t="s">
        <v>544</v>
      </c>
      <c r="PA68" t="s">
        <v>544</v>
      </c>
      <c r="PB68" t="s">
        <v>544</v>
      </c>
      <c r="PC68" t="s">
        <v>544</v>
      </c>
      <c r="PD68" t="s">
        <v>544</v>
      </c>
      <c r="PE68" t="s">
        <v>544</v>
      </c>
      <c r="PF68" t="s">
        <v>544</v>
      </c>
      <c r="PG68" t="s">
        <v>544</v>
      </c>
      <c r="PH68" t="s">
        <v>544</v>
      </c>
      <c r="PI68" t="s">
        <v>544</v>
      </c>
      <c r="PJ68" t="s">
        <v>544</v>
      </c>
      <c r="PK68" t="s">
        <v>544</v>
      </c>
      <c r="PL68" t="s">
        <v>544</v>
      </c>
      <c r="PM68" t="s">
        <v>544</v>
      </c>
      <c r="PN68" t="s">
        <v>544</v>
      </c>
      <c r="PO68" t="s">
        <v>544</v>
      </c>
      <c r="PP68" t="s">
        <v>544</v>
      </c>
      <c r="PQ68">
        <v>11658315</v>
      </c>
      <c r="PR68">
        <v>3238747949</v>
      </c>
      <c r="PS68" t="s">
        <v>974</v>
      </c>
    </row>
    <row r="69" spans="1:435" x14ac:dyDescent="0.35">
      <c r="A69" t="s">
        <v>1904</v>
      </c>
      <c r="B69">
        <v>7871</v>
      </c>
      <c r="D69">
        <v>2020110010188</v>
      </c>
      <c r="E69" t="s">
        <v>436</v>
      </c>
      <c r="F69" t="s">
        <v>1526</v>
      </c>
      <c r="G69" t="s">
        <v>1527</v>
      </c>
      <c r="H69" t="s">
        <v>1528</v>
      </c>
      <c r="I69" t="s">
        <v>544</v>
      </c>
      <c r="J69" t="s">
        <v>1530</v>
      </c>
      <c r="K69" t="s">
        <v>1531</v>
      </c>
      <c r="L69" t="s">
        <v>1532</v>
      </c>
      <c r="M69" t="s">
        <v>1533</v>
      </c>
      <c r="N69" t="s">
        <v>1531</v>
      </c>
      <c r="O69" t="s">
        <v>1532</v>
      </c>
      <c r="P69" t="s">
        <v>1533</v>
      </c>
      <c r="Q69" t="s">
        <v>1534</v>
      </c>
      <c r="R69" t="s">
        <v>1535</v>
      </c>
      <c r="S69" t="s">
        <v>1905</v>
      </c>
      <c r="T69" t="s">
        <v>1906</v>
      </c>
      <c r="X69" t="s">
        <v>1907</v>
      </c>
      <c r="Y69" t="s">
        <v>1908</v>
      </c>
      <c r="Z69" t="s">
        <v>1905</v>
      </c>
      <c r="AA69" t="s">
        <v>1909</v>
      </c>
      <c r="AH69" t="s">
        <v>451</v>
      </c>
      <c r="AI69" t="s">
        <v>1910</v>
      </c>
      <c r="AJ69">
        <v>0</v>
      </c>
      <c r="AK69">
        <v>44466</v>
      </c>
      <c r="AL69">
        <v>2</v>
      </c>
      <c r="AM69">
        <v>2023</v>
      </c>
      <c r="AN69" t="s">
        <v>1540</v>
      </c>
      <c r="AO69" t="s">
        <v>1911</v>
      </c>
      <c r="AP69">
        <v>2020</v>
      </c>
      <c r="AQ69">
        <v>2024</v>
      </c>
      <c r="AR69" t="s">
        <v>456</v>
      </c>
      <c r="AS69" t="s">
        <v>457</v>
      </c>
      <c r="AT69" t="s">
        <v>458</v>
      </c>
      <c r="AU69" t="s">
        <v>459</v>
      </c>
      <c r="AV69" t="s">
        <v>460</v>
      </c>
      <c r="AW69" t="s">
        <v>460</v>
      </c>
      <c r="AX69" t="s">
        <v>460</v>
      </c>
      <c r="AZ69">
        <v>1</v>
      </c>
      <c r="BB69" t="s">
        <v>1912</v>
      </c>
      <c r="BC69" t="s">
        <v>1543</v>
      </c>
      <c r="BD69" t="s">
        <v>1544</v>
      </c>
      <c r="BE69" t="s">
        <v>1545</v>
      </c>
      <c r="BF69" t="s">
        <v>1546</v>
      </c>
      <c r="BG69">
        <v>3</v>
      </c>
      <c r="BH69">
        <v>44644</v>
      </c>
      <c r="BI69" t="s">
        <v>1547</v>
      </c>
      <c r="BJ69" t="s">
        <v>51</v>
      </c>
      <c r="BK69">
        <v>100</v>
      </c>
      <c r="BL69">
        <v>5</v>
      </c>
      <c r="BM69">
        <v>20</v>
      </c>
      <c r="BN69">
        <v>55</v>
      </c>
      <c r="BO69">
        <v>90</v>
      </c>
      <c r="BP69">
        <v>100</v>
      </c>
      <c r="BW69">
        <v>5</v>
      </c>
      <c r="BX69">
        <v>20</v>
      </c>
      <c r="BY69">
        <v>55</v>
      </c>
      <c r="BZ69">
        <v>90</v>
      </c>
      <c r="CA69">
        <v>15</v>
      </c>
      <c r="CB69">
        <v>35</v>
      </c>
      <c r="CC69">
        <v>35</v>
      </c>
      <c r="CD69">
        <v>0</v>
      </c>
      <c r="CE69">
        <v>0</v>
      </c>
      <c r="CF69">
        <v>0</v>
      </c>
      <c r="CG69">
        <v>0</v>
      </c>
      <c r="CH69" t="s">
        <v>544</v>
      </c>
      <c r="CI69" t="s">
        <v>544</v>
      </c>
      <c r="CJ69">
        <v>5</v>
      </c>
      <c r="CK69">
        <v>20</v>
      </c>
      <c r="CL69">
        <v>55</v>
      </c>
      <c r="CM69">
        <v>69.777000000000001</v>
      </c>
      <c r="CN69" t="s">
        <v>467</v>
      </c>
      <c r="CO69">
        <v>0</v>
      </c>
      <c r="CP69">
        <v>0</v>
      </c>
      <c r="CQ69">
        <v>3.8884999999999996</v>
      </c>
      <c r="CR69">
        <v>3.5</v>
      </c>
      <c r="CS69">
        <v>0</v>
      </c>
      <c r="CT69">
        <v>7.3884999999999996</v>
      </c>
      <c r="CU69">
        <v>3.5</v>
      </c>
      <c r="CV69">
        <v>0</v>
      </c>
      <c r="CW69">
        <v>3.8884999999999996</v>
      </c>
      <c r="CX69">
        <v>3.5</v>
      </c>
      <c r="CY69">
        <v>0</v>
      </c>
      <c r="CZ69">
        <v>9.3345000000000002</v>
      </c>
      <c r="DA69">
        <v>90</v>
      </c>
      <c r="DB69" s="128">
        <v>14.776999999999999</v>
      </c>
      <c r="DC69">
        <v>14.776999999999999</v>
      </c>
      <c r="DD69">
        <v>0</v>
      </c>
      <c r="DE69">
        <v>0</v>
      </c>
      <c r="DF69">
        <v>22.22</v>
      </c>
      <c r="DG69">
        <v>20</v>
      </c>
      <c r="DH69">
        <v>0</v>
      </c>
      <c r="DI69">
        <v>42.22</v>
      </c>
      <c r="DJ69">
        <v>20</v>
      </c>
      <c r="DK69">
        <v>0</v>
      </c>
      <c r="DL69">
        <v>22.22</v>
      </c>
      <c r="DM69">
        <v>20</v>
      </c>
      <c r="DN69">
        <v>0</v>
      </c>
      <c r="DO69">
        <v>53.34</v>
      </c>
      <c r="DP69">
        <v>200</v>
      </c>
      <c r="DQ69">
        <v>0</v>
      </c>
      <c r="DR69">
        <v>0</v>
      </c>
      <c r="DS69">
        <v>22.22</v>
      </c>
      <c r="DT69">
        <v>20</v>
      </c>
      <c r="DU69">
        <v>0</v>
      </c>
      <c r="DV69">
        <v>42.22</v>
      </c>
      <c r="DW69">
        <v>0</v>
      </c>
      <c r="DX69">
        <v>0</v>
      </c>
      <c r="DY69">
        <v>0</v>
      </c>
      <c r="DZ69">
        <v>0</v>
      </c>
      <c r="EA69">
        <v>0</v>
      </c>
      <c r="EB69">
        <v>0</v>
      </c>
      <c r="EC69">
        <v>84.44</v>
      </c>
      <c r="ED69">
        <v>84.44</v>
      </c>
      <c r="EE69" t="s">
        <v>479</v>
      </c>
      <c r="EF69" t="s">
        <v>479</v>
      </c>
      <c r="EG69" t="s">
        <v>1549</v>
      </c>
      <c r="EH69" t="s">
        <v>1550</v>
      </c>
      <c r="EI69" t="s">
        <v>479</v>
      </c>
      <c r="EJ69" t="s">
        <v>1551</v>
      </c>
      <c r="EK69" t="s">
        <v>1550</v>
      </c>
      <c r="EL69" t="s">
        <v>547</v>
      </c>
      <c r="EM69" t="s">
        <v>1549</v>
      </c>
      <c r="EN69" t="s">
        <v>1550</v>
      </c>
      <c r="EO69" t="s">
        <v>547</v>
      </c>
      <c r="EP69" t="s">
        <v>1551</v>
      </c>
      <c r="EQ69" t="s">
        <v>479</v>
      </c>
      <c r="ER69" t="s">
        <v>479</v>
      </c>
      <c r="ES69" t="s">
        <v>1552</v>
      </c>
      <c r="ET69" t="s">
        <v>1553</v>
      </c>
      <c r="EU69" t="s">
        <v>479</v>
      </c>
      <c r="EV69" t="s">
        <v>1554</v>
      </c>
      <c r="EW69" t="s">
        <v>473</v>
      </c>
      <c r="EX69" t="s">
        <v>473</v>
      </c>
      <c r="EY69" t="s">
        <v>473</v>
      </c>
      <c r="EZ69" t="s">
        <v>473</v>
      </c>
      <c r="FA69" t="s">
        <v>473</v>
      </c>
      <c r="FB69" t="s">
        <v>473</v>
      </c>
      <c r="FC69" t="s">
        <v>544</v>
      </c>
      <c r="FD69" t="s">
        <v>544</v>
      </c>
      <c r="FE69" t="s">
        <v>544</v>
      </c>
      <c r="FF69" t="s">
        <v>544</v>
      </c>
      <c r="FG69" t="s">
        <v>544</v>
      </c>
      <c r="FH69" t="s">
        <v>544</v>
      </c>
      <c r="FI69" t="s">
        <v>544</v>
      </c>
      <c r="FJ69" t="s">
        <v>544</v>
      </c>
      <c r="FK69" t="s">
        <v>544</v>
      </c>
      <c r="FL69" t="s">
        <v>544</v>
      </c>
      <c r="FM69" t="s">
        <v>544</v>
      </c>
      <c r="FN69" t="s">
        <v>544</v>
      </c>
      <c r="FO69" t="s">
        <v>544</v>
      </c>
      <c r="FP69" t="s">
        <v>544</v>
      </c>
      <c r="FQ69" t="s">
        <v>544</v>
      </c>
      <c r="FR69" t="s">
        <v>544</v>
      </c>
      <c r="FS69" t="s">
        <v>544</v>
      </c>
      <c r="FT69" t="s">
        <v>544</v>
      </c>
      <c r="FU69" t="s">
        <v>544</v>
      </c>
      <c r="FV69" t="s">
        <v>544</v>
      </c>
      <c r="FW69" t="s">
        <v>544</v>
      </c>
      <c r="FX69" t="s">
        <v>544</v>
      </c>
      <c r="FY69" t="s">
        <v>544</v>
      </c>
      <c r="FZ69" t="s">
        <v>544</v>
      </c>
      <c r="GA69" t="s">
        <v>544</v>
      </c>
      <c r="GB69" t="s">
        <v>544</v>
      </c>
      <c r="GC69" t="s">
        <v>544</v>
      </c>
      <c r="GD69" t="s">
        <v>544</v>
      </c>
      <c r="GE69" t="s">
        <v>544</v>
      </c>
      <c r="GF69" t="s">
        <v>544</v>
      </c>
      <c r="GG69" t="s">
        <v>544</v>
      </c>
      <c r="GH69" t="s">
        <v>544</v>
      </c>
      <c r="GI69" t="s">
        <v>544</v>
      </c>
      <c r="GJ69" t="s">
        <v>544</v>
      </c>
      <c r="GK69" t="s">
        <v>544</v>
      </c>
      <c r="GL69" t="s">
        <v>544</v>
      </c>
      <c r="GM69" t="s">
        <v>544</v>
      </c>
      <c r="GN69" t="s">
        <v>544</v>
      </c>
      <c r="GO69" t="s">
        <v>544</v>
      </c>
      <c r="GP69" t="s">
        <v>544</v>
      </c>
      <c r="GQ69" t="s">
        <v>544</v>
      </c>
      <c r="GR69" t="s">
        <v>544</v>
      </c>
      <c r="GS69" t="s">
        <v>544</v>
      </c>
      <c r="GT69" t="s">
        <v>544</v>
      </c>
      <c r="GU69" t="s">
        <v>544</v>
      </c>
      <c r="GV69" t="s">
        <v>544</v>
      </c>
      <c r="GW69" t="s">
        <v>544</v>
      </c>
      <c r="GX69" t="s">
        <v>544</v>
      </c>
      <c r="GY69" t="s">
        <v>544</v>
      </c>
      <c r="GZ69" t="s">
        <v>544</v>
      </c>
      <c r="HA69" t="s">
        <v>544</v>
      </c>
      <c r="HB69" t="s">
        <v>544</v>
      </c>
      <c r="HC69" t="s">
        <v>544</v>
      </c>
      <c r="HD69" t="s">
        <v>544</v>
      </c>
      <c r="HE69" t="s">
        <v>544</v>
      </c>
      <c r="HF69" t="s">
        <v>544</v>
      </c>
      <c r="HG69" t="s">
        <v>544</v>
      </c>
      <c r="HH69" t="s">
        <v>544</v>
      </c>
      <c r="HI69" t="s">
        <v>544</v>
      </c>
      <c r="HJ69" t="s">
        <v>544</v>
      </c>
      <c r="HK69" t="s">
        <v>544</v>
      </c>
      <c r="HL69" t="s">
        <v>544</v>
      </c>
      <c r="HM69" t="s">
        <v>544</v>
      </c>
      <c r="HN69" t="s">
        <v>544</v>
      </c>
      <c r="HO69" t="s">
        <v>544</v>
      </c>
      <c r="HP69" t="s">
        <v>544</v>
      </c>
      <c r="HQ69" t="s">
        <v>544</v>
      </c>
      <c r="HR69" t="s">
        <v>544</v>
      </c>
      <c r="HS69" t="s">
        <v>544</v>
      </c>
      <c r="HT69" t="s">
        <v>544</v>
      </c>
      <c r="HU69" t="s">
        <v>544</v>
      </c>
      <c r="HV69" t="s">
        <v>544</v>
      </c>
      <c r="HW69" t="s">
        <v>544</v>
      </c>
      <c r="HX69" t="s">
        <v>544</v>
      </c>
      <c r="HY69" t="s">
        <v>544</v>
      </c>
      <c r="HZ69" t="s">
        <v>544</v>
      </c>
      <c r="IA69" t="s">
        <v>544</v>
      </c>
      <c r="IB69" t="s">
        <v>544</v>
      </c>
      <c r="IC69" t="s">
        <v>1555</v>
      </c>
      <c r="ID69" t="s">
        <v>473</v>
      </c>
      <c r="IE69" t="s">
        <v>473</v>
      </c>
      <c r="IF69" t="s">
        <v>479</v>
      </c>
      <c r="IG69" t="s">
        <v>479</v>
      </c>
      <c r="IH69" t="s">
        <v>1556</v>
      </c>
      <c r="II69" t="s">
        <v>1557</v>
      </c>
      <c r="IJ69" t="s">
        <v>479</v>
      </c>
      <c r="IK69" t="s">
        <v>1558</v>
      </c>
      <c r="IL69" t="s">
        <v>473</v>
      </c>
      <c r="IM69" t="s">
        <v>473</v>
      </c>
      <c r="IN69" t="s">
        <v>473</v>
      </c>
      <c r="IO69" t="s">
        <v>473</v>
      </c>
      <c r="IP69" t="s">
        <v>473</v>
      </c>
      <c r="IQ69" t="s">
        <v>473</v>
      </c>
      <c r="IR69">
        <v>0</v>
      </c>
      <c r="IS69">
        <v>0</v>
      </c>
      <c r="IT69">
        <v>1</v>
      </c>
      <c r="IU69">
        <v>1</v>
      </c>
      <c r="IV69">
        <v>0</v>
      </c>
      <c r="IW69">
        <v>1</v>
      </c>
      <c r="IX69">
        <v>0</v>
      </c>
      <c r="IY69">
        <v>0</v>
      </c>
      <c r="IZ69">
        <v>0</v>
      </c>
      <c r="JA69">
        <v>0</v>
      </c>
      <c r="JB69">
        <v>0</v>
      </c>
      <c r="JC69">
        <v>0</v>
      </c>
      <c r="JD69">
        <v>0.42219999999999996</v>
      </c>
      <c r="JE69">
        <v>0</v>
      </c>
      <c r="JF69">
        <v>0</v>
      </c>
      <c r="JG69">
        <v>11.11</v>
      </c>
      <c r="JH69">
        <v>10</v>
      </c>
      <c r="JI69">
        <v>0</v>
      </c>
      <c r="JJ69">
        <v>21.11</v>
      </c>
      <c r="JK69">
        <v>0</v>
      </c>
      <c r="JL69">
        <v>0</v>
      </c>
      <c r="JM69">
        <v>0</v>
      </c>
      <c r="JN69">
        <v>0</v>
      </c>
      <c r="JO69">
        <v>0</v>
      </c>
      <c r="JP69">
        <v>0</v>
      </c>
      <c r="JQ69">
        <v>42.22</v>
      </c>
      <c r="JR69">
        <v>0</v>
      </c>
      <c r="JS69">
        <v>0</v>
      </c>
      <c r="JT69">
        <v>11.11</v>
      </c>
      <c r="JU69">
        <v>21.11</v>
      </c>
      <c r="JV69">
        <v>21.11</v>
      </c>
      <c r="JW69">
        <v>42.22</v>
      </c>
      <c r="JX69">
        <v>42.22</v>
      </c>
      <c r="JY69">
        <v>42.22</v>
      </c>
      <c r="JZ69">
        <v>42.22</v>
      </c>
      <c r="KA69">
        <v>42.22</v>
      </c>
      <c r="KB69">
        <v>42.22</v>
      </c>
      <c r="KC69">
        <v>42.22</v>
      </c>
      <c r="KD69" t="s">
        <v>479</v>
      </c>
      <c r="KE69" t="s">
        <v>473</v>
      </c>
      <c r="KF69">
        <v>100</v>
      </c>
      <c r="KG69">
        <v>100</v>
      </c>
      <c r="KH69" t="s">
        <v>473</v>
      </c>
      <c r="KI69">
        <v>100</v>
      </c>
      <c r="KJ69" t="s">
        <v>473</v>
      </c>
      <c r="KK69" t="s">
        <v>473</v>
      </c>
      <c r="KL69" t="s">
        <v>473</v>
      </c>
      <c r="KM69" t="s">
        <v>473</v>
      </c>
      <c r="KN69" t="s">
        <v>473</v>
      </c>
      <c r="KO69" t="s">
        <v>473</v>
      </c>
      <c r="KP69" t="s">
        <v>479</v>
      </c>
      <c r="KQ69" t="s">
        <v>479</v>
      </c>
      <c r="KR69">
        <v>100</v>
      </c>
      <c r="KS69">
        <v>100</v>
      </c>
      <c r="KT69">
        <v>100</v>
      </c>
      <c r="KU69">
        <v>100</v>
      </c>
      <c r="KV69" t="s">
        <v>473</v>
      </c>
      <c r="KW69" t="s">
        <v>473</v>
      </c>
      <c r="KX69" t="s">
        <v>473</v>
      </c>
      <c r="KY69" t="s">
        <v>473</v>
      </c>
      <c r="KZ69" t="s">
        <v>473</v>
      </c>
      <c r="LA69" t="s">
        <v>473</v>
      </c>
      <c r="LB69">
        <v>100</v>
      </c>
      <c r="LC69" t="s">
        <v>1888</v>
      </c>
      <c r="LD69" t="s">
        <v>544</v>
      </c>
      <c r="LE69" t="s">
        <v>547</v>
      </c>
      <c r="LF69" t="s">
        <v>473</v>
      </c>
      <c r="LG69" t="s">
        <v>473</v>
      </c>
      <c r="LH69" t="s">
        <v>473</v>
      </c>
      <c r="LI69">
        <v>99.259397560368427</v>
      </c>
      <c r="LJ69">
        <v>79.782521690760007</v>
      </c>
      <c r="LK69">
        <v>24341513000</v>
      </c>
      <c r="LL69">
        <v>23799665292</v>
      </c>
      <c r="LM69">
        <v>8358079540</v>
      </c>
      <c r="LN69">
        <v>3250406264</v>
      </c>
      <c r="LO69">
        <v>3114713912</v>
      </c>
      <c r="LP69" t="s">
        <v>479</v>
      </c>
      <c r="LQ69" t="s">
        <v>479</v>
      </c>
      <c r="LR69">
        <v>3.8884999999999996</v>
      </c>
      <c r="LS69">
        <v>3.4999999999999991</v>
      </c>
      <c r="LT69">
        <v>0</v>
      </c>
      <c r="LU69">
        <v>7.3884999999999987</v>
      </c>
      <c r="LV69" t="s">
        <v>473</v>
      </c>
      <c r="LW69" t="s">
        <v>473</v>
      </c>
      <c r="LX69" t="s">
        <v>473</v>
      </c>
      <c r="LY69" t="s">
        <v>473</v>
      </c>
      <c r="LZ69" t="s">
        <v>473</v>
      </c>
      <c r="MA69" t="s">
        <v>473</v>
      </c>
      <c r="MB69">
        <v>14.776999999999997</v>
      </c>
      <c r="MC69">
        <v>14.776999999999997</v>
      </c>
      <c r="MD69">
        <v>69.777000000000001</v>
      </c>
      <c r="ME69" t="s">
        <v>635</v>
      </c>
      <c r="MF69" t="s">
        <v>635</v>
      </c>
      <c r="MG69" t="s">
        <v>635</v>
      </c>
      <c r="MH69" t="s">
        <v>635</v>
      </c>
      <c r="MI69" t="s">
        <v>635</v>
      </c>
      <c r="MJ69">
        <v>0</v>
      </c>
      <c r="MK69">
        <v>0</v>
      </c>
      <c r="ML69">
        <v>0</v>
      </c>
      <c r="MM69">
        <v>0</v>
      </c>
      <c r="MN69">
        <v>0</v>
      </c>
      <c r="MO69">
        <v>0</v>
      </c>
      <c r="MP69">
        <v>0</v>
      </c>
      <c r="MQ69" t="s">
        <v>718</v>
      </c>
      <c r="MR69" t="s">
        <v>718</v>
      </c>
      <c r="MS69" t="s">
        <v>718</v>
      </c>
      <c r="MT69" t="s">
        <v>718</v>
      </c>
      <c r="MU69" t="s">
        <v>718</v>
      </c>
      <c r="MV69">
        <v>0</v>
      </c>
      <c r="MW69">
        <v>0</v>
      </c>
      <c r="MX69">
        <v>0</v>
      </c>
      <c r="MY69">
        <v>0</v>
      </c>
      <c r="MZ69">
        <v>0</v>
      </c>
      <c r="NA69">
        <v>0</v>
      </c>
      <c r="NB69">
        <v>0</v>
      </c>
      <c r="NC69" t="s">
        <v>479</v>
      </c>
      <c r="ND69" t="s">
        <v>479</v>
      </c>
      <c r="NE69">
        <v>100</v>
      </c>
      <c r="NF69">
        <v>100</v>
      </c>
      <c r="NG69">
        <v>100</v>
      </c>
      <c r="NH69">
        <v>100</v>
      </c>
      <c r="NI69" t="s">
        <v>473</v>
      </c>
      <c r="NJ69" t="s">
        <v>473</v>
      </c>
      <c r="NK69" t="s">
        <v>473</v>
      </c>
      <c r="NL69" t="s">
        <v>473</v>
      </c>
      <c r="NM69" t="s">
        <v>473</v>
      </c>
      <c r="NN69" t="s">
        <v>473</v>
      </c>
      <c r="NO69" t="s">
        <v>1659</v>
      </c>
      <c r="NP69" t="s">
        <v>1106</v>
      </c>
      <c r="NQ69" t="s">
        <v>1106</v>
      </c>
      <c r="NR69" t="s">
        <v>1106</v>
      </c>
      <c r="NS69" t="s">
        <v>1106</v>
      </c>
      <c r="NT69">
        <v>0</v>
      </c>
      <c r="NU69">
        <v>0</v>
      </c>
      <c r="NV69">
        <v>0</v>
      </c>
      <c r="NW69">
        <v>0</v>
      </c>
      <c r="NX69">
        <v>0</v>
      </c>
      <c r="NY69">
        <v>0</v>
      </c>
      <c r="NZ69">
        <v>0</v>
      </c>
      <c r="OA69" t="s">
        <v>1659</v>
      </c>
      <c r="OB69" t="s">
        <v>1106</v>
      </c>
      <c r="OC69" t="s">
        <v>1106</v>
      </c>
      <c r="OD69" t="s">
        <v>1106</v>
      </c>
      <c r="OE69" t="s">
        <v>1106</v>
      </c>
      <c r="OF69">
        <v>0</v>
      </c>
      <c r="OG69">
        <v>0</v>
      </c>
      <c r="OH69">
        <v>0</v>
      </c>
      <c r="OI69">
        <v>0</v>
      </c>
      <c r="OJ69">
        <v>0</v>
      </c>
      <c r="OK69">
        <v>0</v>
      </c>
      <c r="OL69">
        <v>0</v>
      </c>
      <c r="OO69" t="s">
        <v>1904</v>
      </c>
      <c r="OP69">
        <v>34.777000000000001</v>
      </c>
      <c r="OQ69" t="s">
        <v>544</v>
      </c>
      <c r="OR69" t="s">
        <v>544</v>
      </c>
      <c r="OS69" t="s">
        <v>544</v>
      </c>
      <c r="OT69" t="s">
        <v>544</v>
      </c>
      <c r="OU69" t="s">
        <v>544</v>
      </c>
      <c r="OV69" t="s">
        <v>544</v>
      </c>
      <c r="OW69" t="s">
        <v>544</v>
      </c>
      <c r="OX69" t="s">
        <v>544</v>
      </c>
      <c r="OY69" t="s">
        <v>544</v>
      </c>
      <c r="OZ69" t="s">
        <v>544</v>
      </c>
      <c r="PA69" t="s">
        <v>544</v>
      </c>
      <c r="PB69" t="s">
        <v>544</v>
      </c>
      <c r="PC69" t="s">
        <v>544</v>
      </c>
      <c r="PD69" t="s">
        <v>544</v>
      </c>
      <c r="PE69" t="s">
        <v>544</v>
      </c>
      <c r="PF69" t="s">
        <v>544</v>
      </c>
      <c r="PG69" t="s">
        <v>544</v>
      </c>
      <c r="PH69" t="s">
        <v>544</v>
      </c>
      <c r="PI69" t="s">
        <v>544</v>
      </c>
      <c r="PJ69" t="s">
        <v>544</v>
      </c>
      <c r="PK69" t="s">
        <v>544</v>
      </c>
      <c r="PL69" t="s">
        <v>544</v>
      </c>
      <c r="PM69" t="s">
        <v>544</v>
      </c>
      <c r="PN69" t="s">
        <v>544</v>
      </c>
      <c r="PO69" t="s">
        <v>544</v>
      </c>
      <c r="PP69" t="s">
        <v>544</v>
      </c>
      <c r="PQ69">
        <v>11658315</v>
      </c>
      <c r="PR69">
        <v>3238747949</v>
      </c>
      <c r="PS69" t="s">
        <v>1913</v>
      </c>
    </row>
    <row r="70" spans="1:435" x14ac:dyDescent="0.35">
      <c r="A70" t="s">
        <v>1914</v>
      </c>
      <c r="B70">
        <v>7871</v>
      </c>
      <c r="D70">
        <v>2020110010188</v>
      </c>
      <c r="E70" t="s">
        <v>436</v>
      </c>
      <c r="F70" t="s">
        <v>1526</v>
      </c>
      <c r="G70" t="s">
        <v>1527</v>
      </c>
      <c r="H70" t="s">
        <v>1528</v>
      </c>
      <c r="I70" t="s">
        <v>544</v>
      </c>
      <c r="J70" t="s">
        <v>1530</v>
      </c>
      <c r="K70" t="s">
        <v>1531</v>
      </c>
      <c r="L70" t="s">
        <v>1532</v>
      </c>
      <c r="M70" t="s">
        <v>1533</v>
      </c>
      <c r="N70" t="s">
        <v>1531</v>
      </c>
      <c r="O70" t="s">
        <v>1532</v>
      </c>
      <c r="P70" t="s">
        <v>1533</v>
      </c>
      <c r="Q70" t="s">
        <v>1534</v>
      </c>
      <c r="R70" t="s">
        <v>1535</v>
      </c>
      <c r="S70" t="s">
        <v>1915</v>
      </c>
      <c r="T70" t="s">
        <v>1916</v>
      </c>
      <c r="X70" t="s">
        <v>1917</v>
      </c>
      <c r="Y70" t="s">
        <v>1918</v>
      </c>
      <c r="Z70" t="s">
        <v>1915</v>
      </c>
      <c r="AA70" t="s">
        <v>1919</v>
      </c>
      <c r="AH70" t="s">
        <v>451</v>
      </c>
      <c r="AI70" t="s">
        <v>1920</v>
      </c>
      <c r="AJ70">
        <v>0</v>
      </c>
      <c r="AK70">
        <v>44466</v>
      </c>
      <c r="AL70">
        <v>2</v>
      </c>
      <c r="AM70">
        <v>2023</v>
      </c>
      <c r="AN70" t="s">
        <v>1776</v>
      </c>
      <c r="AO70" t="s">
        <v>1921</v>
      </c>
      <c r="AP70">
        <v>2020</v>
      </c>
      <c r="AQ70">
        <v>2024</v>
      </c>
      <c r="AR70" t="s">
        <v>456</v>
      </c>
      <c r="AS70" t="s">
        <v>457</v>
      </c>
      <c r="AT70" t="s">
        <v>458</v>
      </c>
      <c r="AU70" t="s">
        <v>459</v>
      </c>
      <c r="AV70" t="s">
        <v>460</v>
      </c>
      <c r="AW70" t="s">
        <v>460</v>
      </c>
      <c r="AX70" t="s">
        <v>460</v>
      </c>
      <c r="AZ70">
        <v>1</v>
      </c>
      <c r="BB70" t="s">
        <v>1922</v>
      </c>
      <c r="BC70" t="s">
        <v>1635</v>
      </c>
      <c r="BD70" t="s">
        <v>1636</v>
      </c>
      <c r="BE70" t="s">
        <v>1637</v>
      </c>
      <c r="BF70" t="s">
        <v>1923</v>
      </c>
      <c r="BG70">
        <v>3</v>
      </c>
      <c r="BH70">
        <v>44644</v>
      </c>
      <c r="BI70" t="s">
        <v>1547</v>
      </c>
      <c r="BJ70" t="s">
        <v>51</v>
      </c>
      <c r="BK70">
        <v>100</v>
      </c>
      <c r="BL70">
        <v>5</v>
      </c>
      <c r="BM70">
        <v>20</v>
      </c>
      <c r="BN70">
        <v>55</v>
      </c>
      <c r="BO70">
        <v>90</v>
      </c>
      <c r="BP70">
        <v>100</v>
      </c>
      <c r="BW70">
        <v>5</v>
      </c>
      <c r="BX70">
        <v>20</v>
      </c>
      <c r="BY70">
        <v>55</v>
      </c>
      <c r="BZ70">
        <v>90</v>
      </c>
      <c r="CA70">
        <v>15</v>
      </c>
      <c r="CB70">
        <v>35</v>
      </c>
      <c r="CC70">
        <v>35</v>
      </c>
      <c r="CD70">
        <v>0</v>
      </c>
      <c r="CE70">
        <v>0</v>
      </c>
      <c r="CF70">
        <v>0</v>
      </c>
      <c r="CG70">
        <v>0</v>
      </c>
      <c r="CH70" t="s">
        <v>544</v>
      </c>
      <c r="CI70" t="s">
        <v>544</v>
      </c>
      <c r="CJ70">
        <v>5</v>
      </c>
      <c r="CK70">
        <v>20</v>
      </c>
      <c r="CL70">
        <v>55</v>
      </c>
      <c r="CM70">
        <v>72.500233383121724</v>
      </c>
      <c r="CN70" t="s">
        <v>467</v>
      </c>
      <c r="CO70">
        <v>2.5</v>
      </c>
      <c r="CP70">
        <v>3.75</v>
      </c>
      <c r="CQ70">
        <v>2.5</v>
      </c>
      <c r="CR70">
        <v>3.75</v>
      </c>
      <c r="CS70">
        <v>2.5</v>
      </c>
      <c r="CT70">
        <v>3.75</v>
      </c>
      <c r="CU70">
        <v>1.25</v>
      </c>
      <c r="CV70">
        <v>2.5</v>
      </c>
      <c r="CW70">
        <v>2.5</v>
      </c>
      <c r="CX70">
        <v>3.75</v>
      </c>
      <c r="CY70">
        <v>3.75</v>
      </c>
      <c r="CZ70">
        <v>2.5</v>
      </c>
      <c r="DA70">
        <v>90</v>
      </c>
      <c r="DB70" s="128">
        <v>18.75</v>
      </c>
      <c r="DC70">
        <v>18.75</v>
      </c>
      <c r="DD70">
        <v>7.14</v>
      </c>
      <c r="DE70">
        <v>10.71</v>
      </c>
      <c r="DF70">
        <v>7.14</v>
      </c>
      <c r="DG70">
        <v>10.71</v>
      </c>
      <c r="DH70">
        <v>7.15</v>
      </c>
      <c r="DI70">
        <v>10.71</v>
      </c>
      <c r="DJ70">
        <v>3.57</v>
      </c>
      <c r="DK70">
        <v>7.14</v>
      </c>
      <c r="DL70">
        <v>7.14</v>
      </c>
      <c r="DM70">
        <v>10.72</v>
      </c>
      <c r="DN70">
        <v>10.72</v>
      </c>
      <c r="DO70">
        <v>7.15</v>
      </c>
      <c r="DP70">
        <v>100</v>
      </c>
      <c r="DQ70">
        <v>7.14</v>
      </c>
      <c r="DR70">
        <v>10.71</v>
      </c>
      <c r="DS70">
        <v>7.14</v>
      </c>
      <c r="DT70">
        <v>10.71</v>
      </c>
      <c r="DU70">
        <v>7.15</v>
      </c>
      <c r="DV70">
        <v>7.14</v>
      </c>
      <c r="DW70" t="s">
        <v>473</v>
      </c>
      <c r="DX70" t="s">
        <v>473</v>
      </c>
      <c r="DY70" t="s">
        <v>473</v>
      </c>
      <c r="DZ70" t="s">
        <v>473</v>
      </c>
      <c r="EA70" t="s">
        <v>473</v>
      </c>
      <c r="EB70" t="s">
        <v>473</v>
      </c>
      <c r="EC70">
        <v>49.99</v>
      </c>
      <c r="ED70">
        <v>49.99</v>
      </c>
      <c r="EE70" t="s">
        <v>1924</v>
      </c>
      <c r="EF70" t="s">
        <v>1780</v>
      </c>
      <c r="EG70" t="s">
        <v>1925</v>
      </c>
      <c r="EH70" t="s">
        <v>1780</v>
      </c>
      <c r="EI70" t="s">
        <v>1926</v>
      </c>
      <c r="EJ70" t="s">
        <v>1927</v>
      </c>
      <c r="EK70" t="s">
        <v>1928</v>
      </c>
      <c r="EL70" t="s">
        <v>1929</v>
      </c>
      <c r="EM70" t="s">
        <v>1926</v>
      </c>
      <c r="EN70" t="s">
        <v>1780</v>
      </c>
      <c r="EO70" t="s">
        <v>1930</v>
      </c>
      <c r="EP70" t="s">
        <v>1929</v>
      </c>
      <c r="EQ70" t="s">
        <v>1788</v>
      </c>
      <c r="ER70" t="s">
        <v>1789</v>
      </c>
      <c r="ES70" t="s">
        <v>1790</v>
      </c>
      <c r="ET70" t="s">
        <v>1791</v>
      </c>
      <c r="EU70" t="s">
        <v>1792</v>
      </c>
      <c r="EV70" t="s">
        <v>1793</v>
      </c>
      <c r="EW70" t="s">
        <v>473</v>
      </c>
      <c r="EX70" t="s">
        <v>473</v>
      </c>
      <c r="EY70" t="s">
        <v>473</v>
      </c>
      <c r="EZ70" t="s">
        <v>473</v>
      </c>
      <c r="FA70" t="s">
        <v>473</v>
      </c>
      <c r="FB70" t="s">
        <v>473</v>
      </c>
      <c r="FC70" t="s">
        <v>544</v>
      </c>
      <c r="FD70" t="s">
        <v>544</v>
      </c>
      <c r="FE70" t="s">
        <v>544</v>
      </c>
      <c r="FF70" t="s">
        <v>544</v>
      </c>
      <c r="FG70" t="s">
        <v>544</v>
      </c>
      <c r="FH70" t="s">
        <v>544</v>
      </c>
      <c r="FI70" t="s">
        <v>544</v>
      </c>
      <c r="FJ70" t="s">
        <v>544</v>
      </c>
      <c r="FK70" t="s">
        <v>544</v>
      </c>
      <c r="FL70" t="s">
        <v>544</v>
      </c>
      <c r="FM70" t="s">
        <v>544</v>
      </c>
      <c r="FN70" t="s">
        <v>544</v>
      </c>
      <c r="FO70" t="s">
        <v>544</v>
      </c>
      <c r="FP70" t="s">
        <v>544</v>
      </c>
      <c r="FQ70" t="s">
        <v>544</v>
      </c>
      <c r="FR70" t="s">
        <v>544</v>
      </c>
      <c r="FS70" t="s">
        <v>544</v>
      </c>
      <c r="FT70" t="s">
        <v>544</v>
      </c>
      <c r="FU70" t="s">
        <v>544</v>
      </c>
      <c r="FV70" t="s">
        <v>544</v>
      </c>
      <c r="FW70" t="s">
        <v>544</v>
      </c>
      <c r="FX70" t="s">
        <v>544</v>
      </c>
      <c r="FY70" t="s">
        <v>544</v>
      </c>
      <c r="FZ70" t="s">
        <v>544</v>
      </c>
      <c r="GA70" t="s">
        <v>544</v>
      </c>
      <c r="GB70" t="s">
        <v>544</v>
      </c>
      <c r="GC70" t="s">
        <v>544</v>
      </c>
      <c r="GD70" t="s">
        <v>544</v>
      </c>
      <c r="GE70" t="s">
        <v>544</v>
      </c>
      <c r="GF70" t="s">
        <v>544</v>
      </c>
      <c r="GG70" t="s">
        <v>544</v>
      </c>
      <c r="GH70" t="s">
        <v>544</v>
      </c>
      <c r="GI70" t="s">
        <v>544</v>
      </c>
      <c r="GJ70" t="s">
        <v>544</v>
      </c>
      <c r="GK70" t="s">
        <v>544</v>
      </c>
      <c r="GL70" t="s">
        <v>544</v>
      </c>
      <c r="GM70" t="s">
        <v>544</v>
      </c>
      <c r="GN70" t="s">
        <v>544</v>
      </c>
      <c r="GO70" t="s">
        <v>544</v>
      </c>
      <c r="GP70" t="s">
        <v>544</v>
      </c>
      <c r="GQ70" t="s">
        <v>544</v>
      </c>
      <c r="GR70" t="s">
        <v>544</v>
      </c>
      <c r="GS70" t="s">
        <v>544</v>
      </c>
      <c r="GT70" t="s">
        <v>544</v>
      </c>
      <c r="GU70" t="s">
        <v>544</v>
      </c>
      <c r="GV70" t="s">
        <v>544</v>
      </c>
      <c r="GW70" t="s">
        <v>544</v>
      </c>
      <c r="GX70" t="s">
        <v>544</v>
      </c>
      <c r="GY70" t="s">
        <v>544</v>
      </c>
      <c r="GZ70" t="s">
        <v>544</v>
      </c>
      <c r="HA70" t="s">
        <v>544</v>
      </c>
      <c r="HB70" t="s">
        <v>544</v>
      </c>
      <c r="HC70" t="s">
        <v>544</v>
      </c>
      <c r="HD70" t="s">
        <v>544</v>
      </c>
      <c r="HE70" t="s">
        <v>544</v>
      </c>
      <c r="HF70" t="s">
        <v>544</v>
      </c>
      <c r="HG70" t="s">
        <v>544</v>
      </c>
      <c r="HH70" t="s">
        <v>544</v>
      </c>
      <c r="HI70" t="s">
        <v>544</v>
      </c>
      <c r="HJ70" t="s">
        <v>544</v>
      </c>
      <c r="HK70" t="s">
        <v>544</v>
      </c>
      <c r="HL70" t="s">
        <v>544</v>
      </c>
      <c r="HM70" t="s">
        <v>544</v>
      </c>
      <c r="HN70" t="s">
        <v>544</v>
      </c>
      <c r="HO70" t="s">
        <v>544</v>
      </c>
      <c r="HP70" t="s">
        <v>544</v>
      </c>
      <c r="HQ70" t="s">
        <v>544</v>
      </c>
      <c r="HR70" t="s">
        <v>544</v>
      </c>
      <c r="HS70" t="s">
        <v>544</v>
      </c>
      <c r="HT70" t="s">
        <v>544</v>
      </c>
      <c r="HU70" t="s">
        <v>544</v>
      </c>
      <c r="HV70" t="s">
        <v>544</v>
      </c>
      <c r="HW70" t="s">
        <v>544</v>
      </c>
      <c r="HX70" t="s">
        <v>544</v>
      </c>
      <c r="HY70" t="s">
        <v>544</v>
      </c>
      <c r="HZ70" t="s">
        <v>544</v>
      </c>
      <c r="IA70" t="s">
        <v>544</v>
      </c>
      <c r="IB70" t="s">
        <v>544</v>
      </c>
      <c r="IC70" t="s">
        <v>1931</v>
      </c>
      <c r="ID70" t="s">
        <v>1795</v>
      </c>
      <c r="IE70" t="s">
        <v>473</v>
      </c>
      <c r="IF70" t="s">
        <v>1796</v>
      </c>
      <c r="IG70" t="s">
        <v>1797</v>
      </c>
      <c r="IH70" t="s">
        <v>1798</v>
      </c>
      <c r="II70" t="s">
        <v>1799</v>
      </c>
      <c r="IJ70" t="s">
        <v>1800</v>
      </c>
      <c r="IK70" t="s">
        <v>1801</v>
      </c>
      <c r="IL70" t="s">
        <v>473</v>
      </c>
      <c r="IM70" t="s">
        <v>473</v>
      </c>
      <c r="IN70" t="s">
        <v>473</v>
      </c>
      <c r="IO70" t="s">
        <v>473</v>
      </c>
      <c r="IP70" t="s">
        <v>473</v>
      </c>
      <c r="IQ70" t="s">
        <v>473</v>
      </c>
      <c r="IR70">
        <v>1</v>
      </c>
      <c r="IS70">
        <v>1</v>
      </c>
      <c r="IT70">
        <v>1</v>
      </c>
      <c r="IU70">
        <v>1</v>
      </c>
      <c r="IV70">
        <v>1</v>
      </c>
      <c r="IW70">
        <v>0.66666666666666663</v>
      </c>
      <c r="IX70" t="s">
        <v>473</v>
      </c>
      <c r="IY70" t="s">
        <v>473</v>
      </c>
      <c r="IZ70" t="s">
        <v>473</v>
      </c>
      <c r="JA70" t="s">
        <v>473</v>
      </c>
      <c r="JB70" t="s">
        <v>473</v>
      </c>
      <c r="JC70" t="s">
        <v>473</v>
      </c>
      <c r="JD70">
        <v>0.49990000000000001</v>
      </c>
      <c r="JE70">
        <v>7.1399999999999988</v>
      </c>
      <c r="JF70">
        <v>10.71</v>
      </c>
      <c r="JG70">
        <v>7.1399999999999988</v>
      </c>
      <c r="JH70">
        <v>10.71</v>
      </c>
      <c r="JI70">
        <v>7.15</v>
      </c>
      <c r="JJ70">
        <v>7.1399999999999988</v>
      </c>
      <c r="JK70">
        <v>0</v>
      </c>
      <c r="JL70">
        <v>0</v>
      </c>
      <c r="JM70">
        <v>0</v>
      </c>
      <c r="JN70">
        <v>0</v>
      </c>
      <c r="JO70">
        <v>0</v>
      </c>
      <c r="JP70">
        <v>0</v>
      </c>
      <c r="JQ70">
        <v>49.99</v>
      </c>
      <c r="JR70">
        <v>7.1399999999999988</v>
      </c>
      <c r="JS70">
        <v>17.850000000000001</v>
      </c>
      <c r="JT70">
        <v>24.990000000000002</v>
      </c>
      <c r="JU70">
        <v>35.700000000000003</v>
      </c>
      <c r="JV70">
        <v>42.85</v>
      </c>
      <c r="JW70">
        <v>49.99</v>
      </c>
      <c r="JX70">
        <v>49.99</v>
      </c>
      <c r="JY70">
        <v>49.99</v>
      </c>
      <c r="JZ70">
        <v>49.99</v>
      </c>
      <c r="KA70">
        <v>49.99</v>
      </c>
      <c r="KB70">
        <v>49.99</v>
      </c>
      <c r="KC70">
        <v>49.99</v>
      </c>
      <c r="KD70">
        <v>100</v>
      </c>
      <c r="KE70">
        <v>100</v>
      </c>
      <c r="KF70">
        <v>100</v>
      </c>
      <c r="KG70">
        <v>100</v>
      </c>
      <c r="KH70">
        <v>100</v>
      </c>
      <c r="KI70">
        <v>66.666666666666657</v>
      </c>
      <c r="KJ70" t="s">
        <v>473</v>
      </c>
      <c r="KK70" t="s">
        <v>473</v>
      </c>
      <c r="KL70" t="s">
        <v>473</v>
      </c>
      <c r="KM70" t="s">
        <v>473</v>
      </c>
      <c r="KN70" t="s">
        <v>473</v>
      </c>
      <c r="KO70" t="s">
        <v>473</v>
      </c>
      <c r="KP70">
        <v>100</v>
      </c>
      <c r="KQ70">
        <v>100</v>
      </c>
      <c r="KR70">
        <v>100</v>
      </c>
      <c r="KS70">
        <v>100</v>
      </c>
      <c r="KT70">
        <v>100</v>
      </c>
      <c r="KU70">
        <v>93.334578043315901</v>
      </c>
      <c r="KV70" t="s">
        <v>473</v>
      </c>
      <c r="KW70" t="s">
        <v>473</v>
      </c>
      <c r="KX70" t="s">
        <v>473</v>
      </c>
      <c r="KY70" t="s">
        <v>473</v>
      </c>
      <c r="KZ70" t="s">
        <v>473</v>
      </c>
      <c r="LA70" t="s">
        <v>473</v>
      </c>
      <c r="LB70">
        <v>93.334578043315901</v>
      </c>
      <c r="LC70" t="s">
        <v>1888</v>
      </c>
      <c r="LD70" t="s">
        <v>544</v>
      </c>
      <c r="LE70" t="s">
        <v>547</v>
      </c>
      <c r="LF70" t="s">
        <v>473</v>
      </c>
      <c r="LG70" t="s">
        <v>473</v>
      </c>
      <c r="LH70" t="s">
        <v>473</v>
      </c>
      <c r="LI70">
        <v>99.259397560368427</v>
      </c>
      <c r="LJ70">
        <v>79.782521690760007</v>
      </c>
      <c r="LK70">
        <v>24341513000</v>
      </c>
      <c r="LL70">
        <v>23799665292</v>
      </c>
      <c r="LM70">
        <v>8358079540</v>
      </c>
      <c r="LN70">
        <v>3250406264</v>
      </c>
      <c r="LO70">
        <v>3114713912</v>
      </c>
      <c r="LP70">
        <v>2.5</v>
      </c>
      <c r="LQ70">
        <v>3.75</v>
      </c>
      <c r="LR70">
        <v>2.5</v>
      </c>
      <c r="LS70">
        <v>3.75</v>
      </c>
      <c r="LT70">
        <v>2.5</v>
      </c>
      <c r="LU70">
        <v>2.5002333831217314</v>
      </c>
      <c r="LV70" t="s">
        <v>473</v>
      </c>
      <c r="LW70" t="s">
        <v>473</v>
      </c>
      <c r="LX70" t="s">
        <v>473</v>
      </c>
      <c r="LY70" t="s">
        <v>473</v>
      </c>
      <c r="LZ70" t="s">
        <v>473</v>
      </c>
      <c r="MA70" t="s">
        <v>473</v>
      </c>
      <c r="MB70">
        <v>17.500233383121731</v>
      </c>
      <c r="MC70">
        <v>17.500233383121731</v>
      </c>
      <c r="MD70">
        <v>72.500233383121724</v>
      </c>
      <c r="ME70" t="s">
        <v>635</v>
      </c>
      <c r="MF70" t="s">
        <v>635</v>
      </c>
      <c r="MG70" t="s">
        <v>635</v>
      </c>
      <c r="MH70" t="s">
        <v>635</v>
      </c>
      <c r="MI70" t="s">
        <v>635</v>
      </c>
      <c r="MJ70">
        <v>0</v>
      </c>
      <c r="MK70">
        <v>0</v>
      </c>
      <c r="ML70">
        <v>0</v>
      </c>
      <c r="MM70">
        <v>0</v>
      </c>
      <c r="MN70">
        <v>0</v>
      </c>
      <c r="MO70">
        <v>0</v>
      </c>
      <c r="MP70">
        <v>0</v>
      </c>
      <c r="MQ70" t="s">
        <v>718</v>
      </c>
      <c r="MR70" t="s">
        <v>718</v>
      </c>
      <c r="MS70" t="s">
        <v>718</v>
      </c>
      <c r="MT70" t="s">
        <v>718</v>
      </c>
      <c r="MU70" t="s">
        <v>718</v>
      </c>
      <c r="MV70">
        <v>0</v>
      </c>
      <c r="MW70">
        <v>0</v>
      </c>
      <c r="MX70">
        <v>0</v>
      </c>
      <c r="MY70">
        <v>0</v>
      </c>
      <c r="MZ70">
        <v>0</v>
      </c>
      <c r="NA70">
        <v>0</v>
      </c>
      <c r="NB70">
        <v>0</v>
      </c>
      <c r="NC70">
        <v>100</v>
      </c>
      <c r="ND70">
        <v>100</v>
      </c>
      <c r="NE70">
        <v>100</v>
      </c>
      <c r="NF70">
        <v>100</v>
      </c>
      <c r="NG70">
        <v>100</v>
      </c>
      <c r="NH70">
        <v>93.334578043315901</v>
      </c>
      <c r="NI70" t="s">
        <v>473</v>
      </c>
      <c r="NJ70" t="s">
        <v>473</v>
      </c>
      <c r="NK70" t="s">
        <v>473</v>
      </c>
      <c r="NL70" t="s">
        <v>473</v>
      </c>
      <c r="NM70" t="s">
        <v>473</v>
      </c>
      <c r="NN70" t="s">
        <v>473</v>
      </c>
      <c r="NO70" t="s">
        <v>1659</v>
      </c>
      <c r="NP70" t="s">
        <v>1106</v>
      </c>
      <c r="NQ70" t="s">
        <v>1106</v>
      </c>
      <c r="NR70" t="s">
        <v>1106</v>
      </c>
      <c r="NS70" t="s">
        <v>1106</v>
      </c>
      <c r="NT70">
        <v>0</v>
      </c>
      <c r="NU70">
        <v>0</v>
      </c>
      <c r="NV70">
        <v>0</v>
      </c>
      <c r="NW70">
        <v>0</v>
      </c>
      <c r="NX70">
        <v>0</v>
      </c>
      <c r="NY70">
        <v>0</v>
      </c>
      <c r="NZ70">
        <v>0</v>
      </c>
      <c r="OA70" t="s">
        <v>1659</v>
      </c>
      <c r="OB70" t="s">
        <v>1106</v>
      </c>
      <c r="OC70" t="s">
        <v>1106</v>
      </c>
      <c r="OD70" t="s">
        <v>1106</v>
      </c>
      <c r="OE70" t="s">
        <v>1106</v>
      </c>
      <c r="OF70">
        <v>0</v>
      </c>
      <c r="OG70">
        <v>0</v>
      </c>
      <c r="OH70">
        <v>0</v>
      </c>
      <c r="OI70">
        <v>0</v>
      </c>
      <c r="OJ70">
        <v>0</v>
      </c>
      <c r="OK70">
        <v>0</v>
      </c>
      <c r="OL70">
        <v>0</v>
      </c>
      <c r="OO70" t="s">
        <v>1914</v>
      </c>
      <c r="OP70">
        <v>38.75</v>
      </c>
      <c r="OQ70" t="s">
        <v>544</v>
      </c>
      <c r="OR70" t="s">
        <v>544</v>
      </c>
      <c r="OS70" t="s">
        <v>544</v>
      </c>
      <c r="OT70" t="s">
        <v>544</v>
      </c>
      <c r="OU70" t="s">
        <v>544</v>
      </c>
      <c r="OV70" t="s">
        <v>544</v>
      </c>
      <c r="OW70" t="s">
        <v>544</v>
      </c>
      <c r="OX70" t="s">
        <v>544</v>
      </c>
      <c r="OY70" t="s">
        <v>544</v>
      </c>
      <c r="OZ70" t="s">
        <v>544</v>
      </c>
      <c r="PA70" t="s">
        <v>544</v>
      </c>
      <c r="PB70" t="s">
        <v>544</v>
      </c>
      <c r="PC70" t="s">
        <v>544</v>
      </c>
      <c r="PD70" t="s">
        <v>544</v>
      </c>
      <c r="PE70" t="s">
        <v>544</v>
      </c>
      <c r="PF70" t="s">
        <v>544</v>
      </c>
      <c r="PG70" t="s">
        <v>544</v>
      </c>
      <c r="PH70" t="s">
        <v>544</v>
      </c>
      <c r="PI70" t="s">
        <v>544</v>
      </c>
      <c r="PJ70" t="s">
        <v>544</v>
      </c>
      <c r="PK70" t="s">
        <v>544</v>
      </c>
      <c r="PL70" t="s">
        <v>544</v>
      </c>
      <c r="PM70" t="s">
        <v>544</v>
      </c>
      <c r="PN70" t="s">
        <v>544</v>
      </c>
      <c r="PO70" t="s">
        <v>544</v>
      </c>
      <c r="PP70" t="s">
        <v>544</v>
      </c>
      <c r="PQ70">
        <v>11658315</v>
      </c>
      <c r="PR70">
        <v>3238747949</v>
      </c>
      <c r="PS70" t="s">
        <v>1913</v>
      </c>
    </row>
    <row r="71" spans="1:435" x14ac:dyDescent="0.35">
      <c r="A71" t="s">
        <v>1932</v>
      </c>
      <c r="B71">
        <v>7871</v>
      </c>
      <c r="C71" t="s">
        <v>1933</v>
      </c>
      <c r="D71">
        <v>2020110010188</v>
      </c>
      <c r="E71" t="s">
        <v>436</v>
      </c>
      <c r="F71" t="s">
        <v>1526</v>
      </c>
      <c r="G71" t="s">
        <v>1527</v>
      </c>
      <c r="H71" t="s">
        <v>1528</v>
      </c>
      <c r="I71" t="s">
        <v>544</v>
      </c>
      <c r="J71" t="s">
        <v>1530</v>
      </c>
      <c r="K71" t="s">
        <v>1531</v>
      </c>
      <c r="L71" t="s">
        <v>1532</v>
      </c>
      <c r="M71" t="s">
        <v>1533</v>
      </c>
      <c r="N71" t="s">
        <v>1531</v>
      </c>
      <c r="O71" t="s">
        <v>1532</v>
      </c>
      <c r="P71" t="s">
        <v>1533</v>
      </c>
      <c r="Q71" t="s">
        <v>1534</v>
      </c>
      <c r="R71" t="s">
        <v>1535</v>
      </c>
      <c r="S71" t="s">
        <v>1934</v>
      </c>
      <c r="T71" t="s">
        <v>1935</v>
      </c>
      <c r="AD71" t="s">
        <v>1936</v>
      </c>
      <c r="AE71" t="s">
        <v>1937</v>
      </c>
      <c r="AI71" t="s">
        <v>1938</v>
      </c>
      <c r="AJ71">
        <v>0</v>
      </c>
      <c r="AK71">
        <v>44466</v>
      </c>
      <c r="AL71">
        <v>2</v>
      </c>
      <c r="AM71">
        <v>2023</v>
      </c>
      <c r="AN71" t="s">
        <v>1566</v>
      </c>
      <c r="AO71" t="s">
        <v>1939</v>
      </c>
      <c r="AP71">
        <v>2020</v>
      </c>
      <c r="AQ71">
        <v>2024</v>
      </c>
      <c r="AR71" t="s">
        <v>467</v>
      </c>
      <c r="AS71" t="s">
        <v>457</v>
      </c>
      <c r="AT71" t="s">
        <v>541</v>
      </c>
      <c r="AU71" t="s">
        <v>459</v>
      </c>
      <c r="AV71" t="s">
        <v>460</v>
      </c>
      <c r="AW71" t="s">
        <v>460</v>
      </c>
      <c r="AX71" t="s">
        <v>460</v>
      </c>
      <c r="AZ71">
        <v>1</v>
      </c>
      <c r="BB71" t="s">
        <v>1940</v>
      </c>
      <c r="BC71" t="s">
        <v>1569</v>
      </c>
      <c r="BD71" t="s">
        <v>1570</v>
      </c>
      <c r="BE71" t="s">
        <v>544</v>
      </c>
      <c r="BF71" t="s">
        <v>1571</v>
      </c>
      <c r="BG71">
        <v>3</v>
      </c>
      <c r="BH71">
        <v>44644</v>
      </c>
      <c r="BI71" t="s">
        <v>1547</v>
      </c>
      <c r="BJ71" t="s">
        <v>51</v>
      </c>
      <c r="BK71">
        <v>1030</v>
      </c>
      <c r="BL71">
        <v>104</v>
      </c>
      <c r="BM71">
        <v>310</v>
      </c>
      <c r="BN71">
        <v>258</v>
      </c>
      <c r="BO71">
        <v>258</v>
      </c>
      <c r="BP71">
        <v>100</v>
      </c>
      <c r="BW71">
        <v>30</v>
      </c>
      <c r="BX71">
        <v>95</v>
      </c>
      <c r="BY71">
        <v>258</v>
      </c>
      <c r="BZ71">
        <v>258</v>
      </c>
      <c r="CA71">
        <v>310</v>
      </c>
      <c r="CB71">
        <v>258</v>
      </c>
      <c r="CC71">
        <v>258</v>
      </c>
      <c r="CD71">
        <v>0</v>
      </c>
      <c r="CE71">
        <v>0</v>
      </c>
      <c r="CF71">
        <v>0</v>
      </c>
      <c r="CG71">
        <v>0</v>
      </c>
      <c r="CH71" t="s">
        <v>544</v>
      </c>
      <c r="CI71" t="s">
        <v>544</v>
      </c>
      <c r="CJ71">
        <v>103.99999999999999</v>
      </c>
      <c r="CK71">
        <v>310</v>
      </c>
      <c r="CL71">
        <v>258</v>
      </c>
      <c r="CM71">
        <v>787</v>
      </c>
      <c r="CN71" t="s">
        <v>467</v>
      </c>
      <c r="CO71">
        <v>0</v>
      </c>
      <c r="CP71">
        <v>10</v>
      </c>
      <c r="CQ71">
        <v>30</v>
      </c>
      <c r="CR71">
        <v>30</v>
      </c>
      <c r="CS71">
        <v>30</v>
      </c>
      <c r="CT71">
        <v>15</v>
      </c>
      <c r="CU71">
        <v>15</v>
      </c>
      <c r="CV71">
        <v>30</v>
      </c>
      <c r="CW71">
        <v>30</v>
      </c>
      <c r="CX71">
        <v>30</v>
      </c>
      <c r="CY71">
        <v>30</v>
      </c>
      <c r="CZ71">
        <v>8</v>
      </c>
      <c r="DA71">
        <v>258</v>
      </c>
      <c r="DB71" s="128">
        <v>115</v>
      </c>
      <c r="DC71">
        <v>115</v>
      </c>
      <c r="DD71" t="s">
        <v>473</v>
      </c>
      <c r="DE71">
        <v>10</v>
      </c>
      <c r="DF71">
        <v>30</v>
      </c>
      <c r="DG71">
        <v>30</v>
      </c>
      <c r="DH71">
        <v>30</v>
      </c>
      <c r="DI71">
        <v>15</v>
      </c>
      <c r="DJ71">
        <v>15</v>
      </c>
      <c r="DK71">
        <v>30</v>
      </c>
      <c r="DL71">
        <v>30</v>
      </c>
      <c r="DM71">
        <v>30</v>
      </c>
      <c r="DN71">
        <v>30</v>
      </c>
      <c r="DO71">
        <v>8</v>
      </c>
      <c r="DP71">
        <v>258</v>
      </c>
      <c r="DQ71" t="s">
        <v>473</v>
      </c>
      <c r="DR71">
        <v>10</v>
      </c>
      <c r="DS71">
        <v>30</v>
      </c>
      <c r="DT71">
        <v>30</v>
      </c>
      <c r="DU71">
        <v>30</v>
      </c>
      <c r="DV71">
        <v>15</v>
      </c>
      <c r="DW71" t="s">
        <v>473</v>
      </c>
      <c r="DX71" t="s">
        <v>473</v>
      </c>
      <c r="DY71" t="s">
        <v>473</v>
      </c>
      <c r="DZ71" t="s">
        <v>473</v>
      </c>
      <c r="EA71" t="s">
        <v>473</v>
      </c>
      <c r="EB71" t="s">
        <v>473</v>
      </c>
      <c r="EC71">
        <v>115</v>
      </c>
      <c r="ED71">
        <v>115</v>
      </c>
      <c r="EE71" t="s">
        <v>547</v>
      </c>
      <c r="EF71" t="s">
        <v>1572</v>
      </c>
      <c r="EG71" t="s">
        <v>1572</v>
      </c>
      <c r="EH71" t="s">
        <v>1572</v>
      </c>
      <c r="EI71" t="s">
        <v>1572</v>
      </c>
      <c r="EJ71" t="s">
        <v>1572</v>
      </c>
      <c r="EK71" t="s">
        <v>1572</v>
      </c>
      <c r="EL71" t="s">
        <v>1572</v>
      </c>
      <c r="EM71" t="s">
        <v>1572</v>
      </c>
      <c r="EN71" t="s">
        <v>1572</v>
      </c>
      <c r="EO71" t="s">
        <v>1572</v>
      </c>
      <c r="EP71" t="s">
        <v>1572</v>
      </c>
      <c r="EQ71" t="s">
        <v>479</v>
      </c>
      <c r="ER71" t="s">
        <v>1573</v>
      </c>
      <c r="ES71" t="s">
        <v>1573</v>
      </c>
      <c r="ET71" t="s">
        <v>1573</v>
      </c>
      <c r="EU71" t="s">
        <v>1573</v>
      </c>
      <c r="EV71" t="s">
        <v>1573</v>
      </c>
      <c r="EW71" t="s">
        <v>473</v>
      </c>
      <c r="EX71" t="s">
        <v>473</v>
      </c>
      <c r="EY71" t="s">
        <v>473</v>
      </c>
      <c r="EZ71" t="s">
        <v>473</v>
      </c>
      <c r="FA71" t="s">
        <v>473</v>
      </c>
      <c r="FB71" t="s">
        <v>473</v>
      </c>
      <c r="FC71" t="s">
        <v>544</v>
      </c>
      <c r="FD71" t="s">
        <v>544</v>
      </c>
      <c r="FE71" t="s">
        <v>544</v>
      </c>
      <c r="FF71" t="s">
        <v>544</v>
      </c>
      <c r="FG71" t="s">
        <v>544</v>
      </c>
      <c r="FH71" t="s">
        <v>544</v>
      </c>
      <c r="FI71" t="s">
        <v>544</v>
      </c>
      <c r="FJ71" t="s">
        <v>544</v>
      </c>
      <c r="FK71" t="s">
        <v>544</v>
      </c>
      <c r="FL71" t="s">
        <v>544</v>
      </c>
      <c r="FM71" t="s">
        <v>544</v>
      </c>
      <c r="FN71" t="s">
        <v>544</v>
      </c>
      <c r="FO71" t="s">
        <v>544</v>
      </c>
      <c r="FP71" t="s">
        <v>544</v>
      </c>
      <c r="FQ71" t="s">
        <v>544</v>
      </c>
      <c r="FR71" t="s">
        <v>544</v>
      </c>
      <c r="FS71" t="s">
        <v>544</v>
      </c>
      <c r="FT71" t="s">
        <v>544</v>
      </c>
      <c r="FU71" t="s">
        <v>544</v>
      </c>
      <c r="FV71" t="s">
        <v>544</v>
      </c>
      <c r="FW71" t="s">
        <v>544</v>
      </c>
      <c r="FX71" t="s">
        <v>544</v>
      </c>
      <c r="FY71" t="s">
        <v>544</v>
      </c>
      <c r="FZ71" t="s">
        <v>544</v>
      </c>
      <c r="GA71" t="s">
        <v>544</v>
      </c>
      <c r="GB71" t="s">
        <v>544</v>
      </c>
      <c r="GC71" t="s">
        <v>544</v>
      </c>
      <c r="GD71" t="s">
        <v>544</v>
      </c>
      <c r="GE71" t="s">
        <v>544</v>
      </c>
      <c r="GF71" t="s">
        <v>544</v>
      </c>
      <c r="GG71" t="s">
        <v>544</v>
      </c>
      <c r="GH71" t="s">
        <v>544</v>
      </c>
      <c r="GI71" t="s">
        <v>544</v>
      </c>
      <c r="GJ71" t="s">
        <v>544</v>
      </c>
      <c r="GK71" t="s">
        <v>544</v>
      </c>
      <c r="GL71" t="s">
        <v>544</v>
      </c>
      <c r="GM71" t="s">
        <v>544</v>
      </c>
      <c r="GN71" t="s">
        <v>544</v>
      </c>
      <c r="GO71" t="s">
        <v>544</v>
      </c>
      <c r="GP71" t="s">
        <v>544</v>
      </c>
      <c r="GQ71" t="s">
        <v>544</v>
      </c>
      <c r="GR71" t="s">
        <v>544</v>
      </c>
      <c r="GS71" t="s">
        <v>544</v>
      </c>
      <c r="GT71" t="s">
        <v>544</v>
      </c>
      <c r="GU71" t="s">
        <v>544</v>
      </c>
      <c r="GV71" t="s">
        <v>544</v>
      </c>
      <c r="GW71" t="s">
        <v>544</v>
      </c>
      <c r="GX71" t="s">
        <v>544</v>
      </c>
      <c r="GY71" t="s">
        <v>544</v>
      </c>
      <c r="GZ71" t="s">
        <v>544</v>
      </c>
      <c r="HA71" t="s">
        <v>544</v>
      </c>
      <c r="HB71" t="s">
        <v>544</v>
      </c>
      <c r="HC71" t="s">
        <v>544</v>
      </c>
      <c r="HD71" t="s">
        <v>544</v>
      </c>
      <c r="HE71" t="s">
        <v>544</v>
      </c>
      <c r="HF71" t="s">
        <v>544</v>
      </c>
      <c r="HG71" t="s">
        <v>544</v>
      </c>
      <c r="HH71" t="s">
        <v>544</v>
      </c>
      <c r="HI71" t="s">
        <v>544</v>
      </c>
      <c r="HJ71" t="s">
        <v>544</v>
      </c>
      <c r="HK71" t="s">
        <v>544</v>
      </c>
      <c r="HL71" t="s">
        <v>544</v>
      </c>
      <c r="HM71" t="s">
        <v>544</v>
      </c>
      <c r="HN71" t="s">
        <v>544</v>
      </c>
      <c r="HO71" t="s">
        <v>544</v>
      </c>
      <c r="HP71" t="s">
        <v>544</v>
      </c>
      <c r="HQ71" t="s">
        <v>544</v>
      </c>
      <c r="HR71" t="s">
        <v>544</v>
      </c>
      <c r="HS71" t="s">
        <v>544</v>
      </c>
      <c r="HT71" t="s">
        <v>544</v>
      </c>
      <c r="HU71" t="s">
        <v>544</v>
      </c>
      <c r="HV71" t="s">
        <v>544</v>
      </c>
      <c r="HW71" t="s">
        <v>544</v>
      </c>
      <c r="HX71" t="s">
        <v>544</v>
      </c>
      <c r="HY71" t="s">
        <v>544</v>
      </c>
      <c r="HZ71" t="s">
        <v>544</v>
      </c>
      <c r="IA71" t="s">
        <v>544</v>
      </c>
      <c r="IB71" t="s">
        <v>544</v>
      </c>
      <c r="IC71" t="s">
        <v>1574</v>
      </c>
      <c r="ID71" t="s">
        <v>473</v>
      </c>
      <c r="IE71" t="s">
        <v>473</v>
      </c>
      <c r="IF71" t="s">
        <v>479</v>
      </c>
      <c r="IG71" t="s">
        <v>1575</v>
      </c>
      <c r="IH71" t="s">
        <v>1576</v>
      </c>
      <c r="II71" t="s">
        <v>1577</v>
      </c>
      <c r="IJ71" t="s">
        <v>1578</v>
      </c>
      <c r="IK71" t="s">
        <v>1579</v>
      </c>
      <c r="IL71" t="s">
        <v>473</v>
      </c>
      <c r="IM71" t="s">
        <v>473</v>
      </c>
      <c r="IN71" t="s">
        <v>473</v>
      </c>
      <c r="IO71" t="s">
        <v>473</v>
      </c>
      <c r="IP71" t="s">
        <v>473</v>
      </c>
      <c r="IQ71" t="s">
        <v>473</v>
      </c>
      <c r="IR71" t="s">
        <v>473</v>
      </c>
      <c r="IS71">
        <v>1</v>
      </c>
      <c r="IT71">
        <v>1</v>
      </c>
      <c r="IU71">
        <v>1</v>
      </c>
      <c r="IV71">
        <v>1</v>
      </c>
      <c r="IW71">
        <v>1</v>
      </c>
      <c r="IX71" t="s">
        <v>473</v>
      </c>
      <c r="IY71" t="s">
        <v>473</v>
      </c>
      <c r="IZ71" t="s">
        <v>473</v>
      </c>
      <c r="JA71" t="s">
        <v>473</v>
      </c>
      <c r="JB71" t="s">
        <v>473</v>
      </c>
      <c r="JC71" t="s">
        <v>473</v>
      </c>
      <c r="JD71">
        <v>0.44573643410852715</v>
      </c>
      <c r="JE71">
        <v>0</v>
      </c>
      <c r="JF71">
        <v>3.8759689922480618</v>
      </c>
      <c r="JG71">
        <v>11.627906976744185</v>
      </c>
      <c r="JH71">
        <v>11.627906976744185</v>
      </c>
      <c r="JI71">
        <v>11.627906976744185</v>
      </c>
      <c r="JJ71">
        <v>5.8139534883720927</v>
      </c>
      <c r="JK71">
        <v>0</v>
      </c>
      <c r="JL71">
        <v>0</v>
      </c>
      <c r="JM71">
        <v>0</v>
      </c>
      <c r="JN71">
        <v>0</v>
      </c>
      <c r="JO71">
        <v>0</v>
      </c>
      <c r="JP71">
        <v>0</v>
      </c>
      <c r="JQ71">
        <v>44.573643410852711</v>
      </c>
      <c r="JR71">
        <v>0</v>
      </c>
      <c r="JS71">
        <v>3.8759689922480618</v>
      </c>
      <c r="JT71">
        <v>15.503875968992247</v>
      </c>
      <c r="JU71">
        <v>27.131782945736433</v>
      </c>
      <c r="JV71">
        <v>38.759689922480618</v>
      </c>
      <c r="JW71">
        <v>44.573643410852711</v>
      </c>
      <c r="JX71">
        <v>44.573643410852711</v>
      </c>
      <c r="JY71">
        <v>44.573643410852711</v>
      </c>
      <c r="JZ71">
        <v>44.573643410852711</v>
      </c>
      <c r="KA71">
        <v>44.573643410852711</v>
      </c>
      <c r="KB71">
        <v>44.573643410852711</v>
      </c>
      <c r="KC71">
        <v>44.573643410852711</v>
      </c>
      <c r="KD71" t="s">
        <v>479</v>
      </c>
      <c r="KE71">
        <v>99.999999999999986</v>
      </c>
      <c r="KF71">
        <v>99.999999999999986</v>
      </c>
      <c r="KG71">
        <v>99.999999999999986</v>
      </c>
      <c r="KH71">
        <v>99.999999999999986</v>
      </c>
      <c r="KI71">
        <v>99.999999999999986</v>
      </c>
      <c r="KJ71" t="s">
        <v>473</v>
      </c>
      <c r="KK71" t="s">
        <v>473</v>
      </c>
      <c r="KL71" t="s">
        <v>473</v>
      </c>
      <c r="KM71" t="s">
        <v>473</v>
      </c>
      <c r="KN71" t="s">
        <v>473</v>
      </c>
      <c r="KO71" t="s">
        <v>473</v>
      </c>
      <c r="KP71" t="s">
        <v>479</v>
      </c>
      <c r="KQ71">
        <v>99.999999999999986</v>
      </c>
      <c r="KR71">
        <v>99.999999999999986</v>
      </c>
      <c r="KS71">
        <v>99.999999999999986</v>
      </c>
      <c r="KT71">
        <v>99.999999999999986</v>
      </c>
      <c r="KU71">
        <v>99.999999999999986</v>
      </c>
      <c r="KV71" t="s">
        <v>473</v>
      </c>
      <c r="KW71" t="s">
        <v>473</v>
      </c>
      <c r="KX71" t="s">
        <v>473</v>
      </c>
      <c r="KY71" t="s">
        <v>473</v>
      </c>
      <c r="KZ71" t="s">
        <v>473</v>
      </c>
      <c r="LA71" t="s">
        <v>473</v>
      </c>
      <c r="LB71">
        <v>99.999999999999986</v>
      </c>
      <c r="LC71" t="s">
        <v>1888</v>
      </c>
      <c r="LD71" t="s">
        <v>544</v>
      </c>
      <c r="LE71" t="s">
        <v>547</v>
      </c>
      <c r="LF71" t="s">
        <v>473</v>
      </c>
      <c r="LG71" t="s">
        <v>473</v>
      </c>
      <c r="LH71" t="s">
        <v>473</v>
      </c>
      <c r="LI71">
        <v>99.259397560368427</v>
      </c>
      <c r="LJ71">
        <v>79.782521690760007</v>
      </c>
      <c r="LK71">
        <v>24341513000</v>
      </c>
      <c r="LL71">
        <v>23799665292</v>
      </c>
      <c r="LM71">
        <v>8358079540</v>
      </c>
      <c r="LN71">
        <v>3250406264</v>
      </c>
      <c r="LO71">
        <v>3114713912</v>
      </c>
      <c r="LP71" t="s">
        <v>479</v>
      </c>
      <c r="LQ71">
        <v>9.9999999999999982</v>
      </c>
      <c r="LR71">
        <v>29.999999999999993</v>
      </c>
      <c r="LS71">
        <v>29.999999999999993</v>
      </c>
      <c r="LT71">
        <v>30</v>
      </c>
      <c r="LU71">
        <v>15</v>
      </c>
      <c r="LV71" t="s">
        <v>473</v>
      </c>
      <c r="LW71" t="s">
        <v>473</v>
      </c>
      <c r="LX71" t="s">
        <v>473</v>
      </c>
      <c r="LY71" t="s">
        <v>473</v>
      </c>
      <c r="LZ71" t="s">
        <v>473</v>
      </c>
      <c r="MA71" t="s">
        <v>473</v>
      </c>
      <c r="MB71">
        <v>114.99999999999999</v>
      </c>
      <c r="MC71">
        <v>114.99999999999999</v>
      </c>
      <c r="MD71">
        <v>114.99999999999999</v>
      </c>
      <c r="ME71">
        <v>0</v>
      </c>
      <c r="MF71" t="s">
        <v>635</v>
      </c>
      <c r="MG71" t="s">
        <v>635</v>
      </c>
      <c r="MH71" t="s">
        <v>635</v>
      </c>
      <c r="MI71" t="s">
        <v>635</v>
      </c>
      <c r="MJ71">
        <v>0</v>
      </c>
      <c r="MK71">
        <v>0</v>
      </c>
      <c r="ML71">
        <v>0</v>
      </c>
      <c r="MM71">
        <v>0</v>
      </c>
      <c r="MN71">
        <v>0</v>
      </c>
      <c r="MO71">
        <v>0</v>
      </c>
      <c r="MP71">
        <v>0</v>
      </c>
      <c r="MQ71">
        <v>0</v>
      </c>
      <c r="MR71" t="s">
        <v>718</v>
      </c>
      <c r="MS71" t="s">
        <v>718</v>
      </c>
      <c r="MT71" t="s">
        <v>718</v>
      </c>
      <c r="MU71" t="s">
        <v>718</v>
      </c>
      <c r="MV71">
        <v>0</v>
      </c>
      <c r="MW71">
        <v>0</v>
      </c>
      <c r="MX71">
        <v>0</v>
      </c>
      <c r="MY71">
        <v>0</v>
      </c>
      <c r="MZ71">
        <v>0</v>
      </c>
      <c r="NA71">
        <v>0</v>
      </c>
      <c r="NB71">
        <v>0</v>
      </c>
      <c r="NC71" t="s">
        <v>479</v>
      </c>
      <c r="ND71">
        <v>99.999999999999986</v>
      </c>
      <c r="NE71">
        <v>99.999999999999986</v>
      </c>
      <c r="NF71">
        <v>99.999999999999986</v>
      </c>
      <c r="NG71">
        <v>99.999999999999986</v>
      </c>
      <c r="NH71">
        <v>99.999999999999986</v>
      </c>
      <c r="NI71" t="s">
        <v>473</v>
      </c>
      <c r="NJ71" t="s">
        <v>473</v>
      </c>
      <c r="NK71" t="s">
        <v>473</v>
      </c>
      <c r="NL71" t="s">
        <v>473</v>
      </c>
      <c r="NM71" t="s">
        <v>473</v>
      </c>
      <c r="NN71" t="s">
        <v>473</v>
      </c>
      <c r="NO71">
        <v>0</v>
      </c>
      <c r="NP71" t="s">
        <v>1106</v>
      </c>
      <c r="NQ71" t="s">
        <v>1106</v>
      </c>
      <c r="NR71" t="s">
        <v>1106</v>
      </c>
      <c r="NS71" t="s">
        <v>1106</v>
      </c>
      <c r="NT71">
        <v>0</v>
      </c>
      <c r="NU71">
        <v>0</v>
      </c>
      <c r="NV71">
        <v>0</v>
      </c>
      <c r="NW71">
        <v>0</v>
      </c>
      <c r="NX71">
        <v>0</v>
      </c>
      <c r="NY71">
        <v>0</v>
      </c>
      <c r="NZ71">
        <v>0</v>
      </c>
      <c r="OA71">
        <v>0</v>
      </c>
      <c r="OB71" t="s">
        <v>1106</v>
      </c>
      <c r="OC71" t="s">
        <v>1106</v>
      </c>
      <c r="OD71" t="s">
        <v>1106</v>
      </c>
      <c r="OE71" t="s">
        <v>1106</v>
      </c>
      <c r="OF71">
        <v>0</v>
      </c>
      <c r="OG71">
        <v>0</v>
      </c>
      <c r="OH71">
        <v>0</v>
      </c>
      <c r="OI71">
        <v>0</v>
      </c>
      <c r="OJ71">
        <v>0</v>
      </c>
      <c r="OK71">
        <v>0</v>
      </c>
      <c r="OL71">
        <v>0</v>
      </c>
      <c r="OO71" t="s">
        <v>1932</v>
      </c>
      <c r="OP71">
        <v>115</v>
      </c>
      <c r="OQ71" t="s">
        <v>544</v>
      </c>
      <c r="OR71" t="s">
        <v>544</v>
      </c>
      <c r="OS71" t="s">
        <v>544</v>
      </c>
      <c r="OT71" t="s">
        <v>544</v>
      </c>
      <c r="OU71" t="s">
        <v>544</v>
      </c>
      <c r="OV71" t="s">
        <v>544</v>
      </c>
      <c r="OW71" t="s">
        <v>544</v>
      </c>
      <c r="OX71" t="s">
        <v>544</v>
      </c>
      <c r="OY71" t="s">
        <v>544</v>
      </c>
      <c r="OZ71" t="s">
        <v>544</v>
      </c>
      <c r="PA71" t="s">
        <v>544</v>
      </c>
      <c r="PB71" t="s">
        <v>544</v>
      </c>
      <c r="PC71" t="s">
        <v>544</v>
      </c>
      <c r="PD71" t="s">
        <v>544</v>
      </c>
      <c r="PE71" t="s">
        <v>544</v>
      </c>
      <c r="PF71" t="s">
        <v>544</v>
      </c>
      <c r="PG71" t="s">
        <v>544</v>
      </c>
      <c r="PH71" t="s">
        <v>544</v>
      </c>
      <c r="PI71" t="s">
        <v>544</v>
      </c>
      <c r="PJ71" t="s">
        <v>544</v>
      </c>
      <c r="PK71" t="s">
        <v>544</v>
      </c>
      <c r="PL71" t="s">
        <v>544</v>
      </c>
      <c r="PM71" t="s">
        <v>544</v>
      </c>
      <c r="PN71" t="s">
        <v>544</v>
      </c>
      <c r="PO71" t="s">
        <v>544</v>
      </c>
      <c r="PP71" t="s">
        <v>544</v>
      </c>
      <c r="PQ71">
        <v>11658315</v>
      </c>
      <c r="PR71">
        <v>3238747949</v>
      </c>
      <c r="PS71" t="s">
        <v>578</v>
      </c>
    </row>
    <row r="72" spans="1:435" x14ac:dyDescent="0.35">
      <c r="A72" t="s">
        <v>1941</v>
      </c>
      <c r="B72">
        <v>7871</v>
      </c>
      <c r="C72" t="s">
        <v>1942</v>
      </c>
      <c r="D72">
        <v>2020110010188</v>
      </c>
      <c r="E72" t="s">
        <v>436</v>
      </c>
      <c r="F72" t="s">
        <v>1526</v>
      </c>
      <c r="G72" t="s">
        <v>1527</v>
      </c>
      <c r="H72" t="s">
        <v>1528</v>
      </c>
      <c r="I72" t="s">
        <v>544</v>
      </c>
      <c r="J72" t="s">
        <v>1530</v>
      </c>
      <c r="K72" t="s">
        <v>1531</v>
      </c>
      <c r="L72" t="s">
        <v>1532</v>
      </c>
      <c r="M72" t="s">
        <v>1533</v>
      </c>
      <c r="N72" t="s">
        <v>1531</v>
      </c>
      <c r="O72" t="s">
        <v>1532</v>
      </c>
      <c r="P72" t="s">
        <v>1533</v>
      </c>
      <c r="Q72" t="s">
        <v>1534</v>
      </c>
      <c r="R72" t="s">
        <v>1535</v>
      </c>
      <c r="S72" t="s">
        <v>1943</v>
      </c>
      <c r="T72" t="s">
        <v>1944</v>
      </c>
      <c r="AD72" t="s">
        <v>1945</v>
      </c>
      <c r="AE72" t="s">
        <v>1946</v>
      </c>
      <c r="AI72" t="s">
        <v>1947</v>
      </c>
      <c r="AJ72" t="s">
        <v>1948</v>
      </c>
      <c r="AK72">
        <v>44466</v>
      </c>
      <c r="AL72">
        <v>2</v>
      </c>
      <c r="AM72">
        <v>2023</v>
      </c>
      <c r="AN72" t="s">
        <v>1949</v>
      </c>
      <c r="AO72" t="s">
        <v>1856</v>
      </c>
      <c r="AP72">
        <v>2020</v>
      </c>
      <c r="AQ72">
        <v>2024</v>
      </c>
      <c r="AR72" t="s">
        <v>467</v>
      </c>
      <c r="AS72" t="s">
        <v>457</v>
      </c>
      <c r="AT72" t="s">
        <v>541</v>
      </c>
      <c r="AU72" t="s">
        <v>459</v>
      </c>
      <c r="AV72">
        <v>2019</v>
      </c>
      <c r="AW72">
        <v>1</v>
      </c>
      <c r="AX72" t="s">
        <v>1857</v>
      </c>
      <c r="AZ72">
        <v>1</v>
      </c>
      <c r="BB72" t="s">
        <v>1950</v>
      </c>
      <c r="BC72" t="s">
        <v>1951</v>
      </c>
      <c r="BD72" t="s">
        <v>1952</v>
      </c>
      <c r="BE72" t="s">
        <v>544</v>
      </c>
      <c r="BF72" t="s">
        <v>1953</v>
      </c>
      <c r="BG72">
        <v>3</v>
      </c>
      <c r="BH72">
        <v>44644</v>
      </c>
      <c r="BI72" t="s">
        <v>1954</v>
      </c>
      <c r="BJ72" t="s">
        <v>51</v>
      </c>
      <c r="BK72">
        <v>144569</v>
      </c>
      <c r="BL72">
        <v>1221</v>
      </c>
      <c r="BM72">
        <v>35229</v>
      </c>
      <c r="BN72">
        <v>49961</v>
      </c>
      <c r="BO72">
        <v>50886</v>
      </c>
      <c r="BP72">
        <v>7272</v>
      </c>
      <c r="BW72">
        <v>3000</v>
      </c>
      <c r="BX72">
        <v>25000</v>
      </c>
      <c r="BY72">
        <v>25500</v>
      </c>
      <c r="BZ72">
        <v>25500</v>
      </c>
      <c r="CA72">
        <v>35229</v>
      </c>
      <c r="CB72">
        <v>50028.000000000007</v>
      </c>
      <c r="CC72">
        <v>50886</v>
      </c>
      <c r="CD72">
        <v>0</v>
      </c>
      <c r="CE72">
        <v>0</v>
      </c>
      <c r="CF72">
        <v>0</v>
      </c>
      <c r="CG72">
        <v>0</v>
      </c>
      <c r="CH72" t="s">
        <v>544</v>
      </c>
      <c r="CI72" t="s">
        <v>544</v>
      </c>
      <c r="CJ72">
        <v>1228</v>
      </c>
      <c r="CK72">
        <v>38671</v>
      </c>
      <c r="CL72">
        <v>50028.000000000007</v>
      </c>
      <c r="CM72">
        <v>115613</v>
      </c>
      <c r="CN72" t="s">
        <v>467</v>
      </c>
      <c r="CO72">
        <v>1200</v>
      </c>
      <c r="CP72">
        <v>1650</v>
      </c>
      <c r="CQ72">
        <v>2300</v>
      </c>
      <c r="CR72">
        <v>2300</v>
      </c>
      <c r="CS72">
        <v>5848</v>
      </c>
      <c r="CT72">
        <v>6148</v>
      </c>
      <c r="CU72">
        <v>5848</v>
      </c>
      <c r="CV72">
        <v>5171</v>
      </c>
      <c r="CW72">
        <v>7119</v>
      </c>
      <c r="CX72">
        <v>4440</v>
      </c>
      <c r="CY72">
        <v>4590</v>
      </c>
      <c r="CZ72">
        <v>4272</v>
      </c>
      <c r="DA72">
        <v>50886</v>
      </c>
      <c r="DB72" s="128">
        <v>19446</v>
      </c>
      <c r="DC72">
        <v>19446</v>
      </c>
      <c r="DD72">
        <v>1200</v>
      </c>
      <c r="DE72">
        <v>1650</v>
      </c>
      <c r="DF72">
        <v>2300</v>
      </c>
      <c r="DG72">
        <v>2300</v>
      </c>
      <c r="DH72">
        <v>5848</v>
      </c>
      <c r="DI72">
        <v>6148</v>
      </c>
      <c r="DJ72">
        <v>5848</v>
      </c>
      <c r="DK72">
        <v>5171</v>
      </c>
      <c r="DL72">
        <v>7119</v>
      </c>
      <c r="DM72">
        <v>4440</v>
      </c>
      <c r="DN72">
        <v>4590</v>
      </c>
      <c r="DO72">
        <v>4272</v>
      </c>
      <c r="DP72">
        <v>50886</v>
      </c>
      <c r="DQ72">
        <v>2678</v>
      </c>
      <c r="DR72">
        <v>4541</v>
      </c>
      <c r="DS72">
        <v>4967</v>
      </c>
      <c r="DT72">
        <v>4001</v>
      </c>
      <c r="DU72">
        <v>5483</v>
      </c>
      <c r="DV72">
        <v>4016</v>
      </c>
      <c r="DW72">
        <v>0</v>
      </c>
      <c r="DX72">
        <v>0</v>
      </c>
      <c r="DY72">
        <v>0</v>
      </c>
      <c r="DZ72">
        <v>0</v>
      </c>
      <c r="EA72">
        <v>0</v>
      </c>
      <c r="EB72">
        <v>0</v>
      </c>
      <c r="EC72">
        <v>25686</v>
      </c>
      <c r="ED72">
        <v>25686</v>
      </c>
      <c r="EE72" t="s">
        <v>1955</v>
      </c>
      <c r="EF72" t="s">
        <v>1955</v>
      </c>
      <c r="EG72" t="s">
        <v>1955</v>
      </c>
      <c r="EH72" t="s">
        <v>1955</v>
      </c>
      <c r="EI72" t="s">
        <v>1955</v>
      </c>
      <c r="EJ72" t="s">
        <v>1955</v>
      </c>
      <c r="EK72" t="s">
        <v>1955</v>
      </c>
      <c r="EL72" t="s">
        <v>1955</v>
      </c>
      <c r="EM72" t="s">
        <v>1955</v>
      </c>
      <c r="EN72" t="s">
        <v>1955</v>
      </c>
      <c r="EO72" t="s">
        <v>1955</v>
      </c>
      <c r="EP72" t="s">
        <v>1955</v>
      </c>
      <c r="EQ72" t="s">
        <v>1956</v>
      </c>
      <c r="ER72" t="s">
        <v>1957</v>
      </c>
      <c r="ES72" t="s">
        <v>1958</v>
      </c>
      <c r="ET72" t="s">
        <v>1959</v>
      </c>
      <c r="EU72" t="s">
        <v>1960</v>
      </c>
      <c r="EV72" t="s">
        <v>1961</v>
      </c>
      <c r="EW72">
        <v>0</v>
      </c>
      <c r="EX72">
        <v>0</v>
      </c>
      <c r="EY72">
        <v>0</v>
      </c>
      <c r="EZ72">
        <v>0</v>
      </c>
      <c r="FA72">
        <v>0</v>
      </c>
      <c r="FB72">
        <v>0</v>
      </c>
      <c r="FC72" t="s">
        <v>544</v>
      </c>
      <c r="FD72" t="s">
        <v>544</v>
      </c>
      <c r="FE72" t="s">
        <v>544</v>
      </c>
      <c r="FF72" t="s">
        <v>544</v>
      </c>
      <c r="FG72" t="s">
        <v>544</v>
      </c>
      <c r="FH72" t="s">
        <v>544</v>
      </c>
      <c r="FI72" t="s">
        <v>544</v>
      </c>
      <c r="FJ72" t="s">
        <v>544</v>
      </c>
      <c r="FK72" t="s">
        <v>544</v>
      </c>
      <c r="FL72" t="s">
        <v>544</v>
      </c>
      <c r="FM72" t="s">
        <v>544</v>
      </c>
      <c r="FN72" t="s">
        <v>544</v>
      </c>
      <c r="FO72" t="s">
        <v>544</v>
      </c>
      <c r="FP72" t="s">
        <v>544</v>
      </c>
      <c r="FQ72" t="s">
        <v>544</v>
      </c>
      <c r="FR72" t="s">
        <v>544</v>
      </c>
      <c r="FS72" t="s">
        <v>544</v>
      </c>
      <c r="FT72" t="s">
        <v>544</v>
      </c>
      <c r="FU72" t="s">
        <v>544</v>
      </c>
      <c r="FV72" t="s">
        <v>544</v>
      </c>
      <c r="FW72" t="s">
        <v>544</v>
      </c>
      <c r="FX72" t="s">
        <v>544</v>
      </c>
      <c r="FY72" t="s">
        <v>544</v>
      </c>
      <c r="FZ72" t="s">
        <v>544</v>
      </c>
      <c r="GA72" t="s">
        <v>544</v>
      </c>
      <c r="GB72" t="s">
        <v>544</v>
      </c>
      <c r="GC72" t="s">
        <v>544</v>
      </c>
      <c r="GD72" t="s">
        <v>544</v>
      </c>
      <c r="GE72" t="s">
        <v>544</v>
      </c>
      <c r="GF72" t="s">
        <v>544</v>
      </c>
      <c r="GG72" t="s">
        <v>544</v>
      </c>
      <c r="GH72" t="s">
        <v>544</v>
      </c>
      <c r="GI72" t="s">
        <v>544</v>
      </c>
      <c r="GJ72" t="s">
        <v>544</v>
      </c>
      <c r="GK72" t="s">
        <v>544</v>
      </c>
      <c r="GL72" t="s">
        <v>544</v>
      </c>
      <c r="GM72" t="s">
        <v>544</v>
      </c>
      <c r="GN72" t="s">
        <v>544</v>
      </c>
      <c r="GO72" t="s">
        <v>544</v>
      </c>
      <c r="GP72" t="s">
        <v>544</v>
      </c>
      <c r="GQ72" t="s">
        <v>544</v>
      </c>
      <c r="GR72" t="s">
        <v>544</v>
      </c>
      <c r="GS72" t="s">
        <v>544</v>
      </c>
      <c r="GT72" t="s">
        <v>544</v>
      </c>
      <c r="GU72" t="s">
        <v>544</v>
      </c>
      <c r="GV72" t="s">
        <v>544</v>
      </c>
      <c r="GW72" t="s">
        <v>544</v>
      </c>
      <c r="GX72" t="s">
        <v>544</v>
      </c>
      <c r="GY72" t="s">
        <v>544</v>
      </c>
      <c r="GZ72" t="s">
        <v>544</v>
      </c>
      <c r="HA72" t="s">
        <v>544</v>
      </c>
      <c r="HB72" t="s">
        <v>544</v>
      </c>
      <c r="HC72" t="s">
        <v>544</v>
      </c>
      <c r="HD72" t="s">
        <v>544</v>
      </c>
      <c r="HE72" t="s">
        <v>544</v>
      </c>
      <c r="HF72" t="s">
        <v>544</v>
      </c>
      <c r="HG72" t="s">
        <v>544</v>
      </c>
      <c r="HH72" t="s">
        <v>544</v>
      </c>
      <c r="HI72" t="s">
        <v>544</v>
      </c>
      <c r="HJ72" t="s">
        <v>544</v>
      </c>
      <c r="HK72" t="s">
        <v>544</v>
      </c>
      <c r="HL72" t="s">
        <v>544</v>
      </c>
      <c r="HM72" t="s">
        <v>544</v>
      </c>
      <c r="HN72" t="s">
        <v>544</v>
      </c>
      <c r="HO72" t="s">
        <v>544</v>
      </c>
      <c r="HP72" t="s">
        <v>544</v>
      </c>
      <c r="HQ72" t="s">
        <v>544</v>
      </c>
      <c r="HR72" t="s">
        <v>544</v>
      </c>
      <c r="HS72" t="s">
        <v>544</v>
      </c>
      <c r="HT72" t="s">
        <v>544</v>
      </c>
      <c r="HU72" t="s">
        <v>544</v>
      </c>
      <c r="HV72" t="s">
        <v>544</v>
      </c>
      <c r="HW72" t="s">
        <v>544</v>
      </c>
      <c r="HX72" t="s">
        <v>544</v>
      </c>
      <c r="HY72" t="s">
        <v>544</v>
      </c>
      <c r="HZ72" t="s">
        <v>544</v>
      </c>
      <c r="IA72" t="s">
        <v>544</v>
      </c>
      <c r="IB72" t="s">
        <v>544</v>
      </c>
      <c r="IC72" t="s">
        <v>1962</v>
      </c>
      <c r="ID72" t="s">
        <v>1963</v>
      </c>
      <c r="IE72" t="s">
        <v>473</v>
      </c>
      <c r="IF72" t="s">
        <v>1964</v>
      </c>
      <c r="IG72" t="s">
        <v>1965</v>
      </c>
      <c r="IH72" t="s">
        <v>1966</v>
      </c>
      <c r="II72" t="s">
        <v>1967</v>
      </c>
      <c r="IJ72" t="s">
        <v>1968</v>
      </c>
      <c r="IK72" t="s">
        <v>1969</v>
      </c>
      <c r="IL72" t="s">
        <v>473</v>
      </c>
      <c r="IM72" t="s">
        <v>473</v>
      </c>
      <c r="IN72" t="s">
        <v>473</v>
      </c>
      <c r="IO72" t="s">
        <v>473</v>
      </c>
      <c r="IP72" t="s">
        <v>473</v>
      </c>
      <c r="IQ72" t="s">
        <v>473</v>
      </c>
      <c r="IR72">
        <v>2.2316666666666665</v>
      </c>
      <c r="IS72">
        <v>2.752121212121212</v>
      </c>
      <c r="IT72">
        <v>2.1595652173913042</v>
      </c>
      <c r="IU72">
        <v>1.7395652173913043</v>
      </c>
      <c r="IV72">
        <v>0.93758549931600543</v>
      </c>
      <c r="IW72">
        <v>0.653220559531555</v>
      </c>
      <c r="IX72">
        <v>0</v>
      </c>
      <c r="IY72">
        <v>0</v>
      </c>
      <c r="IZ72">
        <v>0</v>
      </c>
      <c r="JA72">
        <v>0</v>
      </c>
      <c r="JB72">
        <v>0</v>
      </c>
      <c r="JC72">
        <v>0</v>
      </c>
      <c r="JD72">
        <v>0.50477538026176161</v>
      </c>
      <c r="JE72">
        <v>5.2627441732500095</v>
      </c>
      <c r="JF72">
        <v>8.9238690406005592</v>
      </c>
      <c r="JG72">
        <v>9.7610344692056756</v>
      </c>
      <c r="JH72">
        <v>7.8626734268757614</v>
      </c>
      <c r="JI72">
        <v>10.775065833431592</v>
      </c>
      <c r="JJ72">
        <v>7.8921510828125614</v>
      </c>
      <c r="JK72">
        <v>0</v>
      </c>
      <c r="JL72">
        <v>0</v>
      </c>
      <c r="JM72">
        <v>0</v>
      </c>
      <c r="JN72">
        <v>0</v>
      </c>
      <c r="JO72">
        <v>0</v>
      </c>
      <c r="JP72">
        <v>0</v>
      </c>
      <c r="JQ72">
        <v>50.477538026176163</v>
      </c>
      <c r="JR72">
        <v>5.2627441732500095</v>
      </c>
      <c r="JS72">
        <v>14.186613213850569</v>
      </c>
      <c r="JT72">
        <v>23.947647683056246</v>
      </c>
      <c r="JU72">
        <v>31.810321109932008</v>
      </c>
      <c r="JV72">
        <v>42.585386943363602</v>
      </c>
      <c r="JW72">
        <v>50.477538026176163</v>
      </c>
      <c r="JX72">
        <v>50.477538026176163</v>
      </c>
      <c r="JY72">
        <v>50.477538026176163</v>
      </c>
      <c r="JZ72">
        <v>50.477538026176163</v>
      </c>
      <c r="KA72">
        <v>50.477538026176163</v>
      </c>
      <c r="KB72">
        <v>50.477538026176163</v>
      </c>
      <c r="KC72">
        <v>50.477538026176163</v>
      </c>
      <c r="KD72">
        <v>223.16666666666666</v>
      </c>
      <c r="KE72">
        <v>275.21212121212125</v>
      </c>
      <c r="KF72">
        <v>215.95652173913044</v>
      </c>
      <c r="KG72">
        <v>173.95652173913044</v>
      </c>
      <c r="KH72">
        <v>93.758549931600541</v>
      </c>
      <c r="KI72">
        <v>65.322055953155498</v>
      </c>
      <c r="KJ72" t="s">
        <v>473</v>
      </c>
      <c r="KK72" t="s">
        <v>473</v>
      </c>
      <c r="KL72" t="s">
        <v>473</v>
      </c>
      <c r="KM72" t="s">
        <v>473</v>
      </c>
      <c r="KN72" t="s">
        <v>473</v>
      </c>
      <c r="KO72" t="s">
        <v>473</v>
      </c>
      <c r="KP72">
        <v>223.16666666666666</v>
      </c>
      <c r="KQ72">
        <v>253.2982456140351</v>
      </c>
      <c r="KR72">
        <v>236.62135922330097</v>
      </c>
      <c r="KS72">
        <v>217.27516778523491</v>
      </c>
      <c r="KT72">
        <v>162.95683561437812</v>
      </c>
      <c r="KU72">
        <v>132.08886146251157</v>
      </c>
      <c r="KV72" t="s">
        <v>473</v>
      </c>
      <c r="KW72" t="s">
        <v>473</v>
      </c>
      <c r="KX72" t="s">
        <v>473</v>
      </c>
      <c r="KY72" t="s">
        <v>473</v>
      </c>
      <c r="KZ72" t="s">
        <v>473</v>
      </c>
      <c r="LA72" t="s">
        <v>473</v>
      </c>
      <c r="LB72">
        <v>132.08886146251157</v>
      </c>
      <c r="LC72" t="s">
        <v>1888</v>
      </c>
      <c r="LD72" t="s">
        <v>544</v>
      </c>
      <c r="LE72" t="s">
        <v>547</v>
      </c>
      <c r="LF72" t="s">
        <v>473</v>
      </c>
      <c r="LG72" t="s">
        <v>473</v>
      </c>
      <c r="LH72" t="s">
        <v>473</v>
      </c>
      <c r="LI72">
        <v>99.259397560368427</v>
      </c>
      <c r="LJ72">
        <v>79.782521690760007</v>
      </c>
      <c r="LK72">
        <v>24341513000</v>
      </c>
      <c r="LL72">
        <v>23799665292</v>
      </c>
      <c r="LM72">
        <v>8358079540</v>
      </c>
      <c r="LN72">
        <v>3250406264</v>
      </c>
      <c r="LO72">
        <v>3114713912</v>
      </c>
      <c r="LP72">
        <v>2678</v>
      </c>
      <c r="LQ72">
        <v>4541</v>
      </c>
      <c r="LR72">
        <v>4967</v>
      </c>
      <c r="LS72">
        <v>4001</v>
      </c>
      <c r="LT72">
        <v>5483.0000000000036</v>
      </c>
      <c r="LU72">
        <v>4015.9999999999964</v>
      </c>
      <c r="LV72" t="s">
        <v>473</v>
      </c>
      <c r="LW72" t="s">
        <v>473</v>
      </c>
      <c r="LX72" t="s">
        <v>473</v>
      </c>
      <c r="LY72" t="s">
        <v>473</v>
      </c>
      <c r="LZ72" t="s">
        <v>473</v>
      </c>
      <c r="MA72" t="s">
        <v>473</v>
      </c>
      <c r="MB72">
        <v>25686</v>
      </c>
      <c r="MC72">
        <v>25686</v>
      </c>
      <c r="MD72">
        <v>25686</v>
      </c>
      <c r="ME72" t="s">
        <v>635</v>
      </c>
      <c r="MF72" t="s">
        <v>635</v>
      </c>
      <c r="MG72" t="s">
        <v>635</v>
      </c>
      <c r="MH72" t="s">
        <v>635</v>
      </c>
      <c r="MI72" t="s">
        <v>635</v>
      </c>
      <c r="MJ72">
        <v>0</v>
      </c>
      <c r="MK72">
        <v>0</v>
      </c>
      <c r="ML72">
        <v>0</v>
      </c>
      <c r="MM72">
        <v>0</v>
      </c>
      <c r="MN72">
        <v>0</v>
      </c>
      <c r="MO72">
        <v>0</v>
      </c>
      <c r="MP72">
        <v>0</v>
      </c>
      <c r="MQ72" t="s">
        <v>718</v>
      </c>
      <c r="MR72" t="s">
        <v>718</v>
      </c>
      <c r="MS72" t="s">
        <v>718</v>
      </c>
      <c r="MT72" t="s">
        <v>718</v>
      </c>
      <c r="MU72" t="s">
        <v>718</v>
      </c>
      <c r="MV72">
        <v>0</v>
      </c>
      <c r="MW72">
        <v>0</v>
      </c>
      <c r="MX72">
        <v>0</v>
      </c>
      <c r="MY72">
        <v>0</v>
      </c>
      <c r="MZ72">
        <v>0</v>
      </c>
      <c r="NA72">
        <v>0</v>
      </c>
      <c r="NB72">
        <v>0</v>
      </c>
      <c r="NC72">
        <v>223.16666666666666</v>
      </c>
      <c r="ND72">
        <v>253.2982456140351</v>
      </c>
      <c r="NE72">
        <v>236.62135922330097</v>
      </c>
      <c r="NF72">
        <v>217.27516778523491</v>
      </c>
      <c r="NG72">
        <v>162.95683561437812</v>
      </c>
      <c r="NH72">
        <v>132.08886146251157</v>
      </c>
      <c r="NI72" t="s">
        <v>473</v>
      </c>
      <c r="NJ72" t="s">
        <v>473</v>
      </c>
      <c r="NK72" t="s">
        <v>473</v>
      </c>
      <c r="NL72" t="s">
        <v>473</v>
      </c>
      <c r="NM72" t="s">
        <v>473</v>
      </c>
      <c r="NN72" t="s">
        <v>473</v>
      </c>
      <c r="NO72" t="s">
        <v>1659</v>
      </c>
      <c r="NP72" t="s">
        <v>1106</v>
      </c>
      <c r="NQ72" t="s">
        <v>1106</v>
      </c>
      <c r="NR72" t="s">
        <v>1106</v>
      </c>
      <c r="NS72" t="s">
        <v>1106</v>
      </c>
      <c r="NT72">
        <v>0</v>
      </c>
      <c r="NU72">
        <v>0</v>
      </c>
      <c r="NV72">
        <v>0</v>
      </c>
      <c r="NW72">
        <v>0</v>
      </c>
      <c r="NX72">
        <v>0</v>
      </c>
      <c r="NY72">
        <v>0</v>
      </c>
      <c r="NZ72">
        <v>0</v>
      </c>
      <c r="OA72" t="s">
        <v>1970</v>
      </c>
      <c r="OB72" t="s">
        <v>1971</v>
      </c>
      <c r="OC72" t="s">
        <v>1972</v>
      </c>
      <c r="OD72" t="s">
        <v>1973</v>
      </c>
      <c r="OE72" t="s">
        <v>1974</v>
      </c>
      <c r="OF72">
        <v>0</v>
      </c>
      <c r="OG72">
        <v>0</v>
      </c>
      <c r="OH72">
        <v>0</v>
      </c>
      <c r="OI72">
        <v>0</v>
      </c>
      <c r="OJ72">
        <v>0</v>
      </c>
      <c r="OK72">
        <v>0</v>
      </c>
      <c r="OL72">
        <v>0</v>
      </c>
      <c r="OO72" t="s">
        <v>1941</v>
      </c>
      <c r="OP72">
        <v>19446</v>
      </c>
      <c r="OQ72" t="s">
        <v>544</v>
      </c>
      <c r="OR72" t="s">
        <v>544</v>
      </c>
      <c r="OS72" t="s">
        <v>544</v>
      </c>
      <c r="OT72" t="s">
        <v>544</v>
      </c>
      <c r="OU72" t="s">
        <v>544</v>
      </c>
      <c r="OV72" t="s">
        <v>544</v>
      </c>
      <c r="OW72" t="s">
        <v>544</v>
      </c>
      <c r="OX72" t="s">
        <v>544</v>
      </c>
      <c r="OY72" t="s">
        <v>544</v>
      </c>
      <c r="OZ72" t="s">
        <v>544</v>
      </c>
      <c r="PA72" t="s">
        <v>544</v>
      </c>
      <c r="PB72" t="s">
        <v>544</v>
      </c>
      <c r="PC72" t="s">
        <v>544</v>
      </c>
      <c r="PD72" t="s">
        <v>544</v>
      </c>
      <c r="PE72" t="s">
        <v>544</v>
      </c>
      <c r="PF72" t="s">
        <v>544</v>
      </c>
      <c r="PG72" t="s">
        <v>544</v>
      </c>
      <c r="PH72" t="s">
        <v>544</v>
      </c>
      <c r="PI72" t="s">
        <v>544</v>
      </c>
      <c r="PJ72" t="s">
        <v>544</v>
      </c>
      <c r="PK72" t="s">
        <v>544</v>
      </c>
      <c r="PL72" t="s">
        <v>544</v>
      </c>
      <c r="PM72" t="s">
        <v>544</v>
      </c>
      <c r="PN72" t="s">
        <v>544</v>
      </c>
      <c r="PO72" t="s">
        <v>544</v>
      </c>
      <c r="PP72" t="s">
        <v>544</v>
      </c>
      <c r="PQ72">
        <v>11658315</v>
      </c>
      <c r="PR72">
        <v>3238747949</v>
      </c>
      <c r="PS72" t="s">
        <v>578</v>
      </c>
    </row>
    <row r="73" spans="1:435" x14ac:dyDescent="0.35">
      <c r="A73" t="s">
        <v>1975</v>
      </c>
      <c r="B73">
        <v>7871</v>
      </c>
      <c r="C73" t="s">
        <v>1976</v>
      </c>
      <c r="D73">
        <v>2020110010188</v>
      </c>
      <c r="E73" t="s">
        <v>436</v>
      </c>
      <c r="F73" t="s">
        <v>1526</v>
      </c>
      <c r="G73" t="s">
        <v>1527</v>
      </c>
      <c r="H73" t="s">
        <v>1528</v>
      </c>
      <c r="I73" t="s">
        <v>544</v>
      </c>
      <c r="J73" t="s">
        <v>1530</v>
      </c>
      <c r="K73" t="s">
        <v>1531</v>
      </c>
      <c r="L73" t="s">
        <v>1532</v>
      </c>
      <c r="M73" t="s">
        <v>1533</v>
      </c>
      <c r="N73" t="s">
        <v>1531</v>
      </c>
      <c r="O73" t="s">
        <v>1532</v>
      </c>
      <c r="P73" t="s">
        <v>1533</v>
      </c>
      <c r="Q73" t="s">
        <v>1534</v>
      </c>
      <c r="R73" t="s">
        <v>1535</v>
      </c>
      <c r="S73" t="s">
        <v>1977</v>
      </c>
      <c r="T73" t="s">
        <v>1978</v>
      </c>
      <c r="AD73" t="s">
        <v>1979</v>
      </c>
      <c r="AE73" t="s">
        <v>1980</v>
      </c>
      <c r="AI73" t="s">
        <v>1981</v>
      </c>
      <c r="AJ73">
        <v>0</v>
      </c>
      <c r="AK73">
        <v>44466</v>
      </c>
      <c r="AL73">
        <v>2</v>
      </c>
      <c r="AM73">
        <v>2023</v>
      </c>
      <c r="AN73" t="s">
        <v>1982</v>
      </c>
      <c r="AO73" t="s">
        <v>1983</v>
      </c>
      <c r="AP73">
        <v>2020</v>
      </c>
      <c r="AQ73">
        <v>2024</v>
      </c>
      <c r="AR73" t="s">
        <v>467</v>
      </c>
      <c r="AS73" t="s">
        <v>457</v>
      </c>
      <c r="AT73" t="s">
        <v>541</v>
      </c>
      <c r="AU73" t="s">
        <v>459</v>
      </c>
      <c r="AV73" t="s">
        <v>460</v>
      </c>
      <c r="AW73" t="s">
        <v>460</v>
      </c>
      <c r="AX73" t="s">
        <v>460</v>
      </c>
      <c r="AZ73">
        <v>1</v>
      </c>
      <c r="BB73" t="s">
        <v>1984</v>
      </c>
      <c r="BC73" t="s">
        <v>1985</v>
      </c>
      <c r="BD73" t="s">
        <v>1986</v>
      </c>
      <c r="BE73" t="s">
        <v>544</v>
      </c>
      <c r="BF73" t="s">
        <v>1987</v>
      </c>
      <c r="BG73">
        <v>3</v>
      </c>
      <c r="BH73">
        <v>44644</v>
      </c>
      <c r="BI73" t="s">
        <v>1954</v>
      </c>
      <c r="BJ73" t="s">
        <v>51</v>
      </c>
      <c r="BK73">
        <v>9</v>
      </c>
      <c r="BL73">
        <v>1</v>
      </c>
      <c r="BM73">
        <v>3</v>
      </c>
      <c r="BN73">
        <v>2</v>
      </c>
      <c r="BO73">
        <v>2</v>
      </c>
      <c r="BP73">
        <v>1</v>
      </c>
      <c r="BW73">
        <v>1</v>
      </c>
      <c r="BX73">
        <v>1</v>
      </c>
      <c r="BY73">
        <v>2</v>
      </c>
      <c r="BZ73">
        <v>2</v>
      </c>
      <c r="CA73">
        <v>3</v>
      </c>
      <c r="CB73">
        <v>2</v>
      </c>
      <c r="CC73">
        <v>2</v>
      </c>
      <c r="CD73">
        <v>0</v>
      </c>
      <c r="CE73">
        <v>0</v>
      </c>
      <c r="CF73">
        <v>0</v>
      </c>
      <c r="CG73">
        <v>0</v>
      </c>
      <c r="CH73" t="s">
        <v>544</v>
      </c>
      <c r="CI73" t="s">
        <v>544</v>
      </c>
      <c r="CJ73">
        <v>1</v>
      </c>
      <c r="CK73">
        <v>2.9999999999999996</v>
      </c>
      <c r="CL73">
        <v>2</v>
      </c>
      <c r="CM73">
        <v>7</v>
      </c>
      <c r="CN73" t="s">
        <v>467</v>
      </c>
      <c r="CO73">
        <v>0</v>
      </c>
      <c r="CP73">
        <v>0</v>
      </c>
      <c r="CQ73">
        <v>0</v>
      </c>
      <c r="CR73">
        <v>0</v>
      </c>
      <c r="CS73">
        <v>0</v>
      </c>
      <c r="CT73">
        <v>1</v>
      </c>
      <c r="CU73">
        <v>0</v>
      </c>
      <c r="CV73">
        <v>0</v>
      </c>
      <c r="CW73">
        <v>0</v>
      </c>
      <c r="CX73">
        <v>0</v>
      </c>
      <c r="CY73">
        <v>0</v>
      </c>
      <c r="CZ73">
        <v>1</v>
      </c>
      <c r="DA73">
        <v>2</v>
      </c>
      <c r="DB73" s="128">
        <v>1</v>
      </c>
      <c r="DC73">
        <v>1</v>
      </c>
      <c r="DD73">
        <v>0</v>
      </c>
      <c r="DE73">
        <v>0</v>
      </c>
      <c r="DF73">
        <v>0</v>
      </c>
      <c r="DG73">
        <v>0</v>
      </c>
      <c r="DH73">
        <v>0</v>
      </c>
      <c r="DI73">
        <v>1</v>
      </c>
      <c r="DJ73">
        <v>0</v>
      </c>
      <c r="DK73">
        <v>0</v>
      </c>
      <c r="DL73">
        <v>0</v>
      </c>
      <c r="DM73">
        <v>0</v>
      </c>
      <c r="DN73">
        <v>0</v>
      </c>
      <c r="DO73">
        <v>1</v>
      </c>
      <c r="DP73">
        <v>2</v>
      </c>
      <c r="DQ73">
        <v>0</v>
      </c>
      <c r="DR73">
        <v>0</v>
      </c>
      <c r="DS73">
        <v>0</v>
      </c>
      <c r="DT73">
        <v>0</v>
      </c>
      <c r="DU73">
        <v>0</v>
      </c>
      <c r="DV73">
        <v>1</v>
      </c>
      <c r="DW73">
        <v>0</v>
      </c>
      <c r="DX73">
        <v>0</v>
      </c>
      <c r="DY73">
        <v>0</v>
      </c>
      <c r="DZ73">
        <v>0</v>
      </c>
      <c r="EA73">
        <v>0</v>
      </c>
      <c r="EB73">
        <v>0</v>
      </c>
      <c r="EC73">
        <v>1</v>
      </c>
      <c r="ED73">
        <v>1</v>
      </c>
      <c r="EE73" t="s">
        <v>479</v>
      </c>
      <c r="EF73" t="s">
        <v>479</v>
      </c>
      <c r="EG73" t="s">
        <v>479</v>
      </c>
      <c r="EH73" t="s">
        <v>479</v>
      </c>
      <c r="EI73" t="s">
        <v>479</v>
      </c>
      <c r="EJ73" t="s">
        <v>1987</v>
      </c>
      <c r="EK73" t="s">
        <v>479</v>
      </c>
      <c r="EL73" t="s">
        <v>479</v>
      </c>
      <c r="EM73" t="s">
        <v>479</v>
      </c>
      <c r="EN73" t="s">
        <v>479</v>
      </c>
      <c r="EO73" t="s">
        <v>479</v>
      </c>
      <c r="EP73" t="s">
        <v>1987</v>
      </c>
      <c r="EQ73" t="s">
        <v>479</v>
      </c>
      <c r="ER73" t="s">
        <v>479</v>
      </c>
      <c r="ES73" t="s">
        <v>1988</v>
      </c>
      <c r="ET73" t="s">
        <v>479</v>
      </c>
      <c r="EU73" t="s">
        <v>479</v>
      </c>
      <c r="EV73" t="s">
        <v>1989</v>
      </c>
      <c r="EW73">
        <v>0</v>
      </c>
      <c r="EX73">
        <v>0</v>
      </c>
      <c r="EY73">
        <v>0</v>
      </c>
      <c r="EZ73">
        <v>0</v>
      </c>
      <c r="FA73">
        <v>0</v>
      </c>
      <c r="FB73">
        <v>0</v>
      </c>
      <c r="FC73" t="s">
        <v>544</v>
      </c>
      <c r="FD73" t="s">
        <v>544</v>
      </c>
      <c r="FE73" t="s">
        <v>544</v>
      </c>
      <c r="FF73" t="s">
        <v>544</v>
      </c>
      <c r="FG73" t="s">
        <v>544</v>
      </c>
      <c r="FH73">
        <v>0</v>
      </c>
      <c r="FI73" t="s">
        <v>544</v>
      </c>
      <c r="FJ73" t="s">
        <v>544</v>
      </c>
      <c r="FK73" t="s">
        <v>544</v>
      </c>
      <c r="FL73" t="s">
        <v>544</v>
      </c>
      <c r="FM73" t="s">
        <v>544</v>
      </c>
      <c r="FN73" t="s">
        <v>544</v>
      </c>
      <c r="FO73" t="s">
        <v>544</v>
      </c>
      <c r="FP73" t="s">
        <v>544</v>
      </c>
      <c r="FQ73" t="s">
        <v>544</v>
      </c>
      <c r="FR73" t="s">
        <v>544</v>
      </c>
      <c r="FS73" t="s">
        <v>544</v>
      </c>
      <c r="FT73" t="s">
        <v>544</v>
      </c>
      <c r="FU73">
        <v>0</v>
      </c>
      <c r="FV73" t="s">
        <v>544</v>
      </c>
      <c r="FW73" t="s">
        <v>544</v>
      </c>
      <c r="FX73" t="s">
        <v>544</v>
      </c>
      <c r="FY73" t="s">
        <v>544</v>
      </c>
      <c r="FZ73" t="s">
        <v>544</v>
      </c>
      <c r="GA73" t="s">
        <v>544</v>
      </c>
      <c r="GB73" t="s">
        <v>544</v>
      </c>
      <c r="GC73" t="s">
        <v>544</v>
      </c>
      <c r="GD73" t="s">
        <v>544</v>
      </c>
      <c r="GE73" t="s">
        <v>544</v>
      </c>
      <c r="GF73" t="s">
        <v>544</v>
      </c>
      <c r="GG73" t="s">
        <v>544</v>
      </c>
      <c r="GH73">
        <v>0</v>
      </c>
      <c r="GI73" t="s">
        <v>544</v>
      </c>
      <c r="GJ73" t="s">
        <v>544</v>
      </c>
      <c r="GK73" t="s">
        <v>544</v>
      </c>
      <c r="GL73" t="s">
        <v>544</v>
      </c>
      <c r="GM73" t="s">
        <v>544</v>
      </c>
      <c r="GN73" t="s">
        <v>544</v>
      </c>
      <c r="GO73" t="s">
        <v>544</v>
      </c>
      <c r="GP73" t="s">
        <v>544</v>
      </c>
      <c r="GQ73" t="s">
        <v>544</v>
      </c>
      <c r="GR73" t="s">
        <v>544</v>
      </c>
      <c r="GS73" t="s">
        <v>544</v>
      </c>
      <c r="GT73" t="s">
        <v>544</v>
      </c>
      <c r="GU73">
        <v>0</v>
      </c>
      <c r="GV73" t="s">
        <v>544</v>
      </c>
      <c r="GW73" t="s">
        <v>544</v>
      </c>
      <c r="GX73" t="s">
        <v>544</v>
      </c>
      <c r="GY73" t="s">
        <v>544</v>
      </c>
      <c r="GZ73" t="s">
        <v>544</v>
      </c>
      <c r="HA73" t="s">
        <v>544</v>
      </c>
      <c r="HB73" t="s">
        <v>544</v>
      </c>
      <c r="HC73" t="s">
        <v>544</v>
      </c>
      <c r="HD73" t="s">
        <v>544</v>
      </c>
      <c r="HE73" t="s">
        <v>544</v>
      </c>
      <c r="HF73" t="s">
        <v>544</v>
      </c>
      <c r="HG73" t="s">
        <v>544</v>
      </c>
      <c r="HH73">
        <v>0</v>
      </c>
      <c r="HI73" t="s">
        <v>544</v>
      </c>
      <c r="HJ73" t="s">
        <v>544</v>
      </c>
      <c r="HK73" t="s">
        <v>544</v>
      </c>
      <c r="HL73" t="s">
        <v>544</v>
      </c>
      <c r="HM73" t="s">
        <v>544</v>
      </c>
      <c r="HN73" t="s">
        <v>544</v>
      </c>
      <c r="HO73" t="s">
        <v>544</v>
      </c>
      <c r="HP73" t="s">
        <v>544</v>
      </c>
      <c r="HQ73" t="s">
        <v>544</v>
      </c>
      <c r="HR73" t="s">
        <v>544</v>
      </c>
      <c r="HS73" t="s">
        <v>544</v>
      </c>
      <c r="HT73" t="s">
        <v>544</v>
      </c>
      <c r="HU73">
        <v>0</v>
      </c>
      <c r="HV73" t="s">
        <v>544</v>
      </c>
      <c r="HW73" t="s">
        <v>544</v>
      </c>
      <c r="HX73" t="s">
        <v>544</v>
      </c>
      <c r="HY73" t="s">
        <v>544</v>
      </c>
      <c r="HZ73" t="s">
        <v>544</v>
      </c>
      <c r="IA73" t="s">
        <v>544</v>
      </c>
      <c r="IB73" t="s">
        <v>544</v>
      </c>
      <c r="IC73" t="s">
        <v>1990</v>
      </c>
      <c r="ID73" t="s">
        <v>473</v>
      </c>
      <c r="IE73" t="s">
        <v>473</v>
      </c>
      <c r="IF73" t="s">
        <v>479</v>
      </c>
      <c r="IG73" t="s">
        <v>479</v>
      </c>
      <c r="IH73" t="s">
        <v>479</v>
      </c>
      <c r="II73" t="s">
        <v>479</v>
      </c>
      <c r="IJ73" t="s">
        <v>479</v>
      </c>
      <c r="IK73" t="s">
        <v>1991</v>
      </c>
      <c r="IL73" t="s">
        <v>473</v>
      </c>
      <c r="IM73" t="s">
        <v>473</v>
      </c>
      <c r="IN73" t="s">
        <v>473</v>
      </c>
      <c r="IO73" t="s">
        <v>473</v>
      </c>
      <c r="IP73" t="s">
        <v>473</v>
      </c>
      <c r="IQ73" t="s">
        <v>473</v>
      </c>
      <c r="IR73">
        <v>0</v>
      </c>
      <c r="IS73">
        <v>0</v>
      </c>
      <c r="IT73">
        <v>0</v>
      </c>
      <c r="IU73">
        <v>0</v>
      </c>
      <c r="IV73">
        <v>0</v>
      </c>
      <c r="IW73">
        <v>1</v>
      </c>
      <c r="IX73">
        <v>0</v>
      </c>
      <c r="IY73">
        <v>0</v>
      </c>
      <c r="IZ73">
        <v>0</v>
      </c>
      <c r="JA73">
        <v>0</v>
      </c>
      <c r="JB73">
        <v>0</v>
      </c>
      <c r="JC73">
        <v>0</v>
      </c>
      <c r="JD73">
        <v>0.5</v>
      </c>
      <c r="JE73">
        <v>0</v>
      </c>
      <c r="JF73">
        <v>0</v>
      </c>
      <c r="JG73">
        <v>0</v>
      </c>
      <c r="JH73">
        <v>0</v>
      </c>
      <c r="JI73">
        <v>0</v>
      </c>
      <c r="JJ73">
        <v>50</v>
      </c>
      <c r="JK73">
        <v>0</v>
      </c>
      <c r="JL73">
        <v>0</v>
      </c>
      <c r="JM73">
        <v>0</v>
      </c>
      <c r="JN73">
        <v>0</v>
      </c>
      <c r="JO73">
        <v>0</v>
      </c>
      <c r="JP73">
        <v>0</v>
      </c>
      <c r="JQ73">
        <v>50</v>
      </c>
      <c r="JR73">
        <v>0</v>
      </c>
      <c r="JS73">
        <v>0</v>
      </c>
      <c r="JT73">
        <v>0</v>
      </c>
      <c r="JU73">
        <v>0</v>
      </c>
      <c r="JV73">
        <v>0</v>
      </c>
      <c r="JW73">
        <v>50</v>
      </c>
      <c r="JX73">
        <v>50</v>
      </c>
      <c r="JY73">
        <v>50</v>
      </c>
      <c r="JZ73">
        <v>50</v>
      </c>
      <c r="KA73">
        <v>50</v>
      </c>
      <c r="KB73">
        <v>50</v>
      </c>
      <c r="KC73">
        <v>50</v>
      </c>
      <c r="KD73" t="s">
        <v>479</v>
      </c>
      <c r="KE73" t="s">
        <v>473</v>
      </c>
      <c r="KF73" t="s">
        <v>473</v>
      </c>
      <c r="KG73" t="s">
        <v>473</v>
      </c>
      <c r="KH73" t="s">
        <v>473</v>
      </c>
      <c r="KI73">
        <v>100</v>
      </c>
      <c r="KJ73" t="s">
        <v>473</v>
      </c>
      <c r="KK73" t="s">
        <v>473</v>
      </c>
      <c r="KL73" t="s">
        <v>473</v>
      </c>
      <c r="KM73" t="s">
        <v>473</v>
      </c>
      <c r="KN73" t="s">
        <v>473</v>
      </c>
      <c r="KO73" t="s">
        <v>473</v>
      </c>
      <c r="KP73" t="s">
        <v>479</v>
      </c>
      <c r="KQ73" t="s">
        <v>479</v>
      </c>
      <c r="KR73" t="s">
        <v>479</v>
      </c>
      <c r="KS73" t="s">
        <v>479</v>
      </c>
      <c r="KT73" t="s">
        <v>479</v>
      </c>
      <c r="KU73">
        <v>100</v>
      </c>
      <c r="KV73" t="s">
        <v>473</v>
      </c>
      <c r="KW73" t="s">
        <v>473</v>
      </c>
      <c r="KX73" t="s">
        <v>473</v>
      </c>
      <c r="KY73" t="s">
        <v>473</v>
      </c>
      <c r="KZ73" t="s">
        <v>473</v>
      </c>
      <c r="LA73" t="s">
        <v>473</v>
      </c>
      <c r="LB73">
        <v>100</v>
      </c>
      <c r="LC73" t="s">
        <v>1888</v>
      </c>
      <c r="LD73" t="s">
        <v>544</v>
      </c>
      <c r="LE73" t="s">
        <v>547</v>
      </c>
      <c r="LF73" t="s">
        <v>473</v>
      </c>
      <c r="LG73" t="s">
        <v>473</v>
      </c>
      <c r="LH73" t="s">
        <v>473</v>
      </c>
      <c r="LI73">
        <v>99.259397560368427</v>
      </c>
      <c r="LJ73">
        <v>79.782521690760007</v>
      </c>
      <c r="LK73">
        <v>24341513000</v>
      </c>
      <c r="LL73">
        <v>23799665292</v>
      </c>
      <c r="LM73">
        <v>8358079540</v>
      </c>
      <c r="LN73">
        <v>3250406264</v>
      </c>
      <c r="LO73">
        <v>3114713912</v>
      </c>
      <c r="LP73" t="s">
        <v>479</v>
      </c>
      <c r="LQ73" t="s">
        <v>479</v>
      </c>
      <c r="LR73" t="s">
        <v>479</v>
      </c>
      <c r="LS73" t="s">
        <v>479</v>
      </c>
      <c r="LT73" t="s">
        <v>479</v>
      </c>
      <c r="LU73">
        <v>1</v>
      </c>
      <c r="LV73" t="s">
        <v>473</v>
      </c>
      <c r="LW73" t="s">
        <v>473</v>
      </c>
      <c r="LX73" t="s">
        <v>473</v>
      </c>
      <c r="LY73" t="s">
        <v>473</v>
      </c>
      <c r="LZ73" t="s">
        <v>473</v>
      </c>
      <c r="MA73" t="s">
        <v>473</v>
      </c>
      <c r="MB73">
        <v>1</v>
      </c>
      <c r="MC73">
        <v>1</v>
      </c>
      <c r="MD73">
        <v>1</v>
      </c>
      <c r="ME73" t="s">
        <v>481</v>
      </c>
      <c r="MF73" t="s">
        <v>481</v>
      </c>
      <c r="MG73" t="s">
        <v>481</v>
      </c>
      <c r="MH73" t="s">
        <v>481</v>
      </c>
      <c r="MI73" t="s">
        <v>481</v>
      </c>
      <c r="MJ73">
        <v>0</v>
      </c>
      <c r="MK73">
        <v>0</v>
      </c>
      <c r="ML73">
        <v>0</v>
      </c>
      <c r="MM73">
        <v>0</v>
      </c>
      <c r="MN73">
        <v>0</v>
      </c>
      <c r="MO73">
        <v>0</v>
      </c>
      <c r="MP73">
        <v>0</v>
      </c>
      <c r="MQ73" t="s">
        <v>481</v>
      </c>
      <c r="MR73" t="s">
        <v>481</v>
      </c>
      <c r="MS73" t="s">
        <v>481</v>
      </c>
      <c r="MT73" t="s">
        <v>481</v>
      </c>
      <c r="MU73" t="s">
        <v>481</v>
      </c>
      <c r="MV73">
        <v>0</v>
      </c>
      <c r="MW73">
        <v>0</v>
      </c>
      <c r="MX73">
        <v>0</v>
      </c>
      <c r="MY73">
        <v>0</v>
      </c>
      <c r="MZ73">
        <v>0</v>
      </c>
      <c r="NA73">
        <v>0</v>
      </c>
      <c r="NB73">
        <v>0</v>
      </c>
      <c r="NC73" t="s">
        <v>479</v>
      </c>
      <c r="ND73" t="s">
        <v>479</v>
      </c>
      <c r="NE73" t="s">
        <v>479</v>
      </c>
      <c r="NF73" t="s">
        <v>479</v>
      </c>
      <c r="NG73" t="s">
        <v>479</v>
      </c>
      <c r="NH73">
        <v>100</v>
      </c>
      <c r="NI73" t="s">
        <v>473</v>
      </c>
      <c r="NJ73" t="s">
        <v>473</v>
      </c>
      <c r="NK73" t="s">
        <v>473</v>
      </c>
      <c r="NL73" t="s">
        <v>473</v>
      </c>
      <c r="NM73" t="s">
        <v>473</v>
      </c>
      <c r="NN73" t="s">
        <v>473</v>
      </c>
      <c r="NO73" t="s">
        <v>1659</v>
      </c>
      <c r="NP73" t="s">
        <v>481</v>
      </c>
      <c r="NQ73" t="s">
        <v>481</v>
      </c>
      <c r="NR73" t="s">
        <v>481</v>
      </c>
      <c r="NS73" t="s">
        <v>481</v>
      </c>
      <c r="NT73">
        <v>0</v>
      </c>
      <c r="NU73">
        <v>0</v>
      </c>
      <c r="NV73">
        <v>0</v>
      </c>
      <c r="NW73">
        <v>0</v>
      </c>
      <c r="NX73">
        <v>0</v>
      </c>
      <c r="NY73">
        <v>0</v>
      </c>
      <c r="NZ73">
        <v>0</v>
      </c>
      <c r="OA73" t="s">
        <v>1659</v>
      </c>
      <c r="OB73" t="s">
        <v>481</v>
      </c>
      <c r="OC73" t="s">
        <v>481</v>
      </c>
      <c r="OD73" t="s">
        <v>481</v>
      </c>
      <c r="OE73" t="s">
        <v>481</v>
      </c>
      <c r="OF73">
        <v>0</v>
      </c>
      <c r="OG73">
        <v>0</v>
      </c>
      <c r="OH73">
        <v>0</v>
      </c>
      <c r="OI73">
        <v>0</v>
      </c>
      <c r="OJ73">
        <v>0</v>
      </c>
      <c r="OK73">
        <v>0</v>
      </c>
      <c r="OL73">
        <v>0</v>
      </c>
      <c r="OO73" t="s">
        <v>1975</v>
      </c>
      <c r="OP73">
        <v>1</v>
      </c>
      <c r="OQ73" t="s">
        <v>544</v>
      </c>
      <c r="OR73" t="s">
        <v>544</v>
      </c>
      <c r="OS73" t="s">
        <v>544</v>
      </c>
      <c r="OT73" t="s">
        <v>544</v>
      </c>
      <c r="OU73" t="s">
        <v>544</v>
      </c>
      <c r="OV73">
        <v>0</v>
      </c>
      <c r="OW73" t="s">
        <v>544</v>
      </c>
      <c r="OX73" t="s">
        <v>544</v>
      </c>
      <c r="OY73" t="s">
        <v>544</v>
      </c>
      <c r="OZ73" t="s">
        <v>544</v>
      </c>
      <c r="PA73" t="s">
        <v>544</v>
      </c>
      <c r="PB73" t="s">
        <v>544</v>
      </c>
      <c r="PC73" t="s">
        <v>544</v>
      </c>
      <c r="PD73" t="s">
        <v>544</v>
      </c>
      <c r="PE73" t="s">
        <v>544</v>
      </c>
      <c r="PF73" t="s">
        <v>544</v>
      </c>
      <c r="PG73" t="s">
        <v>544</v>
      </c>
      <c r="PH73" t="s">
        <v>544</v>
      </c>
      <c r="PI73">
        <v>0</v>
      </c>
      <c r="PJ73" t="s">
        <v>544</v>
      </c>
      <c r="PK73" t="s">
        <v>544</v>
      </c>
      <c r="PL73" t="s">
        <v>544</v>
      </c>
      <c r="PM73" t="s">
        <v>544</v>
      </c>
      <c r="PN73" t="s">
        <v>544</v>
      </c>
      <c r="PO73" t="s">
        <v>544</v>
      </c>
      <c r="PP73" t="s">
        <v>544</v>
      </c>
      <c r="PQ73">
        <v>11658315</v>
      </c>
      <c r="PR73">
        <v>3238747949</v>
      </c>
      <c r="PS73" t="s">
        <v>578</v>
      </c>
    </row>
    <row r="74" spans="1:435" x14ac:dyDescent="0.35">
      <c r="A74" t="s">
        <v>1992</v>
      </c>
      <c r="B74">
        <v>7871</v>
      </c>
      <c r="C74" t="s">
        <v>1993</v>
      </c>
      <c r="D74">
        <v>2020110010188</v>
      </c>
      <c r="E74" t="s">
        <v>436</v>
      </c>
      <c r="F74" t="s">
        <v>1526</v>
      </c>
      <c r="G74" t="s">
        <v>1527</v>
      </c>
      <c r="H74" t="s">
        <v>1528</v>
      </c>
      <c r="I74" t="s">
        <v>544</v>
      </c>
      <c r="J74" t="s">
        <v>1530</v>
      </c>
      <c r="K74" t="s">
        <v>1531</v>
      </c>
      <c r="L74" t="s">
        <v>1532</v>
      </c>
      <c r="M74" t="s">
        <v>1533</v>
      </c>
      <c r="N74" t="s">
        <v>1531</v>
      </c>
      <c r="O74" t="s">
        <v>1532</v>
      </c>
      <c r="P74" t="s">
        <v>1533</v>
      </c>
      <c r="Q74" t="s">
        <v>1534</v>
      </c>
      <c r="R74" t="s">
        <v>1535</v>
      </c>
      <c r="S74" t="s">
        <v>1994</v>
      </c>
      <c r="T74" t="s">
        <v>1995</v>
      </c>
      <c r="AF74" t="s">
        <v>1995</v>
      </c>
      <c r="AI74" t="s">
        <v>1996</v>
      </c>
      <c r="AJ74">
        <v>0</v>
      </c>
      <c r="AK74">
        <v>44466</v>
      </c>
      <c r="AL74">
        <v>2</v>
      </c>
      <c r="AM74">
        <v>2023</v>
      </c>
      <c r="AN74" t="s">
        <v>1997</v>
      </c>
      <c r="AO74" t="s">
        <v>1998</v>
      </c>
      <c r="AP74">
        <v>2020</v>
      </c>
      <c r="AQ74">
        <v>2024</v>
      </c>
      <c r="AR74" t="s">
        <v>467</v>
      </c>
      <c r="AS74" t="s">
        <v>457</v>
      </c>
      <c r="AT74" t="s">
        <v>541</v>
      </c>
      <c r="AU74" t="s">
        <v>620</v>
      </c>
      <c r="AV74" t="s">
        <v>460</v>
      </c>
      <c r="AW74" t="s">
        <v>460</v>
      </c>
      <c r="AX74" t="s">
        <v>460</v>
      </c>
      <c r="AZ74">
        <v>1</v>
      </c>
      <c r="BB74" t="s">
        <v>1999</v>
      </c>
      <c r="BC74" t="s">
        <v>2000</v>
      </c>
      <c r="BD74" t="s">
        <v>2001</v>
      </c>
      <c r="BE74" t="s">
        <v>544</v>
      </c>
      <c r="BF74" t="s">
        <v>2002</v>
      </c>
      <c r="BG74">
        <v>3</v>
      </c>
      <c r="BH74">
        <v>44644</v>
      </c>
      <c r="BI74" t="s">
        <v>1954</v>
      </c>
      <c r="BJ74" t="s">
        <v>51</v>
      </c>
      <c r="BK74">
        <v>5</v>
      </c>
      <c r="BL74">
        <v>1</v>
      </c>
      <c r="BM74">
        <v>1</v>
      </c>
      <c r="BN74">
        <v>1</v>
      </c>
      <c r="BO74">
        <v>1</v>
      </c>
      <c r="BP74">
        <v>1</v>
      </c>
      <c r="BW74">
        <v>1</v>
      </c>
      <c r="BX74">
        <v>1</v>
      </c>
      <c r="BY74">
        <v>1</v>
      </c>
      <c r="BZ74">
        <v>1</v>
      </c>
      <c r="CA74">
        <v>1</v>
      </c>
      <c r="CB74">
        <v>1</v>
      </c>
      <c r="CC74">
        <v>1</v>
      </c>
      <c r="CD74">
        <v>0</v>
      </c>
      <c r="CE74">
        <v>0</v>
      </c>
      <c r="CF74">
        <v>0</v>
      </c>
      <c r="CG74">
        <v>0</v>
      </c>
      <c r="CH74" t="s">
        <v>544</v>
      </c>
      <c r="CI74" t="s">
        <v>544</v>
      </c>
      <c r="CJ74">
        <v>1</v>
      </c>
      <c r="CK74">
        <v>1</v>
      </c>
      <c r="CL74">
        <v>1</v>
      </c>
      <c r="CM74">
        <v>4</v>
      </c>
      <c r="CN74" t="s">
        <v>467</v>
      </c>
      <c r="CO74">
        <v>0</v>
      </c>
      <c r="CP74">
        <v>0</v>
      </c>
      <c r="CQ74">
        <v>1</v>
      </c>
      <c r="CR74">
        <v>0</v>
      </c>
      <c r="CS74">
        <v>0</v>
      </c>
      <c r="CT74">
        <v>0</v>
      </c>
      <c r="CU74">
        <v>0</v>
      </c>
      <c r="CV74">
        <v>0</v>
      </c>
      <c r="CW74">
        <v>0</v>
      </c>
      <c r="CX74">
        <v>0</v>
      </c>
      <c r="CY74">
        <v>0</v>
      </c>
      <c r="CZ74">
        <v>0</v>
      </c>
      <c r="DA74">
        <v>1</v>
      </c>
      <c r="DB74" s="128">
        <v>1</v>
      </c>
      <c r="DC74">
        <v>1</v>
      </c>
      <c r="DD74">
        <v>0</v>
      </c>
      <c r="DE74">
        <v>0</v>
      </c>
      <c r="DF74">
        <v>1</v>
      </c>
      <c r="DG74">
        <v>0</v>
      </c>
      <c r="DH74">
        <v>0</v>
      </c>
      <c r="DI74">
        <v>0</v>
      </c>
      <c r="DJ74">
        <v>0</v>
      </c>
      <c r="DK74">
        <v>0</v>
      </c>
      <c r="DL74">
        <v>0</v>
      </c>
      <c r="DM74">
        <v>0</v>
      </c>
      <c r="DN74">
        <v>0</v>
      </c>
      <c r="DO74">
        <v>0</v>
      </c>
      <c r="DP74">
        <v>1</v>
      </c>
      <c r="DQ74">
        <v>0</v>
      </c>
      <c r="DR74">
        <v>0</v>
      </c>
      <c r="DS74">
        <v>1</v>
      </c>
      <c r="DT74">
        <v>0</v>
      </c>
      <c r="DU74">
        <v>0</v>
      </c>
      <c r="DV74">
        <v>0</v>
      </c>
      <c r="DW74">
        <v>0</v>
      </c>
      <c r="DX74">
        <v>0</v>
      </c>
      <c r="DY74">
        <v>0</v>
      </c>
      <c r="DZ74">
        <v>0</v>
      </c>
      <c r="EA74">
        <v>0</v>
      </c>
      <c r="EB74">
        <v>0</v>
      </c>
      <c r="EC74">
        <v>1</v>
      </c>
      <c r="ED74">
        <v>1</v>
      </c>
      <c r="EE74" t="s">
        <v>479</v>
      </c>
      <c r="EF74" t="s">
        <v>479</v>
      </c>
      <c r="EG74" t="s">
        <v>2003</v>
      </c>
      <c r="EH74" t="s">
        <v>479</v>
      </c>
      <c r="EI74" t="s">
        <v>479</v>
      </c>
      <c r="EJ74" t="s">
        <v>479</v>
      </c>
      <c r="EK74" t="s">
        <v>479</v>
      </c>
      <c r="EL74" t="s">
        <v>479</v>
      </c>
      <c r="EM74" t="s">
        <v>479</v>
      </c>
      <c r="EN74" t="s">
        <v>479</v>
      </c>
      <c r="EO74" t="s">
        <v>479</v>
      </c>
      <c r="EP74" t="s">
        <v>479</v>
      </c>
      <c r="EQ74" t="s">
        <v>479</v>
      </c>
      <c r="ER74" t="s">
        <v>479</v>
      </c>
      <c r="ES74" t="s">
        <v>2004</v>
      </c>
      <c r="ET74">
        <v>0</v>
      </c>
      <c r="EU74" t="s">
        <v>479</v>
      </c>
      <c r="EV74" t="s">
        <v>479</v>
      </c>
      <c r="EW74">
        <v>0</v>
      </c>
      <c r="EX74">
        <v>0</v>
      </c>
      <c r="EY74">
        <v>0</v>
      </c>
      <c r="EZ74">
        <v>0</v>
      </c>
      <c r="FA74">
        <v>0</v>
      </c>
      <c r="FB74">
        <v>0</v>
      </c>
      <c r="FC74" t="s">
        <v>544</v>
      </c>
      <c r="FD74" t="s">
        <v>544</v>
      </c>
      <c r="FE74" t="s">
        <v>544</v>
      </c>
      <c r="FF74" t="s">
        <v>544</v>
      </c>
      <c r="FG74" t="s">
        <v>544</v>
      </c>
      <c r="FH74" t="s">
        <v>544</v>
      </c>
      <c r="FI74" t="s">
        <v>544</v>
      </c>
      <c r="FJ74" t="s">
        <v>544</v>
      </c>
      <c r="FK74" t="s">
        <v>544</v>
      </c>
      <c r="FL74" t="s">
        <v>544</v>
      </c>
      <c r="FM74" t="s">
        <v>544</v>
      </c>
      <c r="FN74" t="s">
        <v>544</v>
      </c>
      <c r="FO74" t="s">
        <v>544</v>
      </c>
      <c r="FP74" t="s">
        <v>544</v>
      </c>
      <c r="FQ74" t="s">
        <v>544</v>
      </c>
      <c r="FR74" t="s">
        <v>544</v>
      </c>
      <c r="FS74" t="s">
        <v>544</v>
      </c>
      <c r="FT74" t="s">
        <v>544</v>
      </c>
      <c r="FU74" t="s">
        <v>544</v>
      </c>
      <c r="FV74" t="s">
        <v>544</v>
      </c>
      <c r="FW74" t="s">
        <v>544</v>
      </c>
      <c r="FX74" t="s">
        <v>544</v>
      </c>
      <c r="FY74" t="s">
        <v>544</v>
      </c>
      <c r="FZ74" t="s">
        <v>544</v>
      </c>
      <c r="GA74" t="s">
        <v>544</v>
      </c>
      <c r="GB74" t="s">
        <v>544</v>
      </c>
      <c r="GC74" t="s">
        <v>544</v>
      </c>
      <c r="GD74" t="s">
        <v>544</v>
      </c>
      <c r="GE74" t="s">
        <v>544</v>
      </c>
      <c r="GF74" t="s">
        <v>544</v>
      </c>
      <c r="GG74" t="s">
        <v>544</v>
      </c>
      <c r="GH74" t="s">
        <v>544</v>
      </c>
      <c r="GI74" t="s">
        <v>544</v>
      </c>
      <c r="GJ74" t="s">
        <v>544</v>
      </c>
      <c r="GK74" t="s">
        <v>544</v>
      </c>
      <c r="GL74" t="s">
        <v>544</v>
      </c>
      <c r="GM74" t="s">
        <v>544</v>
      </c>
      <c r="GN74" t="s">
        <v>544</v>
      </c>
      <c r="GO74" t="s">
        <v>544</v>
      </c>
      <c r="GP74" t="s">
        <v>544</v>
      </c>
      <c r="GQ74" t="s">
        <v>544</v>
      </c>
      <c r="GR74" t="s">
        <v>544</v>
      </c>
      <c r="GS74" t="s">
        <v>544</v>
      </c>
      <c r="GT74" t="s">
        <v>544</v>
      </c>
      <c r="GU74" t="s">
        <v>544</v>
      </c>
      <c r="GV74" t="s">
        <v>544</v>
      </c>
      <c r="GW74" t="s">
        <v>544</v>
      </c>
      <c r="GX74" t="s">
        <v>544</v>
      </c>
      <c r="GY74" t="s">
        <v>544</v>
      </c>
      <c r="GZ74" t="s">
        <v>544</v>
      </c>
      <c r="HA74" t="s">
        <v>544</v>
      </c>
      <c r="HB74" t="s">
        <v>544</v>
      </c>
      <c r="HC74" t="s">
        <v>544</v>
      </c>
      <c r="HD74" t="s">
        <v>544</v>
      </c>
      <c r="HE74" t="s">
        <v>544</v>
      </c>
      <c r="HF74" t="s">
        <v>544</v>
      </c>
      <c r="HG74" t="s">
        <v>544</v>
      </c>
      <c r="HH74" t="s">
        <v>544</v>
      </c>
      <c r="HI74" t="s">
        <v>544</v>
      </c>
      <c r="HJ74" t="s">
        <v>544</v>
      </c>
      <c r="HK74" t="s">
        <v>544</v>
      </c>
      <c r="HL74" t="s">
        <v>544</v>
      </c>
      <c r="HM74" t="s">
        <v>544</v>
      </c>
      <c r="HN74" t="s">
        <v>544</v>
      </c>
      <c r="HO74" t="s">
        <v>544</v>
      </c>
      <c r="HP74" t="s">
        <v>544</v>
      </c>
      <c r="HQ74" t="s">
        <v>544</v>
      </c>
      <c r="HR74" t="s">
        <v>544</v>
      </c>
      <c r="HS74" t="s">
        <v>544</v>
      </c>
      <c r="HT74" t="s">
        <v>544</v>
      </c>
      <c r="HU74" t="s">
        <v>544</v>
      </c>
      <c r="HV74" t="s">
        <v>544</v>
      </c>
      <c r="HW74" t="s">
        <v>544</v>
      </c>
      <c r="HX74" t="s">
        <v>544</v>
      </c>
      <c r="HY74" t="s">
        <v>544</v>
      </c>
      <c r="HZ74" t="s">
        <v>544</v>
      </c>
      <c r="IA74" t="s">
        <v>544</v>
      </c>
      <c r="IB74" t="s">
        <v>544</v>
      </c>
      <c r="IC74" t="s">
        <v>2005</v>
      </c>
      <c r="ID74" t="s">
        <v>473</v>
      </c>
      <c r="IE74" t="s">
        <v>473</v>
      </c>
      <c r="IF74" t="s">
        <v>479</v>
      </c>
      <c r="IG74" t="s">
        <v>479</v>
      </c>
      <c r="IH74" t="s">
        <v>2006</v>
      </c>
      <c r="II74" t="s">
        <v>479</v>
      </c>
      <c r="IJ74" t="s">
        <v>479</v>
      </c>
      <c r="IK74" t="s">
        <v>547</v>
      </c>
      <c r="IL74" t="s">
        <v>473</v>
      </c>
      <c r="IM74" t="s">
        <v>473</v>
      </c>
      <c r="IN74" t="s">
        <v>473</v>
      </c>
      <c r="IO74" t="s">
        <v>473</v>
      </c>
      <c r="IP74" t="s">
        <v>473</v>
      </c>
      <c r="IQ74" t="s">
        <v>473</v>
      </c>
      <c r="IR74">
        <v>0</v>
      </c>
      <c r="IS74">
        <v>0</v>
      </c>
      <c r="IT74">
        <v>1</v>
      </c>
      <c r="IU74">
        <v>0</v>
      </c>
      <c r="IV74">
        <v>0</v>
      </c>
      <c r="IW74">
        <v>0</v>
      </c>
      <c r="IX74">
        <v>0</v>
      </c>
      <c r="IY74">
        <v>0</v>
      </c>
      <c r="IZ74">
        <v>0</v>
      </c>
      <c r="JA74">
        <v>0</v>
      </c>
      <c r="JB74">
        <v>0</v>
      </c>
      <c r="JC74">
        <v>0</v>
      </c>
      <c r="JD74">
        <v>1</v>
      </c>
      <c r="JE74">
        <v>0</v>
      </c>
      <c r="JF74">
        <v>0</v>
      </c>
      <c r="JG74">
        <v>100</v>
      </c>
      <c r="JH74">
        <v>0</v>
      </c>
      <c r="JI74">
        <v>0</v>
      </c>
      <c r="JJ74">
        <v>0</v>
      </c>
      <c r="JK74">
        <v>0</v>
      </c>
      <c r="JL74">
        <v>0</v>
      </c>
      <c r="JM74">
        <v>0</v>
      </c>
      <c r="JN74">
        <v>0</v>
      </c>
      <c r="JO74">
        <v>0</v>
      </c>
      <c r="JP74">
        <v>0</v>
      </c>
      <c r="JQ74">
        <v>100</v>
      </c>
      <c r="JR74">
        <v>0</v>
      </c>
      <c r="JS74">
        <v>0</v>
      </c>
      <c r="JT74">
        <v>100</v>
      </c>
      <c r="JU74">
        <v>100</v>
      </c>
      <c r="JV74">
        <v>100</v>
      </c>
      <c r="JW74">
        <v>100</v>
      </c>
      <c r="JX74">
        <v>100</v>
      </c>
      <c r="JY74">
        <v>100</v>
      </c>
      <c r="JZ74">
        <v>100</v>
      </c>
      <c r="KA74">
        <v>100</v>
      </c>
      <c r="KB74">
        <v>100</v>
      </c>
      <c r="KC74">
        <v>100</v>
      </c>
      <c r="KD74" t="s">
        <v>479</v>
      </c>
      <c r="KE74" t="s">
        <v>473</v>
      </c>
      <c r="KF74">
        <v>100</v>
      </c>
      <c r="KG74" t="s">
        <v>473</v>
      </c>
      <c r="KH74" t="s">
        <v>473</v>
      </c>
      <c r="KI74" t="s">
        <v>473</v>
      </c>
      <c r="KJ74" t="s">
        <v>473</v>
      </c>
      <c r="KK74" t="s">
        <v>473</v>
      </c>
      <c r="KL74" t="s">
        <v>473</v>
      </c>
      <c r="KM74" t="s">
        <v>473</v>
      </c>
      <c r="KN74" t="s">
        <v>473</v>
      </c>
      <c r="KO74" t="s">
        <v>473</v>
      </c>
      <c r="KP74" t="s">
        <v>479</v>
      </c>
      <c r="KQ74" t="s">
        <v>479</v>
      </c>
      <c r="KR74">
        <v>100</v>
      </c>
      <c r="KS74">
        <v>100</v>
      </c>
      <c r="KT74">
        <v>100</v>
      </c>
      <c r="KU74">
        <v>100</v>
      </c>
      <c r="KV74" t="s">
        <v>473</v>
      </c>
      <c r="KW74" t="s">
        <v>473</v>
      </c>
      <c r="KX74" t="s">
        <v>473</v>
      </c>
      <c r="KY74" t="s">
        <v>473</v>
      </c>
      <c r="KZ74" t="s">
        <v>473</v>
      </c>
      <c r="LA74" t="s">
        <v>473</v>
      </c>
      <c r="LB74">
        <v>100</v>
      </c>
      <c r="LC74" t="s">
        <v>1888</v>
      </c>
      <c r="LD74" t="s">
        <v>544</v>
      </c>
      <c r="LE74" t="s">
        <v>547</v>
      </c>
      <c r="LF74" t="s">
        <v>473</v>
      </c>
      <c r="LG74" t="s">
        <v>473</v>
      </c>
      <c r="LH74" t="s">
        <v>473</v>
      </c>
      <c r="LI74">
        <v>99.259397560368427</v>
      </c>
      <c r="LJ74">
        <v>79.782521690760007</v>
      </c>
      <c r="LK74">
        <v>24341513000</v>
      </c>
      <c r="LL74">
        <v>23799665292</v>
      </c>
      <c r="LM74">
        <v>8358079540</v>
      </c>
      <c r="LN74">
        <v>3250406264</v>
      </c>
      <c r="LO74">
        <v>3114713912</v>
      </c>
      <c r="LP74" t="s">
        <v>479</v>
      </c>
      <c r="LQ74" t="s">
        <v>479</v>
      </c>
      <c r="LR74">
        <v>1</v>
      </c>
      <c r="LS74">
        <v>0</v>
      </c>
      <c r="LT74">
        <v>0</v>
      </c>
      <c r="LU74">
        <v>0</v>
      </c>
      <c r="LV74" t="s">
        <v>473</v>
      </c>
      <c r="LW74" t="s">
        <v>473</v>
      </c>
      <c r="LX74" t="s">
        <v>473</v>
      </c>
      <c r="LY74" t="s">
        <v>473</v>
      </c>
      <c r="LZ74" t="s">
        <v>473</v>
      </c>
      <c r="MA74" t="s">
        <v>473</v>
      </c>
      <c r="MB74">
        <v>1</v>
      </c>
      <c r="MC74">
        <v>1</v>
      </c>
      <c r="MD74">
        <v>1</v>
      </c>
      <c r="ME74" t="s">
        <v>481</v>
      </c>
      <c r="MF74" t="s">
        <v>481</v>
      </c>
      <c r="MG74" t="s">
        <v>635</v>
      </c>
      <c r="MH74" t="s">
        <v>481</v>
      </c>
      <c r="MI74" t="s">
        <v>481</v>
      </c>
      <c r="MJ74">
        <v>0</v>
      </c>
      <c r="MK74">
        <v>0</v>
      </c>
      <c r="ML74">
        <v>0</v>
      </c>
      <c r="MM74">
        <v>0</v>
      </c>
      <c r="MN74">
        <v>0</v>
      </c>
      <c r="MO74">
        <v>0</v>
      </c>
      <c r="MP74">
        <v>0</v>
      </c>
      <c r="MQ74" t="s">
        <v>481</v>
      </c>
      <c r="MR74" t="s">
        <v>481</v>
      </c>
      <c r="MS74" t="s">
        <v>718</v>
      </c>
      <c r="MT74" t="s">
        <v>481</v>
      </c>
      <c r="MU74" t="s">
        <v>481</v>
      </c>
      <c r="MV74">
        <v>0</v>
      </c>
      <c r="MW74">
        <v>0</v>
      </c>
      <c r="MX74">
        <v>0</v>
      </c>
      <c r="MY74">
        <v>0</v>
      </c>
      <c r="MZ74">
        <v>0</v>
      </c>
      <c r="NA74">
        <v>0</v>
      </c>
      <c r="NB74">
        <v>0</v>
      </c>
      <c r="NC74" t="s">
        <v>479</v>
      </c>
      <c r="ND74" t="s">
        <v>479</v>
      </c>
      <c r="NE74">
        <v>100</v>
      </c>
      <c r="NF74">
        <v>100</v>
      </c>
      <c r="NG74">
        <v>100</v>
      </c>
      <c r="NH74">
        <v>100</v>
      </c>
      <c r="NI74" t="s">
        <v>473</v>
      </c>
      <c r="NJ74" t="s">
        <v>473</v>
      </c>
      <c r="NK74" t="s">
        <v>473</v>
      </c>
      <c r="NL74" t="s">
        <v>473</v>
      </c>
      <c r="NM74" t="s">
        <v>473</v>
      </c>
      <c r="NN74" t="s">
        <v>473</v>
      </c>
      <c r="NO74" t="s">
        <v>1659</v>
      </c>
      <c r="NP74" t="s">
        <v>481</v>
      </c>
      <c r="NQ74" t="s">
        <v>481</v>
      </c>
      <c r="NR74" t="s">
        <v>481</v>
      </c>
      <c r="NS74" t="s">
        <v>481</v>
      </c>
      <c r="NT74">
        <v>0</v>
      </c>
      <c r="NU74">
        <v>0</v>
      </c>
      <c r="NV74">
        <v>0</v>
      </c>
      <c r="NW74">
        <v>0</v>
      </c>
      <c r="NX74">
        <v>0</v>
      </c>
      <c r="NY74">
        <v>0</v>
      </c>
      <c r="NZ74">
        <v>0</v>
      </c>
      <c r="OA74" t="s">
        <v>1659</v>
      </c>
      <c r="OB74" t="s">
        <v>481</v>
      </c>
      <c r="OC74" t="s">
        <v>481</v>
      </c>
      <c r="OD74" t="s">
        <v>481</v>
      </c>
      <c r="OE74" t="s">
        <v>481</v>
      </c>
      <c r="OF74">
        <v>0</v>
      </c>
      <c r="OG74">
        <v>0</v>
      </c>
      <c r="OH74">
        <v>0</v>
      </c>
      <c r="OI74">
        <v>0</v>
      </c>
      <c r="OJ74">
        <v>0</v>
      </c>
      <c r="OK74">
        <v>0</v>
      </c>
      <c r="OL74">
        <v>0</v>
      </c>
      <c r="OO74" t="s">
        <v>1992</v>
      </c>
      <c r="OP74">
        <v>1</v>
      </c>
      <c r="OQ74" t="s">
        <v>544</v>
      </c>
      <c r="OR74" t="s">
        <v>544</v>
      </c>
      <c r="OS74" t="s">
        <v>544</v>
      </c>
      <c r="OT74" t="s">
        <v>544</v>
      </c>
      <c r="OU74" t="s">
        <v>544</v>
      </c>
      <c r="OV74" t="s">
        <v>544</v>
      </c>
      <c r="OW74" t="s">
        <v>544</v>
      </c>
      <c r="OX74" t="s">
        <v>544</v>
      </c>
      <c r="OY74" t="s">
        <v>544</v>
      </c>
      <c r="OZ74" t="s">
        <v>544</v>
      </c>
      <c r="PA74" t="s">
        <v>544</v>
      </c>
      <c r="PB74" t="s">
        <v>544</v>
      </c>
      <c r="PC74" t="s">
        <v>544</v>
      </c>
      <c r="PD74" t="s">
        <v>544</v>
      </c>
      <c r="PE74" t="s">
        <v>544</v>
      </c>
      <c r="PF74" t="s">
        <v>544</v>
      </c>
      <c r="PG74" t="s">
        <v>544</v>
      </c>
      <c r="PH74" t="s">
        <v>544</v>
      </c>
      <c r="PI74" t="s">
        <v>544</v>
      </c>
      <c r="PJ74" t="s">
        <v>544</v>
      </c>
      <c r="PK74" t="s">
        <v>544</v>
      </c>
      <c r="PL74" t="s">
        <v>544</v>
      </c>
      <c r="PM74" t="s">
        <v>544</v>
      </c>
      <c r="PN74" t="s">
        <v>544</v>
      </c>
      <c r="PO74" t="s">
        <v>544</v>
      </c>
      <c r="PP74" t="s">
        <v>544</v>
      </c>
      <c r="PQ74">
        <v>11658315</v>
      </c>
      <c r="PR74">
        <v>3238747949</v>
      </c>
      <c r="PS74" t="s">
        <v>599</v>
      </c>
    </row>
    <row r="75" spans="1:435" x14ac:dyDescent="0.35">
      <c r="A75" t="s">
        <v>2007</v>
      </c>
      <c r="B75">
        <v>7872</v>
      </c>
      <c r="D75">
        <v>2020110010185</v>
      </c>
      <c r="E75" t="s">
        <v>436</v>
      </c>
      <c r="F75" t="s">
        <v>437</v>
      </c>
      <c r="G75" t="s">
        <v>2008</v>
      </c>
      <c r="H75" t="s">
        <v>2009</v>
      </c>
      <c r="I75" t="s">
        <v>544</v>
      </c>
      <c r="J75" t="s">
        <v>2010</v>
      </c>
      <c r="K75" t="s">
        <v>2011</v>
      </c>
      <c r="L75" t="s">
        <v>2012</v>
      </c>
      <c r="M75" t="s">
        <v>2013</v>
      </c>
      <c r="N75" t="s">
        <v>2011</v>
      </c>
      <c r="O75" t="s">
        <v>2012</v>
      </c>
      <c r="P75" t="s">
        <v>2013</v>
      </c>
      <c r="Q75" t="s">
        <v>2014</v>
      </c>
      <c r="R75" t="s">
        <v>1085</v>
      </c>
      <c r="S75" t="s">
        <v>2015</v>
      </c>
      <c r="T75" t="s">
        <v>2016</v>
      </c>
      <c r="U75" t="s">
        <v>2017</v>
      </c>
      <c r="AI75" t="s">
        <v>2018</v>
      </c>
      <c r="AJ75">
        <v>0</v>
      </c>
      <c r="AK75">
        <v>44055</v>
      </c>
      <c r="AL75">
        <v>1</v>
      </c>
      <c r="AM75">
        <v>2023</v>
      </c>
      <c r="AN75" t="s">
        <v>2019</v>
      </c>
      <c r="AO75" t="s">
        <v>2020</v>
      </c>
      <c r="AP75">
        <v>2020</v>
      </c>
      <c r="AQ75">
        <v>2020</v>
      </c>
      <c r="AR75" t="s">
        <v>467</v>
      </c>
      <c r="AS75" t="s">
        <v>457</v>
      </c>
      <c r="AT75" t="s">
        <v>541</v>
      </c>
      <c r="AU75" t="s">
        <v>620</v>
      </c>
      <c r="AV75" t="s">
        <v>460</v>
      </c>
      <c r="AW75" t="s">
        <v>460</v>
      </c>
      <c r="AX75" t="s">
        <v>460</v>
      </c>
      <c r="AZ75">
        <v>1</v>
      </c>
      <c r="BB75" t="s">
        <v>2021</v>
      </c>
      <c r="BC75" t="s">
        <v>2022</v>
      </c>
      <c r="BD75" t="s">
        <v>2023</v>
      </c>
      <c r="BE75" t="s">
        <v>544</v>
      </c>
      <c r="BF75" t="s">
        <v>2024</v>
      </c>
      <c r="BG75">
        <v>1</v>
      </c>
      <c r="BH75">
        <v>44055</v>
      </c>
      <c r="BI75">
        <v>0</v>
      </c>
      <c r="BJ75" t="s">
        <v>51</v>
      </c>
      <c r="BK75">
        <v>1</v>
      </c>
      <c r="BL75">
        <v>1</v>
      </c>
      <c r="BM75">
        <v>0</v>
      </c>
      <c r="BN75">
        <v>0</v>
      </c>
      <c r="BO75">
        <v>0</v>
      </c>
      <c r="BP75">
        <v>0</v>
      </c>
      <c r="BW75">
        <v>1</v>
      </c>
      <c r="BX75">
        <v>0</v>
      </c>
      <c r="BY75">
        <v>0</v>
      </c>
      <c r="BZ75">
        <v>0</v>
      </c>
      <c r="CA75">
        <v>0</v>
      </c>
      <c r="CB75">
        <v>0</v>
      </c>
      <c r="CC75" t="s">
        <v>473</v>
      </c>
      <c r="CD75">
        <v>0</v>
      </c>
      <c r="CE75">
        <v>0</v>
      </c>
      <c r="CF75">
        <v>0</v>
      </c>
      <c r="CG75">
        <v>0</v>
      </c>
      <c r="CH75" t="s">
        <v>473</v>
      </c>
      <c r="CI75" t="s">
        <v>473</v>
      </c>
      <c r="CJ75">
        <v>1</v>
      </c>
      <c r="CK75">
        <v>0</v>
      </c>
      <c r="CL75">
        <v>0</v>
      </c>
      <c r="CM75">
        <v>1</v>
      </c>
      <c r="CN75" t="s">
        <v>467</v>
      </c>
      <c r="CO75" t="s">
        <v>473</v>
      </c>
      <c r="CP75" t="s">
        <v>473</v>
      </c>
      <c r="CQ75" t="s">
        <v>473</v>
      </c>
      <c r="CR75" t="s">
        <v>473</v>
      </c>
      <c r="CS75" t="s">
        <v>473</v>
      </c>
      <c r="CT75" t="s">
        <v>473</v>
      </c>
      <c r="CU75" t="s">
        <v>473</v>
      </c>
      <c r="CV75" t="s">
        <v>473</v>
      </c>
      <c r="CW75" t="s">
        <v>473</v>
      </c>
      <c r="CX75" t="s">
        <v>473</v>
      </c>
      <c r="CY75" t="s">
        <v>473</v>
      </c>
      <c r="CZ75" t="s">
        <v>473</v>
      </c>
      <c r="DA75" t="s">
        <v>473</v>
      </c>
      <c r="DB75" s="128">
        <v>0</v>
      </c>
      <c r="DC75">
        <v>0</v>
      </c>
      <c r="DD75" t="s">
        <v>473</v>
      </c>
      <c r="DE75" t="s">
        <v>473</v>
      </c>
      <c r="DF75" t="s">
        <v>473</v>
      </c>
      <c r="DG75" t="s">
        <v>473</v>
      </c>
      <c r="DH75" t="s">
        <v>473</v>
      </c>
      <c r="DI75" t="s">
        <v>473</v>
      </c>
      <c r="DJ75" t="s">
        <v>473</v>
      </c>
      <c r="DK75" t="s">
        <v>473</v>
      </c>
      <c r="DL75" t="s">
        <v>473</v>
      </c>
      <c r="DM75" t="s">
        <v>473</v>
      </c>
      <c r="DN75" t="s">
        <v>473</v>
      </c>
      <c r="DO75" t="s">
        <v>473</v>
      </c>
      <c r="DP75" t="s">
        <v>473</v>
      </c>
      <c r="DQ75" t="s">
        <v>473</v>
      </c>
      <c r="DR75" t="s">
        <v>473</v>
      </c>
      <c r="DS75" t="s">
        <v>473</v>
      </c>
      <c r="DT75" t="s">
        <v>473</v>
      </c>
      <c r="DU75" t="s">
        <v>473</v>
      </c>
      <c r="DV75" t="s">
        <v>473</v>
      </c>
      <c r="DW75" t="s">
        <v>473</v>
      </c>
      <c r="DX75" t="s">
        <v>473</v>
      </c>
      <c r="DY75" t="s">
        <v>473</v>
      </c>
      <c r="DZ75" t="s">
        <v>473</v>
      </c>
      <c r="EA75" t="s">
        <v>473</v>
      </c>
      <c r="EB75" t="s">
        <v>473</v>
      </c>
      <c r="EC75">
        <v>0</v>
      </c>
      <c r="ED75" t="s">
        <v>473</v>
      </c>
      <c r="EE75" t="s">
        <v>473</v>
      </c>
      <c r="EF75" t="s">
        <v>473</v>
      </c>
      <c r="EG75" t="s">
        <v>473</v>
      </c>
      <c r="EH75" t="s">
        <v>473</v>
      </c>
      <c r="EI75" t="s">
        <v>473</v>
      </c>
      <c r="EJ75" t="s">
        <v>473</v>
      </c>
      <c r="EK75" t="s">
        <v>473</v>
      </c>
      <c r="EL75" t="s">
        <v>473</v>
      </c>
      <c r="EM75" t="s">
        <v>473</v>
      </c>
      <c r="EN75" t="s">
        <v>473</v>
      </c>
      <c r="EO75" t="s">
        <v>473</v>
      </c>
      <c r="EP75" t="s">
        <v>473</v>
      </c>
      <c r="EQ75" t="s">
        <v>473</v>
      </c>
      <c r="ER75" t="s">
        <v>473</v>
      </c>
      <c r="ES75" t="s">
        <v>473</v>
      </c>
      <c r="ET75" t="s">
        <v>473</v>
      </c>
      <c r="EU75" t="s">
        <v>473</v>
      </c>
      <c r="EV75" t="s">
        <v>473</v>
      </c>
      <c r="EW75" t="s">
        <v>473</v>
      </c>
      <c r="EX75" t="s">
        <v>473</v>
      </c>
      <c r="EY75" t="s">
        <v>473</v>
      </c>
      <c r="EZ75" t="s">
        <v>473</v>
      </c>
      <c r="FA75" t="s">
        <v>473</v>
      </c>
      <c r="FB75" t="s">
        <v>473</v>
      </c>
      <c r="FC75" t="s">
        <v>473</v>
      </c>
      <c r="FD75" t="s">
        <v>473</v>
      </c>
      <c r="FE75" t="s">
        <v>473</v>
      </c>
      <c r="FF75" t="s">
        <v>473</v>
      </c>
      <c r="FG75" t="s">
        <v>473</v>
      </c>
      <c r="FH75" t="s">
        <v>473</v>
      </c>
      <c r="FI75" t="s">
        <v>473</v>
      </c>
      <c r="FJ75" t="s">
        <v>473</v>
      </c>
      <c r="FK75" t="s">
        <v>473</v>
      </c>
      <c r="FL75" t="s">
        <v>473</v>
      </c>
      <c r="FM75" t="s">
        <v>473</v>
      </c>
      <c r="FN75" t="s">
        <v>473</v>
      </c>
      <c r="FO75" t="s">
        <v>473</v>
      </c>
      <c r="FP75" t="s">
        <v>473</v>
      </c>
      <c r="FQ75" t="s">
        <v>473</v>
      </c>
      <c r="FR75" t="s">
        <v>473</v>
      </c>
      <c r="FS75" t="s">
        <v>473</v>
      </c>
      <c r="FT75" t="s">
        <v>473</v>
      </c>
      <c r="FU75" t="s">
        <v>473</v>
      </c>
      <c r="FV75" t="s">
        <v>473</v>
      </c>
      <c r="FW75" t="s">
        <v>473</v>
      </c>
      <c r="FX75" t="s">
        <v>473</v>
      </c>
      <c r="FY75" t="s">
        <v>473</v>
      </c>
      <c r="FZ75" t="s">
        <v>473</v>
      </c>
      <c r="GA75" t="s">
        <v>473</v>
      </c>
      <c r="GB75" t="s">
        <v>473</v>
      </c>
      <c r="GC75" t="s">
        <v>473</v>
      </c>
      <c r="GD75" t="s">
        <v>473</v>
      </c>
      <c r="GE75" t="s">
        <v>473</v>
      </c>
      <c r="GF75" t="s">
        <v>473</v>
      </c>
      <c r="GG75" t="s">
        <v>473</v>
      </c>
      <c r="GH75" t="s">
        <v>473</v>
      </c>
      <c r="GI75" t="s">
        <v>473</v>
      </c>
      <c r="GJ75" t="s">
        <v>473</v>
      </c>
      <c r="GK75" t="s">
        <v>473</v>
      </c>
      <c r="GL75" t="s">
        <v>473</v>
      </c>
      <c r="GM75" t="s">
        <v>473</v>
      </c>
      <c r="GN75" t="s">
        <v>473</v>
      </c>
      <c r="GO75" t="s">
        <v>473</v>
      </c>
      <c r="GP75" t="s">
        <v>473</v>
      </c>
      <c r="GQ75" t="s">
        <v>473</v>
      </c>
      <c r="GR75" t="s">
        <v>473</v>
      </c>
      <c r="GS75" t="s">
        <v>473</v>
      </c>
      <c r="GT75" t="s">
        <v>473</v>
      </c>
      <c r="GU75" t="s">
        <v>473</v>
      </c>
      <c r="GV75" t="s">
        <v>473</v>
      </c>
      <c r="GW75" t="s">
        <v>473</v>
      </c>
      <c r="GX75" t="s">
        <v>473</v>
      </c>
      <c r="GY75" t="s">
        <v>473</v>
      </c>
      <c r="GZ75" t="s">
        <v>473</v>
      </c>
      <c r="HA75" t="s">
        <v>473</v>
      </c>
      <c r="HB75" t="s">
        <v>473</v>
      </c>
      <c r="HC75" t="s">
        <v>473</v>
      </c>
      <c r="HD75" t="s">
        <v>473</v>
      </c>
      <c r="HE75" t="s">
        <v>473</v>
      </c>
      <c r="HF75" t="s">
        <v>473</v>
      </c>
      <c r="HG75" t="s">
        <v>473</v>
      </c>
      <c r="HH75" t="s">
        <v>473</v>
      </c>
      <c r="HI75" t="s">
        <v>473</v>
      </c>
      <c r="HJ75" t="s">
        <v>473</v>
      </c>
      <c r="HK75" t="s">
        <v>473</v>
      </c>
      <c r="HL75" t="s">
        <v>473</v>
      </c>
      <c r="HM75" t="s">
        <v>473</v>
      </c>
      <c r="HN75" t="s">
        <v>473</v>
      </c>
      <c r="HO75" t="s">
        <v>473</v>
      </c>
      <c r="HP75" t="s">
        <v>473</v>
      </c>
      <c r="HQ75" t="s">
        <v>473</v>
      </c>
      <c r="HR75" t="s">
        <v>473</v>
      </c>
      <c r="HS75" t="s">
        <v>473</v>
      </c>
      <c r="HT75" t="s">
        <v>473</v>
      </c>
      <c r="HU75" t="s">
        <v>473</v>
      </c>
      <c r="HV75" t="s">
        <v>473</v>
      </c>
      <c r="HW75" t="s">
        <v>473</v>
      </c>
      <c r="HX75" t="s">
        <v>473</v>
      </c>
      <c r="HY75" t="s">
        <v>473</v>
      </c>
      <c r="HZ75" t="s">
        <v>473</v>
      </c>
      <c r="IA75" t="s">
        <v>473</v>
      </c>
      <c r="IB75" t="s">
        <v>473</v>
      </c>
      <c r="IC75" t="s">
        <v>473</v>
      </c>
      <c r="ID75" t="s">
        <v>473</v>
      </c>
      <c r="IE75" t="s">
        <v>473</v>
      </c>
      <c r="IF75" t="s">
        <v>473</v>
      </c>
      <c r="IG75" t="s">
        <v>473</v>
      </c>
      <c r="IH75" t="s">
        <v>473</v>
      </c>
      <c r="II75" t="s">
        <v>473</v>
      </c>
      <c r="IJ75" t="s">
        <v>473</v>
      </c>
      <c r="IK75" t="s">
        <v>473</v>
      </c>
      <c r="IL75" t="s">
        <v>473</v>
      </c>
      <c r="IM75" t="s">
        <v>473</v>
      </c>
      <c r="IN75" t="s">
        <v>473</v>
      </c>
      <c r="IO75" t="s">
        <v>473</v>
      </c>
      <c r="IP75" t="s">
        <v>473</v>
      </c>
      <c r="IQ75" t="s">
        <v>473</v>
      </c>
      <c r="IR75" t="s">
        <v>473</v>
      </c>
      <c r="IS75" t="s">
        <v>473</v>
      </c>
      <c r="IT75" t="s">
        <v>473</v>
      </c>
      <c r="IU75" t="s">
        <v>473</v>
      </c>
      <c r="IV75" t="s">
        <v>473</v>
      </c>
      <c r="IW75" t="s">
        <v>473</v>
      </c>
      <c r="IX75" t="s">
        <v>473</v>
      </c>
      <c r="IY75" t="s">
        <v>473</v>
      </c>
      <c r="IZ75" t="s">
        <v>473</v>
      </c>
      <c r="JA75" t="s">
        <v>473</v>
      </c>
      <c r="JB75" t="s">
        <v>473</v>
      </c>
      <c r="JC75" t="s">
        <v>473</v>
      </c>
      <c r="JD75">
        <v>0</v>
      </c>
      <c r="JE75" t="s">
        <v>547</v>
      </c>
      <c r="JF75" t="s">
        <v>547</v>
      </c>
      <c r="JG75" t="s">
        <v>547</v>
      </c>
      <c r="JH75" t="s">
        <v>547</v>
      </c>
      <c r="JI75" t="s">
        <v>547</v>
      </c>
      <c r="JJ75" t="s">
        <v>547</v>
      </c>
      <c r="JK75" t="s">
        <v>547</v>
      </c>
      <c r="JL75" t="s">
        <v>547</v>
      </c>
      <c r="JM75" t="s">
        <v>547</v>
      </c>
      <c r="JN75" t="s">
        <v>547</v>
      </c>
      <c r="JO75" t="s">
        <v>547</v>
      </c>
      <c r="JP75" t="s">
        <v>547</v>
      </c>
      <c r="JQ75">
        <v>0</v>
      </c>
      <c r="JR75">
        <v>0</v>
      </c>
      <c r="JS75">
        <v>0</v>
      </c>
      <c r="JT75">
        <v>0</v>
      </c>
      <c r="JU75">
        <v>0</v>
      </c>
      <c r="JV75">
        <v>0</v>
      </c>
      <c r="JW75">
        <v>0</v>
      </c>
      <c r="JX75">
        <v>0</v>
      </c>
      <c r="JY75">
        <v>0</v>
      </c>
      <c r="JZ75">
        <v>0</v>
      </c>
      <c r="KA75">
        <v>0</v>
      </c>
      <c r="KB75">
        <v>0</v>
      </c>
      <c r="KC75">
        <v>0</v>
      </c>
      <c r="KD75" t="s">
        <v>479</v>
      </c>
      <c r="KE75" t="s">
        <v>473</v>
      </c>
      <c r="KF75" t="s">
        <v>473</v>
      </c>
      <c r="KG75" t="s">
        <v>473</v>
      </c>
      <c r="KH75" t="s">
        <v>473</v>
      </c>
      <c r="KI75" t="s">
        <v>473</v>
      </c>
      <c r="KJ75" t="s">
        <v>473</v>
      </c>
      <c r="KK75" t="s">
        <v>473</v>
      </c>
      <c r="KL75" t="s">
        <v>473</v>
      </c>
      <c r="KM75" t="s">
        <v>473</v>
      </c>
      <c r="KN75" t="s">
        <v>473</v>
      </c>
      <c r="KO75" t="s">
        <v>473</v>
      </c>
      <c r="KP75" t="s">
        <v>479</v>
      </c>
      <c r="KQ75" t="s">
        <v>479</v>
      </c>
      <c r="KR75" t="s">
        <v>479</v>
      </c>
      <c r="KS75" t="s">
        <v>479</v>
      </c>
      <c r="KT75" t="s">
        <v>479</v>
      </c>
      <c r="KU75" t="s">
        <v>479</v>
      </c>
      <c r="KV75" t="s">
        <v>473</v>
      </c>
      <c r="KW75" t="s">
        <v>473</v>
      </c>
      <c r="KX75" t="s">
        <v>473</v>
      </c>
      <c r="KY75" t="s">
        <v>473</v>
      </c>
      <c r="KZ75" t="s">
        <v>473</v>
      </c>
      <c r="LA75" t="s">
        <v>473</v>
      </c>
      <c r="LB75" t="s">
        <v>479</v>
      </c>
      <c r="LC75" t="s">
        <v>2025</v>
      </c>
      <c r="LD75" t="s">
        <v>544</v>
      </c>
      <c r="LE75" t="s">
        <v>547</v>
      </c>
      <c r="LF75" t="s">
        <v>473</v>
      </c>
      <c r="LG75" t="s">
        <v>473</v>
      </c>
      <c r="LH75" t="s">
        <v>473</v>
      </c>
      <c r="LI75">
        <v>100</v>
      </c>
      <c r="LJ75">
        <v>48.041666666666664</v>
      </c>
      <c r="LK75">
        <v>12519771000</v>
      </c>
      <c r="LL75">
        <v>10681189500</v>
      </c>
      <c r="LM75">
        <v>4798396104</v>
      </c>
      <c r="LN75">
        <v>1565116239</v>
      </c>
      <c r="LO75">
        <v>1437886230</v>
      </c>
      <c r="LP75" t="s">
        <v>479</v>
      </c>
      <c r="LQ75" t="s">
        <v>479</v>
      </c>
      <c r="LR75" t="s">
        <v>479</v>
      </c>
      <c r="LS75" t="s">
        <v>479</v>
      </c>
      <c r="LT75" t="s">
        <v>479</v>
      </c>
      <c r="LU75" t="s">
        <v>479</v>
      </c>
      <c r="LV75" t="s">
        <v>473</v>
      </c>
      <c r="LW75" t="s">
        <v>473</v>
      </c>
      <c r="LX75" t="s">
        <v>473</v>
      </c>
      <c r="LY75" t="s">
        <v>473</v>
      </c>
      <c r="LZ75" t="s">
        <v>473</v>
      </c>
      <c r="MA75" t="s">
        <v>473</v>
      </c>
      <c r="MB75">
        <v>0</v>
      </c>
      <c r="MC75">
        <v>0</v>
      </c>
      <c r="MD75">
        <v>0</v>
      </c>
      <c r="ME75" t="s">
        <v>635</v>
      </c>
      <c r="MF75" t="s">
        <v>635</v>
      </c>
      <c r="MG75">
        <v>0</v>
      </c>
      <c r="MH75">
        <v>0</v>
      </c>
      <c r="MI75">
        <v>0</v>
      </c>
      <c r="MJ75">
        <v>0</v>
      </c>
      <c r="MK75">
        <v>0</v>
      </c>
      <c r="ML75">
        <v>0</v>
      </c>
      <c r="MM75">
        <v>0</v>
      </c>
      <c r="MN75">
        <v>0</v>
      </c>
      <c r="MO75">
        <v>0</v>
      </c>
      <c r="MP75">
        <v>0</v>
      </c>
      <c r="MQ75" t="s">
        <v>481</v>
      </c>
      <c r="MR75" t="s">
        <v>481</v>
      </c>
      <c r="MS75">
        <v>0</v>
      </c>
      <c r="MT75">
        <v>0</v>
      </c>
      <c r="MU75">
        <v>0</v>
      </c>
      <c r="MV75">
        <v>0</v>
      </c>
      <c r="MW75">
        <v>0</v>
      </c>
      <c r="MX75">
        <v>0</v>
      </c>
      <c r="MY75">
        <v>0</v>
      </c>
      <c r="MZ75">
        <v>0</v>
      </c>
      <c r="NA75">
        <v>0</v>
      </c>
      <c r="NB75">
        <v>0</v>
      </c>
      <c r="NC75" t="s">
        <v>479</v>
      </c>
      <c r="ND75" t="s">
        <v>479</v>
      </c>
      <c r="NE75" t="s">
        <v>479</v>
      </c>
      <c r="NF75" t="s">
        <v>479</v>
      </c>
      <c r="NG75" t="s">
        <v>479</v>
      </c>
      <c r="NH75" t="s">
        <v>479</v>
      </c>
      <c r="NI75" t="s">
        <v>473</v>
      </c>
      <c r="NJ75" t="s">
        <v>473</v>
      </c>
      <c r="NK75" t="s">
        <v>473</v>
      </c>
      <c r="NL75" t="s">
        <v>473</v>
      </c>
      <c r="NM75" t="s">
        <v>473</v>
      </c>
      <c r="NN75" t="s">
        <v>473</v>
      </c>
      <c r="NO75" t="s">
        <v>481</v>
      </c>
      <c r="NP75" t="s">
        <v>481</v>
      </c>
      <c r="NQ75">
        <v>0</v>
      </c>
      <c r="NR75">
        <v>0</v>
      </c>
      <c r="NS75">
        <v>0</v>
      </c>
      <c r="NT75">
        <v>0</v>
      </c>
      <c r="NU75">
        <v>0</v>
      </c>
      <c r="NV75">
        <v>0</v>
      </c>
      <c r="NW75">
        <v>0</v>
      </c>
      <c r="NX75">
        <v>0</v>
      </c>
      <c r="NY75">
        <v>0</v>
      </c>
      <c r="NZ75">
        <v>0</v>
      </c>
      <c r="OA75" t="s">
        <v>2026</v>
      </c>
      <c r="OB75" t="s">
        <v>2026</v>
      </c>
      <c r="OC75">
        <v>0</v>
      </c>
      <c r="OD75">
        <v>0</v>
      </c>
      <c r="OE75">
        <v>0</v>
      </c>
      <c r="OF75">
        <v>0</v>
      </c>
      <c r="OG75">
        <v>0</v>
      </c>
      <c r="OH75">
        <v>0</v>
      </c>
      <c r="OI75">
        <v>0</v>
      </c>
      <c r="OJ75">
        <v>0</v>
      </c>
      <c r="OK75">
        <v>0</v>
      </c>
      <c r="OL75">
        <v>0</v>
      </c>
      <c r="OM75" t="s">
        <v>2027</v>
      </c>
      <c r="ON75" t="s">
        <v>2011</v>
      </c>
      <c r="OO75" t="s">
        <v>2007</v>
      </c>
      <c r="OP75">
        <v>0</v>
      </c>
      <c r="OQ75" t="s">
        <v>473</v>
      </c>
      <c r="OR75" t="s">
        <v>473</v>
      </c>
      <c r="OS75" t="s">
        <v>473</v>
      </c>
      <c r="OT75" t="s">
        <v>473</v>
      </c>
      <c r="OU75" t="s">
        <v>473</v>
      </c>
      <c r="OV75" t="s">
        <v>473</v>
      </c>
      <c r="OW75" t="s">
        <v>473</v>
      </c>
      <c r="OX75" t="s">
        <v>473</v>
      </c>
      <c r="OY75" t="s">
        <v>473</v>
      </c>
      <c r="OZ75" t="s">
        <v>473</v>
      </c>
      <c r="PA75" t="s">
        <v>473</v>
      </c>
      <c r="PB75" t="s">
        <v>473</v>
      </c>
      <c r="PC75" t="s">
        <v>473</v>
      </c>
      <c r="PD75" t="s">
        <v>473</v>
      </c>
      <c r="PE75" t="s">
        <v>473</v>
      </c>
      <c r="PF75" t="s">
        <v>473</v>
      </c>
      <c r="PG75" t="s">
        <v>473</v>
      </c>
      <c r="PH75" t="s">
        <v>473</v>
      </c>
      <c r="PI75" t="s">
        <v>473</v>
      </c>
      <c r="PJ75" t="s">
        <v>473</v>
      </c>
      <c r="PK75" t="s">
        <v>473</v>
      </c>
      <c r="PL75" t="s">
        <v>473</v>
      </c>
      <c r="PM75" t="s">
        <v>473</v>
      </c>
      <c r="PN75" t="s">
        <v>473</v>
      </c>
      <c r="PO75" t="s">
        <v>473</v>
      </c>
      <c r="PP75" t="s">
        <v>473</v>
      </c>
      <c r="PQ75">
        <v>19675912</v>
      </c>
      <c r="PR75">
        <v>1545440327</v>
      </c>
      <c r="PS75" t="s">
        <v>2028</v>
      </c>
    </row>
    <row r="76" spans="1:435" x14ac:dyDescent="0.35">
      <c r="A76" t="s">
        <v>2029</v>
      </c>
      <c r="B76">
        <v>7872</v>
      </c>
      <c r="D76">
        <v>2020110010185</v>
      </c>
      <c r="E76" t="s">
        <v>436</v>
      </c>
      <c r="F76" t="s">
        <v>437</v>
      </c>
      <c r="G76" t="s">
        <v>2008</v>
      </c>
      <c r="H76" t="s">
        <v>2009</v>
      </c>
      <c r="I76" t="s">
        <v>544</v>
      </c>
      <c r="J76" t="s">
        <v>2010</v>
      </c>
      <c r="K76" t="s">
        <v>2011</v>
      </c>
      <c r="L76" t="s">
        <v>2012</v>
      </c>
      <c r="M76" t="s">
        <v>2013</v>
      </c>
      <c r="N76" t="s">
        <v>2011</v>
      </c>
      <c r="O76" t="s">
        <v>2012</v>
      </c>
      <c r="P76" t="s">
        <v>2013</v>
      </c>
      <c r="Q76" t="s">
        <v>2014</v>
      </c>
      <c r="R76" t="s">
        <v>1085</v>
      </c>
      <c r="S76" t="s">
        <v>2030</v>
      </c>
      <c r="T76" t="s">
        <v>2031</v>
      </c>
      <c r="U76" t="s">
        <v>2032</v>
      </c>
      <c r="AI76" t="s">
        <v>2033</v>
      </c>
      <c r="AJ76" t="s">
        <v>2034</v>
      </c>
      <c r="AK76">
        <v>44055</v>
      </c>
      <c r="AL76">
        <v>1</v>
      </c>
      <c r="AM76">
        <v>2023</v>
      </c>
      <c r="AN76" t="s">
        <v>2035</v>
      </c>
      <c r="AO76" t="s">
        <v>2036</v>
      </c>
      <c r="AP76">
        <v>2020</v>
      </c>
      <c r="AQ76">
        <v>2021</v>
      </c>
      <c r="AR76" t="s">
        <v>504</v>
      </c>
      <c r="AS76" t="s">
        <v>457</v>
      </c>
      <c r="AT76" t="s">
        <v>458</v>
      </c>
      <c r="AU76" t="s">
        <v>653</v>
      </c>
      <c r="AV76" t="s">
        <v>460</v>
      </c>
      <c r="AW76" t="s">
        <v>460</v>
      </c>
      <c r="AX76" t="s">
        <v>460</v>
      </c>
      <c r="AZ76">
        <v>1</v>
      </c>
      <c r="BB76" t="s">
        <v>2037</v>
      </c>
      <c r="BC76" t="s">
        <v>2038</v>
      </c>
      <c r="BD76" t="s">
        <v>2039</v>
      </c>
      <c r="BE76" t="s">
        <v>544</v>
      </c>
      <c r="BF76" t="s">
        <v>2040</v>
      </c>
      <c r="BG76">
        <v>1</v>
      </c>
      <c r="BH76">
        <v>44055</v>
      </c>
      <c r="BI76">
        <v>0</v>
      </c>
      <c r="BJ76" t="s">
        <v>51</v>
      </c>
      <c r="BK76">
        <v>100</v>
      </c>
      <c r="BL76">
        <v>0</v>
      </c>
      <c r="BM76">
        <v>100</v>
      </c>
      <c r="BN76">
        <v>0</v>
      </c>
      <c r="BO76">
        <v>0</v>
      </c>
      <c r="BP76">
        <v>0</v>
      </c>
      <c r="BW76">
        <v>0</v>
      </c>
      <c r="BX76">
        <v>100</v>
      </c>
      <c r="BY76">
        <v>0</v>
      </c>
      <c r="BZ76">
        <v>0</v>
      </c>
      <c r="CA76">
        <v>100</v>
      </c>
      <c r="CB76">
        <v>0</v>
      </c>
      <c r="CC76" t="s">
        <v>473</v>
      </c>
      <c r="CD76">
        <v>0</v>
      </c>
      <c r="CE76">
        <v>0</v>
      </c>
      <c r="CF76">
        <v>0</v>
      </c>
      <c r="CG76">
        <v>0</v>
      </c>
      <c r="CH76" t="s">
        <v>473</v>
      </c>
      <c r="CI76" t="s">
        <v>473</v>
      </c>
      <c r="CJ76">
        <v>0</v>
      </c>
      <c r="CK76">
        <v>100</v>
      </c>
      <c r="CL76">
        <v>0</v>
      </c>
      <c r="CM76" t="s">
        <v>481</v>
      </c>
      <c r="CN76" t="s">
        <v>467</v>
      </c>
      <c r="CO76" t="s">
        <v>473</v>
      </c>
      <c r="CP76" t="s">
        <v>473</v>
      </c>
      <c r="CQ76" t="s">
        <v>473</v>
      </c>
      <c r="CR76" t="s">
        <v>473</v>
      </c>
      <c r="CS76" t="s">
        <v>473</v>
      </c>
      <c r="CT76" t="s">
        <v>473</v>
      </c>
      <c r="CU76" t="s">
        <v>473</v>
      </c>
      <c r="CV76" t="s">
        <v>473</v>
      </c>
      <c r="CW76" t="s">
        <v>473</v>
      </c>
      <c r="CX76" t="s">
        <v>473</v>
      </c>
      <c r="CY76" t="s">
        <v>473</v>
      </c>
      <c r="CZ76" t="s">
        <v>473</v>
      </c>
      <c r="DA76" t="s">
        <v>473</v>
      </c>
      <c r="DB76" s="128">
        <v>0</v>
      </c>
      <c r="DC76">
        <v>0</v>
      </c>
      <c r="DD76" t="s">
        <v>473</v>
      </c>
      <c r="DE76" t="s">
        <v>473</v>
      </c>
      <c r="DF76" t="s">
        <v>473</v>
      </c>
      <c r="DG76" t="s">
        <v>473</v>
      </c>
      <c r="DH76" t="s">
        <v>473</v>
      </c>
      <c r="DI76" t="s">
        <v>473</v>
      </c>
      <c r="DJ76" t="s">
        <v>473</v>
      </c>
      <c r="DK76" t="s">
        <v>473</v>
      </c>
      <c r="DL76" t="s">
        <v>473</v>
      </c>
      <c r="DM76" t="s">
        <v>473</v>
      </c>
      <c r="DN76" t="s">
        <v>473</v>
      </c>
      <c r="DO76" t="s">
        <v>473</v>
      </c>
      <c r="DP76" t="s">
        <v>473</v>
      </c>
      <c r="DQ76" t="s">
        <v>473</v>
      </c>
      <c r="DR76" t="s">
        <v>473</v>
      </c>
      <c r="DS76" t="s">
        <v>473</v>
      </c>
      <c r="DT76" t="s">
        <v>473</v>
      </c>
      <c r="DU76" t="s">
        <v>473</v>
      </c>
      <c r="DV76" t="s">
        <v>473</v>
      </c>
      <c r="DW76" t="s">
        <v>473</v>
      </c>
      <c r="DX76" t="s">
        <v>473</v>
      </c>
      <c r="DY76" t="s">
        <v>473</v>
      </c>
      <c r="DZ76" t="s">
        <v>473</v>
      </c>
      <c r="EA76" t="s">
        <v>473</v>
      </c>
      <c r="EB76" t="s">
        <v>473</v>
      </c>
      <c r="EC76">
        <v>0</v>
      </c>
      <c r="ED76" t="s">
        <v>473</v>
      </c>
      <c r="EE76" t="s">
        <v>473</v>
      </c>
      <c r="EF76" t="s">
        <v>473</v>
      </c>
      <c r="EG76" t="s">
        <v>473</v>
      </c>
      <c r="EH76" t="s">
        <v>473</v>
      </c>
      <c r="EI76" t="s">
        <v>473</v>
      </c>
      <c r="EJ76" t="s">
        <v>473</v>
      </c>
      <c r="EK76" t="s">
        <v>473</v>
      </c>
      <c r="EL76" t="s">
        <v>473</v>
      </c>
      <c r="EM76" t="s">
        <v>473</v>
      </c>
      <c r="EN76" t="s">
        <v>473</v>
      </c>
      <c r="EO76" t="s">
        <v>473</v>
      </c>
      <c r="EP76" t="s">
        <v>473</v>
      </c>
      <c r="EQ76" t="s">
        <v>473</v>
      </c>
      <c r="ER76" t="s">
        <v>473</v>
      </c>
      <c r="ES76" t="s">
        <v>473</v>
      </c>
      <c r="ET76" t="s">
        <v>473</v>
      </c>
      <c r="EU76" t="s">
        <v>473</v>
      </c>
      <c r="EV76" t="s">
        <v>473</v>
      </c>
      <c r="EW76" t="s">
        <v>473</v>
      </c>
      <c r="EX76" t="s">
        <v>473</v>
      </c>
      <c r="EY76" t="s">
        <v>473</v>
      </c>
      <c r="EZ76" t="s">
        <v>473</v>
      </c>
      <c r="FA76" t="s">
        <v>473</v>
      </c>
      <c r="FB76" t="s">
        <v>473</v>
      </c>
      <c r="FC76" t="s">
        <v>473</v>
      </c>
      <c r="FD76" t="s">
        <v>473</v>
      </c>
      <c r="FE76" t="s">
        <v>473</v>
      </c>
      <c r="FF76" t="s">
        <v>473</v>
      </c>
      <c r="FG76" t="s">
        <v>473</v>
      </c>
      <c r="FH76" t="s">
        <v>473</v>
      </c>
      <c r="FI76" t="s">
        <v>473</v>
      </c>
      <c r="FJ76" t="s">
        <v>473</v>
      </c>
      <c r="FK76" t="s">
        <v>473</v>
      </c>
      <c r="FL76" t="s">
        <v>473</v>
      </c>
      <c r="FM76" t="s">
        <v>473</v>
      </c>
      <c r="FN76" t="s">
        <v>473</v>
      </c>
      <c r="FO76" t="s">
        <v>473</v>
      </c>
      <c r="FP76" t="s">
        <v>473</v>
      </c>
      <c r="FQ76" t="s">
        <v>473</v>
      </c>
      <c r="FR76" t="s">
        <v>473</v>
      </c>
      <c r="FS76" t="s">
        <v>473</v>
      </c>
      <c r="FT76" t="s">
        <v>473</v>
      </c>
      <c r="FU76" t="s">
        <v>473</v>
      </c>
      <c r="FV76" t="s">
        <v>473</v>
      </c>
      <c r="FW76" t="s">
        <v>473</v>
      </c>
      <c r="FX76" t="s">
        <v>473</v>
      </c>
      <c r="FY76" t="s">
        <v>473</v>
      </c>
      <c r="FZ76" t="s">
        <v>473</v>
      </c>
      <c r="GA76" t="s">
        <v>473</v>
      </c>
      <c r="GB76" t="s">
        <v>473</v>
      </c>
      <c r="GC76" t="s">
        <v>473</v>
      </c>
      <c r="GD76" t="s">
        <v>473</v>
      </c>
      <c r="GE76" t="s">
        <v>473</v>
      </c>
      <c r="GF76" t="s">
        <v>473</v>
      </c>
      <c r="GG76" t="s">
        <v>473</v>
      </c>
      <c r="GH76" t="s">
        <v>473</v>
      </c>
      <c r="GI76" t="s">
        <v>473</v>
      </c>
      <c r="GJ76" t="s">
        <v>473</v>
      </c>
      <c r="GK76" t="s">
        <v>473</v>
      </c>
      <c r="GL76" t="s">
        <v>473</v>
      </c>
      <c r="GM76" t="s">
        <v>473</v>
      </c>
      <c r="GN76" t="s">
        <v>473</v>
      </c>
      <c r="GO76" t="s">
        <v>473</v>
      </c>
      <c r="GP76" t="s">
        <v>473</v>
      </c>
      <c r="GQ76" t="s">
        <v>473</v>
      </c>
      <c r="GR76" t="s">
        <v>473</v>
      </c>
      <c r="GS76" t="s">
        <v>473</v>
      </c>
      <c r="GT76" t="s">
        <v>473</v>
      </c>
      <c r="GU76" t="s">
        <v>473</v>
      </c>
      <c r="GV76" t="s">
        <v>473</v>
      </c>
      <c r="GW76" t="s">
        <v>473</v>
      </c>
      <c r="GX76" t="s">
        <v>473</v>
      </c>
      <c r="GY76" t="s">
        <v>473</v>
      </c>
      <c r="GZ76" t="s">
        <v>473</v>
      </c>
      <c r="HA76" t="s">
        <v>473</v>
      </c>
      <c r="HB76" t="s">
        <v>473</v>
      </c>
      <c r="HC76" t="s">
        <v>473</v>
      </c>
      <c r="HD76" t="s">
        <v>473</v>
      </c>
      <c r="HE76" t="s">
        <v>473</v>
      </c>
      <c r="HF76" t="s">
        <v>473</v>
      </c>
      <c r="HG76" t="s">
        <v>473</v>
      </c>
      <c r="HH76" t="s">
        <v>473</v>
      </c>
      <c r="HI76" t="s">
        <v>473</v>
      </c>
      <c r="HJ76" t="s">
        <v>473</v>
      </c>
      <c r="HK76" t="s">
        <v>473</v>
      </c>
      <c r="HL76" t="s">
        <v>473</v>
      </c>
      <c r="HM76" t="s">
        <v>473</v>
      </c>
      <c r="HN76" t="s">
        <v>473</v>
      </c>
      <c r="HO76" t="s">
        <v>473</v>
      </c>
      <c r="HP76" t="s">
        <v>473</v>
      </c>
      <c r="HQ76" t="s">
        <v>473</v>
      </c>
      <c r="HR76" t="s">
        <v>473</v>
      </c>
      <c r="HS76" t="s">
        <v>473</v>
      </c>
      <c r="HT76" t="s">
        <v>473</v>
      </c>
      <c r="HU76" t="s">
        <v>473</v>
      </c>
      <c r="HV76" t="s">
        <v>473</v>
      </c>
      <c r="HW76" t="s">
        <v>473</v>
      </c>
      <c r="HX76" t="s">
        <v>473</v>
      </c>
      <c r="HY76" t="s">
        <v>473</v>
      </c>
      <c r="HZ76" t="s">
        <v>473</v>
      </c>
      <c r="IA76" t="s">
        <v>473</v>
      </c>
      <c r="IB76" t="s">
        <v>473</v>
      </c>
      <c r="IC76" t="s">
        <v>473</v>
      </c>
      <c r="ID76" t="s">
        <v>473</v>
      </c>
      <c r="IE76" t="s">
        <v>473</v>
      </c>
      <c r="IF76" t="s">
        <v>473</v>
      </c>
      <c r="IG76" t="s">
        <v>473</v>
      </c>
      <c r="IH76" t="s">
        <v>473</v>
      </c>
      <c r="II76" t="s">
        <v>473</v>
      </c>
      <c r="IJ76" t="s">
        <v>473</v>
      </c>
      <c r="IK76" t="s">
        <v>473</v>
      </c>
      <c r="IL76" t="s">
        <v>473</v>
      </c>
      <c r="IM76" t="s">
        <v>473</v>
      </c>
      <c r="IN76" t="s">
        <v>473</v>
      </c>
      <c r="IO76" t="s">
        <v>473</v>
      </c>
      <c r="IP76" t="s">
        <v>473</v>
      </c>
      <c r="IQ76" t="s">
        <v>473</v>
      </c>
      <c r="IR76" t="s">
        <v>473</v>
      </c>
      <c r="IS76" t="s">
        <v>473</v>
      </c>
      <c r="IT76" t="s">
        <v>473</v>
      </c>
      <c r="IU76" t="s">
        <v>473</v>
      </c>
      <c r="IV76" t="s">
        <v>473</v>
      </c>
      <c r="IW76" t="s">
        <v>473</v>
      </c>
      <c r="IX76" t="s">
        <v>473</v>
      </c>
      <c r="IY76" t="s">
        <v>473</v>
      </c>
      <c r="IZ76" t="s">
        <v>473</v>
      </c>
      <c r="JA76" t="s">
        <v>473</v>
      </c>
      <c r="JB76" t="s">
        <v>473</v>
      </c>
      <c r="JC76" t="s">
        <v>473</v>
      </c>
      <c r="JD76">
        <v>0</v>
      </c>
      <c r="JE76" t="s">
        <v>547</v>
      </c>
      <c r="JF76" t="s">
        <v>547</v>
      </c>
      <c r="JG76" t="s">
        <v>547</v>
      </c>
      <c r="JH76" t="s">
        <v>547</v>
      </c>
      <c r="JI76" t="s">
        <v>547</v>
      </c>
      <c r="JJ76" t="s">
        <v>547</v>
      </c>
      <c r="JK76" t="s">
        <v>547</v>
      </c>
      <c r="JL76" t="s">
        <v>547</v>
      </c>
      <c r="JM76" t="s">
        <v>547</v>
      </c>
      <c r="JN76" t="s">
        <v>547</v>
      </c>
      <c r="JO76" t="s">
        <v>547</v>
      </c>
      <c r="JP76" t="s">
        <v>547</v>
      </c>
      <c r="JQ76">
        <v>0</v>
      </c>
      <c r="JR76">
        <v>0</v>
      </c>
      <c r="JS76">
        <v>0</v>
      </c>
      <c r="JT76">
        <v>0</v>
      </c>
      <c r="JU76">
        <v>0</v>
      </c>
      <c r="JV76">
        <v>0</v>
      </c>
      <c r="JW76">
        <v>0</v>
      </c>
      <c r="JX76">
        <v>0</v>
      </c>
      <c r="JY76">
        <v>0</v>
      </c>
      <c r="JZ76">
        <v>0</v>
      </c>
      <c r="KA76">
        <v>0</v>
      </c>
      <c r="KB76">
        <v>0</v>
      </c>
      <c r="KC76">
        <v>0</v>
      </c>
      <c r="KD76" t="s">
        <v>479</v>
      </c>
      <c r="KE76" t="s">
        <v>473</v>
      </c>
      <c r="KF76" t="s">
        <v>473</v>
      </c>
      <c r="KG76" t="s">
        <v>473</v>
      </c>
      <c r="KH76" t="s">
        <v>473</v>
      </c>
      <c r="KI76" t="s">
        <v>473</v>
      </c>
      <c r="KJ76" t="s">
        <v>473</v>
      </c>
      <c r="KK76" t="s">
        <v>473</v>
      </c>
      <c r="KL76" t="s">
        <v>473</v>
      </c>
      <c r="KM76" t="s">
        <v>473</v>
      </c>
      <c r="KN76" t="s">
        <v>473</v>
      </c>
      <c r="KO76" t="s">
        <v>473</v>
      </c>
      <c r="KP76" t="s">
        <v>479</v>
      </c>
      <c r="KQ76" t="s">
        <v>479</v>
      </c>
      <c r="KR76" t="s">
        <v>479</v>
      </c>
      <c r="KS76" t="s">
        <v>479</v>
      </c>
      <c r="KT76" t="s">
        <v>479</v>
      </c>
      <c r="KU76" t="s">
        <v>479</v>
      </c>
      <c r="KV76" t="s">
        <v>473</v>
      </c>
      <c r="KW76" t="s">
        <v>473</v>
      </c>
      <c r="KX76" t="s">
        <v>473</v>
      </c>
      <c r="KY76" t="s">
        <v>473</v>
      </c>
      <c r="KZ76" t="s">
        <v>473</v>
      </c>
      <c r="LA76" t="s">
        <v>473</v>
      </c>
      <c r="LB76" t="s">
        <v>479</v>
      </c>
      <c r="LC76" t="s">
        <v>2025</v>
      </c>
      <c r="LD76" t="s">
        <v>544</v>
      </c>
      <c r="LE76" t="s">
        <v>547</v>
      </c>
      <c r="LF76" t="s">
        <v>473</v>
      </c>
      <c r="LG76" t="s">
        <v>473</v>
      </c>
      <c r="LH76" t="s">
        <v>473</v>
      </c>
      <c r="LI76">
        <v>100</v>
      </c>
      <c r="LJ76">
        <v>48.041666666666664</v>
      </c>
      <c r="LK76">
        <v>12519771000</v>
      </c>
      <c r="LL76">
        <v>10681189500</v>
      </c>
      <c r="LM76">
        <v>4798396104</v>
      </c>
      <c r="LN76">
        <v>1565116239</v>
      </c>
      <c r="LO76">
        <v>1437886230</v>
      </c>
      <c r="LP76" t="s">
        <v>479</v>
      </c>
      <c r="LQ76" t="s">
        <v>479</v>
      </c>
      <c r="LR76" t="s">
        <v>479</v>
      </c>
      <c r="LS76" t="s">
        <v>479</v>
      </c>
      <c r="LT76" t="s">
        <v>479</v>
      </c>
      <c r="LU76" t="s">
        <v>479</v>
      </c>
      <c r="LV76" t="s">
        <v>473</v>
      </c>
      <c r="LW76" t="s">
        <v>473</v>
      </c>
      <c r="LX76" t="s">
        <v>473</v>
      </c>
      <c r="LY76" t="s">
        <v>473</v>
      </c>
      <c r="LZ76" t="s">
        <v>473</v>
      </c>
      <c r="MA76" t="s">
        <v>473</v>
      </c>
      <c r="MB76">
        <v>0</v>
      </c>
      <c r="MC76">
        <v>0</v>
      </c>
      <c r="MD76">
        <v>0</v>
      </c>
      <c r="ME76" t="s">
        <v>481</v>
      </c>
      <c r="MF76" t="s">
        <v>481</v>
      </c>
      <c r="MG76" t="s">
        <v>481</v>
      </c>
      <c r="MH76" t="s">
        <v>481</v>
      </c>
      <c r="MI76" t="s">
        <v>481</v>
      </c>
      <c r="MJ76">
        <v>0</v>
      </c>
      <c r="MK76">
        <v>0</v>
      </c>
      <c r="ML76">
        <v>0</v>
      </c>
      <c r="MM76">
        <v>0</v>
      </c>
      <c r="MN76">
        <v>0</v>
      </c>
      <c r="MO76">
        <v>0</v>
      </c>
      <c r="MP76">
        <v>0</v>
      </c>
      <c r="MQ76" t="s">
        <v>481</v>
      </c>
      <c r="MR76" t="s">
        <v>481</v>
      </c>
      <c r="MS76" t="s">
        <v>481</v>
      </c>
      <c r="MT76" t="s">
        <v>481</v>
      </c>
      <c r="MU76" t="s">
        <v>481</v>
      </c>
      <c r="MV76">
        <v>0</v>
      </c>
      <c r="MW76">
        <v>0</v>
      </c>
      <c r="MX76">
        <v>0</v>
      </c>
      <c r="MY76">
        <v>0</v>
      </c>
      <c r="MZ76">
        <v>0</v>
      </c>
      <c r="NA76">
        <v>0</v>
      </c>
      <c r="NB76">
        <v>0</v>
      </c>
      <c r="NC76" t="s">
        <v>479</v>
      </c>
      <c r="ND76" t="s">
        <v>479</v>
      </c>
      <c r="NE76" t="s">
        <v>479</v>
      </c>
      <c r="NF76" t="s">
        <v>479</v>
      </c>
      <c r="NG76" t="s">
        <v>479</v>
      </c>
      <c r="NH76" t="s">
        <v>479</v>
      </c>
      <c r="NI76" t="s">
        <v>473</v>
      </c>
      <c r="NJ76" t="s">
        <v>473</v>
      </c>
      <c r="NK76" t="s">
        <v>473</v>
      </c>
      <c r="NL76" t="s">
        <v>473</v>
      </c>
      <c r="NM76" t="s">
        <v>473</v>
      </c>
      <c r="NN76" t="s">
        <v>473</v>
      </c>
      <c r="NO76" t="s">
        <v>1106</v>
      </c>
      <c r="NP76" t="s">
        <v>1106</v>
      </c>
      <c r="NQ76" t="s">
        <v>1106</v>
      </c>
      <c r="NR76" t="s">
        <v>1106</v>
      </c>
      <c r="NS76" t="s">
        <v>1106</v>
      </c>
      <c r="NT76">
        <v>0</v>
      </c>
      <c r="NU76">
        <v>0</v>
      </c>
      <c r="NV76">
        <v>0</v>
      </c>
      <c r="NW76">
        <v>0</v>
      </c>
      <c r="NX76">
        <v>0</v>
      </c>
      <c r="NY76">
        <v>0</v>
      </c>
      <c r="NZ76">
        <v>0</v>
      </c>
      <c r="OA76" t="s">
        <v>1106</v>
      </c>
      <c r="OB76" t="s">
        <v>1106</v>
      </c>
      <c r="OC76" t="s">
        <v>1106</v>
      </c>
      <c r="OD76" t="s">
        <v>1106</v>
      </c>
      <c r="OE76" t="s">
        <v>1106</v>
      </c>
      <c r="OF76">
        <v>0</v>
      </c>
      <c r="OG76">
        <v>0</v>
      </c>
      <c r="OH76">
        <v>0</v>
      </c>
      <c r="OI76">
        <v>0</v>
      </c>
      <c r="OJ76">
        <v>0</v>
      </c>
      <c r="OK76">
        <v>0</v>
      </c>
      <c r="OL76">
        <v>0</v>
      </c>
      <c r="OO76" t="s">
        <v>2029</v>
      </c>
      <c r="OP76">
        <v>0</v>
      </c>
      <c r="OQ76" t="s">
        <v>473</v>
      </c>
      <c r="OR76" t="s">
        <v>473</v>
      </c>
      <c r="OS76" t="s">
        <v>473</v>
      </c>
      <c r="OT76" t="s">
        <v>473</v>
      </c>
      <c r="OU76" t="s">
        <v>473</v>
      </c>
      <c r="OV76" t="s">
        <v>473</v>
      </c>
      <c r="OW76" t="s">
        <v>473</v>
      </c>
      <c r="OX76" t="s">
        <v>473</v>
      </c>
      <c r="OY76" t="s">
        <v>473</v>
      </c>
      <c r="OZ76" t="s">
        <v>473</v>
      </c>
      <c r="PA76" t="s">
        <v>473</v>
      </c>
      <c r="PB76" t="s">
        <v>473</v>
      </c>
      <c r="PC76" t="s">
        <v>473</v>
      </c>
      <c r="PD76" t="s">
        <v>473</v>
      </c>
      <c r="PE76" t="s">
        <v>473</v>
      </c>
      <c r="PF76" t="s">
        <v>473</v>
      </c>
      <c r="PG76" t="s">
        <v>473</v>
      </c>
      <c r="PH76" t="s">
        <v>473</v>
      </c>
      <c r="PI76" t="s">
        <v>473</v>
      </c>
      <c r="PJ76" t="s">
        <v>473</v>
      </c>
      <c r="PK76" t="s">
        <v>473</v>
      </c>
      <c r="PL76" t="s">
        <v>473</v>
      </c>
      <c r="PM76" t="s">
        <v>473</v>
      </c>
      <c r="PN76" t="s">
        <v>473</v>
      </c>
      <c r="PO76" t="s">
        <v>473</v>
      </c>
      <c r="PP76" t="s">
        <v>473</v>
      </c>
      <c r="PQ76">
        <v>19675912</v>
      </c>
      <c r="PR76">
        <v>1545440327</v>
      </c>
      <c r="PS76" t="s">
        <v>2028</v>
      </c>
    </row>
    <row r="77" spans="1:435" x14ac:dyDescent="0.35">
      <c r="A77" t="s">
        <v>2041</v>
      </c>
      <c r="B77">
        <v>7872</v>
      </c>
      <c r="D77">
        <v>2020110010185</v>
      </c>
      <c r="E77" t="s">
        <v>436</v>
      </c>
      <c r="F77" t="s">
        <v>437</v>
      </c>
      <c r="G77" t="s">
        <v>2008</v>
      </c>
      <c r="H77" t="s">
        <v>2009</v>
      </c>
      <c r="I77" t="s">
        <v>544</v>
      </c>
      <c r="J77" t="s">
        <v>2010</v>
      </c>
      <c r="K77" t="s">
        <v>2011</v>
      </c>
      <c r="L77" t="s">
        <v>2012</v>
      </c>
      <c r="M77" t="s">
        <v>2013</v>
      </c>
      <c r="N77" t="s">
        <v>2011</v>
      </c>
      <c r="O77" t="s">
        <v>2012</v>
      </c>
      <c r="P77" t="s">
        <v>2013</v>
      </c>
      <c r="Q77" t="s">
        <v>2014</v>
      </c>
      <c r="R77" t="s">
        <v>1085</v>
      </c>
      <c r="S77" t="s">
        <v>2042</v>
      </c>
      <c r="T77" t="s">
        <v>2043</v>
      </c>
      <c r="V77" t="s">
        <v>2042</v>
      </c>
      <c r="W77" t="s">
        <v>2043</v>
      </c>
      <c r="AH77" t="s">
        <v>898</v>
      </c>
      <c r="AI77" t="s">
        <v>2044</v>
      </c>
      <c r="AJ77">
        <v>0</v>
      </c>
      <c r="AK77">
        <v>44055</v>
      </c>
      <c r="AL77">
        <v>1</v>
      </c>
      <c r="AM77">
        <v>2023</v>
      </c>
      <c r="AN77" t="s">
        <v>2045</v>
      </c>
      <c r="AO77" t="s">
        <v>2046</v>
      </c>
      <c r="AP77">
        <v>2020</v>
      </c>
      <c r="AQ77">
        <v>2024</v>
      </c>
      <c r="AR77" t="s">
        <v>456</v>
      </c>
      <c r="AS77" t="s">
        <v>457</v>
      </c>
      <c r="AT77" t="s">
        <v>458</v>
      </c>
      <c r="AU77" t="s">
        <v>653</v>
      </c>
      <c r="AV77">
        <v>2017</v>
      </c>
      <c r="AW77">
        <v>36.700000000000003</v>
      </c>
      <c r="AX77" t="s">
        <v>2047</v>
      </c>
      <c r="BA77">
        <v>1</v>
      </c>
      <c r="BB77" t="s">
        <v>2048</v>
      </c>
      <c r="BC77" t="s">
        <v>2049</v>
      </c>
      <c r="BD77" t="s">
        <v>2050</v>
      </c>
      <c r="BE77" t="s">
        <v>2051</v>
      </c>
      <c r="BF77" t="s">
        <v>2052</v>
      </c>
      <c r="BG77">
        <v>1</v>
      </c>
      <c r="BH77">
        <v>44055</v>
      </c>
      <c r="BI77">
        <v>0</v>
      </c>
      <c r="BJ77" t="s">
        <v>52</v>
      </c>
      <c r="BK77">
        <v>41.7</v>
      </c>
      <c r="BL77">
        <v>37.700000000000003</v>
      </c>
      <c r="BM77">
        <v>38.700000000000003</v>
      </c>
      <c r="BN77">
        <v>39.700000000000003</v>
      </c>
      <c r="BO77">
        <v>40.700000000000003</v>
      </c>
      <c r="BP77">
        <v>41.7</v>
      </c>
      <c r="BW77">
        <v>37.700000000000003</v>
      </c>
      <c r="BX77">
        <v>38.700000000000003</v>
      </c>
      <c r="BY77">
        <v>39.700000000000003</v>
      </c>
      <c r="BZ77">
        <v>40.700000000000003</v>
      </c>
      <c r="CA77">
        <v>38.700000000000003</v>
      </c>
      <c r="CB77">
        <v>4.5</v>
      </c>
      <c r="CC77">
        <v>0</v>
      </c>
      <c r="CD77">
        <v>0</v>
      </c>
      <c r="CE77">
        <v>0</v>
      </c>
      <c r="CF77">
        <v>0</v>
      </c>
      <c r="CG77">
        <v>0</v>
      </c>
      <c r="CH77" t="s">
        <v>544</v>
      </c>
      <c r="CI77" t="s">
        <v>544</v>
      </c>
      <c r="CJ77">
        <v>0</v>
      </c>
      <c r="CK77">
        <v>36.78</v>
      </c>
      <c r="CL77">
        <v>41.28</v>
      </c>
      <c r="CM77">
        <v>41.28</v>
      </c>
      <c r="CN77" t="s">
        <v>467</v>
      </c>
      <c r="CO77">
        <v>0</v>
      </c>
      <c r="CP77">
        <v>0</v>
      </c>
      <c r="CQ77">
        <v>0</v>
      </c>
      <c r="CR77">
        <v>0</v>
      </c>
      <c r="CS77">
        <v>0</v>
      </c>
      <c r="CT77">
        <v>0</v>
      </c>
      <c r="CU77">
        <v>0</v>
      </c>
      <c r="CV77">
        <v>0</v>
      </c>
      <c r="CW77">
        <v>0</v>
      </c>
      <c r="CX77">
        <v>0</v>
      </c>
      <c r="CY77">
        <v>0</v>
      </c>
      <c r="CZ77">
        <v>0</v>
      </c>
      <c r="DA77">
        <v>40.700000000000003</v>
      </c>
      <c r="DB77" s="128">
        <v>0</v>
      </c>
      <c r="DC77">
        <v>0</v>
      </c>
      <c r="DD77">
        <v>0</v>
      </c>
      <c r="DE77">
        <v>0</v>
      </c>
      <c r="DF77">
        <v>0</v>
      </c>
      <c r="DG77">
        <v>0</v>
      </c>
      <c r="DH77">
        <v>0</v>
      </c>
      <c r="DI77">
        <v>0</v>
      </c>
      <c r="DJ77">
        <v>0</v>
      </c>
      <c r="DK77">
        <v>0</v>
      </c>
      <c r="DL77">
        <v>0</v>
      </c>
      <c r="DM77">
        <v>0</v>
      </c>
      <c r="DN77">
        <v>0</v>
      </c>
      <c r="DO77">
        <v>0</v>
      </c>
      <c r="DP77">
        <v>40.700000000000003</v>
      </c>
      <c r="DQ77">
        <v>0</v>
      </c>
      <c r="DR77">
        <v>0</v>
      </c>
      <c r="DS77">
        <v>0</v>
      </c>
      <c r="DT77">
        <v>0</v>
      </c>
      <c r="DU77">
        <v>0</v>
      </c>
      <c r="DV77">
        <v>0</v>
      </c>
      <c r="DW77">
        <v>0</v>
      </c>
      <c r="DX77">
        <v>0</v>
      </c>
      <c r="DY77">
        <v>0</v>
      </c>
      <c r="DZ77">
        <v>0</v>
      </c>
      <c r="EA77">
        <v>0</v>
      </c>
      <c r="EB77">
        <v>0</v>
      </c>
      <c r="EC77">
        <v>0</v>
      </c>
      <c r="ED77">
        <v>0</v>
      </c>
      <c r="EE77">
        <v>0</v>
      </c>
      <c r="EF77">
        <v>0</v>
      </c>
      <c r="EG77">
        <v>0</v>
      </c>
      <c r="EH77">
        <v>0</v>
      </c>
      <c r="EI77">
        <v>0</v>
      </c>
      <c r="EJ77">
        <v>0</v>
      </c>
      <c r="EK77">
        <v>0</v>
      </c>
      <c r="EL77">
        <v>0</v>
      </c>
      <c r="EM77">
        <v>0</v>
      </c>
      <c r="EN77">
        <v>0</v>
      </c>
      <c r="EO77">
        <v>0</v>
      </c>
      <c r="EP77" t="s">
        <v>2053</v>
      </c>
      <c r="EQ77">
        <v>0</v>
      </c>
      <c r="ER77">
        <v>0</v>
      </c>
      <c r="ES77">
        <v>0</v>
      </c>
      <c r="ET77">
        <v>0</v>
      </c>
      <c r="EU77">
        <v>0</v>
      </c>
      <c r="EV77">
        <v>0</v>
      </c>
      <c r="EW77">
        <v>0</v>
      </c>
      <c r="EX77">
        <v>0</v>
      </c>
      <c r="EY77">
        <v>0</v>
      </c>
      <c r="EZ77">
        <v>0</v>
      </c>
      <c r="FA77">
        <v>0</v>
      </c>
      <c r="FB77">
        <v>0</v>
      </c>
      <c r="FC77" t="s">
        <v>544</v>
      </c>
      <c r="FD77" t="s">
        <v>544</v>
      </c>
      <c r="FE77" t="s">
        <v>544</v>
      </c>
      <c r="FF77" t="s">
        <v>544</v>
      </c>
      <c r="FG77" t="s">
        <v>544</v>
      </c>
      <c r="FH77" t="s">
        <v>544</v>
      </c>
      <c r="FI77" t="s">
        <v>544</v>
      </c>
      <c r="FJ77" t="s">
        <v>544</v>
      </c>
      <c r="FK77" t="s">
        <v>544</v>
      </c>
      <c r="FL77" t="s">
        <v>544</v>
      </c>
      <c r="FM77" t="s">
        <v>544</v>
      </c>
      <c r="FN77" t="s">
        <v>544</v>
      </c>
      <c r="FO77" t="s">
        <v>544</v>
      </c>
      <c r="FP77" t="s">
        <v>544</v>
      </c>
      <c r="FQ77" t="s">
        <v>544</v>
      </c>
      <c r="FR77" t="s">
        <v>544</v>
      </c>
      <c r="FS77" t="s">
        <v>544</v>
      </c>
      <c r="FT77" t="s">
        <v>544</v>
      </c>
      <c r="FU77" t="s">
        <v>544</v>
      </c>
      <c r="FV77" t="s">
        <v>544</v>
      </c>
      <c r="FW77" t="s">
        <v>544</v>
      </c>
      <c r="FX77" t="s">
        <v>544</v>
      </c>
      <c r="FY77" t="s">
        <v>544</v>
      </c>
      <c r="FZ77" t="s">
        <v>544</v>
      </c>
      <c r="GA77" t="s">
        <v>544</v>
      </c>
      <c r="GB77" t="s">
        <v>544</v>
      </c>
      <c r="GC77" t="s">
        <v>544</v>
      </c>
      <c r="GD77" t="s">
        <v>544</v>
      </c>
      <c r="GE77" t="s">
        <v>544</v>
      </c>
      <c r="GF77" t="s">
        <v>544</v>
      </c>
      <c r="GG77" t="s">
        <v>544</v>
      </c>
      <c r="GH77" t="s">
        <v>544</v>
      </c>
      <c r="GI77" t="s">
        <v>544</v>
      </c>
      <c r="GJ77" t="s">
        <v>544</v>
      </c>
      <c r="GK77" t="s">
        <v>544</v>
      </c>
      <c r="GL77" t="s">
        <v>544</v>
      </c>
      <c r="GM77" t="s">
        <v>544</v>
      </c>
      <c r="GN77" t="s">
        <v>544</v>
      </c>
      <c r="GO77" t="s">
        <v>544</v>
      </c>
      <c r="GP77" t="s">
        <v>544</v>
      </c>
      <c r="GQ77" t="s">
        <v>544</v>
      </c>
      <c r="GR77" t="s">
        <v>544</v>
      </c>
      <c r="GS77" t="s">
        <v>544</v>
      </c>
      <c r="GT77" t="s">
        <v>544</v>
      </c>
      <c r="GU77" t="s">
        <v>544</v>
      </c>
      <c r="GV77" t="s">
        <v>544</v>
      </c>
      <c r="GW77" t="s">
        <v>544</v>
      </c>
      <c r="GX77" t="s">
        <v>544</v>
      </c>
      <c r="GY77" t="s">
        <v>544</v>
      </c>
      <c r="GZ77" t="s">
        <v>544</v>
      </c>
      <c r="HA77" t="s">
        <v>544</v>
      </c>
      <c r="HB77" t="s">
        <v>544</v>
      </c>
      <c r="HC77" t="s">
        <v>544</v>
      </c>
      <c r="HD77" t="s">
        <v>544</v>
      </c>
      <c r="HE77" t="s">
        <v>544</v>
      </c>
      <c r="HF77" t="s">
        <v>544</v>
      </c>
      <c r="HG77" t="s">
        <v>544</v>
      </c>
      <c r="HH77" t="s">
        <v>544</v>
      </c>
      <c r="HI77" t="s">
        <v>544</v>
      </c>
      <c r="HJ77" t="s">
        <v>544</v>
      </c>
      <c r="HK77" t="s">
        <v>544</v>
      </c>
      <c r="HL77" t="s">
        <v>544</v>
      </c>
      <c r="HM77" t="s">
        <v>544</v>
      </c>
      <c r="HN77" t="s">
        <v>544</v>
      </c>
      <c r="HO77" t="s">
        <v>544</v>
      </c>
      <c r="HP77" t="s">
        <v>544</v>
      </c>
      <c r="HQ77" t="s">
        <v>544</v>
      </c>
      <c r="HR77" t="s">
        <v>544</v>
      </c>
      <c r="HS77" t="s">
        <v>544</v>
      </c>
      <c r="HT77" t="s">
        <v>544</v>
      </c>
      <c r="HU77" t="s">
        <v>544</v>
      </c>
      <c r="HV77" t="s">
        <v>544</v>
      </c>
      <c r="HW77" t="s">
        <v>544</v>
      </c>
      <c r="HX77" t="s">
        <v>544</v>
      </c>
      <c r="HY77" t="s">
        <v>544</v>
      </c>
      <c r="HZ77" t="s">
        <v>544</v>
      </c>
      <c r="IA77" t="s">
        <v>544</v>
      </c>
      <c r="IB77" t="s">
        <v>544</v>
      </c>
      <c r="IC77" t="s">
        <v>473</v>
      </c>
      <c r="ID77" t="s">
        <v>473</v>
      </c>
      <c r="IE77" t="s">
        <v>473</v>
      </c>
      <c r="IF77" t="s">
        <v>473</v>
      </c>
      <c r="IG77" t="s">
        <v>473</v>
      </c>
      <c r="IH77" t="s">
        <v>473</v>
      </c>
      <c r="II77" t="s">
        <v>473</v>
      </c>
      <c r="IJ77" t="s">
        <v>473</v>
      </c>
      <c r="IK77" t="s">
        <v>473</v>
      </c>
      <c r="IL77" t="s">
        <v>473</v>
      </c>
      <c r="IM77" t="s">
        <v>473</v>
      </c>
      <c r="IN77" t="s">
        <v>473</v>
      </c>
      <c r="IO77" t="s">
        <v>473</v>
      </c>
      <c r="IP77" t="s">
        <v>473</v>
      </c>
      <c r="IQ77" t="s">
        <v>473</v>
      </c>
      <c r="IR77">
        <v>0</v>
      </c>
      <c r="IS77">
        <v>0</v>
      </c>
      <c r="IT77">
        <v>0</v>
      </c>
      <c r="IU77">
        <v>0</v>
      </c>
      <c r="IV77">
        <v>0</v>
      </c>
      <c r="IW77">
        <v>0</v>
      </c>
      <c r="IX77">
        <v>0</v>
      </c>
      <c r="IY77">
        <v>0</v>
      </c>
      <c r="IZ77">
        <v>0</v>
      </c>
      <c r="JA77">
        <v>0</v>
      </c>
      <c r="JB77">
        <v>0</v>
      </c>
      <c r="JC77">
        <v>0</v>
      </c>
      <c r="JD77">
        <v>0</v>
      </c>
      <c r="JE77">
        <v>0</v>
      </c>
      <c r="JF77">
        <v>0</v>
      </c>
      <c r="JG77">
        <v>0</v>
      </c>
      <c r="JH77">
        <v>0</v>
      </c>
      <c r="JI77">
        <v>0</v>
      </c>
      <c r="JJ77">
        <v>0</v>
      </c>
      <c r="JK77">
        <v>0</v>
      </c>
      <c r="JL77">
        <v>0</v>
      </c>
      <c r="JM77">
        <v>0</v>
      </c>
      <c r="JN77">
        <v>0</v>
      </c>
      <c r="JO77">
        <v>0</v>
      </c>
      <c r="JP77">
        <v>0</v>
      </c>
      <c r="JQ77">
        <v>0</v>
      </c>
      <c r="JR77">
        <v>0</v>
      </c>
      <c r="JS77">
        <v>0</v>
      </c>
      <c r="JT77">
        <v>0</v>
      </c>
      <c r="JU77">
        <v>0</v>
      </c>
      <c r="JV77">
        <v>0</v>
      </c>
      <c r="JW77">
        <v>0</v>
      </c>
      <c r="JX77">
        <v>0</v>
      </c>
      <c r="JY77">
        <v>0</v>
      </c>
      <c r="JZ77">
        <v>0</v>
      </c>
      <c r="KA77">
        <v>0</v>
      </c>
      <c r="KB77">
        <v>0</v>
      </c>
      <c r="KC77">
        <v>0</v>
      </c>
      <c r="KD77" t="s">
        <v>479</v>
      </c>
      <c r="KE77" t="s">
        <v>473</v>
      </c>
      <c r="KF77" t="s">
        <v>473</v>
      </c>
      <c r="KG77" t="s">
        <v>473</v>
      </c>
      <c r="KH77" t="s">
        <v>473</v>
      </c>
      <c r="KI77" t="s">
        <v>473</v>
      </c>
      <c r="KJ77" t="s">
        <v>473</v>
      </c>
      <c r="KK77" t="s">
        <v>473</v>
      </c>
      <c r="KL77" t="s">
        <v>473</v>
      </c>
      <c r="KM77" t="s">
        <v>473</v>
      </c>
      <c r="KN77" t="s">
        <v>473</v>
      </c>
      <c r="KO77" t="s">
        <v>473</v>
      </c>
      <c r="KP77" t="s">
        <v>479</v>
      </c>
      <c r="KQ77" t="s">
        <v>479</v>
      </c>
      <c r="KR77" t="s">
        <v>479</v>
      </c>
      <c r="KS77" t="s">
        <v>479</v>
      </c>
      <c r="KT77" t="s">
        <v>479</v>
      </c>
      <c r="KU77" t="s">
        <v>479</v>
      </c>
      <c r="KV77" t="s">
        <v>473</v>
      </c>
      <c r="KW77" t="s">
        <v>473</v>
      </c>
      <c r="KX77" t="s">
        <v>473</v>
      </c>
      <c r="KY77" t="s">
        <v>473</v>
      </c>
      <c r="KZ77" t="s">
        <v>473</v>
      </c>
      <c r="LA77" t="s">
        <v>473</v>
      </c>
      <c r="LB77" t="s">
        <v>479</v>
      </c>
      <c r="LC77" t="s">
        <v>2025</v>
      </c>
      <c r="LD77" t="s">
        <v>544</v>
      </c>
      <c r="LE77" t="s">
        <v>547</v>
      </c>
      <c r="LF77" t="s">
        <v>473</v>
      </c>
      <c r="LG77" t="s">
        <v>473</v>
      </c>
      <c r="LH77" t="s">
        <v>473</v>
      </c>
      <c r="LI77">
        <v>100</v>
      </c>
      <c r="LJ77">
        <v>48.041666666666664</v>
      </c>
      <c r="LK77">
        <v>12519771000</v>
      </c>
      <c r="LL77">
        <v>10681189500</v>
      </c>
      <c r="LM77">
        <v>4798396104</v>
      </c>
      <c r="LN77">
        <v>1565116239</v>
      </c>
      <c r="LO77">
        <v>1437886230</v>
      </c>
      <c r="LP77" t="s">
        <v>479</v>
      </c>
      <c r="LQ77" t="s">
        <v>479</v>
      </c>
      <c r="LR77" t="s">
        <v>479</v>
      </c>
      <c r="LS77" t="s">
        <v>479</v>
      </c>
      <c r="LT77" t="s">
        <v>479</v>
      </c>
      <c r="LU77" t="s">
        <v>479</v>
      </c>
      <c r="LV77" t="s">
        <v>473</v>
      </c>
      <c r="LW77" t="s">
        <v>473</v>
      </c>
      <c r="LX77" t="s">
        <v>473</v>
      </c>
      <c r="LY77" t="s">
        <v>473</v>
      </c>
      <c r="LZ77" t="s">
        <v>473</v>
      </c>
      <c r="MA77" t="s">
        <v>473</v>
      </c>
      <c r="MB77">
        <v>0</v>
      </c>
      <c r="MC77">
        <v>0</v>
      </c>
      <c r="MD77">
        <v>41.28</v>
      </c>
      <c r="ME77" t="s">
        <v>481</v>
      </c>
      <c r="MF77" t="s">
        <v>481</v>
      </c>
      <c r="MG77" t="s">
        <v>481</v>
      </c>
      <c r="MH77" t="s">
        <v>481</v>
      </c>
      <c r="MI77" t="s">
        <v>481</v>
      </c>
      <c r="MJ77">
        <v>0</v>
      </c>
      <c r="MK77">
        <v>0</v>
      </c>
      <c r="ML77">
        <v>0</v>
      </c>
      <c r="MM77">
        <v>0</v>
      </c>
      <c r="MN77">
        <v>0</v>
      </c>
      <c r="MO77">
        <v>0</v>
      </c>
      <c r="MP77">
        <v>0</v>
      </c>
      <c r="MQ77" t="s">
        <v>481</v>
      </c>
      <c r="MR77" t="s">
        <v>481</v>
      </c>
      <c r="MS77" t="s">
        <v>481</v>
      </c>
      <c r="MT77" t="s">
        <v>481</v>
      </c>
      <c r="MU77" t="s">
        <v>481</v>
      </c>
      <c r="MV77">
        <v>0</v>
      </c>
      <c r="MW77">
        <v>0</v>
      </c>
      <c r="MX77">
        <v>0</v>
      </c>
      <c r="MY77">
        <v>0</v>
      </c>
      <c r="MZ77">
        <v>0</v>
      </c>
      <c r="NA77">
        <v>0</v>
      </c>
      <c r="NB77">
        <v>0</v>
      </c>
      <c r="NC77" t="s">
        <v>479</v>
      </c>
      <c r="ND77" t="s">
        <v>479</v>
      </c>
      <c r="NE77" t="s">
        <v>479</v>
      </c>
      <c r="NF77" t="s">
        <v>479</v>
      </c>
      <c r="NG77" t="s">
        <v>479</v>
      </c>
      <c r="NH77" t="s">
        <v>479</v>
      </c>
      <c r="NI77" t="s">
        <v>473</v>
      </c>
      <c r="NJ77" t="s">
        <v>473</v>
      </c>
      <c r="NK77" t="s">
        <v>473</v>
      </c>
      <c r="NL77" t="s">
        <v>473</v>
      </c>
      <c r="NM77" t="s">
        <v>473</v>
      </c>
      <c r="NN77" t="s">
        <v>473</v>
      </c>
      <c r="NO77" t="s">
        <v>1106</v>
      </c>
      <c r="NP77" t="s">
        <v>1106</v>
      </c>
      <c r="NQ77" t="s">
        <v>1106</v>
      </c>
      <c r="NR77" t="s">
        <v>1106</v>
      </c>
      <c r="NS77" t="s">
        <v>1106</v>
      </c>
      <c r="NT77">
        <v>0</v>
      </c>
      <c r="NU77">
        <v>0</v>
      </c>
      <c r="NV77">
        <v>0</v>
      </c>
      <c r="NW77">
        <v>0</v>
      </c>
      <c r="NX77">
        <v>0</v>
      </c>
      <c r="NY77">
        <v>0</v>
      </c>
      <c r="NZ77">
        <v>0</v>
      </c>
      <c r="OA77" t="s">
        <v>1106</v>
      </c>
      <c r="OB77" t="s">
        <v>1106</v>
      </c>
      <c r="OC77" t="s">
        <v>1106</v>
      </c>
      <c r="OD77" t="s">
        <v>1106</v>
      </c>
      <c r="OE77" t="s">
        <v>1106</v>
      </c>
      <c r="OF77">
        <v>0</v>
      </c>
      <c r="OG77">
        <v>0</v>
      </c>
      <c r="OH77">
        <v>0</v>
      </c>
      <c r="OI77">
        <v>0</v>
      </c>
      <c r="OJ77">
        <v>0</v>
      </c>
      <c r="OK77">
        <v>0</v>
      </c>
      <c r="OL77">
        <v>0</v>
      </c>
      <c r="OO77" t="s">
        <v>2041</v>
      </c>
      <c r="OP77">
        <v>38.700000000000003</v>
      </c>
      <c r="OQ77" t="s">
        <v>544</v>
      </c>
      <c r="OR77" t="s">
        <v>544</v>
      </c>
      <c r="OS77" t="s">
        <v>544</v>
      </c>
      <c r="OT77" t="s">
        <v>544</v>
      </c>
      <c r="OU77" t="s">
        <v>544</v>
      </c>
      <c r="OV77" t="s">
        <v>544</v>
      </c>
      <c r="OW77" t="s">
        <v>544</v>
      </c>
      <c r="OX77" t="s">
        <v>544</v>
      </c>
      <c r="OY77" t="s">
        <v>544</v>
      </c>
      <c r="OZ77" t="s">
        <v>544</v>
      </c>
      <c r="PA77" t="s">
        <v>544</v>
      </c>
      <c r="PB77" t="s">
        <v>544</v>
      </c>
      <c r="PC77" t="s">
        <v>544</v>
      </c>
      <c r="PD77" t="s">
        <v>544</v>
      </c>
      <c r="PE77" t="s">
        <v>544</v>
      </c>
      <c r="PF77" t="s">
        <v>544</v>
      </c>
      <c r="PG77" t="s">
        <v>544</v>
      </c>
      <c r="PH77" t="s">
        <v>544</v>
      </c>
      <c r="PI77" t="s">
        <v>544</v>
      </c>
      <c r="PJ77" t="s">
        <v>544</v>
      </c>
      <c r="PK77" t="s">
        <v>544</v>
      </c>
      <c r="PL77" t="s">
        <v>544</v>
      </c>
      <c r="PM77" t="s">
        <v>544</v>
      </c>
      <c r="PN77" t="s">
        <v>544</v>
      </c>
      <c r="PO77" t="s">
        <v>544</v>
      </c>
      <c r="PP77" t="s">
        <v>544</v>
      </c>
      <c r="PQ77">
        <v>19675912</v>
      </c>
      <c r="PR77">
        <v>1545440327</v>
      </c>
      <c r="PS77" t="s">
        <v>920</v>
      </c>
    </row>
    <row r="78" spans="1:435" x14ac:dyDescent="0.35">
      <c r="A78" t="s">
        <v>2054</v>
      </c>
      <c r="B78">
        <v>7872</v>
      </c>
      <c r="D78">
        <v>2020110010185</v>
      </c>
      <c r="E78" t="s">
        <v>436</v>
      </c>
      <c r="F78" t="s">
        <v>437</v>
      </c>
      <c r="G78" t="s">
        <v>2008</v>
      </c>
      <c r="H78" t="s">
        <v>2009</v>
      </c>
      <c r="I78" t="s">
        <v>544</v>
      </c>
      <c r="J78" t="s">
        <v>2010</v>
      </c>
      <c r="K78" t="s">
        <v>2011</v>
      </c>
      <c r="L78" t="s">
        <v>2012</v>
      </c>
      <c r="M78" t="s">
        <v>2013</v>
      </c>
      <c r="N78" t="s">
        <v>2011</v>
      </c>
      <c r="O78" t="s">
        <v>2012</v>
      </c>
      <c r="P78" t="s">
        <v>2013</v>
      </c>
      <c r="Q78" t="s">
        <v>2014</v>
      </c>
      <c r="R78" t="s">
        <v>1085</v>
      </c>
      <c r="S78" t="s">
        <v>2055</v>
      </c>
      <c r="T78" t="s">
        <v>2056</v>
      </c>
      <c r="Z78" t="s">
        <v>2057</v>
      </c>
      <c r="AA78" t="s">
        <v>2058</v>
      </c>
      <c r="AH78" t="s">
        <v>960</v>
      </c>
      <c r="AI78" t="s">
        <v>2059</v>
      </c>
      <c r="AJ78">
        <v>0</v>
      </c>
      <c r="AK78">
        <v>44055</v>
      </c>
      <c r="AL78">
        <v>1</v>
      </c>
      <c r="AM78">
        <v>2023</v>
      </c>
      <c r="AN78" t="s">
        <v>2060</v>
      </c>
      <c r="AO78" t="s">
        <v>2061</v>
      </c>
      <c r="AP78">
        <v>2020</v>
      </c>
      <c r="AQ78">
        <v>2024</v>
      </c>
      <c r="AR78" t="s">
        <v>504</v>
      </c>
      <c r="AS78" t="s">
        <v>457</v>
      </c>
      <c r="AT78" t="s">
        <v>541</v>
      </c>
      <c r="AU78" t="s">
        <v>459</v>
      </c>
      <c r="AV78" t="s">
        <v>460</v>
      </c>
      <c r="AW78" t="s">
        <v>460</v>
      </c>
      <c r="AX78" t="s">
        <v>460</v>
      </c>
      <c r="AZ78">
        <v>1</v>
      </c>
      <c r="BB78" t="s">
        <v>2062</v>
      </c>
      <c r="BC78" t="s">
        <v>2063</v>
      </c>
      <c r="BD78" t="s">
        <v>2064</v>
      </c>
      <c r="BE78" t="s">
        <v>544</v>
      </c>
      <c r="BF78" t="s">
        <v>2065</v>
      </c>
      <c r="BG78">
        <v>1</v>
      </c>
      <c r="BH78">
        <v>44055</v>
      </c>
      <c r="BI78">
        <v>0</v>
      </c>
      <c r="BJ78" t="s">
        <v>51</v>
      </c>
      <c r="BK78">
        <v>16</v>
      </c>
      <c r="BL78">
        <v>16</v>
      </c>
      <c r="BM78">
        <v>0</v>
      </c>
      <c r="BN78">
        <v>0</v>
      </c>
      <c r="BO78">
        <v>0</v>
      </c>
      <c r="BP78">
        <v>0</v>
      </c>
      <c r="BW78">
        <v>16</v>
      </c>
      <c r="BX78">
        <v>16</v>
      </c>
      <c r="BY78">
        <v>0</v>
      </c>
      <c r="BZ78">
        <v>0</v>
      </c>
      <c r="CA78" t="s">
        <v>473</v>
      </c>
      <c r="CB78" t="s">
        <v>479</v>
      </c>
      <c r="CC78" t="s">
        <v>473</v>
      </c>
      <c r="CD78">
        <v>0</v>
      </c>
      <c r="CE78" t="s">
        <v>544</v>
      </c>
      <c r="CF78" t="s">
        <v>473</v>
      </c>
      <c r="CG78" t="s">
        <v>473</v>
      </c>
      <c r="CH78" t="s">
        <v>473</v>
      </c>
      <c r="CI78" t="s">
        <v>473</v>
      </c>
      <c r="CJ78">
        <v>16</v>
      </c>
      <c r="CK78" t="s">
        <v>479</v>
      </c>
      <c r="CL78" t="s">
        <v>479</v>
      </c>
      <c r="CM78" t="s">
        <v>481</v>
      </c>
      <c r="CN78" t="s">
        <v>504</v>
      </c>
      <c r="CO78" t="s">
        <v>473</v>
      </c>
      <c r="CP78" t="s">
        <v>473</v>
      </c>
      <c r="CQ78" t="s">
        <v>473</v>
      </c>
      <c r="CR78" t="s">
        <v>473</v>
      </c>
      <c r="CS78" t="s">
        <v>473</v>
      </c>
      <c r="CT78" t="s">
        <v>473</v>
      </c>
      <c r="CU78" t="s">
        <v>473</v>
      </c>
      <c r="CV78" t="s">
        <v>473</v>
      </c>
      <c r="CW78" t="s">
        <v>473</v>
      </c>
      <c r="CX78" t="s">
        <v>473</v>
      </c>
      <c r="CY78" t="s">
        <v>473</v>
      </c>
      <c r="CZ78" t="s">
        <v>473</v>
      </c>
      <c r="DA78" t="s">
        <v>473</v>
      </c>
      <c r="DB78" s="128" t="s">
        <v>473</v>
      </c>
      <c r="DC78" t="s">
        <v>473</v>
      </c>
      <c r="DD78" t="s">
        <v>473</v>
      </c>
      <c r="DE78" t="s">
        <v>473</v>
      </c>
      <c r="DF78" t="s">
        <v>473</v>
      </c>
      <c r="DG78" t="s">
        <v>473</v>
      </c>
      <c r="DH78" t="s">
        <v>473</v>
      </c>
      <c r="DI78" t="s">
        <v>473</v>
      </c>
      <c r="DJ78" t="s">
        <v>473</v>
      </c>
      <c r="DK78" t="s">
        <v>473</v>
      </c>
      <c r="DL78" t="s">
        <v>473</v>
      </c>
      <c r="DM78" t="s">
        <v>473</v>
      </c>
      <c r="DN78" t="s">
        <v>473</v>
      </c>
      <c r="DO78" t="s">
        <v>473</v>
      </c>
      <c r="DP78" t="s">
        <v>473</v>
      </c>
      <c r="DQ78" t="s">
        <v>473</v>
      </c>
      <c r="DR78" t="s">
        <v>473</v>
      </c>
      <c r="DS78" t="s">
        <v>473</v>
      </c>
      <c r="DT78" t="s">
        <v>473</v>
      </c>
      <c r="DU78" t="s">
        <v>473</v>
      </c>
      <c r="DV78" t="s">
        <v>473</v>
      </c>
      <c r="DW78" t="s">
        <v>473</v>
      </c>
      <c r="DX78" t="s">
        <v>473</v>
      </c>
      <c r="DY78" t="s">
        <v>473</v>
      </c>
      <c r="DZ78" t="s">
        <v>473</v>
      </c>
      <c r="EA78" t="s">
        <v>473</v>
      </c>
      <c r="EB78" t="s">
        <v>473</v>
      </c>
      <c r="EC78">
        <v>0</v>
      </c>
      <c r="ED78" t="s">
        <v>473</v>
      </c>
      <c r="EE78" t="s">
        <v>473</v>
      </c>
      <c r="EF78" t="s">
        <v>473</v>
      </c>
      <c r="EG78" t="s">
        <v>473</v>
      </c>
      <c r="EH78" t="s">
        <v>473</v>
      </c>
      <c r="EI78" t="s">
        <v>473</v>
      </c>
      <c r="EJ78" t="s">
        <v>473</v>
      </c>
      <c r="EK78" t="s">
        <v>473</v>
      </c>
      <c r="EL78" t="s">
        <v>473</v>
      </c>
      <c r="EM78" t="s">
        <v>473</v>
      </c>
      <c r="EN78" t="s">
        <v>473</v>
      </c>
      <c r="EO78" t="s">
        <v>473</v>
      </c>
      <c r="EP78" t="s">
        <v>473</v>
      </c>
      <c r="EQ78" t="s">
        <v>473</v>
      </c>
      <c r="ER78" t="s">
        <v>473</v>
      </c>
      <c r="ES78" t="s">
        <v>473</v>
      </c>
      <c r="ET78" t="s">
        <v>473</v>
      </c>
      <c r="EU78" t="s">
        <v>473</v>
      </c>
      <c r="EV78" t="s">
        <v>473</v>
      </c>
      <c r="EW78" t="s">
        <v>473</v>
      </c>
      <c r="EX78" t="s">
        <v>473</v>
      </c>
      <c r="EY78" t="s">
        <v>473</v>
      </c>
      <c r="EZ78" t="s">
        <v>473</v>
      </c>
      <c r="FA78" t="s">
        <v>473</v>
      </c>
      <c r="FB78" t="s">
        <v>473</v>
      </c>
      <c r="FC78" t="s">
        <v>473</v>
      </c>
      <c r="FD78" t="s">
        <v>473</v>
      </c>
      <c r="FE78" t="s">
        <v>473</v>
      </c>
      <c r="FF78" t="s">
        <v>473</v>
      </c>
      <c r="FG78" t="s">
        <v>473</v>
      </c>
      <c r="FH78" t="s">
        <v>473</v>
      </c>
      <c r="FI78" t="s">
        <v>473</v>
      </c>
      <c r="FJ78" t="s">
        <v>473</v>
      </c>
      <c r="FK78" t="s">
        <v>473</v>
      </c>
      <c r="FL78" t="s">
        <v>473</v>
      </c>
      <c r="FM78" t="s">
        <v>473</v>
      </c>
      <c r="FN78" t="s">
        <v>473</v>
      </c>
      <c r="FO78" t="s">
        <v>473</v>
      </c>
      <c r="FP78" t="s">
        <v>473</v>
      </c>
      <c r="FQ78" t="s">
        <v>473</v>
      </c>
      <c r="FR78" t="s">
        <v>473</v>
      </c>
      <c r="FS78" t="s">
        <v>473</v>
      </c>
      <c r="FT78" t="s">
        <v>473</v>
      </c>
      <c r="FU78" t="s">
        <v>473</v>
      </c>
      <c r="FV78" t="s">
        <v>473</v>
      </c>
      <c r="FW78" t="s">
        <v>473</v>
      </c>
      <c r="FX78" t="s">
        <v>473</v>
      </c>
      <c r="FY78" t="s">
        <v>473</v>
      </c>
      <c r="FZ78" t="s">
        <v>473</v>
      </c>
      <c r="GA78" t="s">
        <v>473</v>
      </c>
      <c r="GB78" t="s">
        <v>473</v>
      </c>
      <c r="GC78" t="s">
        <v>473</v>
      </c>
      <c r="GD78" t="s">
        <v>473</v>
      </c>
      <c r="GE78" t="s">
        <v>473</v>
      </c>
      <c r="GF78" t="s">
        <v>473</v>
      </c>
      <c r="GG78" t="s">
        <v>473</v>
      </c>
      <c r="GH78" t="s">
        <v>473</v>
      </c>
      <c r="GI78" t="s">
        <v>473</v>
      </c>
      <c r="GJ78" t="s">
        <v>473</v>
      </c>
      <c r="GK78" t="s">
        <v>473</v>
      </c>
      <c r="GL78" t="s">
        <v>473</v>
      </c>
      <c r="GM78" t="s">
        <v>473</v>
      </c>
      <c r="GN78" t="s">
        <v>473</v>
      </c>
      <c r="GO78" t="s">
        <v>473</v>
      </c>
      <c r="GP78" t="s">
        <v>473</v>
      </c>
      <c r="GQ78" t="s">
        <v>473</v>
      </c>
      <c r="GR78" t="s">
        <v>473</v>
      </c>
      <c r="GS78" t="s">
        <v>473</v>
      </c>
      <c r="GT78" t="s">
        <v>473</v>
      </c>
      <c r="GU78" t="s">
        <v>473</v>
      </c>
      <c r="GV78" t="s">
        <v>473</v>
      </c>
      <c r="GW78" t="s">
        <v>473</v>
      </c>
      <c r="GX78" t="s">
        <v>473</v>
      </c>
      <c r="GY78" t="s">
        <v>473</v>
      </c>
      <c r="GZ78" t="s">
        <v>473</v>
      </c>
      <c r="HA78" t="s">
        <v>473</v>
      </c>
      <c r="HB78" t="s">
        <v>473</v>
      </c>
      <c r="HC78" t="s">
        <v>473</v>
      </c>
      <c r="HD78" t="s">
        <v>473</v>
      </c>
      <c r="HE78" t="s">
        <v>473</v>
      </c>
      <c r="HF78" t="s">
        <v>473</v>
      </c>
      <c r="HG78" t="s">
        <v>473</v>
      </c>
      <c r="HH78" t="s">
        <v>473</v>
      </c>
      <c r="HI78" t="s">
        <v>473</v>
      </c>
      <c r="HJ78" t="s">
        <v>473</v>
      </c>
      <c r="HK78" t="s">
        <v>473</v>
      </c>
      <c r="HL78" t="s">
        <v>473</v>
      </c>
      <c r="HM78" t="s">
        <v>473</v>
      </c>
      <c r="HN78" t="s">
        <v>473</v>
      </c>
      <c r="HO78" t="s">
        <v>473</v>
      </c>
      <c r="HP78" t="s">
        <v>473</v>
      </c>
      <c r="HQ78" t="s">
        <v>473</v>
      </c>
      <c r="HR78" t="s">
        <v>473</v>
      </c>
      <c r="HS78" t="s">
        <v>473</v>
      </c>
      <c r="HT78" t="s">
        <v>473</v>
      </c>
      <c r="HU78" t="s">
        <v>473</v>
      </c>
      <c r="HV78" t="s">
        <v>473</v>
      </c>
      <c r="HW78" t="s">
        <v>473</v>
      </c>
      <c r="HX78" t="s">
        <v>473</v>
      </c>
      <c r="HY78" t="s">
        <v>473</v>
      </c>
      <c r="HZ78" t="s">
        <v>473</v>
      </c>
      <c r="IA78" t="s">
        <v>473</v>
      </c>
      <c r="IB78" t="s">
        <v>473</v>
      </c>
      <c r="IC78" t="s">
        <v>473</v>
      </c>
      <c r="ID78" t="s">
        <v>473</v>
      </c>
      <c r="IE78" t="s">
        <v>473</v>
      </c>
      <c r="IF78" t="s">
        <v>473</v>
      </c>
      <c r="IG78" t="s">
        <v>473</v>
      </c>
      <c r="IH78" t="s">
        <v>473</v>
      </c>
      <c r="II78" t="s">
        <v>473</v>
      </c>
      <c r="IJ78" t="s">
        <v>473</v>
      </c>
      <c r="IK78" t="s">
        <v>473</v>
      </c>
      <c r="IL78" t="s">
        <v>473</v>
      </c>
      <c r="IM78" t="s">
        <v>473</v>
      </c>
      <c r="IN78" t="s">
        <v>473</v>
      </c>
      <c r="IO78" t="s">
        <v>473</v>
      </c>
      <c r="IP78" t="s">
        <v>473</v>
      </c>
      <c r="IQ78" t="s">
        <v>473</v>
      </c>
      <c r="IR78" t="s">
        <v>473</v>
      </c>
      <c r="IS78" t="s">
        <v>473</v>
      </c>
      <c r="IT78" t="s">
        <v>473</v>
      </c>
      <c r="IU78" t="s">
        <v>473</v>
      </c>
      <c r="IV78" t="s">
        <v>473</v>
      </c>
      <c r="IW78" t="s">
        <v>473</v>
      </c>
      <c r="IX78" t="s">
        <v>473</v>
      </c>
      <c r="IY78" t="s">
        <v>473</v>
      </c>
      <c r="IZ78" t="s">
        <v>473</v>
      </c>
      <c r="JA78" t="s">
        <v>473</v>
      </c>
      <c r="JB78" t="s">
        <v>473</v>
      </c>
      <c r="JC78" t="s">
        <v>473</v>
      </c>
      <c r="JD78">
        <v>0</v>
      </c>
      <c r="JE78" t="s">
        <v>547</v>
      </c>
      <c r="JF78" t="s">
        <v>547</v>
      </c>
      <c r="JG78" t="s">
        <v>547</v>
      </c>
      <c r="JH78" t="s">
        <v>547</v>
      </c>
      <c r="JI78" t="s">
        <v>547</v>
      </c>
      <c r="JJ78" t="s">
        <v>547</v>
      </c>
      <c r="JK78" t="s">
        <v>547</v>
      </c>
      <c r="JL78" t="s">
        <v>547</v>
      </c>
      <c r="JM78" t="s">
        <v>547</v>
      </c>
      <c r="JN78" t="s">
        <v>547</v>
      </c>
      <c r="JO78" t="s">
        <v>547</v>
      </c>
      <c r="JP78" t="s">
        <v>547</v>
      </c>
      <c r="JQ78" t="s">
        <v>473</v>
      </c>
      <c r="JR78" t="s">
        <v>479</v>
      </c>
      <c r="JS78" t="s">
        <v>479</v>
      </c>
      <c r="JT78" t="s">
        <v>479</v>
      </c>
      <c r="JU78" t="s">
        <v>479</v>
      </c>
      <c r="JV78" t="s">
        <v>479</v>
      </c>
      <c r="JW78" t="s">
        <v>479</v>
      </c>
      <c r="JX78" t="s">
        <v>473</v>
      </c>
      <c r="JY78" t="s">
        <v>473</v>
      </c>
      <c r="JZ78" t="s">
        <v>473</v>
      </c>
      <c r="KA78" t="s">
        <v>473</v>
      </c>
      <c r="KB78" t="s">
        <v>473</v>
      </c>
      <c r="KC78" t="s">
        <v>479</v>
      </c>
      <c r="KD78" t="s">
        <v>479</v>
      </c>
      <c r="KE78" t="s">
        <v>473</v>
      </c>
      <c r="KF78" t="s">
        <v>473</v>
      </c>
      <c r="KG78" t="s">
        <v>473</v>
      </c>
      <c r="KH78" t="s">
        <v>473</v>
      </c>
      <c r="KI78" t="s">
        <v>473</v>
      </c>
      <c r="KJ78" t="s">
        <v>473</v>
      </c>
      <c r="KK78" t="s">
        <v>473</v>
      </c>
      <c r="KL78" t="s">
        <v>473</v>
      </c>
      <c r="KM78" t="s">
        <v>473</v>
      </c>
      <c r="KN78" t="s">
        <v>473</v>
      </c>
      <c r="KO78" t="s">
        <v>473</v>
      </c>
      <c r="KP78" t="s">
        <v>479</v>
      </c>
      <c r="KQ78" t="s">
        <v>479</v>
      </c>
      <c r="KR78" t="s">
        <v>479</v>
      </c>
      <c r="KS78" t="s">
        <v>479</v>
      </c>
      <c r="KT78" t="s">
        <v>479</v>
      </c>
      <c r="KU78" t="s">
        <v>479</v>
      </c>
      <c r="KV78" t="s">
        <v>473</v>
      </c>
      <c r="KW78" t="s">
        <v>473</v>
      </c>
      <c r="KX78" t="s">
        <v>473</v>
      </c>
      <c r="KY78" t="s">
        <v>473</v>
      </c>
      <c r="KZ78" t="s">
        <v>473</v>
      </c>
      <c r="LA78" t="s">
        <v>473</v>
      </c>
      <c r="LB78" t="s">
        <v>479</v>
      </c>
      <c r="LC78" t="s">
        <v>2025</v>
      </c>
      <c r="LD78" t="s">
        <v>544</v>
      </c>
      <c r="LE78" t="s">
        <v>547</v>
      </c>
      <c r="LF78" t="s">
        <v>473</v>
      </c>
      <c r="LG78" t="s">
        <v>473</v>
      </c>
      <c r="LH78" t="s">
        <v>473</v>
      </c>
      <c r="LI78">
        <v>100</v>
      </c>
      <c r="LJ78">
        <v>48.041666666666664</v>
      </c>
      <c r="LK78">
        <v>12519771000</v>
      </c>
      <c r="LL78">
        <v>10681189500</v>
      </c>
      <c r="LM78">
        <v>4798396104</v>
      </c>
      <c r="LN78">
        <v>1565116239</v>
      </c>
      <c r="LO78">
        <v>1437886230</v>
      </c>
      <c r="LP78" t="s">
        <v>479</v>
      </c>
      <c r="LQ78" t="s">
        <v>479</v>
      </c>
      <c r="LR78" t="s">
        <v>479</v>
      </c>
      <c r="LS78" t="s">
        <v>479</v>
      </c>
      <c r="LT78" t="s">
        <v>479</v>
      </c>
      <c r="LU78" t="s">
        <v>479</v>
      </c>
      <c r="LV78" t="s">
        <v>473</v>
      </c>
      <c r="LW78" t="s">
        <v>473</v>
      </c>
      <c r="LX78" t="s">
        <v>473</v>
      </c>
      <c r="LY78" t="s">
        <v>473</v>
      </c>
      <c r="LZ78" t="s">
        <v>473</v>
      </c>
      <c r="MA78" t="s">
        <v>473</v>
      </c>
      <c r="MB78" t="s">
        <v>479</v>
      </c>
      <c r="MC78" t="s">
        <v>479</v>
      </c>
      <c r="MD78" t="s">
        <v>479</v>
      </c>
      <c r="ME78">
        <v>0</v>
      </c>
      <c r="MF78">
        <v>0</v>
      </c>
      <c r="MG78">
        <v>0</v>
      </c>
      <c r="MH78">
        <v>0</v>
      </c>
      <c r="MI78">
        <v>0</v>
      </c>
      <c r="MJ78">
        <v>0</v>
      </c>
      <c r="MK78">
        <v>0</v>
      </c>
      <c r="ML78">
        <v>0</v>
      </c>
      <c r="MM78">
        <v>0</v>
      </c>
      <c r="MN78">
        <v>0</v>
      </c>
      <c r="MO78">
        <v>0</v>
      </c>
      <c r="MP78">
        <v>0</v>
      </c>
      <c r="MQ78">
        <v>0</v>
      </c>
      <c r="MR78">
        <v>0</v>
      </c>
      <c r="MS78">
        <v>0</v>
      </c>
      <c r="MT78">
        <v>0</v>
      </c>
      <c r="MU78">
        <v>0</v>
      </c>
      <c r="MV78">
        <v>0</v>
      </c>
      <c r="MW78">
        <v>0</v>
      </c>
      <c r="MX78">
        <v>0</v>
      </c>
      <c r="MY78">
        <v>0</v>
      </c>
      <c r="MZ78">
        <v>0</v>
      </c>
      <c r="NA78">
        <v>0</v>
      </c>
      <c r="NB78">
        <v>0</v>
      </c>
      <c r="NC78">
        <v>0</v>
      </c>
      <c r="ND78">
        <v>0</v>
      </c>
      <c r="NE78">
        <v>0</v>
      </c>
      <c r="NF78">
        <v>0</v>
      </c>
      <c r="NG78">
        <v>0</v>
      </c>
      <c r="NH78">
        <v>0</v>
      </c>
      <c r="NI78">
        <v>0</v>
      </c>
      <c r="NJ78">
        <v>0</v>
      </c>
      <c r="NK78">
        <v>0</v>
      </c>
      <c r="NL78">
        <v>0</v>
      </c>
      <c r="NM78">
        <v>0</v>
      </c>
      <c r="NN78">
        <v>0</v>
      </c>
      <c r="NO78">
        <v>0</v>
      </c>
      <c r="NP78">
        <v>0</v>
      </c>
      <c r="NQ78">
        <v>0</v>
      </c>
      <c r="NR78">
        <v>0</v>
      </c>
      <c r="NS78">
        <v>0</v>
      </c>
      <c r="NT78">
        <v>0</v>
      </c>
      <c r="NU78">
        <v>0</v>
      </c>
      <c r="NV78">
        <v>0</v>
      </c>
      <c r="NW78">
        <v>0</v>
      </c>
      <c r="NX78">
        <v>0</v>
      </c>
      <c r="NY78">
        <v>0</v>
      </c>
      <c r="NZ78">
        <v>0</v>
      </c>
      <c r="OA78">
        <v>0</v>
      </c>
      <c r="OB78">
        <v>0</v>
      </c>
      <c r="OC78">
        <v>0</v>
      </c>
      <c r="OD78">
        <v>0</v>
      </c>
      <c r="OE78">
        <v>0</v>
      </c>
      <c r="OF78">
        <v>0</v>
      </c>
      <c r="OG78">
        <v>0</v>
      </c>
      <c r="OH78">
        <v>0</v>
      </c>
      <c r="OI78">
        <v>0</v>
      </c>
      <c r="OJ78">
        <v>0</v>
      </c>
      <c r="OK78">
        <v>0</v>
      </c>
      <c r="OL78">
        <v>0</v>
      </c>
      <c r="OO78" t="s">
        <v>2054</v>
      </c>
      <c r="OP78" t="s">
        <v>473</v>
      </c>
      <c r="OQ78" t="s">
        <v>473</v>
      </c>
      <c r="OR78" t="s">
        <v>473</v>
      </c>
      <c r="OS78" t="s">
        <v>473</v>
      </c>
      <c r="OT78" t="s">
        <v>473</v>
      </c>
      <c r="OU78" t="s">
        <v>473</v>
      </c>
      <c r="OV78" t="s">
        <v>473</v>
      </c>
      <c r="OW78" t="s">
        <v>473</v>
      </c>
      <c r="OX78" t="s">
        <v>473</v>
      </c>
      <c r="OY78" t="s">
        <v>473</v>
      </c>
      <c r="OZ78" t="s">
        <v>473</v>
      </c>
      <c r="PA78" t="s">
        <v>473</v>
      </c>
      <c r="PB78" t="s">
        <v>473</v>
      </c>
      <c r="PC78" t="s">
        <v>473</v>
      </c>
      <c r="PD78" t="s">
        <v>473</v>
      </c>
      <c r="PE78" t="s">
        <v>473</v>
      </c>
      <c r="PF78" t="s">
        <v>473</v>
      </c>
      <c r="PG78" t="s">
        <v>473</v>
      </c>
      <c r="PH78" t="s">
        <v>473</v>
      </c>
      <c r="PI78" t="s">
        <v>473</v>
      </c>
      <c r="PJ78" t="s">
        <v>473</v>
      </c>
      <c r="PK78" t="s">
        <v>473</v>
      </c>
      <c r="PL78" t="s">
        <v>473</v>
      </c>
      <c r="PM78" t="s">
        <v>473</v>
      </c>
      <c r="PN78" t="s">
        <v>473</v>
      </c>
      <c r="PO78" t="s">
        <v>473</v>
      </c>
      <c r="PP78" t="s">
        <v>473</v>
      </c>
      <c r="PQ78">
        <v>19675912</v>
      </c>
      <c r="PR78">
        <v>1545440327</v>
      </c>
      <c r="PS78" t="s">
        <v>974</v>
      </c>
    </row>
    <row r="79" spans="1:435" x14ac:dyDescent="0.35">
      <c r="A79" t="s">
        <v>2066</v>
      </c>
      <c r="B79">
        <v>7872</v>
      </c>
      <c r="D79">
        <v>2020110010185</v>
      </c>
      <c r="E79" t="s">
        <v>436</v>
      </c>
      <c r="F79" t="s">
        <v>437</v>
      </c>
      <c r="G79" t="s">
        <v>2008</v>
      </c>
      <c r="H79" t="s">
        <v>2009</v>
      </c>
      <c r="I79" t="s">
        <v>544</v>
      </c>
      <c r="J79" t="s">
        <v>2010</v>
      </c>
      <c r="K79" t="s">
        <v>2011</v>
      </c>
      <c r="L79" t="s">
        <v>2012</v>
      </c>
      <c r="M79" t="s">
        <v>2013</v>
      </c>
      <c r="N79" t="s">
        <v>2011</v>
      </c>
      <c r="O79" t="s">
        <v>2012</v>
      </c>
      <c r="P79" t="s">
        <v>2013</v>
      </c>
      <c r="Q79" t="s">
        <v>2014</v>
      </c>
      <c r="R79" t="s">
        <v>1085</v>
      </c>
      <c r="S79" t="s">
        <v>2067</v>
      </c>
      <c r="T79" t="s">
        <v>2068</v>
      </c>
      <c r="Z79" t="s">
        <v>2067</v>
      </c>
      <c r="AA79" t="s">
        <v>2069</v>
      </c>
      <c r="AH79" t="s">
        <v>2070</v>
      </c>
      <c r="AI79" t="s">
        <v>2071</v>
      </c>
      <c r="AJ79">
        <v>0</v>
      </c>
      <c r="AK79">
        <v>44055</v>
      </c>
      <c r="AL79">
        <v>1</v>
      </c>
      <c r="AM79">
        <v>2023</v>
      </c>
      <c r="AN79" t="s">
        <v>2072</v>
      </c>
      <c r="AO79" t="s">
        <v>2073</v>
      </c>
      <c r="AP79">
        <v>2020</v>
      </c>
      <c r="AQ79">
        <v>2022</v>
      </c>
      <c r="AR79" t="s">
        <v>456</v>
      </c>
      <c r="AS79" t="s">
        <v>457</v>
      </c>
      <c r="AT79" t="s">
        <v>541</v>
      </c>
      <c r="AU79" t="s">
        <v>459</v>
      </c>
      <c r="AV79" t="s">
        <v>460</v>
      </c>
      <c r="AW79" t="s">
        <v>460</v>
      </c>
      <c r="AX79" t="s">
        <v>460</v>
      </c>
      <c r="AZ79">
        <v>1</v>
      </c>
      <c r="BB79" t="s">
        <v>2074</v>
      </c>
      <c r="BC79" t="s">
        <v>2075</v>
      </c>
      <c r="BD79" t="s">
        <v>2076</v>
      </c>
      <c r="BE79" t="s">
        <v>2077</v>
      </c>
      <c r="BF79" t="s">
        <v>2078</v>
      </c>
      <c r="BG79">
        <v>1</v>
      </c>
      <c r="BH79">
        <v>44055</v>
      </c>
      <c r="BI79">
        <v>0</v>
      </c>
      <c r="BJ79" t="s">
        <v>51</v>
      </c>
      <c r="BK79">
        <v>1</v>
      </c>
      <c r="BL79">
        <v>0.3</v>
      </c>
      <c r="BM79">
        <v>0.6</v>
      </c>
      <c r="BN79">
        <v>1</v>
      </c>
      <c r="BO79">
        <v>1</v>
      </c>
      <c r="BW79">
        <v>0.3</v>
      </c>
      <c r="BX79">
        <v>0.6</v>
      </c>
      <c r="BY79">
        <v>1</v>
      </c>
      <c r="CA79">
        <v>0.3</v>
      </c>
      <c r="CB79">
        <v>0.30000000000000004</v>
      </c>
      <c r="CC79">
        <v>1</v>
      </c>
      <c r="CD79">
        <v>0</v>
      </c>
      <c r="CE79" t="s">
        <v>544</v>
      </c>
      <c r="CF79">
        <v>0</v>
      </c>
      <c r="CG79">
        <v>0</v>
      </c>
      <c r="CH79" t="s">
        <v>544</v>
      </c>
      <c r="CI79" t="s">
        <v>544</v>
      </c>
      <c r="CJ79">
        <v>0.3</v>
      </c>
      <c r="CK79">
        <v>0.6</v>
      </c>
      <c r="CL79">
        <v>0.9</v>
      </c>
      <c r="CM79">
        <v>1</v>
      </c>
      <c r="CN79" t="s">
        <v>467</v>
      </c>
      <c r="CO79">
        <v>0</v>
      </c>
      <c r="CP79">
        <v>0</v>
      </c>
      <c r="CQ79">
        <v>0</v>
      </c>
      <c r="CR79">
        <v>0</v>
      </c>
      <c r="CS79">
        <v>0</v>
      </c>
      <c r="CT79">
        <v>0.1</v>
      </c>
      <c r="CU79">
        <v>0</v>
      </c>
      <c r="CV79">
        <v>0</v>
      </c>
      <c r="CW79">
        <v>0</v>
      </c>
      <c r="CX79">
        <v>0</v>
      </c>
      <c r="CY79">
        <v>0</v>
      </c>
      <c r="CZ79">
        <v>0</v>
      </c>
      <c r="DA79">
        <v>1</v>
      </c>
      <c r="DB79" s="128">
        <v>0.1</v>
      </c>
      <c r="DC79">
        <v>0.1</v>
      </c>
      <c r="DD79">
        <v>0</v>
      </c>
      <c r="DE79">
        <v>0</v>
      </c>
      <c r="DF79">
        <v>0</v>
      </c>
      <c r="DG79">
        <v>0</v>
      </c>
      <c r="DH79">
        <v>0</v>
      </c>
      <c r="DI79">
        <v>0.1</v>
      </c>
      <c r="DJ79">
        <v>0</v>
      </c>
      <c r="DK79">
        <v>0</v>
      </c>
      <c r="DL79">
        <v>0</v>
      </c>
      <c r="DM79">
        <v>0</v>
      </c>
      <c r="DN79">
        <v>0</v>
      </c>
      <c r="DO79">
        <v>0</v>
      </c>
      <c r="DP79">
        <v>0.1</v>
      </c>
      <c r="DQ79">
        <v>0</v>
      </c>
      <c r="DR79">
        <v>0</v>
      </c>
      <c r="DS79">
        <v>0</v>
      </c>
      <c r="DT79">
        <v>0</v>
      </c>
      <c r="DU79">
        <v>0</v>
      </c>
      <c r="DV79">
        <v>0.1</v>
      </c>
      <c r="DW79">
        <v>0</v>
      </c>
      <c r="DX79">
        <v>0</v>
      </c>
      <c r="DY79">
        <v>0</v>
      </c>
      <c r="DZ79">
        <v>0</v>
      </c>
      <c r="EA79">
        <v>0</v>
      </c>
      <c r="EB79">
        <v>0</v>
      </c>
      <c r="EC79">
        <v>0.1</v>
      </c>
      <c r="ED79">
        <v>0.1</v>
      </c>
      <c r="EE79">
        <v>0</v>
      </c>
      <c r="EF79">
        <v>0</v>
      </c>
      <c r="EG79">
        <v>0</v>
      </c>
      <c r="EH79">
        <v>0</v>
      </c>
      <c r="EI79">
        <v>0</v>
      </c>
      <c r="EJ79" t="s">
        <v>2079</v>
      </c>
      <c r="EK79">
        <v>0</v>
      </c>
      <c r="EL79">
        <v>0</v>
      </c>
      <c r="EM79">
        <v>0</v>
      </c>
      <c r="EN79">
        <v>0</v>
      </c>
      <c r="EO79">
        <v>0</v>
      </c>
      <c r="EP79">
        <v>0</v>
      </c>
      <c r="EQ79">
        <v>0</v>
      </c>
      <c r="ER79">
        <v>0</v>
      </c>
      <c r="ES79">
        <v>0</v>
      </c>
      <c r="ET79">
        <v>0</v>
      </c>
      <c r="EU79">
        <v>0</v>
      </c>
      <c r="EV79" t="s">
        <v>2079</v>
      </c>
      <c r="EW79">
        <v>0</v>
      </c>
      <c r="EX79">
        <v>0</v>
      </c>
      <c r="EY79">
        <v>0</v>
      </c>
      <c r="EZ79">
        <v>0</v>
      </c>
      <c r="FA79">
        <v>0</v>
      </c>
      <c r="FB79">
        <v>0</v>
      </c>
      <c r="FC79" t="s">
        <v>544</v>
      </c>
      <c r="FD79" t="s">
        <v>544</v>
      </c>
      <c r="FE79" t="s">
        <v>544</v>
      </c>
      <c r="FF79" t="s">
        <v>544</v>
      </c>
      <c r="FG79" t="s">
        <v>544</v>
      </c>
      <c r="FH79" t="s">
        <v>544</v>
      </c>
      <c r="FI79" t="s">
        <v>544</v>
      </c>
      <c r="FJ79" t="s">
        <v>544</v>
      </c>
      <c r="FK79" t="s">
        <v>544</v>
      </c>
      <c r="FL79" t="s">
        <v>544</v>
      </c>
      <c r="FM79" t="s">
        <v>544</v>
      </c>
      <c r="FN79" t="s">
        <v>544</v>
      </c>
      <c r="FO79" t="s">
        <v>544</v>
      </c>
      <c r="FP79" t="s">
        <v>544</v>
      </c>
      <c r="FQ79" t="s">
        <v>544</v>
      </c>
      <c r="FR79" t="s">
        <v>544</v>
      </c>
      <c r="FS79" t="s">
        <v>544</v>
      </c>
      <c r="FT79" t="s">
        <v>544</v>
      </c>
      <c r="FU79" t="s">
        <v>544</v>
      </c>
      <c r="FV79" t="s">
        <v>544</v>
      </c>
      <c r="FW79" t="s">
        <v>544</v>
      </c>
      <c r="FX79" t="s">
        <v>544</v>
      </c>
      <c r="FY79" t="s">
        <v>544</v>
      </c>
      <c r="FZ79" t="s">
        <v>544</v>
      </c>
      <c r="GA79" t="s">
        <v>544</v>
      </c>
      <c r="GB79" t="s">
        <v>544</v>
      </c>
      <c r="GC79" t="s">
        <v>544</v>
      </c>
      <c r="GD79" t="s">
        <v>544</v>
      </c>
      <c r="GE79" t="s">
        <v>544</v>
      </c>
      <c r="GF79" t="s">
        <v>544</v>
      </c>
      <c r="GG79" t="s">
        <v>544</v>
      </c>
      <c r="GH79" t="s">
        <v>544</v>
      </c>
      <c r="GI79" t="s">
        <v>544</v>
      </c>
      <c r="GJ79" t="s">
        <v>544</v>
      </c>
      <c r="GK79" t="s">
        <v>544</v>
      </c>
      <c r="GL79" t="s">
        <v>544</v>
      </c>
      <c r="GM79" t="s">
        <v>544</v>
      </c>
      <c r="GN79" t="s">
        <v>544</v>
      </c>
      <c r="GO79" t="s">
        <v>544</v>
      </c>
      <c r="GP79" t="s">
        <v>544</v>
      </c>
      <c r="GQ79" t="s">
        <v>544</v>
      </c>
      <c r="GR79" t="s">
        <v>544</v>
      </c>
      <c r="GS79" t="s">
        <v>544</v>
      </c>
      <c r="GT79" t="s">
        <v>544</v>
      </c>
      <c r="GU79" t="s">
        <v>544</v>
      </c>
      <c r="GV79" t="s">
        <v>544</v>
      </c>
      <c r="GW79" t="s">
        <v>544</v>
      </c>
      <c r="GX79" t="s">
        <v>544</v>
      </c>
      <c r="GY79" t="s">
        <v>544</v>
      </c>
      <c r="GZ79" t="s">
        <v>544</v>
      </c>
      <c r="HA79" t="s">
        <v>544</v>
      </c>
      <c r="HB79" t="s">
        <v>544</v>
      </c>
      <c r="HC79" t="s">
        <v>544</v>
      </c>
      <c r="HD79" t="s">
        <v>544</v>
      </c>
      <c r="HE79" t="s">
        <v>544</v>
      </c>
      <c r="HF79" t="s">
        <v>544</v>
      </c>
      <c r="HG79" t="s">
        <v>544</v>
      </c>
      <c r="HH79" t="s">
        <v>544</v>
      </c>
      <c r="HI79" t="s">
        <v>544</v>
      </c>
      <c r="HJ79" t="s">
        <v>544</v>
      </c>
      <c r="HK79" t="s">
        <v>544</v>
      </c>
      <c r="HL79" t="s">
        <v>544</v>
      </c>
      <c r="HM79" t="s">
        <v>544</v>
      </c>
      <c r="HN79" t="s">
        <v>544</v>
      </c>
      <c r="HO79" t="s">
        <v>544</v>
      </c>
      <c r="HP79" t="s">
        <v>544</v>
      </c>
      <c r="HQ79" t="s">
        <v>544</v>
      </c>
      <c r="HR79" t="s">
        <v>544</v>
      </c>
      <c r="HS79" t="s">
        <v>544</v>
      </c>
      <c r="HT79" t="s">
        <v>544</v>
      </c>
      <c r="HU79" t="s">
        <v>544</v>
      </c>
      <c r="HV79" t="s">
        <v>544</v>
      </c>
      <c r="HW79" t="s">
        <v>544</v>
      </c>
      <c r="HX79" t="s">
        <v>544</v>
      </c>
      <c r="HY79" t="s">
        <v>544</v>
      </c>
      <c r="HZ79" t="s">
        <v>544</v>
      </c>
      <c r="IA79" t="s">
        <v>544</v>
      </c>
      <c r="IB79" t="s">
        <v>544</v>
      </c>
      <c r="IC79" t="s">
        <v>2080</v>
      </c>
      <c r="ID79" t="s">
        <v>473</v>
      </c>
      <c r="IE79" t="s">
        <v>473</v>
      </c>
      <c r="IF79" t="s">
        <v>473</v>
      </c>
      <c r="IG79" t="s">
        <v>473</v>
      </c>
      <c r="IH79" t="s">
        <v>473</v>
      </c>
      <c r="II79" t="s">
        <v>473</v>
      </c>
      <c r="IJ79" t="s">
        <v>473</v>
      </c>
      <c r="IK79" t="s">
        <v>2081</v>
      </c>
      <c r="IL79" t="s">
        <v>473</v>
      </c>
      <c r="IM79" t="s">
        <v>473</v>
      </c>
      <c r="IN79" t="s">
        <v>473</v>
      </c>
      <c r="IO79" t="s">
        <v>473</v>
      </c>
      <c r="IP79" t="s">
        <v>473</v>
      </c>
      <c r="IQ79" t="s">
        <v>473</v>
      </c>
      <c r="IR79">
        <v>0</v>
      </c>
      <c r="IS79">
        <v>0</v>
      </c>
      <c r="IT79">
        <v>0</v>
      </c>
      <c r="IU79">
        <v>0</v>
      </c>
      <c r="IV79">
        <v>0</v>
      </c>
      <c r="IW79">
        <v>1</v>
      </c>
      <c r="IX79">
        <v>0</v>
      </c>
      <c r="IY79">
        <v>0</v>
      </c>
      <c r="IZ79">
        <v>0</v>
      </c>
      <c r="JA79">
        <v>0</v>
      </c>
      <c r="JB79">
        <v>0</v>
      </c>
      <c r="JC79">
        <v>0</v>
      </c>
      <c r="JD79">
        <v>1</v>
      </c>
      <c r="JE79">
        <v>0</v>
      </c>
      <c r="JF79">
        <v>0</v>
      </c>
      <c r="JG79">
        <v>0</v>
      </c>
      <c r="JH79">
        <v>0</v>
      </c>
      <c r="JI79">
        <v>0</v>
      </c>
      <c r="JJ79">
        <v>100</v>
      </c>
      <c r="JK79">
        <v>0</v>
      </c>
      <c r="JL79">
        <v>0</v>
      </c>
      <c r="JM79">
        <v>0</v>
      </c>
      <c r="JN79">
        <v>0</v>
      </c>
      <c r="JO79">
        <v>0</v>
      </c>
      <c r="JP79">
        <v>0</v>
      </c>
      <c r="JQ79">
        <v>100</v>
      </c>
      <c r="JR79">
        <v>0</v>
      </c>
      <c r="JS79">
        <v>0</v>
      </c>
      <c r="JT79">
        <v>0</v>
      </c>
      <c r="JU79">
        <v>0</v>
      </c>
      <c r="JV79">
        <v>0</v>
      </c>
      <c r="JW79">
        <v>100</v>
      </c>
      <c r="JX79">
        <v>100</v>
      </c>
      <c r="JY79">
        <v>100</v>
      </c>
      <c r="JZ79">
        <v>100</v>
      </c>
      <c r="KA79">
        <v>100</v>
      </c>
      <c r="KB79">
        <v>100</v>
      </c>
      <c r="KC79">
        <v>100</v>
      </c>
      <c r="KD79" t="s">
        <v>479</v>
      </c>
      <c r="KE79" t="s">
        <v>473</v>
      </c>
      <c r="KF79" t="s">
        <v>473</v>
      </c>
      <c r="KG79" t="s">
        <v>473</v>
      </c>
      <c r="KH79" t="s">
        <v>473</v>
      </c>
      <c r="KI79">
        <v>100</v>
      </c>
      <c r="KJ79" t="s">
        <v>473</v>
      </c>
      <c r="KK79" t="s">
        <v>473</v>
      </c>
      <c r="KL79" t="s">
        <v>473</v>
      </c>
      <c r="KM79" t="s">
        <v>473</v>
      </c>
      <c r="KN79" t="s">
        <v>473</v>
      </c>
      <c r="KO79" t="s">
        <v>473</v>
      </c>
      <c r="KP79" t="s">
        <v>479</v>
      </c>
      <c r="KQ79" t="s">
        <v>479</v>
      </c>
      <c r="KR79" t="s">
        <v>479</v>
      </c>
      <c r="KS79" t="s">
        <v>479</v>
      </c>
      <c r="KT79" t="s">
        <v>479</v>
      </c>
      <c r="KU79">
        <v>100</v>
      </c>
      <c r="KV79" t="s">
        <v>473</v>
      </c>
      <c r="KW79" t="s">
        <v>473</v>
      </c>
      <c r="KX79" t="s">
        <v>473</v>
      </c>
      <c r="KY79" t="s">
        <v>473</v>
      </c>
      <c r="KZ79" t="s">
        <v>473</v>
      </c>
      <c r="LA79" t="s">
        <v>473</v>
      </c>
      <c r="LB79">
        <v>100</v>
      </c>
      <c r="LC79" t="s">
        <v>2025</v>
      </c>
      <c r="LD79" t="s">
        <v>544</v>
      </c>
      <c r="LE79" t="s">
        <v>547</v>
      </c>
      <c r="LF79" t="s">
        <v>473</v>
      </c>
      <c r="LG79" t="s">
        <v>473</v>
      </c>
      <c r="LH79" t="s">
        <v>473</v>
      </c>
      <c r="LI79">
        <v>100</v>
      </c>
      <c r="LJ79">
        <v>48.041666666666664</v>
      </c>
      <c r="LK79">
        <v>12519771000</v>
      </c>
      <c r="LL79">
        <v>10681189500</v>
      </c>
      <c r="LM79">
        <v>4798396104</v>
      </c>
      <c r="LN79">
        <v>1565116239</v>
      </c>
      <c r="LO79">
        <v>1437886230</v>
      </c>
      <c r="LP79" t="s">
        <v>479</v>
      </c>
      <c r="LQ79" t="s">
        <v>479</v>
      </c>
      <c r="LR79" t="s">
        <v>479</v>
      </c>
      <c r="LS79" t="s">
        <v>479</v>
      </c>
      <c r="LT79" t="s">
        <v>479</v>
      </c>
      <c r="LU79">
        <v>0.1</v>
      </c>
      <c r="LV79" t="s">
        <v>473</v>
      </c>
      <c r="LW79" t="s">
        <v>473</v>
      </c>
      <c r="LX79" t="s">
        <v>473</v>
      </c>
      <c r="LY79" t="s">
        <v>473</v>
      </c>
      <c r="LZ79" t="s">
        <v>473</v>
      </c>
      <c r="MA79" t="s">
        <v>473</v>
      </c>
      <c r="MB79">
        <v>0.1</v>
      </c>
      <c r="MC79">
        <v>0.1</v>
      </c>
      <c r="MD79">
        <v>1</v>
      </c>
      <c r="ME79" t="s">
        <v>481</v>
      </c>
      <c r="MF79" t="s">
        <v>481</v>
      </c>
      <c r="MG79" t="s">
        <v>481</v>
      </c>
      <c r="MH79" t="s">
        <v>481</v>
      </c>
      <c r="MI79" t="s">
        <v>481</v>
      </c>
      <c r="MJ79">
        <v>0</v>
      </c>
      <c r="MK79">
        <v>0</v>
      </c>
      <c r="ML79">
        <v>0</v>
      </c>
      <c r="MM79">
        <v>0</v>
      </c>
      <c r="MN79">
        <v>0</v>
      </c>
      <c r="MO79">
        <v>0</v>
      </c>
      <c r="MP79">
        <v>0</v>
      </c>
      <c r="MQ79" t="s">
        <v>481</v>
      </c>
      <c r="MR79" t="s">
        <v>481</v>
      </c>
      <c r="MS79" t="s">
        <v>481</v>
      </c>
      <c r="MT79" t="s">
        <v>481</v>
      </c>
      <c r="MU79" t="s">
        <v>481</v>
      </c>
      <c r="MV79">
        <v>0</v>
      </c>
      <c r="MW79">
        <v>0</v>
      </c>
      <c r="MX79">
        <v>0</v>
      </c>
      <c r="MY79">
        <v>0</v>
      </c>
      <c r="MZ79">
        <v>0</v>
      </c>
      <c r="NA79">
        <v>0</v>
      </c>
      <c r="NB79">
        <v>0</v>
      </c>
      <c r="NC79" t="s">
        <v>479</v>
      </c>
      <c r="ND79" t="s">
        <v>479</v>
      </c>
      <c r="NE79" t="s">
        <v>479</v>
      </c>
      <c r="NF79" t="s">
        <v>479</v>
      </c>
      <c r="NG79" t="s">
        <v>479</v>
      </c>
      <c r="NH79">
        <v>100</v>
      </c>
      <c r="NI79" t="s">
        <v>473</v>
      </c>
      <c r="NJ79" t="s">
        <v>473</v>
      </c>
      <c r="NK79" t="s">
        <v>473</v>
      </c>
      <c r="NL79" t="s">
        <v>473</v>
      </c>
      <c r="NM79" t="s">
        <v>473</v>
      </c>
      <c r="NN79" t="s">
        <v>473</v>
      </c>
      <c r="NO79" t="s">
        <v>481</v>
      </c>
      <c r="NP79" t="s">
        <v>481</v>
      </c>
      <c r="NQ79" t="s">
        <v>481</v>
      </c>
      <c r="NR79" t="s">
        <v>481</v>
      </c>
      <c r="NS79" t="s">
        <v>481</v>
      </c>
      <c r="NT79">
        <v>0</v>
      </c>
      <c r="NU79">
        <v>0</v>
      </c>
      <c r="NV79">
        <v>0</v>
      </c>
      <c r="NW79">
        <v>0</v>
      </c>
      <c r="NX79">
        <v>0</v>
      </c>
      <c r="NY79">
        <v>0</v>
      </c>
      <c r="NZ79">
        <v>0</v>
      </c>
      <c r="OA79" t="s">
        <v>2082</v>
      </c>
      <c r="OB79" t="s">
        <v>2082</v>
      </c>
      <c r="OC79" t="s">
        <v>2083</v>
      </c>
      <c r="OD79" t="s">
        <v>2083</v>
      </c>
      <c r="OE79" t="s">
        <v>2084</v>
      </c>
      <c r="OF79">
        <v>0</v>
      </c>
      <c r="OG79">
        <v>0</v>
      </c>
      <c r="OH79">
        <v>0</v>
      </c>
      <c r="OI79">
        <v>0</v>
      </c>
      <c r="OJ79">
        <v>0</v>
      </c>
      <c r="OK79">
        <v>0</v>
      </c>
      <c r="OL79">
        <v>0</v>
      </c>
      <c r="OO79" t="s">
        <v>2066</v>
      </c>
      <c r="OP79">
        <v>0.7</v>
      </c>
      <c r="OQ79" t="s">
        <v>544</v>
      </c>
      <c r="OR79" t="s">
        <v>544</v>
      </c>
      <c r="OS79" t="s">
        <v>544</v>
      </c>
      <c r="OT79" t="s">
        <v>544</v>
      </c>
      <c r="OU79" t="s">
        <v>544</v>
      </c>
      <c r="OV79" t="s">
        <v>544</v>
      </c>
      <c r="OW79" t="s">
        <v>544</v>
      </c>
      <c r="OX79" t="s">
        <v>544</v>
      </c>
      <c r="OY79" t="s">
        <v>544</v>
      </c>
      <c r="OZ79" t="s">
        <v>544</v>
      </c>
      <c r="PA79" t="s">
        <v>544</v>
      </c>
      <c r="PB79" t="s">
        <v>544</v>
      </c>
      <c r="PC79" t="s">
        <v>544</v>
      </c>
      <c r="PD79" t="s">
        <v>544</v>
      </c>
      <c r="PE79" t="s">
        <v>544</v>
      </c>
      <c r="PF79" t="s">
        <v>544</v>
      </c>
      <c r="PG79" t="s">
        <v>544</v>
      </c>
      <c r="PH79" t="s">
        <v>544</v>
      </c>
      <c r="PI79" t="s">
        <v>544</v>
      </c>
      <c r="PJ79" t="s">
        <v>544</v>
      </c>
      <c r="PK79" t="s">
        <v>544</v>
      </c>
      <c r="PL79" t="s">
        <v>544</v>
      </c>
      <c r="PM79" t="s">
        <v>544</v>
      </c>
      <c r="PN79" t="s">
        <v>544</v>
      </c>
      <c r="PO79" t="s">
        <v>544</v>
      </c>
      <c r="PP79" t="s">
        <v>544</v>
      </c>
      <c r="PQ79">
        <v>19675912</v>
      </c>
      <c r="PR79">
        <v>1545440327</v>
      </c>
      <c r="PS79" t="s">
        <v>974</v>
      </c>
    </row>
    <row r="80" spans="1:435" x14ac:dyDescent="0.35">
      <c r="A80" t="s">
        <v>2085</v>
      </c>
      <c r="B80">
        <v>7872</v>
      </c>
      <c r="C80" t="s">
        <v>2086</v>
      </c>
      <c r="D80">
        <v>2020110010185</v>
      </c>
      <c r="E80" t="s">
        <v>436</v>
      </c>
      <c r="F80" t="s">
        <v>437</v>
      </c>
      <c r="G80" t="s">
        <v>2008</v>
      </c>
      <c r="H80" t="s">
        <v>2009</v>
      </c>
      <c r="I80" t="s">
        <v>2087</v>
      </c>
      <c r="J80" t="s">
        <v>2010</v>
      </c>
      <c r="K80" t="s">
        <v>2011</v>
      </c>
      <c r="L80" t="s">
        <v>2012</v>
      </c>
      <c r="M80" t="s">
        <v>2013</v>
      </c>
      <c r="N80" t="s">
        <v>2011</v>
      </c>
      <c r="O80" t="s">
        <v>2012</v>
      </c>
      <c r="P80" t="s">
        <v>2013</v>
      </c>
      <c r="Q80" t="s">
        <v>2014</v>
      </c>
      <c r="R80" t="s">
        <v>1085</v>
      </c>
      <c r="S80" t="s">
        <v>2088</v>
      </c>
      <c r="T80" t="s">
        <v>2089</v>
      </c>
      <c r="Z80" t="s">
        <v>2057</v>
      </c>
      <c r="AA80" t="s">
        <v>2090</v>
      </c>
      <c r="AB80" t="s">
        <v>2091</v>
      </c>
      <c r="AC80" t="s">
        <v>2088</v>
      </c>
      <c r="AH80" t="s">
        <v>960</v>
      </c>
      <c r="AI80" t="s">
        <v>2092</v>
      </c>
      <c r="AJ80" t="s">
        <v>2093</v>
      </c>
      <c r="AK80">
        <v>44055</v>
      </c>
      <c r="AL80">
        <v>1</v>
      </c>
      <c r="AM80">
        <v>2023</v>
      </c>
      <c r="AN80" t="s">
        <v>2094</v>
      </c>
      <c r="AO80" t="s">
        <v>2095</v>
      </c>
      <c r="AP80">
        <v>2020</v>
      </c>
      <c r="AQ80">
        <v>2024</v>
      </c>
      <c r="AR80" t="s">
        <v>456</v>
      </c>
      <c r="AS80" t="s">
        <v>457</v>
      </c>
      <c r="AT80" t="s">
        <v>458</v>
      </c>
      <c r="AU80" t="s">
        <v>459</v>
      </c>
      <c r="AV80" t="s">
        <v>460</v>
      </c>
      <c r="AW80" t="s">
        <v>460</v>
      </c>
      <c r="AX80" t="s">
        <v>460</v>
      </c>
      <c r="AY80">
        <v>1</v>
      </c>
      <c r="BB80" t="s">
        <v>2096</v>
      </c>
      <c r="BC80" t="s">
        <v>2097</v>
      </c>
      <c r="BD80" t="s">
        <v>2098</v>
      </c>
      <c r="BE80" t="s">
        <v>2099</v>
      </c>
      <c r="BF80" t="s">
        <v>2100</v>
      </c>
      <c r="BG80">
        <v>1</v>
      </c>
      <c r="BH80">
        <v>44055</v>
      </c>
      <c r="BI80">
        <v>0</v>
      </c>
      <c r="BJ80" t="s">
        <v>50</v>
      </c>
      <c r="BK80">
        <v>100</v>
      </c>
      <c r="BL80">
        <v>5</v>
      </c>
      <c r="BM80">
        <v>15</v>
      </c>
      <c r="BN80">
        <v>45</v>
      </c>
      <c r="BO80">
        <v>75</v>
      </c>
      <c r="BP80">
        <v>100</v>
      </c>
      <c r="BQ80">
        <v>10897838521.233807</v>
      </c>
      <c r="BR80">
        <v>971624224</v>
      </c>
      <c r="BS80">
        <v>2580011883</v>
      </c>
      <c r="BT80">
        <v>3031636340</v>
      </c>
      <c r="BU80">
        <v>1617663369</v>
      </c>
      <c r="BV80">
        <v>2696902705.2338071</v>
      </c>
      <c r="BW80">
        <v>5</v>
      </c>
      <c r="BX80">
        <v>15</v>
      </c>
      <c r="BY80">
        <v>45</v>
      </c>
      <c r="BZ80">
        <v>75</v>
      </c>
      <c r="CA80">
        <v>10</v>
      </c>
      <c r="CB80">
        <v>30</v>
      </c>
      <c r="CC80">
        <v>30</v>
      </c>
      <c r="CD80">
        <v>937841014</v>
      </c>
      <c r="CE80">
        <v>926702091</v>
      </c>
      <c r="CF80">
        <v>2547267336</v>
      </c>
      <c r="CG80">
        <v>2460228432</v>
      </c>
      <c r="CH80">
        <v>3021436630</v>
      </c>
      <c r="CI80">
        <v>2788298487</v>
      </c>
      <c r="CJ80">
        <v>5</v>
      </c>
      <c r="CK80">
        <v>15</v>
      </c>
      <c r="CL80">
        <v>45</v>
      </c>
      <c r="CM80">
        <v>60</v>
      </c>
      <c r="CN80" t="s">
        <v>467</v>
      </c>
      <c r="CO80">
        <v>0</v>
      </c>
      <c r="CP80">
        <v>0</v>
      </c>
      <c r="CQ80">
        <v>7.5</v>
      </c>
      <c r="CR80">
        <v>0</v>
      </c>
      <c r="CS80">
        <v>0</v>
      </c>
      <c r="CT80">
        <v>7.5</v>
      </c>
      <c r="CU80">
        <v>0</v>
      </c>
      <c r="CV80">
        <v>0</v>
      </c>
      <c r="CW80">
        <v>7.5</v>
      </c>
      <c r="CX80">
        <v>0</v>
      </c>
      <c r="CY80">
        <v>0</v>
      </c>
      <c r="CZ80">
        <v>7.5</v>
      </c>
      <c r="DA80">
        <v>75</v>
      </c>
      <c r="DB80" s="128">
        <v>15</v>
      </c>
      <c r="DC80">
        <v>15</v>
      </c>
      <c r="DD80">
        <v>0</v>
      </c>
      <c r="DE80">
        <v>0</v>
      </c>
      <c r="DF80">
        <v>50</v>
      </c>
      <c r="DG80">
        <v>0</v>
      </c>
      <c r="DH80">
        <v>0</v>
      </c>
      <c r="DI80">
        <v>50</v>
      </c>
      <c r="DJ80">
        <v>0</v>
      </c>
      <c r="DK80">
        <v>0</v>
      </c>
      <c r="DL80">
        <v>50</v>
      </c>
      <c r="DM80">
        <v>0</v>
      </c>
      <c r="DN80">
        <v>0</v>
      </c>
      <c r="DO80">
        <v>50</v>
      </c>
      <c r="DP80">
        <v>200</v>
      </c>
      <c r="DQ80">
        <v>0</v>
      </c>
      <c r="DR80">
        <v>0</v>
      </c>
      <c r="DS80">
        <v>50</v>
      </c>
      <c r="DT80">
        <v>0</v>
      </c>
      <c r="DU80">
        <v>0</v>
      </c>
      <c r="DV80">
        <v>50</v>
      </c>
      <c r="DW80">
        <v>0</v>
      </c>
      <c r="DX80">
        <v>0</v>
      </c>
      <c r="DY80">
        <v>0</v>
      </c>
      <c r="DZ80">
        <v>0</v>
      </c>
      <c r="EA80">
        <v>0</v>
      </c>
      <c r="EB80">
        <v>0</v>
      </c>
      <c r="EC80">
        <v>100</v>
      </c>
      <c r="ED80">
        <v>100</v>
      </c>
      <c r="EE80">
        <v>0</v>
      </c>
      <c r="EF80">
        <v>0</v>
      </c>
      <c r="EG80" t="s">
        <v>2101</v>
      </c>
      <c r="EH80">
        <v>0</v>
      </c>
      <c r="EI80">
        <v>0</v>
      </c>
      <c r="EJ80" t="s">
        <v>2101</v>
      </c>
      <c r="EK80">
        <v>0</v>
      </c>
      <c r="EL80">
        <v>0</v>
      </c>
      <c r="EM80" t="s">
        <v>2101</v>
      </c>
      <c r="EN80">
        <v>0</v>
      </c>
      <c r="EO80">
        <v>0</v>
      </c>
      <c r="EP80" t="s">
        <v>2102</v>
      </c>
      <c r="EQ80">
        <v>0</v>
      </c>
      <c r="ER80">
        <v>0</v>
      </c>
      <c r="ES80" t="s">
        <v>2101</v>
      </c>
      <c r="ET80">
        <v>0</v>
      </c>
      <c r="EU80">
        <v>0</v>
      </c>
      <c r="EV80" t="s">
        <v>2103</v>
      </c>
      <c r="EW80">
        <v>0</v>
      </c>
      <c r="EX80">
        <v>0</v>
      </c>
      <c r="EY80">
        <v>0</v>
      </c>
      <c r="EZ80">
        <v>0</v>
      </c>
      <c r="FA80">
        <v>0</v>
      </c>
      <c r="FB80">
        <v>0</v>
      </c>
      <c r="FC80">
        <v>1755808000</v>
      </c>
      <c r="FD80">
        <v>1755808000</v>
      </c>
      <c r="FE80">
        <v>1755808000</v>
      </c>
      <c r="FF80">
        <v>1755808000</v>
      </c>
      <c r="FG80">
        <v>1755808000</v>
      </c>
      <c r="FH80">
        <v>1755808000</v>
      </c>
      <c r="FI80">
        <v>1755808000</v>
      </c>
      <c r="FJ80">
        <v>1755808000</v>
      </c>
      <c r="FK80">
        <v>1755808000</v>
      </c>
      <c r="FL80">
        <v>1755808000</v>
      </c>
      <c r="FM80">
        <v>1755808000</v>
      </c>
      <c r="FN80">
        <v>1755808000</v>
      </c>
      <c r="FO80">
        <v>1755808000</v>
      </c>
      <c r="FP80">
        <v>1635208000</v>
      </c>
      <c r="FQ80">
        <v>1635208000</v>
      </c>
      <c r="FR80">
        <v>1617663369</v>
      </c>
      <c r="FS80">
        <v>1617663369</v>
      </c>
      <c r="FT80">
        <v>1617663369</v>
      </c>
      <c r="FU80">
        <v>1617663369</v>
      </c>
      <c r="FV80">
        <v>0</v>
      </c>
      <c r="FW80">
        <v>0</v>
      </c>
      <c r="FX80">
        <v>0</v>
      </c>
      <c r="FY80">
        <v>0</v>
      </c>
      <c r="FZ80">
        <v>0</v>
      </c>
      <c r="GA80">
        <v>0</v>
      </c>
      <c r="GB80">
        <v>1617663369</v>
      </c>
      <c r="GC80">
        <v>1218622687</v>
      </c>
      <c r="GD80">
        <v>1270963130</v>
      </c>
      <c r="GE80">
        <v>1617181978</v>
      </c>
      <c r="GF80">
        <v>1617181978</v>
      </c>
      <c r="GG80">
        <v>1617181978</v>
      </c>
      <c r="GH80">
        <v>1453228497</v>
      </c>
      <c r="GI80">
        <v>0</v>
      </c>
      <c r="GJ80">
        <v>0</v>
      </c>
      <c r="GK80">
        <v>0</v>
      </c>
      <c r="GL80">
        <v>0</v>
      </c>
      <c r="GM80">
        <v>0</v>
      </c>
      <c r="GN80">
        <v>0</v>
      </c>
      <c r="GO80">
        <v>1453228497</v>
      </c>
      <c r="GP80">
        <v>0</v>
      </c>
      <c r="GQ80">
        <v>51667600</v>
      </c>
      <c r="GR80">
        <v>207884582</v>
      </c>
      <c r="GS80">
        <v>317973238</v>
      </c>
      <c r="GT80">
        <v>429013532</v>
      </c>
      <c r="GU80">
        <v>600107212</v>
      </c>
      <c r="GV80">
        <v>0</v>
      </c>
      <c r="GW80">
        <v>0</v>
      </c>
      <c r="GX80">
        <v>0</v>
      </c>
      <c r="GY80">
        <v>0</v>
      </c>
      <c r="GZ80">
        <v>0</v>
      </c>
      <c r="HA80">
        <v>0</v>
      </c>
      <c r="HB80">
        <v>600107212</v>
      </c>
      <c r="HC80">
        <v>233138143</v>
      </c>
      <c r="HD80">
        <v>233138143</v>
      </c>
      <c r="HE80">
        <v>233138143</v>
      </c>
      <c r="HF80">
        <v>233138143</v>
      </c>
      <c r="HG80">
        <v>233138143</v>
      </c>
      <c r="HH80">
        <v>233138143</v>
      </c>
      <c r="HI80">
        <v>0</v>
      </c>
      <c r="HJ80">
        <v>0</v>
      </c>
      <c r="HK80">
        <v>0</v>
      </c>
      <c r="HL80">
        <v>0</v>
      </c>
      <c r="HM80">
        <v>0</v>
      </c>
      <c r="HN80">
        <v>0</v>
      </c>
      <c r="HO80">
        <v>233138143</v>
      </c>
      <c r="HP80">
        <v>0</v>
      </c>
      <c r="HQ80">
        <v>189087984</v>
      </c>
      <c r="HR80">
        <v>217189481</v>
      </c>
      <c r="HS80">
        <v>217189481</v>
      </c>
      <c r="HT80">
        <v>217189481</v>
      </c>
      <c r="HU80">
        <v>217189481</v>
      </c>
      <c r="HV80">
        <v>0</v>
      </c>
      <c r="HW80">
        <v>0</v>
      </c>
      <c r="HX80">
        <v>0</v>
      </c>
      <c r="HY80">
        <v>0</v>
      </c>
      <c r="HZ80">
        <v>0</v>
      </c>
      <c r="IA80">
        <v>0</v>
      </c>
      <c r="IB80">
        <v>217189481</v>
      </c>
      <c r="IC80" t="s">
        <v>2104</v>
      </c>
      <c r="ID80" t="s">
        <v>473</v>
      </c>
      <c r="IE80" t="s">
        <v>473</v>
      </c>
      <c r="IF80" t="s">
        <v>473</v>
      </c>
      <c r="IG80" t="s">
        <v>473</v>
      </c>
      <c r="IH80" t="s">
        <v>2105</v>
      </c>
      <c r="II80" t="s">
        <v>473</v>
      </c>
      <c r="IJ80" t="s">
        <v>473</v>
      </c>
      <c r="IK80" t="s">
        <v>2106</v>
      </c>
      <c r="IL80" t="s">
        <v>473</v>
      </c>
      <c r="IM80" t="s">
        <v>473</v>
      </c>
      <c r="IN80" t="s">
        <v>473</v>
      </c>
      <c r="IO80" t="s">
        <v>473</v>
      </c>
      <c r="IP80" t="s">
        <v>473</v>
      </c>
      <c r="IQ80" t="s">
        <v>473</v>
      </c>
      <c r="IR80">
        <v>0</v>
      </c>
      <c r="IS80">
        <v>0</v>
      </c>
      <c r="IT80">
        <v>1</v>
      </c>
      <c r="IU80">
        <v>0</v>
      </c>
      <c r="IV80">
        <v>0</v>
      </c>
      <c r="IW80">
        <v>1</v>
      </c>
      <c r="IX80">
        <v>0</v>
      </c>
      <c r="IY80">
        <v>0</v>
      </c>
      <c r="IZ80">
        <v>0</v>
      </c>
      <c r="JA80">
        <v>0</v>
      </c>
      <c r="JB80">
        <v>0</v>
      </c>
      <c r="JC80">
        <v>0</v>
      </c>
      <c r="JD80">
        <v>0.5</v>
      </c>
      <c r="JE80">
        <v>0</v>
      </c>
      <c r="JF80">
        <v>0</v>
      </c>
      <c r="JG80">
        <v>25</v>
      </c>
      <c r="JH80">
        <v>0</v>
      </c>
      <c r="JI80">
        <v>0</v>
      </c>
      <c r="JJ80">
        <v>25</v>
      </c>
      <c r="JK80">
        <v>0</v>
      </c>
      <c r="JL80">
        <v>0</v>
      </c>
      <c r="JM80">
        <v>0</v>
      </c>
      <c r="JN80">
        <v>0</v>
      </c>
      <c r="JO80">
        <v>0</v>
      </c>
      <c r="JP80">
        <v>0</v>
      </c>
      <c r="JQ80">
        <v>50</v>
      </c>
      <c r="JR80">
        <v>0</v>
      </c>
      <c r="JS80">
        <v>0</v>
      </c>
      <c r="JT80">
        <v>25</v>
      </c>
      <c r="JU80">
        <v>25</v>
      </c>
      <c r="JV80">
        <v>25</v>
      </c>
      <c r="JW80">
        <v>50</v>
      </c>
      <c r="JX80">
        <v>50</v>
      </c>
      <c r="JY80">
        <v>50</v>
      </c>
      <c r="JZ80">
        <v>50</v>
      </c>
      <c r="KA80">
        <v>50</v>
      </c>
      <c r="KB80">
        <v>50</v>
      </c>
      <c r="KC80">
        <v>50</v>
      </c>
      <c r="KD80" t="s">
        <v>479</v>
      </c>
      <c r="KE80" t="s">
        <v>473</v>
      </c>
      <c r="KF80">
        <v>100</v>
      </c>
      <c r="KG80" t="s">
        <v>473</v>
      </c>
      <c r="KH80" t="s">
        <v>473</v>
      </c>
      <c r="KI80">
        <v>100</v>
      </c>
      <c r="KJ80" t="s">
        <v>473</v>
      </c>
      <c r="KK80" t="s">
        <v>473</v>
      </c>
      <c r="KL80" t="s">
        <v>473</v>
      </c>
      <c r="KM80" t="s">
        <v>473</v>
      </c>
      <c r="KN80" t="s">
        <v>473</v>
      </c>
      <c r="KO80" t="s">
        <v>473</v>
      </c>
      <c r="KP80" t="s">
        <v>479</v>
      </c>
      <c r="KQ80" t="s">
        <v>479</v>
      </c>
      <c r="KR80">
        <v>100</v>
      </c>
      <c r="KS80">
        <v>100</v>
      </c>
      <c r="KT80">
        <v>100</v>
      </c>
      <c r="KU80">
        <v>100</v>
      </c>
      <c r="KV80" t="s">
        <v>473</v>
      </c>
      <c r="KW80" t="s">
        <v>473</v>
      </c>
      <c r="KX80" t="s">
        <v>473</v>
      </c>
      <c r="KY80" t="s">
        <v>473</v>
      </c>
      <c r="KZ80" t="s">
        <v>473</v>
      </c>
      <c r="LA80" t="s">
        <v>473</v>
      </c>
      <c r="LB80">
        <v>100</v>
      </c>
      <c r="LC80" t="s">
        <v>2107</v>
      </c>
      <c r="LD80" t="s">
        <v>2087</v>
      </c>
      <c r="LE80">
        <v>100</v>
      </c>
      <c r="LF80">
        <v>47</v>
      </c>
      <c r="LG80">
        <v>100</v>
      </c>
      <c r="LH80">
        <v>47</v>
      </c>
      <c r="LI80">
        <v>100</v>
      </c>
      <c r="LJ80">
        <v>48.041666666666664</v>
      </c>
      <c r="LK80">
        <v>12519771000</v>
      </c>
      <c r="LL80">
        <v>10681189500</v>
      </c>
      <c r="LM80">
        <v>4798396104</v>
      </c>
      <c r="LN80">
        <v>1565116239</v>
      </c>
      <c r="LO80">
        <v>1437886230</v>
      </c>
      <c r="LP80" t="s">
        <v>479</v>
      </c>
      <c r="LQ80" t="s">
        <v>479</v>
      </c>
      <c r="LR80">
        <v>7.5</v>
      </c>
      <c r="LS80">
        <v>0</v>
      </c>
      <c r="LT80">
        <v>0</v>
      </c>
      <c r="LU80">
        <v>7.5</v>
      </c>
      <c r="LV80" t="s">
        <v>473</v>
      </c>
      <c r="LW80" t="s">
        <v>473</v>
      </c>
      <c r="LX80" t="s">
        <v>473</v>
      </c>
      <c r="LY80" t="s">
        <v>473</v>
      </c>
      <c r="LZ80" t="s">
        <v>473</v>
      </c>
      <c r="MA80" t="s">
        <v>473</v>
      </c>
      <c r="MB80">
        <v>15</v>
      </c>
      <c r="MC80">
        <v>15</v>
      </c>
      <c r="MD80">
        <v>60</v>
      </c>
      <c r="ME80" t="s">
        <v>481</v>
      </c>
      <c r="MF80" t="s">
        <v>481</v>
      </c>
      <c r="MG80" t="s">
        <v>635</v>
      </c>
      <c r="MH80" t="s">
        <v>481</v>
      </c>
      <c r="MI80" t="s">
        <v>481</v>
      </c>
      <c r="MJ80">
        <v>0</v>
      </c>
      <c r="MK80">
        <v>0</v>
      </c>
      <c r="ML80">
        <v>0</v>
      </c>
      <c r="MM80">
        <v>0</v>
      </c>
      <c r="MN80">
        <v>0</v>
      </c>
      <c r="MO80">
        <v>0</v>
      </c>
      <c r="MP80">
        <v>0</v>
      </c>
      <c r="MQ80" t="s">
        <v>481</v>
      </c>
      <c r="MR80" t="s">
        <v>481</v>
      </c>
      <c r="MS80" t="s">
        <v>718</v>
      </c>
      <c r="MT80" t="s">
        <v>481</v>
      </c>
      <c r="MU80" t="s">
        <v>481</v>
      </c>
      <c r="MV80">
        <v>0</v>
      </c>
      <c r="MW80">
        <v>0</v>
      </c>
      <c r="MX80">
        <v>0</v>
      </c>
      <c r="MY80">
        <v>0</v>
      </c>
      <c r="MZ80">
        <v>0</v>
      </c>
      <c r="NA80">
        <v>0</v>
      </c>
      <c r="NB80">
        <v>0</v>
      </c>
      <c r="NC80" t="s">
        <v>479</v>
      </c>
      <c r="ND80" t="s">
        <v>479</v>
      </c>
      <c r="NE80">
        <v>100</v>
      </c>
      <c r="NF80">
        <v>100</v>
      </c>
      <c r="NG80">
        <v>100</v>
      </c>
      <c r="NH80">
        <v>100</v>
      </c>
      <c r="NI80" t="s">
        <v>473</v>
      </c>
      <c r="NJ80" t="s">
        <v>473</v>
      </c>
      <c r="NK80" t="s">
        <v>473</v>
      </c>
      <c r="NL80" t="s">
        <v>473</v>
      </c>
      <c r="NM80" t="s">
        <v>473</v>
      </c>
      <c r="NN80" t="s">
        <v>473</v>
      </c>
      <c r="NO80" t="s">
        <v>693</v>
      </c>
      <c r="NP80" t="s">
        <v>693</v>
      </c>
      <c r="NQ80" t="s">
        <v>693</v>
      </c>
      <c r="NR80" t="s">
        <v>693</v>
      </c>
      <c r="NS80" t="s">
        <v>693</v>
      </c>
      <c r="NT80">
        <v>0</v>
      </c>
      <c r="NU80">
        <v>0</v>
      </c>
      <c r="NV80">
        <v>0</v>
      </c>
      <c r="NW80">
        <v>0</v>
      </c>
      <c r="NX80">
        <v>0</v>
      </c>
      <c r="NY80">
        <v>0</v>
      </c>
      <c r="NZ80">
        <v>0</v>
      </c>
      <c r="OA80" t="s">
        <v>1106</v>
      </c>
      <c r="OB80" t="s">
        <v>1106</v>
      </c>
      <c r="OC80" t="s">
        <v>2108</v>
      </c>
      <c r="OD80" t="s">
        <v>2108</v>
      </c>
      <c r="OE80" t="s">
        <v>2108</v>
      </c>
      <c r="OF80">
        <v>0</v>
      </c>
      <c r="OG80">
        <v>0</v>
      </c>
      <c r="OH80">
        <v>0</v>
      </c>
      <c r="OI80">
        <v>0</v>
      </c>
      <c r="OJ80">
        <v>0</v>
      </c>
      <c r="OK80">
        <v>0</v>
      </c>
      <c r="OL80">
        <v>0</v>
      </c>
      <c r="OO80" t="s">
        <v>2085</v>
      </c>
      <c r="OP80">
        <v>30</v>
      </c>
      <c r="OQ80">
        <v>15099323</v>
      </c>
      <c r="OR80">
        <v>15099323</v>
      </c>
      <c r="OS80">
        <v>15476808</v>
      </c>
      <c r="OT80">
        <v>15948662</v>
      </c>
      <c r="OU80">
        <v>15948662</v>
      </c>
      <c r="OV80">
        <v>15948662</v>
      </c>
      <c r="OW80">
        <v>0</v>
      </c>
      <c r="OX80">
        <v>0</v>
      </c>
      <c r="OY80">
        <v>0</v>
      </c>
      <c r="OZ80">
        <v>0</v>
      </c>
      <c r="PA80">
        <v>0</v>
      </c>
      <c r="PB80">
        <v>0</v>
      </c>
      <c r="PC80">
        <v>15948662</v>
      </c>
      <c r="PD80">
        <v>218038820</v>
      </c>
      <c r="PE80">
        <v>218038820</v>
      </c>
      <c r="PF80">
        <v>217661335</v>
      </c>
      <c r="PG80">
        <v>217189481</v>
      </c>
      <c r="PH80">
        <v>217189481</v>
      </c>
      <c r="PI80">
        <v>217189481</v>
      </c>
      <c r="PJ80">
        <v>0</v>
      </c>
      <c r="PK80">
        <v>0</v>
      </c>
      <c r="PL80">
        <v>0</v>
      </c>
      <c r="PM80">
        <v>0</v>
      </c>
      <c r="PN80">
        <v>0</v>
      </c>
      <c r="PO80">
        <v>0</v>
      </c>
      <c r="PP80">
        <v>217189481</v>
      </c>
      <c r="PQ80">
        <v>19675912</v>
      </c>
      <c r="PR80">
        <v>1545440327</v>
      </c>
      <c r="PS80" t="s">
        <v>974</v>
      </c>
    </row>
    <row r="81" spans="1:435" x14ac:dyDescent="0.35">
      <c r="A81" t="s">
        <v>2109</v>
      </c>
      <c r="B81">
        <v>7872</v>
      </c>
      <c r="C81" t="s">
        <v>2110</v>
      </c>
      <c r="D81">
        <v>2020110010185</v>
      </c>
      <c r="E81" t="s">
        <v>436</v>
      </c>
      <c r="F81" t="s">
        <v>437</v>
      </c>
      <c r="G81" t="s">
        <v>2008</v>
      </c>
      <c r="H81" t="s">
        <v>2009</v>
      </c>
      <c r="I81" t="s">
        <v>2087</v>
      </c>
      <c r="J81" t="s">
        <v>2010</v>
      </c>
      <c r="K81" t="s">
        <v>2011</v>
      </c>
      <c r="L81" t="s">
        <v>2012</v>
      </c>
      <c r="M81" t="s">
        <v>2013</v>
      </c>
      <c r="N81" t="s">
        <v>2011</v>
      </c>
      <c r="O81" t="s">
        <v>2012</v>
      </c>
      <c r="P81" t="s">
        <v>2013</v>
      </c>
      <c r="Q81" t="s">
        <v>2014</v>
      </c>
      <c r="R81" t="s">
        <v>1085</v>
      </c>
      <c r="S81" t="s">
        <v>2111</v>
      </c>
      <c r="T81" t="s">
        <v>2112</v>
      </c>
      <c r="AC81" t="s">
        <v>2111</v>
      </c>
      <c r="AI81" t="s">
        <v>2113</v>
      </c>
      <c r="AJ81">
        <v>0</v>
      </c>
      <c r="AK81">
        <v>44055</v>
      </c>
      <c r="AL81">
        <v>1</v>
      </c>
      <c r="AM81">
        <v>2023</v>
      </c>
      <c r="AN81" t="s">
        <v>2114</v>
      </c>
      <c r="AO81" t="s">
        <v>2115</v>
      </c>
      <c r="AP81">
        <v>2020</v>
      </c>
      <c r="AQ81">
        <v>2024</v>
      </c>
      <c r="AR81" t="s">
        <v>456</v>
      </c>
      <c r="AS81" t="s">
        <v>457</v>
      </c>
      <c r="AT81" t="s">
        <v>541</v>
      </c>
      <c r="AU81" t="s">
        <v>459</v>
      </c>
      <c r="AV81" t="s">
        <v>460</v>
      </c>
      <c r="AW81" t="s">
        <v>460</v>
      </c>
      <c r="AX81" t="s">
        <v>460</v>
      </c>
      <c r="AY81">
        <v>1</v>
      </c>
      <c r="BB81" t="s">
        <v>2116</v>
      </c>
      <c r="BC81" t="s">
        <v>2117</v>
      </c>
      <c r="BD81" t="s">
        <v>2118</v>
      </c>
      <c r="BE81" t="s">
        <v>2119</v>
      </c>
      <c r="BF81" t="s">
        <v>2120</v>
      </c>
      <c r="BG81">
        <v>1</v>
      </c>
      <c r="BH81">
        <v>44055</v>
      </c>
      <c r="BI81">
        <v>0</v>
      </c>
      <c r="BJ81" t="s">
        <v>50</v>
      </c>
      <c r="BK81">
        <v>1</v>
      </c>
      <c r="BL81">
        <v>0.1</v>
      </c>
      <c r="BM81">
        <v>0.3</v>
      </c>
      <c r="BN81">
        <v>0.5</v>
      </c>
      <c r="BO81">
        <v>0.7</v>
      </c>
      <c r="BP81">
        <v>1</v>
      </c>
      <c r="BQ81">
        <v>3059869535.039115</v>
      </c>
      <c r="BR81">
        <v>756208431</v>
      </c>
      <c r="BS81">
        <v>216775442</v>
      </c>
      <c r="BT81">
        <v>741951891</v>
      </c>
      <c r="BU81">
        <v>447869613</v>
      </c>
      <c r="BV81">
        <v>897064158.03911519</v>
      </c>
      <c r="BW81">
        <v>0.1</v>
      </c>
      <c r="BX81">
        <v>0.3</v>
      </c>
      <c r="BY81">
        <v>0.5</v>
      </c>
      <c r="BZ81">
        <v>0.7</v>
      </c>
      <c r="CA81">
        <v>0.19999999999999998</v>
      </c>
      <c r="CB81">
        <v>0.19999999999999996</v>
      </c>
      <c r="CC81">
        <v>0.19999999999999996</v>
      </c>
      <c r="CD81">
        <v>754142741</v>
      </c>
      <c r="CE81">
        <v>751402137</v>
      </c>
      <c r="CF81">
        <v>216775216</v>
      </c>
      <c r="CG81">
        <v>216775216</v>
      </c>
      <c r="CH81">
        <v>741951890</v>
      </c>
      <c r="CI81">
        <v>627950826</v>
      </c>
      <c r="CJ81">
        <v>0.1</v>
      </c>
      <c r="CK81">
        <v>0.30000000000000004</v>
      </c>
      <c r="CL81">
        <v>0.5</v>
      </c>
      <c r="CM81">
        <v>0.57999999999999996</v>
      </c>
      <c r="CN81" t="s">
        <v>467</v>
      </c>
      <c r="CO81">
        <v>0</v>
      </c>
      <c r="CP81">
        <v>1.9999999999999997E-2</v>
      </c>
      <c r="CQ81">
        <v>0</v>
      </c>
      <c r="CR81">
        <v>3.9999999999999994E-2</v>
      </c>
      <c r="CS81">
        <v>0</v>
      </c>
      <c r="CT81">
        <v>1.9999999999999997E-2</v>
      </c>
      <c r="CU81">
        <v>3.9999999999999994E-2</v>
      </c>
      <c r="CV81">
        <v>0</v>
      </c>
      <c r="CW81">
        <v>0</v>
      </c>
      <c r="CX81">
        <v>3.9999999999999994E-2</v>
      </c>
      <c r="CY81">
        <v>0</v>
      </c>
      <c r="CZ81">
        <v>3.9999999999999994E-2</v>
      </c>
      <c r="DA81">
        <v>0.7</v>
      </c>
      <c r="DB81" s="128">
        <v>7.9999999999999988E-2</v>
      </c>
      <c r="DC81">
        <v>7.9999999999999988E-2</v>
      </c>
      <c r="DD81">
        <v>0</v>
      </c>
      <c r="DE81">
        <v>20</v>
      </c>
      <c r="DF81">
        <v>0</v>
      </c>
      <c r="DG81">
        <v>40</v>
      </c>
      <c r="DH81">
        <v>0</v>
      </c>
      <c r="DI81">
        <v>20</v>
      </c>
      <c r="DJ81">
        <v>40</v>
      </c>
      <c r="DK81">
        <v>0</v>
      </c>
      <c r="DL81">
        <v>0</v>
      </c>
      <c r="DM81">
        <v>40</v>
      </c>
      <c r="DN81">
        <v>0</v>
      </c>
      <c r="DO81">
        <v>40</v>
      </c>
      <c r="DP81">
        <v>200</v>
      </c>
      <c r="DQ81">
        <v>0</v>
      </c>
      <c r="DR81">
        <v>20</v>
      </c>
      <c r="DS81">
        <v>0</v>
      </c>
      <c r="DT81">
        <v>40</v>
      </c>
      <c r="DU81">
        <v>0</v>
      </c>
      <c r="DV81">
        <v>20</v>
      </c>
      <c r="DW81">
        <v>0</v>
      </c>
      <c r="DX81">
        <v>0</v>
      </c>
      <c r="DY81">
        <v>0</v>
      </c>
      <c r="DZ81">
        <v>0</v>
      </c>
      <c r="EA81">
        <v>0</v>
      </c>
      <c r="EB81">
        <v>0</v>
      </c>
      <c r="EC81">
        <v>80</v>
      </c>
      <c r="ED81">
        <v>80</v>
      </c>
      <c r="EE81">
        <v>0</v>
      </c>
      <c r="EF81" t="s">
        <v>2121</v>
      </c>
      <c r="EG81">
        <v>0</v>
      </c>
      <c r="EH81" t="s">
        <v>2122</v>
      </c>
      <c r="EI81">
        <v>0</v>
      </c>
      <c r="EJ81" t="s">
        <v>2123</v>
      </c>
      <c r="EK81" t="s">
        <v>2122</v>
      </c>
      <c r="EL81">
        <v>0</v>
      </c>
      <c r="EM81">
        <v>0</v>
      </c>
      <c r="EN81" t="s">
        <v>2122</v>
      </c>
      <c r="EO81">
        <v>0</v>
      </c>
      <c r="EP81" t="s">
        <v>2124</v>
      </c>
      <c r="EQ81">
        <v>0</v>
      </c>
      <c r="ER81" t="s">
        <v>2121</v>
      </c>
      <c r="ES81">
        <v>0</v>
      </c>
      <c r="ET81" t="s">
        <v>2122</v>
      </c>
      <c r="EU81">
        <v>0</v>
      </c>
      <c r="EV81" t="s">
        <v>2123</v>
      </c>
      <c r="EW81">
        <v>0</v>
      </c>
      <c r="EX81">
        <v>0</v>
      </c>
      <c r="EY81">
        <v>0</v>
      </c>
      <c r="EZ81">
        <v>0</v>
      </c>
      <c r="FA81">
        <v>0</v>
      </c>
      <c r="FB81">
        <v>0</v>
      </c>
      <c r="FC81">
        <v>513428000</v>
      </c>
      <c r="FD81">
        <v>513428000</v>
      </c>
      <c r="FE81">
        <v>513428000</v>
      </c>
      <c r="FF81">
        <v>513428000</v>
      </c>
      <c r="FG81">
        <v>513428000</v>
      </c>
      <c r="FH81">
        <v>513428000</v>
      </c>
      <c r="FI81">
        <v>513428000</v>
      </c>
      <c r="FJ81">
        <v>513428000</v>
      </c>
      <c r="FK81">
        <v>513428000</v>
      </c>
      <c r="FL81">
        <v>513428000</v>
      </c>
      <c r="FM81">
        <v>513428000</v>
      </c>
      <c r="FN81">
        <v>513428000</v>
      </c>
      <c r="FO81">
        <v>513428000</v>
      </c>
      <c r="FP81">
        <v>469213560</v>
      </c>
      <c r="FQ81">
        <v>469213560</v>
      </c>
      <c r="FR81">
        <v>447869613</v>
      </c>
      <c r="FS81">
        <v>447869613</v>
      </c>
      <c r="FT81">
        <v>447869613</v>
      </c>
      <c r="FU81">
        <v>447869613</v>
      </c>
      <c r="FV81">
        <v>0</v>
      </c>
      <c r="FW81">
        <v>0</v>
      </c>
      <c r="FX81">
        <v>0</v>
      </c>
      <c r="FY81">
        <v>0</v>
      </c>
      <c r="FZ81">
        <v>0</v>
      </c>
      <c r="GA81">
        <v>0</v>
      </c>
      <c r="GB81">
        <v>447869613</v>
      </c>
      <c r="GC81">
        <v>363426589</v>
      </c>
      <c r="GD81">
        <v>363426589</v>
      </c>
      <c r="GE81">
        <v>363426589</v>
      </c>
      <c r="GF81">
        <v>447869613</v>
      </c>
      <c r="GG81">
        <v>447869613</v>
      </c>
      <c r="GH81">
        <v>447869613</v>
      </c>
      <c r="GI81">
        <v>0</v>
      </c>
      <c r="GJ81">
        <v>0</v>
      </c>
      <c r="GK81">
        <v>0</v>
      </c>
      <c r="GL81">
        <v>0</v>
      </c>
      <c r="GM81">
        <v>0</v>
      </c>
      <c r="GN81">
        <v>0</v>
      </c>
      <c r="GO81">
        <v>447869613</v>
      </c>
      <c r="GP81">
        <v>0</v>
      </c>
      <c r="GQ81">
        <v>15219600</v>
      </c>
      <c r="GR81">
        <v>46821912</v>
      </c>
      <c r="GS81">
        <v>64268609</v>
      </c>
      <c r="GT81">
        <v>110026536</v>
      </c>
      <c r="GU81">
        <v>134491563</v>
      </c>
      <c r="GV81">
        <v>0</v>
      </c>
      <c r="GW81">
        <v>0</v>
      </c>
      <c r="GX81">
        <v>0</v>
      </c>
      <c r="GY81">
        <v>0</v>
      </c>
      <c r="GZ81">
        <v>0</v>
      </c>
      <c r="HA81">
        <v>0</v>
      </c>
      <c r="HB81">
        <v>134491563</v>
      </c>
      <c r="HC81">
        <v>114001064</v>
      </c>
      <c r="HD81">
        <v>114001064</v>
      </c>
      <c r="HE81">
        <v>114001064</v>
      </c>
      <c r="HF81">
        <v>114001064</v>
      </c>
      <c r="HG81">
        <v>114001064</v>
      </c>
      <c r="HH81">
        <v>114001064</v>
      </c>
      <c r="HI81">
        <v>0</v>
      </c>
      <c r="HJ81">
        <v>0</v>
      </c>
      <c r="HK81">
        <v>0</v>
      </c>
      <c r="HL81">
        <v>0</v>
      </c>
      <c r="HM81">
        <v>0</v>
      </c>
      <c r="HN81">
        <v>0</v>
      </c>
      <c r="HO81">
        <v>114001064</v>
      </c>
      <c r="HP81">
        <v>0</v>
      </c>
      <c r="HQ81">
        <v>30709051</v>
      </c>
      <c r="HR81">
        <v>30709051</v>
      </c>
      <c r="HS81">
        <v>36248473</v>
      </c>
      <c r="HT81">
        <v>109688861</v>
      </c>
      <c r="HU81">
        <v>109688861</v>
      </c>
      <c r="HV81">
        <v>0</v>
      </c>
      <c r="HW81">
        <v>0</v>
      </c>
      <c r="HX81">
        <v>0</v>
      </c>
      <c r="HY81">
        <v>0</v>
      </c>
      <c r="HZ81">
        <v>0</v>
      </c>
      <c r="IA81">
        <v>0</v>
      </c>
      <c r="IB81">
        <v>109688861</v>
      </c>
      <c r="IC81" t="s">
        <v>2125</v>
      </c>
      <c r="ID81" t="s">
        <v>473</v>
      </c>
      <c r="IE81" t="s">
        <v>473</v>
      </c>
      <c r="IF81" t="s">
        <v>473</v>
      </c>
      <c r="IG81" t="s">
        <v>2126</v>
      </c>
      <c r="IH81" t="s">
        <v>473</v>
      </c>
      <c r="II81" t="s">
        <v>2127</v>
      </c>
      <c r="IJ81" t="s">
        <v>473</v>
      </c>
      <c r="IK81" t="s">
        <v>2128</v>
      </c>
      <c r="IL81" t="s">
        <v>473</v>
      </c>
      <c r="IM81" t="s">
        <v>473</v>
      </c>
      <c r="IN81" t="s">
        <v>473</v>
      </c>
      <c r="IO81" t="s">
        <v>473</v>
      </c>
      <c r="IP81" t="s">
        <v>473</v>
      </c>
      <c r="IQ81" t="s">
        <v>473</v>
      </c>
      <c r="IR81">
        <v>0</v>
      </c>
      <c r="IS81">
        <v>1</v>
      </c>
      <c r="IT81">
        <v>0</v>
      </c>
      <c r="IU81">
        <v>1</v>
      </c>
      <c r="IV81">
        <v>0</v>
      </c>
      <c r="IW81">
        <v>1</v>
      </c>
      <c r="IX81">
        <v>0</v>
      </c>
      <c r="IY81">
        <v>0</v>
      </c>
      <c r="IZ81">
        <v>0</v>
      </c>
      <c r="JA81">
        <v>0</v>
      </c>
      <c r="JB81">
        <v>0</v>
      </c>
      <c r="JC81">
        <v>0</v>
      </c>
      <c r="JD81">
        <v>0.4</v>
      </c>
      <c r="JE81">
        <v>0</v>
      </c>
      <c r="JF81">
        <v>10</v>
      </c>
      <c r="JG81">
        <v>0</v>
      </c>
      <c r="JH81">
        <v>20</v>
      </c>
      <c r="JI81">
        <v>0</v>
      </c>
      <c r="JJ81">
        <v>10</v>
      </c>
      <c r="JK81">
        <v>0</v>
      </c>
      <c r="JL81">
        <v>0</v>
      </c>
      <c r="JM81">
        <v>0</v>
      </c>
      <c r="JN81">
        <v>0</v>
      </c>
      <c r="JO81">
        <v>0</v>
      </c>
      <c r="JP81">
        <v>0</v>
      </c>
      <c r="JQ81">
        <v>40</v>
      </c>
      <c r="JR81">
        <v>0</v>
      </c>
      <c r="JS81">
        <v>10</v>
      </c>
      <c r="JT81">
        <v>10</v>
      </c>
      <c r="JU81">
        <v>30</v>
      </c>
      <c r="JV81">
        <v>30</v>
      </c>
      <c r="JW81">
        <v>40</v>
      </c>
      <c r="JX81">
        <v>40</v>
      </c>
      <c r="JY81">
        <v>40</v>
      </c>
      <c r="JZ81">
        <v>40</v>
      </c>
      <c r="KA81">
        <v>40</v>
      </c>
      <c r="KB81">
        <v>40</v>
      </c>
      <c r="KC81">
        <v>40</v>
      </c>
      <c r="KD81" t="s">
        <v>479</v>
      </c>
      <c r="KE81">
        <v>100</v>
      </c>
      <c r="KF81" t="s">
        <v>473</v>
      </c>
      <c r="KG81">
        <v>100</v>
      </c>
      <c r="KH81" t="s">
        <v>473</v>
      </c>
      <c r="KI81">
        <v>100</v>
      </c>
      <c r="KJ81" t="s">
        <v>473</v>
      </c>
      <c r="KK81" t="s">
        <v>473</v>
      </c>
      <c r="KL81" t="s">
        <v>473</v>
      </c>
      <c r="KM81" t="s">
        <v>473</v>
      </c>
      <c r="KN81" t="s">
        <v>473</v>
      </c>
      <c r="KO81" t="s">
        <v>473</v>
      </c>
      <c r="KP81" t="s">
        <v>479</v>
      </c>
      <c r="KQ81">
        <v>100</v>
      </c>
      <c r="KR81">
        <v>100</v>
      </c>
      <c r="KS81">
        <v>100</v>
      </c>
      <c r="KT81">
        <v>100</v>
      </c>
      <c r="KU81">
        <v>100</v>
      </c>
      <c r="KV81" t="s">
        <v>473</v>
      </c>
      <c r="KW81" t="s">
        <v>473</v>
      </c>
      <c r="KX81" t="s">
        <v>473</v>
      </c>
      <c r="KY81" t="s">
        <v>473</v>
      </c>
      <c r="KZ81" t="s">
        <v>473</v>
      </c>
      <c r="LA81" t="s">
        <v>473</v>
      </c>
      <c r="LB81">
        <v>100</v>
      </c>
      <c r="LC81" t="s">
        <v>2107</v>
      </c>
      <c r="LD81" t="s">
        <v>2087</v>
      </c>
      <c r="LE81">
        <v>100</v>
      </c>
      <c r="LF81">
        <v>47</v>
      </c>
      <c r="LG81" t="s">
        <v>473</v>
      </c>
      <c r="LH81" t="s">
        <v>473</v>
      </c>
      <c r="LI81">
        <v>100</v>
      </c>
      <c r="LJ81">
        <v>48.041666666666664</v>
      </c>
      <c r="LK81">
        <v>12519771000</v>
      </c>
      <c r="LL81">
        <v>10681189500</v>
      </c>
      <c r="LM81">
        <v>4798396104</v>
      </c>
      <c r="LN81">
        <v>1565116239</v>
      </c>
      <c r="LO81">
        <v>1437886230</v>
      </c>
      <c r="LP81" t="s">
        <v>479</v>
      </c>
      <c r="LQ81">
        <v>1.9999999999999997E-2</v>
      </c>
      <c r="LR81">
        <v>0</v>
      </c>
      <c r="LS81">
        <v>3.9999999999999994E-2</v>
      </c>
      <c r="LT81">
        <v>0</v>
      </c>
      <c r="LU81">
        <v>1.9999999999999997E-2</v>
      </c>
      <c r="LV81" t="s">
        <v>473</v>
      </c>
      <c r="LW81" t="s">
        <v>473</v>
      </c>
      <c r="LX81" t="s">
        <v>473</v>
      </c>
      <c r="LY81" t="s">
        <v>473</v>
      </c>
      <c r="LZ81" t="s">
        <v>473</v>
      </c>
      <c r="MA81" t="s">
        <v>473</v>
      </c>
      <c r="MB81">
        <v>7.9999999999999988E-2</v>
      </c>
      <c r="MC81">
        <v>7.9999999999999988E-2</v>
      </c>
      <c r="MD81">
        <v>0.57999999999999996</v>
      </c>
      <c r="ME81" t="s">
        <v>481</v>
      </c>
      <c r="MF81" t="s">
        <v>635</v>
      </c>
      <c r="MG81" t="s">
        <v>481</v>
      </c>
      <c r="MH81" t="s">
        <v>635</v>
      </c>
      <c r="MI81" t="s">
        <v>481</v>
      </c>
      <c r="MJ81">
        <v>0</v>
      </c>
      <c r="MK81">
        <v>0</v>
      </c>
      <c r="ML81">
        <v>0</v>
      </c>
      <c r="MM81">
        <v>0</v>
      </c>
      <c r="MN81">
        <v>0</v>
      </c>
      <c r="MO81">
        <v>0</v>
      </c>
      <c r="MP81">
        <v>0</v>
      </c>
      <c r="MQ81" t="s">
        <v>481</v>
      </c>
      <c r="MR81" t="s">
        <v>718</v>
      </c>
      <c r="MS81" t="s">
        <v>481</v>
      </c>
      <c r="MT81" t="s">
        <v>718</v>
      </c>
      <c r="MU81" t="s">
        <v>481</v>
      </c>
      <c r="MV81">
        <v>0</v>
      </c>
      <c r="MW81">
        <v>0</v>
      </c>
      <c r="MX81">
        <v>0</v>
      </c>
      <c r="MY81">
        <v>0</v>
      </c>
      <c r="MZ81">
        <v>0</v>
      </c>
      <c r="NA81">
        <v>0</v>
      </c>
      <c r="NB81">
        <v>0</v>
      </c>
      <c r="NC81" t="s">
        <v>479</v>
      </c>
      <c r="ND81">
        <v>100</v>
      </c>
      <c r="NE81">
        <v>100</v>
      </c>
      <c r="NF81">
        <v>100</v>
      </c>
      <c r="NG81">
        <v>100</v>
      </c>
      <c r="NH81">
        <v>100</v>
      </c>
      <c r="NI81" t="s">
        <v>473</v>
      </c>
      <c r="NJ81" t="s">
        <v>473</v>
      </c>
      <c r="NK81" t="s">
        <v>473</v>
      </c>
      <c r="NL81" t="s">
        <v>473</v>
      </c>
      <c r="NM81" t="s">
        <v>473</v>
      </c>
      <c r="NN81" t="s">
        <v>473</v>
      </c>
      <c r="NO81" t="s">
        <v>1106</v>
      </c>
      <c r="NP81" t="s">
        <v>718</v>
      </c>
      <c r="NQ81" t="s">
        <v>718</v>
      </c>
      <c r="NR81" t="s">
        <v>718</v>
      </c>
      <c r="NS81" t="s">
        <v>718</v>
      </c>
      <c r="NT81">
        <v>0</v>
      </c>
      <c r="NU81">
        <v>0</v>
      </c>
      <c r="NV81">
        <v>0</v>
      </c>
      <c r="NW81">
        <v>0</v>
      </c>
      <c r="NX81">
        <v>0</v>
      </c>
      <c r="NY81">
        <v>0</v>
      </c>
      <c r="NZ81">
        <v>0</v>
      </c>
      <c r="OA81" t="s">
        <v>1106</v>
      </c>
      <c r="OB81" t="s">
        <v>2129</v>
      </c>
      <c r="OC81" t="s">
        <v>1106</v>
      </c>
      <c r="OD81" t="s">
        <v>2129</v>
      </c>
      <c r="OE81" t="s">
        <v>1106</v>
      </c>
      <c r="OF81">
        <v>0</v>
      </c>
      <c r="OG81">
        <v>0</v>
      </c>
      <c r="OH81">
        <v>0</v>
      </c>
      <c r="OI81">
        <v>0</v>
      </c>
      <c r="OJ81">
        <v>0</v>
      </c>
      <c r="OK81">
        <v>0</v>
      </c>
      <c r="OL81">
        <v>0</v>
      </c>
      <c r="OO81" t="s">
        <v>2109</v>
      </c>
      <c r="OP81">
        <v>0.38</v>
      </c>
      <c r="OQ81">
        <v>0</v>
      </c>
      <c r="OR81">
        <v>0</v>
      </c>
      <c r="OS81">
        <v>0</v>
      </c>
      <c r="OT81">
        <v>0</v>
      </c>
      <c r="OU81">
        <v>0</v>
      </c>
      <c r="OV81">
        <v>0</v>
      </c>
      <c r="OW81">
        <v>0</v>
      </c>
      <c r="OX81">
        <v>0</v>
      </c>
      <c r="OY81">
        <v>0</v>
      </c>
      <c r="OZ81">
        <v>0</v>
      </c>
      <c r="PA81">
        <v>0</v>
      </c>
      <c r="PB81">
        <v>0</v>
      </c>
      <c r="PC81">
        <v>0</v>
      </c>
      <c r="PD81">
        <v>114001064</v>
      </c>
      <c r="PE81">
        <v>114001064</v>
      </c>
      <c r="PF81">
        <v>114001064</v>
      </c>
      <c r="PG81">
        <v>114001064</v>
      </c>
      <c r="PH81">
        <v>114001064</v>
      </c>
      <c r="PI81">
        <v>114001064</v>
      </c>
      <c r="PJ81">
        <v>0</v>
      </c>
      <c r="PK81">
        <v>0</v>
      </c>
      <c r="PL81">
        <v>0</v>
      </c>
      <c r="PM81">
        <v>0</v>
      </c>
      <c r="PN81">
        <v>0</v>
      </c>
      <c r="PO81">
        <v>0</v>
      </c>
      <c r="PP81">
        <v>114001064</v>
      </c>
      <c r="PQ81">
        <v>19675912</v>
      </c>
      <c r="PR81">
        <v>1545440327</v>
      </c>
      <c r="PS81" t="s">
        <v>494</v>
      </c>
    </row>
    <row r="82" spans="1:435" x14ac:dyDescent="0.35">
      <c r="A82" t="s">
        <v>2130</v>
      </c>
      <c r="B82">
        <v>7872</v>
      </c>
      <c r="C82" t="s">
        <v>2107</v>
      </c>
      <c r="D82">
        <v>2020110010185</v>
      </c>
      <c r="E82" t="s">
        <v>436</v>
      </c>
      <c r="F82" t="s">
        <v>437</v>
      </c>
      <c r="G82" t="s">
        <v>2008</v>
      </c>
      <c r="H82" t="s">
        <v>2009</v>
      </c>
      <c r="I82" t="s">
        <v>2087</v>
      </c>
      <c r="J82" t="s">
        <v>2010</v>
      </c>
      <c r="K82" t="s">
        <v>2011</v>
      </c>
      <c r="L82" t="s">
        <v>2012</v>
      </c>
      <c r="M82" t="s">
        <v>2013</v>
      </c>
      <c r="N82" t="s">
        <v>2011</v>
      </c>
      <c r="O82" t="s">
        <v>2012</v>
      </c>
      <c r="P82" t="s">
        <v>2013</v>
      </c>
      <c r="Q82" t="s">
        <v>2014</v>
      </c>
      <c r="R82" t="s">
        <v>1085</v>
      </c>
      <c r="S82" t="s">
        <v>2131</v>
      </c>
      <c r="T82" t="s">
        <v>2132</v>
      </c>
      <c r="AC82" t="s">
        <v>2131</v>
      </c>
      <c r="AI82" t="s">
        <v>2133</v>
      </c>
      <c r="AJ82">
        <v>0</v>
      </c>
      <c r="AK82">
        <v>44055</v>
      </c>
      <c r="AL82">
        <v>1</v>
      </c>
      <c r="AM82">
        <v>2023</v>
      </c>
      <c r="AN82" t="s">
        <v>2134</v>
      </c>
      <c r="AO82" t="s">
        <v>2135</v>
      </c>
      <c r="AP82">
        <v>2020</v>
      </c>
      <c r="AQ82">
        <v>2024</v>
      </c>
      <c r="AR82" t="s">
        <v>456</v>
      </c>
      <c r="AS82" t="s">
        <v>652</v>
      </c>
      <c r="AT82" t="s">
        <v>458</v>
      </c>
      <c r="AU82" t="s">
        <v>620</v>
      </c>
      <c r="AV82" t="s">
        <v>460</v>
      </c>
      <c r="AW82" t="s">
        <v>460</v>
      </c>
      <c r="AX82" t="s">
        <v>460</v>
      </c>
      <c r="AY82">
        <v>1</v>
      </c>
      <c r="BB82" t="s">
        <v>2136</v>
      </c>
      <c r="BC82" t="s">
        <v>2137</v>
      </c>
      <c r="BD82" t="s">
        <v>2138</v>
      </c>
      <c r="BE82" t="s">
        <v>2139</v>
      </c>
      <c r="BF82" t="s">
        <v>2140</v>
      </c>
      <c r="BG82">
        <v>1</v>
      </c>
      <c r="BH82">
        <v>44055</v>
      </c>
      <c r="BI82">
        <v>0</v>
      </c>
      <c r="BJ82" t="s">
        <v>50</v>
      </c>
      <c r="BK82">
        <v>100</v>
      </c>
      <c r="BL82">
        <v>10</v>
      </c>
      <c r="BM82">
        <v>30</v>
      </c>
      <c r="BN82">
        <v>50</v>
      </c>
      <c r="BO82">
        <v>70</v>
      </c>
      <c r="BP82">
        <v>100</v>
      </c>
      <c r="BQ82">
        <v>12709812395.472685</v>
      </c>
      <c r="BR82">
        <v>1676406253</v>
      </c>
      <c r="BS82">
        <v>2121258802</v>
      </c>
      <c r="BT82">
        <v>1969446784</v>
      </c>
      <c r="BU82">
        <v>2694351343</v>
      </c>
      <c r="BV82">
        <v>4248349213.4726853</v>
      </c>
      <c r="BW82">
        <v>10</v>
      </c>
      <c r="BX82">
        <v>30</v>
      </c>
      <c r="BY82">
        <v>50</v>
      </c>
      <c r="BZ82">
        <v>70</v>
      </c>
      <c r="CA82">
        <v>20</v>
      </c>
      <c r="CB82">
        <v>20</v>
      </c>
      <c r="CC82">
        <v>20</v>
      </c>
      <c r="CD82">
        <v>1661340981</v>
      </c>
      <c r="CE82">
        <v>1641360298</v>
      </c>
      <c r="CF82">
        <v>2120813382</v>
      </c>
      <c r="CG82">
        <v>2088749789</v>
      </c>
      <c r="CH82">
        <v>1968804957</v>
      </c>
      <c r="CI82">
        <v>1677467180</v>
      </c>
      <c r="CJ82">
        <v>10</v>
      </c>
      <c r="CK82">
        <v>30</v>
      </c>
      <c r="CL82">
        <v>50</v>
      </c>
      <c r="CM82">
        <v>58</v>
      </c>
      <c r="CN82" t="s">
        <v>467</v>
      </c>
      <c r="CO82">
        <v>0</v>
      </c>
      <c r="CP82">
        <v>2</v>
      </c>
      <c r="CQ82">
        <v>0</v>
      </c>
      <c r="CR82">
        <v>3</v>
      </c>
      <c r="CS82">
        <v>0</v>
      </c>
      <c r="CT82">
        <v>3</v>
      </c>
      <c r="CU82">
        <v>0</v>
      </c>
      <c r="CV82">
        <v>4</v>
      </c>
      <c r="CW82">
        <v>0</v>
      </c>
      <c r="CX82">
        <v>0</v>
      </c>
      <c r="CY82">
        <v>0</v>
      </c>
      <c r="CZ82">
        <v>8</v>
      </c>
      <c r="DA82">
        <v>70</v>
      </c>
      <c r="DB82" s="128">
        <v>8</v>
      </c>
      <c r="DC82">
        <v>8</v>
      </c>
      <c r="DD82">
        <v>0</v>
      </c>
      <c r="DE82">
        <v>20</v>
      </c>
      <c r="DF82">
        <v>0</v>
      </c>
      <c r="DG82">
        <v>30</v>
      </c>
      <c r="DH82">
        <v>0</v>
      </c>
      <c r="DI82">
        <v>30</v>
      </c>
      <c r="DJ82">
        <v>0</v>
      </c>
      <c r="DK82">
        <v>40</v>
      </c>
      <c r="DL82">
        <v>0</v>
      </c>
      <c r="DM82">
        <v>0</v>
      </c>
      <c r="DN82">
        <v>0</v>
      </c>
      <c r="DO82">
        <v>80</v>
      </c>
      <c r="DP82">
        <v>200</v>
      </c>
      <c r="DQ82">
        <v>0</v>
      </c>
      <c r="DR82">
        <v>20</v>
      </c>
      <c r="DS82">
        <v>0</v>
      </c>
      <c r="DT82">
        <v>30</v>
      </c>
      <c r="DU82">
        <v>0</v>
      </c>
      <c r="DV82">
        <v>30</v>
      </c>
      <c r="DW82">
        <v>0</v>
      </c>
      <c r="DX82">
        <v>0</v>
      </c>
      <c r="DY82">
        <v>0</v>
      </c>
      <c r="DZ82">
        <v>0</v>
      </c>
      <c r="EA82">
        <v>0</v>
      </c>
      <c r="EB82">
        <v>0</v>
      </c>
      <c r="EC82">
        <v>80</v>
      </c>
      <c r="ED82">
        <v>80</v>
      </c>
      <c r="EE82">
        <v>0</v>
      </c>
      <c r="EF82" t="s">
        <v>2141</v>
      </c>
      <c r="EG82">
        <v>0</v>
      </c>
      <c r="EH82" t="s">
        <v>2142</v>
      </c>
      <c r="EI82">
        <v>0</v>
      </c>
      <c r="EJ82" t="s">
        <v>2143</v>
      </c>
      <c r="EK82">
        <v>0</v>
      </c>
      <c r="EL82" t="s">
        <v>2142</v>
      </c>
      <c r="EM82">
        <v>0</v>
      </c>
      <c r="EN82">
        <v>0</v>
      </c>
      <c r="EO82">
        <v>0</v>
      </c>
      <c r="EP82" t="s">
        <v>2144</v>
      </c>
      <c r="EQ82">
        <v>0</v>
      </c>
      <c r="ER82" t="s">
        <v>2145</v>
      </c>
      <c r="ES82">
        <v>0</v>
      </c>
      <c r="ET82" t="s">
        <v>2142</v>
      </c>
      <c r="EU82">
        <v>0</v>
      </c>
      <c r="EV82" t="s">
        <v>2143</v>
      </c>
      <c r="EW82">
        <v>0</v>
      </c>
      <c r="EX82">
        <v>0</v>
      </c>
      <c r="EY82">
        <v>0</v>
      </c>
      <c r="EZ82">
        <v>0</v>
      </c>
      <c r="FA82">
        <v>0</v>
      </c>
      <c r="FB82">
        <v>0</v>
      </c>
      <c r="FC82">
        <v>2712934000</v>
      </c>
      <c r="FD82">
        <v>2712934000</v>
      </c>
      <c r="FE82">
        <v>2712934000</v>
      </c>
      <c r="FF82">
        <v>2712934000</v>
      </c>
      <c r="FG82">
        <v>2712934000</v>
      </c>
      <c r="FH82">
        <v>2712934000</v>
      </c>
      <c r="FI82">
        <v>2712934000</v>
      </c>
      <c r="FJ82">
        <v>2712934000</v>
      </c>
      <c r="FK82">
        <v>2712934000</v>
      </c>
      <c r="FL82">
        <v>2712934000</v>
      </c>
      <c r="FM82">
        <v>2712934000</v>
      </c>
      <c r="FN82">
        <v>2712934000</v>
      </c>
      <c r="FO82">
        <v>2712934000</v>
      </c>
      <c r="FP82">
        <v>2694794000</v>
      </c>
      <c r="FQ82">
        <v>2694794000</v>
      </c>
      <c r="FR82">
        <v>2694351343</v>
      </c>
      <c r="FS82">
        <v>2694351343</v>
      </c>
      <c r="FT82">
        <v>2694351343</v>
      </c>
      <c r="FU82">
        <v>2694351343</v>
      </c>
      <c r="FV82">
        <v>0</v>
      </c>
      <c r="FW82">
        <v>0</v>
      </c>
      <c r="FX82">
        <v>0</v>
      </c>
      <c r="FY82">
        <v>0</v>
      </c>
      <c r="FZ82">
        <v>0</v>
      </c>
      <c r="GA82">
        <v>0</v>
      </c>
      <c r="GB82">
        <v>2694351343</v>
      </c>
      <c r="GC82">
        <v>2650753878</v>
      </c>
      <c r="GD82">
        <v>2650753878</v>
      </c>
      <c r="GE82">
        <v>2650753878</v>
      </c>
      <c r="GF82">
        <v>2650753878</v>
      </c>
      <c r="GG82">
        <v>2694321715</v>
      </c>
      <c r="GH82">
        <v>2694321715</v>
      </c>
      <c r="GI82">
        <v>0</v>
      </c>
      <c r="GJ82">
        <v>0</v>
      </c>
      <c r="GK82">
        <v>0</v>
      </c>
      <c r="GL82">
        <v>0</v>
      </c>
      <c r="GM82">
        <v>0</v>
      </c>
      <c r="GN82">
        <v>0</v>
      </c>
      <c r="GO82">
        <v>2694321715</v>
      </c>
      <c r="GP82">
        <v>0</v>
      </c>
      <c r="GQ82">
        <v>62157030</v>
      </c>
      <c r="GR82">
        <v>167416123</v>
      </c>
      <c r="GS82">
        <v>432568611</v>
      </c>
      <c r="GT82">
        <v>537827704</v>
      </c>
      <c r="GU82">
        <v>753525781</v>
      </c>
      <c r="GV82">
        <v>0</v>
      </c>
      <c r="GW82">
        <v>0</v>
      </c>
      <c r="GX82">
        <v>0</v>
      </c>
      <c r="GY82">
        <v>0</v>
      </c>
      <c r="GZ82">
        <v>0</v>
      </c>
      <c r="HA82">
        <v>0</v>
      </c>
      <c r="HB82">
        <v>753525781</v>
      </c>
      <c r="HC82">
        <v>291337777</v>
      </c>
      <c r="HD82">
        <v>291337777</v>
      </c>
      <c r="HE82">
        <v>291337777</v>
      </c>
      <c r="HF82">
        <v>291337777</v>
      </c>
      <c r="HG82">
        <v>291337777</v>
      </c>
      <c r="HH82">
        <v>291337777</v>
      </c>
      <c r="HI82">
        <v>0</v>
      </c>
      <c r="HJ82">
        <v>0</v>
      </c>
      <c r="HK82">
        <v>0</v>
      </c>
      <c r="HL82">
        <v>0</v>
      </c>
      <c r="HM82">
        <v>0</v>
      </c>
      <c r="HN82">
        <v>0</v>
      </c>
      <c r="HO82">
        <v>291337777</v>
      </c>
      <c r="HP82">
        <v>0</v>
      </c>
      <c r="HQ82">
        <v>116083964</v>
      </c>
      <c r="HR82">
        <v>227799700</v>
      </c>
      <c r="HS82">
        <v>291337777</v>
      </c>
      <c r="HT82">
        <v>291337777</v>
      </c>
      <c r="HU82">
        <v>291337777</v>
      </c>
      <c r="HV82">
        <v>0</v>
      </c>
      <c r="HW82">
        <v>0</v>
      </c>
      <c r="HX82">
        <v>0</v>
      </c>
      <c r="HY82">
        <v>0</v>
      </c>
      <c r="HZ82">
        <v>0</v>
      </c>
      <c r="IA82">
        <v>0</v>
      </c>
      <c r="IB82">
        <v>291337777</v>
      </c>
      <c r="IC82" t="s">
        <v>2146</v>
      </c>
      <c r="ID82" t="s">
        <v>473</v>
      </c>
      <c r="IE82" t="s">
        <v>473</v>
      </c>
      <c r="IF82" t="s">
        <v>473</v>
      </c>
      <c r="IG82" t="s">
        <v>2147</v>
      </c>
      <c r="IH82" t="s">
        <v>473</v>
      </c>
      <c r="II82" t="s">
        <v>2148</v>
      </c>
      <c r="IJ82" t="s">
        <v>473</v>
      </c>
      <c r="IK82" t="s">
        <v>2149</v>
      </c>
      <c r="IL82" t="s">
        <v>473</v>
      </c>
      <c r="IM82" t="s">
        <v>473</v>
      </c>
      <c r="IN82" t="s">
        <v>473</v>
      </c>
      <c r="IO82" t="s">
        <v>473</v>
      </c>
      <c r="IP82" t="s">
        <v>473</v>
      </c>
      <c r="IQ82" t="s">
        <v>473</v>
      </c>
      <c r="IR82">
        <v>0</v>
      </c>
      <c r="IS82">
        <v>1</v>
      </c>
      <c r="IT82">
        <v>0</v>
      </c>
      <c r="IU82">
        <v>1</v>
      </c>
      <c r="IV82">
        <v>0</v>
      </c>
      <c r="IW82">
        <v>1</v>
      </c>
      <c r="IX82">
        <v>0</v>
      </c>
      <c r="IY82">
        <v>0</v>
      </c>
      <c r="IZ82">
        <v>0</v>
      </c>
      <c r="JA82">
        <v>0</v>
      </c>
      <c r="JB82">
        <v>0</v>
      </c>
      <c r="JC82">
        <v>0</v>
      </c>
      <c r="JD82">
        <v>0.4</v>
      </c>
      <c r="JE82">
        <v>0</v>
      </c>
      <c r="JF82">
        <v>10</v>
      </c>
      <c r="JG82">
        <v>0</v>
      </c>
      <c r="JH82">
        <v>15</v>
      </c>
      <c r="JI82">
        <v>0</v>
      </c>
      <c r="JJ82">
        <v>15</v>
      </c>
      <c r="JK82">
        <v>0</v>
      </c>
      <c r="JL82">
        <v>0</v>
      </c>
      <c r="JM82">
        <v>0</v>
      </c>
      <c r="JN82">
        <v>0</v>
      </c>
      <c r="JO82">
        <v>0</v>
      </c>
      <c r="JP82">
        <v>0</v>
      </c>
      <c r="JQ82">
        <v>40</v>
      </c>
      <c r="JR82">
        <v>0</v>
      </c>
      <c r="JS82">
        <v>10</v>
      </c>
      <c r="JT82">
        <v>10</v>
      </c>
      <c r="JU82">
        <v>25</v>
      </c>
      <c r="JV82">
        <v>25</v>
      </c>
      <c r="JW82">
        <v>40</v>
      </c>
      <c r="JX82">
        <v>40</v>
      </c>
      <c r="JY82">
        <v>40</v>
      </c>
      <c r="JZ82">
        <v>40</v>
      </c>
      <c r="KA82">
        <v>40</v>
      </c>
      <c r="KB82">
        <v>40</v>
      </c>
      <c r="KC82">
        <v>40</v>
      </c>
      <c r="KD82" t="s">
        <v>479</v>
      </c>
      <c r="KE82">
        <v>100</v>
      </c>
      <c r="KF82" t="s">
        <v>473</v>
      </c>
      <c r="KG82">
        <v>100</v>
      </c>
      <c r="KH82" t="s">
        <v>473</v>
      </c>
      <c r="KI82">
        <v>100</v>
      </c>
      <c r="KJ82" t="s">
        <v>473</v>
      </c>
      <c r="KK82" t="s">
        <v>473</v>
      </c>
      <c r="KL82" t="s">
        <v>473</v>
      </c>
      <c r="KM82" t="s">
        <v>473</v>
      </c>
      <c r="KN82" t="s">
        <v>473</v>
      </c>
      <c r="KO82" t="s">
        <v>473</v>
      </c>
      <c r="KP82" t="s">
        <v>479</v>
      </c>
      <c r="KQ82">
        <v>100</v>
      </c>
      <c r="KR82">
        <v>100</v>
      </c>
      <c r="KS82">
        <v>100</v>
      </c>
      <c r="KT82">
        <v>100</v>
      </c>
      <c r="KU82">
        <v>100</v>
      </c>
      <c r="KV82" t="s">
        <v>473</v>
      </c>
      <c r="KW82" t="s">
        <v>473</v>
      </c>
      <c r="KX82" t="s">
        <v>473</v>
      </c>
      <c r="KY82" t="s">
        <v>473</v>
      </c>
      <c r="KZ82" t="s">
        <v>473</v>
      </c>
      <c r="LA82" t="s">
        <v>473</v>
      </c>
      <c r="LB82">
        <v>100</v>
      </c>
      <c r="LC82" t="s">
        <v>2107</v>
      </c>
      <c r="LD82" t="s">
        <v>2087</v>
      </c>
      <c r="LE82">
        <v>100</v>
      </c>
      <c r="LF82">
        <v>47</v>
      </c>
      <c r="LG82" t="s">
        <v>473</v>
      </c>
      <c r="LH82" t="s">
        <v>473</v>
      </c>
      <c r="LI82">
        <v>100</v>
      </c>
      <c r="LJ82">
        <v>48.041666666666664</v>
      </c>
      <c r="LK82">
        <v>12519771000</v>
      </c>
      <c r="LL82">
        <v>10681189500</v>
      </c>
      <c r="LM82">
        <v>4798396104</v>
      </c>
      <c r="LN82">
        <v>1565116239</v>
      </c>
      <c r="LO82">
        <v>1437886230</v>
      </c>
      <c r="LP82" t="s">
        <v>479</v>
      </c>
      <c r="LQ82">
        <v>2</v>
      </c>
      <c r="LR82">
        <v>0</v>
      </c>
      <c r="LS82">
        <v>3</v>
      </c>
      <c r="LT82">
        <v>0</v>
      </c>
      <c r="LU82">
        <v>3</v>
      </c>
      <c r="LV82" t="s">
        <v>473</v>
      </c>
      <c r="LW82" t="s">
        <v>473</v>
      </c>
      <c r="LX82" t="s">
        <v>473</v>
      </c>
      <c r="LY82" t="s">
        <v>473</v>
      </c>
      <c r="LZ82" t="s">
        <v>473</v>
      </c>
      <c r="MA82" t="s">
        <v>473</v>
      </c>
      <c r="MB82">
        <v>8</v>
      </c>
      <c r="MC82">
        <v>8</v>
      </c>
      <c r="MD82">
        <v>58</v>
      </c>
      <c r="ME82" t="s">
        <v>481</v>
      </c>
      <c r="MF82" t="s">
        <v>635</v>
      </c>
      <c r="MG82" t="s">
        <v>481</v>
      </c>
      <c r="MH82" t="s">
        <v>481</v>
      </c>
      <c r="MI82" t="s">
        <v>481</v>
      </c>
      <c r="MJ82">
        <v>0</v>
      </c>
      <c r="MK82">
        <v>0</v>
      </c>
      <c r="ML82">
        <v>0</v>
      </c>
      <c r="MM82">
        <v>0</v>
      </c>
      <c r="MN82">
        <v>0</v>
      </c>
      <c r="MO82">
        <v>0</v>
      </c>
      <c r="MP82">
        <v>0</v>
      </c>
      <c r="MQ82" t="s">
        <v>481</v>
      </c>
      <c r="MR82" t="s">
        <v>718</v>
      </c>
      <c r="MS82" t="s">
        <v>481</v>
      </c>
      <c r="MT82" t="s">
        <v>481</v>
      </c>
      <c r="MU82" t="s">
        <v>481</v>
      </c>
      <c r="MV82">
        <v>0</v>
      </c>
      <c r="MW82">
        <v>0</v>
      </c>
      <c r="MX82">
        <v>0</v>
      </c>
      <c r="MY82">
        <v>0</v>
      </c>
      <c r="MZ82">
        <v>0</v>
      </c>
      <c r="NA82">
        <v>0</v>
      </c>
      <c r="NB82">
        <v>0</v>
      </c>
      <c r="NC82" t="s">
        <v>479</v>
      </c>
      <c r="ND82">
        <v>100</v>
      </c>
      <c r="NE82">
        <v>100</v>
      </c>
      <c r="NF82">
        <v>100</v>
      </c>
      <c r="NG82">
        <v>100</v>
      </c>
      <c r="NH82">
        <v>100</v>
      </c>
      <c r="NI82" t="s">
        <v>473</v>
      </c>
      <c r="NJ82" t="s">
        <v>473</v>
      </c>
      <c r="NK82" t="s">
        <v>473</v>
      </c>
      <c r="NL82" t="s">
        <v>473</v>
      </c>
      <c r="NM82" t="s">
        <v>473</v>
      </c>
      <c r="NN82" t="s">
        <v>473</v>
      </c>
      <c r="NO82" t="s">
        <v>693</v>
      </c>
      <c r="NP82" t="s">
        <v>693</v>
      </c>
      <c r="NQ82" t="s">
        <v>693</v>
      </c>
      <c r="NR82" t="s">
        <v>693</v>
      </c>
      <c r="NS82" t="s">
        <v>693</v>
      </c>
      <c r="NT82">
        <v>0</v>
      </c>
      <c r="NU82">
        <v>0</v>
      </c>
      <c r="NV82">
        <v>0</v>
      </c>
      <c r="NW82">
        <v>0</v>
      </c>
      <c r="NX82">
        <v>0</v>
      </c>
      <c r="NY82">
        <v>0</v>
      </c>
      <c r="NZ82">
        <v>0</v>
      </c>
      <c r="OA82" t="s">
        <v>1106</v>
      </c>
      <c r="OB82" t="s">
        <v>2129</v>
      </c>
      <c r="OC82" t="s">
        <v>1106</v>
      </c>
      <c r="OD82" t="s">
        <v>1106</v>
      </c>
      <c r="OE82" t="s">
        <v>1106</v>
      </c>
      <c r="OF82">
        <v>0</v>
      </c>
      <c r="OG82">
        <v>0</v>
      </c>
      <c r="OH82">
        <v>0</v>
      </c>
      <c r="OI82">
        <v>0</v>
      </c>
      <c r="OJ82">
        <v>0</v>
      </c>
      <c r="OK82">
        <v>0</v>
      </c>
      <c r="OL82">
        <v>0</v>
      </c>
      <c r="OO82" t="s">
        <v>2130</v>
      </c>
      <c r="OP82">
        <v>38</v>
      </c>
      <c r="OQ82">
        <v>0</v>
      </c>
      <c r="OR82">
        <v>0</v>
      </c>
      <c r="OS82">
        <v>0</v>
      </c>
      <c r="OT82">
        <v>0</v>
      </c>
      <c r="OU82">
        <v>0</v>
      </c>
      <c r="OV82">
        <v>0</v>
      </c>
      <c r="OW82">
        <v>0</v>
      </c>
      <c r="OX82">
        <v>0</v>
      </c>
      <c r="OY82">
        <v>0</v>
      </c>
      <c r="OZ82">
        <v>0</v>
      </c>
      <c r="PA82">
        <v>0</v>
      </c>
      <c r="PB82">
        <v>0</v>
      </c>
      <c r="PC82">
        <v>0</v>
      </c>
      <c r="PD82">
        <v>291337777</v>
      </c>
      <c r="PE82">
        <v>291337777</v>
      </c>
      <c r="PF82">
        <v>291337777</v>
      </c>
      <c r="PG82">
        <v>291337777</v>
      </c>
      <c r="PH82">
        <v>291337777</v>
      </c>
      <c r="PI82">
        <v>291337777</v>
      </c>
      <c r="PJ82">
        <v>0</v>
      </c>
      <c r="PK82">
        <v>0</v>
      </c>
      <c r="PL82">
        <v>0</v>
      </c>
      <c r="PM82">
        <v>0</v>
      </c>
      <c r="PN82">
        <v>0</v>
      </c>
      <c r="PO82">
        <v>0</v>
      </c>
      <c r="PP82">
        <v>291337777</v>
      </c>
      <c r="PQ82">
        <v>19675912</v>
      </c>
      <c r="PR82">
        <v>1545440327</v>
      </c>
      <c r="PS82" t="s">
        <v>494</v>
      </c>
    </row>
    <row r="83" spans="1:435" x14ac:dyDescent="0.35">
      <c r="A83" t="s">
        <v>2150</v>
      </c>
      <c r="B83">
        <v>7872</v>
      </c>
      <c r="C83" t="s">
        <v>2151</v>
      </c>
      <c r="D83">
        <v>2020110010185</v>
      </c>
      <c r="E83" t="s">
        <v>436</v>
      </c>
      <c r="F83" t="s">
        <v>437</v>
      </c>
      <c r="G83" t="s">
        <v>2008</v>
      </c>
      <c r="H83" t="s">
        <v>2009</v>
      </c>
      <c r="I83" t="s">
        <v>2087</v>
      </c>
      <c r="J83" t="s">
        <v>2010</v>
      </c>
      <c r="K83" t="s">
        <v>2011</v>
      </c>
      <c r="L83" t="s">
        <v>2012</v>
      </c>
      <c r="M83" t="s">
        <v>2013</v>
      </c>
      <c r="N83" t="s">
        <v>2011</v>
      </c>
      <c r="O83" t="s">
        <v>2012</v>
      </c>
      <c r="P83" t="s">
        <v>2013</v>
      </c>
      <c r="Q83" t="s">
        <v>2014</v>
      </c>
      <c r="R83" t="s">
        <v>1085</v>
      </c>
      <c r="S83" t="s">
        <v>2152</v>
      </c>
      <c r="T83" t="s">
        <v>2153</v>
      </c>
      <c r="AC83" t="s">
        <v>2152</v>
      </c>
      <c r="AI83" t="s">
        <v>2154</v>
      </c>
      <c r="AJ83" t="s">
        <v>2155</v>
      </c>
      <c r="AK83">
        <v>44055</v>
      </c>
      <c r="AL83">
        <v>1</v>
      </c>
      <c r="AM83">
        <v>2023</v>
      </c>
      <c r="AN83" t="s">
        <v>2156</v>
      </c>
      <c r="AO83" t="s">
        <v>2157</v>
      </c>
      <c r="AP83">
        <v>2020</v>
      </c>
      <c r="AQ83">
        <v>2024</v>
      </c>
      <c r="AR83" t="s">
        <v>456</v>
      </c>
      <c r="AS83" t="s">
        <v>457</v>
      </c>
      <c r="AT83" t="s">
        <v>541</v>
      </c>
      <c r="AU83" t="s">
        <v>459</v>
      </c>
      <c r="AV83" t="s">
        <v>460</v>
      </c>
      <c r="AW83" t="s">
        <v>460</v>
      </c>
      <c r="AX83" t="s">
        <v>460</v>
      </c>
      <c r="AY83">
        <v>1</v>
      </c>
      <c r="BB83" t="s">
        <v>2158</v>
      </c>
      <c r="BC83" t="s">
        <v>2159</v>
      </c>
      <c r="BD83" t="s">
        <v>2160</v>
      </c>
      <c r="BE83" t="s">
        <v>2161</v>
      </c>
      <c r="BF83" t="s">
        <v>2162</v>
      </c>
      <c r="BG83">
        <v>1</v>
      </c>
      <c r="BH83">
        <v>44055</v>
      </c>
      <c r="BI83">
        <v>0</v>
      </c>
      <c r="BJ83" t="s">
        <v>50</v>
      </c>
      <c r="BK83">
        <v>1</v>
      </c>
      <c r="BL83">
        <v>0.1</v>
      </c>
      <c r="BM83">
        <v>0.3</v>
      </c>
      <c r="BN83">
        <v>0.5</v>
      </c>
      <c r="BO83">
        <v>0.7</v>
      </c>
      <c r="BP83">
        <v>1</v>
      </c>
      <c r="BQ83">
        <v>2462658962.3088851</v>
      </c>
      <c r="BR83">
        <v>252696000</v>
      </c>
      <c r="BS83">
        <v>369949277</v>
      </c>
      <c r="BT83">
        <v>655262239</v>
      </c>
      <c r="BU83">
        <v>418145774</v>
      </c>
      <c r="BV83">
        <v>766605672.30888498</v>
      </c>
      <c r="BW83">
        <v>0.1</v>
      </c>
      <c r="BX83">
        <v>0.3</v>
      </c>
      <c r="BY83">
        <v>0.5</v>
      </c>
      <c r="BZ83">
        <v>0.7</v>
      </c>
      <c r="CA83">
        <v>0.19999999999999998</v>
      </c>
      <c r="CB83">
        <v>0.19999999999999996</v>
      </c>
      <c r="CC83">
        <v>0.19999999999999996</v>
      </c>
      <c r="CD83">
        <v>252695750</v>
      </c>
      <c r="CE83">
        <v>251250544</v>
      </c>
      <c r="CF83">
        <v>369949277</v>
      </c>
      <c r="CG83">
        <v>369949277</v>
      </c>
      <c r="CH83">
        <v>650900564</v>
      </c>
      <c r="CI83">
        <v>650900564</v>
      </c>
      <c r="CJ83">
        <v>0.1</v>
      </c>
      <c r="CK83">
        <v>0.30000000000000004</v>
      </c>
      <c r="CL83">
        <v>0.5</v>
      </c>
      <c r="CM83">
        <v>0.61</v>
      </c>
      <c r="CN83" t="s">
        <v>467</v>
      </c>
      <c r="CO83">
        <v>0</v>
      </c>
      <c r="CP83">
        <v>0</v>
      </c>
      <c r="CQ83">
        <v>6.4999999999999988E-2</v>
      </c>
      <c r="CR83">
        <v>0</v>
      </c>
      <c r="CS83">
        <v>0</v>
      </c>
      <c r="CT83">
        <v>4.4999999999999991E-2</v>
      </c>
      <c r="CU83">
        <v>0</v>
      </c>
      <c r="CV83">
        <v>0</v>
      </c>
      <c r="CW83">
        <v>4.4999999999999991E-2</v>
      </c>
      <c r="CX83">
        <v>0</v>
      </c>
      <c r="CY83">
        <v>0</v>
      </c>
      <c r="CZ83">
        <v>4.4999999999999991E-2</v>
      </c>
      <c r="DA83">
        <v>0.7</v>
      </c>
      <c r="DB83" s="128">
        <v>0.10999999999999999</v>
      </c>
      <c r="DC83">
        <v>0.10999999999999999</v>
      </c>
      <c r="DD83">
        <v>0</v>
      </c>
      <c r="DE83">
        <v>0</v>
      </c>
      <c r="DF83">
        <v>65</v>
      </c>
      <c r="DG83">
        <v>0</v>
      </c>
      <c r="DH83">
        <v>0</v>
      </c>
      <c r="DI83">
        <v>45</v>
      </c>
      <c r="DJ83">
        <v>0</v>
      </c>
      <c r="DK83">
        <v>0</v>
      </c>
      <c r="DL83">
        <v>45</v>
      </c>
      <c r="DM83">
        <v>0</v>
      </c>
      <c r="DN83">
        <v>0</v>
      </c>
      <c r="DO83">
        <v>45</v>
      </c>
      <c r="DP83">
        <v>200</v>
      </c>
      <c r="DQ83">
        <v>0</v>
      </c>
      <c r="DR83">
        <v>0</v>
      </c>
      <c r="DS83">
        <v>65</v>
      </c>
      <c r="DT83">
        <v>0</v>
      </c>
      <c r="DU83">
        <v>0</v>
      </c>
      <c r="DV83">
        <v>45</v>
      </c>
      <c r="DW83">
        <v>0</v>
      </c>
      <c r="DX83">
        <v>0</v>
      </c>
      <c r="DY83">
        <v>0</v>
      </c>
      <c r="DZ83">
        <v>0</v>
      </c>
      <c r="EA83">
        <v>0</v>
      </c>
      <c r="EB83">
        <v>0</v>
      </c>
      <c r="EC83">
        <v>110</v>
      </c>
      <c r="ED83">
        <v>110</v>
      </c>
      <c r="EE83">
        <v>0</v>
      </c>
      <c r="EF83">
        <v>0</v>
      </c>
      <c r="EG83" t="s">
        <v>2163</v>
      </c>
      <c r="EH83">
        <v>0</v>
      </c>
      <c r="EI83">
        <v>0</v>
      </c>
      <c r="EJ83" t="s">
        <v>2164</v>
      </c>
      <c r="EK83">
        <v>0</v>
      </c>
      <c r="EL83">
        <v>0</v>
      </c>
      <c r="EM83" t="s">
        <v>2165</v>
      </c>
      <c r="EN83">
        <v>0</v>
      </c>
      <c r="EO83">
        <v>0</v>
      </c>
      <c r="EP83" t="s">
        <v>2166</v>
      </c>
      <c r="EQ83">
        <v>0</v>
      </c>
      <c r="ER83">
        <v>0</v>
      </c>
      <c r="ES83" t="s">
        <v>2167</v>
      </c>
      <c r="ET83">
        <v>0</v>
      </c>
      <c r="EU83">
        <v>0</v>
      </c>
      <c r="EV83" t="s">
        <v>2164</v>
      </c>
      <c r="EW83">
        <v>0</v>
      </c>
      <c r="EX83">
        <v>0</v>
      </c>
      <c r="EY83">
        <v>0</v>
      </c>
      <c r="EZ83">
        <v>0</v>
      </c>
      <c r="FA83">
        <v>0</v>
      </c>
      <c r="FB83">
        <v>0</v>
      </c>
      <c r="FC83">
        <v>436386000</v>
      </c>
      <c r="FD83">
        <v>436386000</v>
      </c>
      <c r="FE83">
        <v>436386000</v>
      </c>
      <c r="FF83">
        <v>436386000</v>
      </c>
      <c r="FG83">
        <v>436386000</v>
      </c>
      <c r="FH83">
        <v>436386000</v>
      </c>
      <c r="FI83">
        <v>436386000</v>
      </c>
      <c r="FJ83">
        <v>436386000</v>
      </c>
      <c r="FK83">
        <v>436386000</v>
      </c>
      <c r="FL83">
        <v>436386000</v>
      </c>
      <c r="FM83">
        <v>436386000</v>
      </c>
      <c r="FN83">
        <v>436386000</v>
      </c>
      <c r="FO83">
        <v>436386000</v>
      </c>
      <c r="FP83">
        <v>418147000</v>
      </c>
      <c r="FQ83">
        <v>418147000</v>
      </c>
      <c r="FR83">
        <v>418145774</v>
      </c>
      <c r="FS83">
        <v>418145774</v>
      </c>
      <c r="FT83">
        <v>418145774</v>
      </c>
      <c r="FU83">
        <v>418145774</v>
      </c>
      <c r="FV83">
        <v>0</v>
      </c>
      <c r="FW83">
        <v>0</v>
      </c>
      <c r="FX83">
        <v>0</v>
      </c>
      <c r="FY83">
        <v>0</v>
      </c>
      <c r="FZ83">
        <v>0</v>
      </c>
      <c r="GA83">
        <v>0</v>
      </c>
      <c r="GB83">
        <v>418145774</v>
      </c>
      <c r="GC83">
        <v>418145774</v>
      </c>
      <c r="GD83">
        <v>418145774</v>
      </c>
      <c r="GE83">
        <v>418145774</v>
      </c>
      <c r="GF83">
        <v>418145774</v>
      </c>
      <c r="GG83">
        <v>418145774</v>
      </c>
      <c r="GH83">
        <v>418145774</v>
      </c>
      <c r="GI83">
        <v>0</v>
      </c>
      <c r="GJ83">
        <v>0</v>
      </c>
      <c r="GK83">
        <v>0</v>
      </c>
      <c r="GL83">
        <v>0</v>
      </c>
      <c r="GM83">
        <v>0</v>
      </c>
      <c r="GN83">
        <v>0</v>
      </c>
      <c r="GO83">
        <v>418145774</v>
      </c>
      <c r="GP83">
        <v>0</v>
      </c>
      <c r="GQ83">
        <v>18554298</v>
      </c>
      <c r="GR83">
        <v>54914800</v>
      </c>
      <c r="GS83">
        <v>91275302</v>
      </c>
      <c r="GT83">
        <v>127635804</v>
      </c>
      <c r="GU83">
        <v>163996306</v>
      </c>
      <c r="GV83">
        <v>0</v>
      </c>
      <c r="GW83">
        <v>0</v>
      </c>
      <c r="GX83">
        <v>0</v>
      </c>
      <c r="GY83">
        <v>0</v>
      </c>
      <c r="GZ83">
        <v>0</v>
      </c>
      <c r="HA83">
        <v>0</v>
      </c>
      <c r="HB83">
        <v>163996306</v>
      </c>
      <c r="HC83">
        <v>0</v>
      </c>
      <c r="HD83">
        <v>0</v>
      </c>
      <c r="HE83">
        <v>0</v>
      </c>
      <c r="HF83">
        <v>0</v>
      </c>
      <c r="HG83">
        <v>0</v>
      </c>
      <c r="HH83">
        <v>0</v>
      </c>
      <c r="HI83">
        <v>0</v>
      </c>
      <c r="HJ83">
        <v>0</v>
      </c>
      <c r="HK83">
        <v>0</v>
      </c>
      <c r="HL83">
        <v>0</v>
      </c>
      <c r="HM83">
        <v>0</v>
      </c>
      <c r="HN83">
        <v>0</v>
      </c>
      <c r="HO83">
        <v>0</v>
      </c>
      <c r="HP83">
        <v>0</v>
      </c>
      <c r="HQ83">
        <v>0</v>
      </c>
      <c r="HR83">
        <v>0</v>
      </c>
      <c r="HS83">
        <v>0</v>
      </c>
      <c r="HT83">
        <v>0</v>
      </c>
      <c r="HU83">
        <v>0</v>
      </c>
      <c r="HV83">
        <v>0</v>
      </c>
      <c r="HW83">
        <v>0</v>
      </c>
      <c r="HX83">
        <v>0</v>
      </c>
      <c r="HY83">
        <v>0</v>
      </c>
      <c r="HZ83">
        <v>0</v>
      </c>
      <c r="IA83">
        <v>0</v>
      </c>
      <c r="IB83">
        <v>0</v>
      </c>
      <c r="IC83" t="s">
        <v>2168</v>
      </c>
      <c r="ID83" t="s">
        <v>473</v>
      </c>
      <c r="IE83" t="s">
        <v>473</v>
      </c>
      <c r="IF83" t="s">
        <v>473</v>
      </c>
      <c r="IG83" t="s">
        <v>473</v>
      </c>
      <c r="IH83" t="s">
        <v>2169</v>
      </c>
      <c r="II83" t="s">
        <v>473</v>
      </c>
      <c r="IJ83" t="s">
        <v>473</v>
      </c>
      <c r="IK83" t="s">
        <v>2170</v>
      </c>
      <c r="IL83" t="s">
        <v>473</v>
      </c>
      <c r="IM83" t="s">
        <v>473</v>
      </c>
      <c r="IN83" t="s">
        <v>473</v>
      </c>
      <c r="IO83" t="s">
        <v>473</v>
      </c>
      <c r="IP83" t="s">
        <v>473</v>
      </c>
      <c r="IQ83" t="s">
        <v>473</v>
      </c>
      <c r="IR83">
        <v>0</v>
      </c>
      <c r="IS83">
        <v>0</v>
      </c>
      <c r="IT83">
        <v>1</v>
      </c>
      <c r="IU83">
        <v>0</v>
      </c>
      <c r="IV83">
        <v>0</v>
      </c>
      <c r="IW83">
        <v>1</v>
      </c>
      <c r="IX83">
        <v>0</v>
      </c>
      <c r="IY83">
        <v>0</v>
      </c>
      <c r="IZ83">
        <v>0</v>
      </c>
      <c r="JA83">
        <v>0</v>
      </c>
      <c r="JB83">
        <v>0</v>
      </c>
      <c r="JC83">
        <v>0</v>
      </c>
      <c r="JD83">
        <v>0.55000000000000004</v>
      </c>
      <c r="JE83">
        <v>0</v>
      </c>
      <c r="JF83">
        <v>0</v>
      </c>
      <c r="JG83">
        <v>32.5</v>
      </c>
      <c r="JH83">
        <v>0</v>
      </c>
      <c r="JI83">
        <v>0</v>
      </c>
      <c r="JJ83">
        <v>22.5</v>
      </c>
      <c r="JK83">
        <v>0</v>
      </c>
      <c r="JL83">
        <v>0</v>
      </c>
      <c r="JM83">
        <v>0</v>
      </c>
      <c r="JN83">
        <v>0</v>
      </c>
      <c r="JO83">
        <v>0</v>
      </c>
      <c r="JP83">
        <v>0</v>
      </c>
      <c r="JQ83">
        <v>55</v>
      </c>
      <c r="JR83">
        <v>0</v>
      </c>
      <c r="JS83">
        <v>0</v>
      </c>
      <c r="JT83">
        <v>32.5</v>
      </c>
      <c r="JU83">
        <v>32.5</v>
      </c>
      <c r="JV83">
        <v>32.5</v>
      </c>
      <c r="JW83">
        <v>55</v>
      </c>
      <c r="JX83">
        <v>55</v>
      </c>
      <c r="JY83">
        <v>55</v>
      </c>
      <c r="JZ83">
        <v>55</v>
      </c>
      <c r="KA83">
        <v>55</v>
      </c>
      <c r="KB83">
        <v>55</v>
      </c>
      <c r="KC83">
        <v>55</v>
      </c>
      <c r="KD83" t="s">
        <v>479</v>
      </c>
      <c r="KE83" t="s">
        <v>473</v>
      </c>
      <c r="KF83">
        <v>100</v>
      </c>
      <c r="KG83" t="s">
        <v>473</v>
      </c>
      <c r="KH83" t="s">
        <v>473</v>
      </c>
      <c r="KI83">
        <v>100</v>
      </c>
      <c r="KJ83" t="s">
        <v>473</v>
      </c>
      <c r="KK83" t="s">
        <v>473</v>
      </c>
      <c r="KL83" t="s">
        <v>473</v>
      </c>
      <c r="KM83" t="s">
        <v>473</v>
      </c>
      <c r="KN83" t="s">
        <v>473</v>
      </c>
      <c r="KO83" t="s">
        <v>473</v>
      </c>
      <c r="KP83" t="s">
        <v>479</v>
      </c>
      <c r="KQ83" t="s">
        <v>479</v>
      </c>
      <c r="KR83">
        <v>100</v>
      </c>
      <c r="KS83">
        <v>100</v>
      </c>
      <c r="KT83">
        <v>100</v>
      </c>
      <c r="KU83">
        <v>100</v>
      </c>
      <c r="KV83" t="s">
        <v>473</v>
      </c>
      <c r="KW83" t="s">
        <v>473</v>
      </c>
      <c r="KX83" t="s">
        <v>473</v>
      </c>
      <c r="KY83" t="s">
        <v>473</v>
      </c>
      <c r="KZ83" t="s">
        <v>473</v>
      </c>
      <c r="LA83" t="s">
        <v>473</v>
      </c>
      <c r="LB83">
        <v>100</v>
      </c>
      <c r="LC83" t="s">
        <v>2107</v>
      </c>
      <c r="LD83" t="s">
        <v>2087</v>
      </c>
      <c r="LE83">
        <v>100</v>
      </c>
      <c r="LF83">
        <v>47</v>
      </c>
      <c r="LG83" t="s">
        <v>473</v>
      </c>
      <c r="LH83" t="s">
        <v>473</v>
      </c>
      <c r="LI83">
        <v>100</v>
      </c>
      <c r="LJ83">
        <v>48.041666666666664</v>
      </c>
      <c r="LK83">
        <v>12519771000</v>
      </c>
      <c r="LL83">
        <v>10681189500</v>
      </c>
      <c r="LM83">
        <v>4798396104</v>
      </c>
      <c r="LN83">
        <v>1565116239</v>
      </c>
      <c r="LO83">
        <v>1437886230</v>
      </c>
      <c r="LP83" t="s">
        <v>479</v>
      </c>
      <c r="LQ83" t="s">
        <v>479</v>
      </c>
      <c r="LR83">
        <v>6.4999999999999988E-2</v>
      </c>
      <c r="LS83">
        <v>0</v>
      </c>
      <c r="LT83">
        <v>0</v>
      </c>
      <c r="LU83">
        <v>4.4999999999999998E-2</v>
      </c>
      <c r="LV83" t="s">
        <v>473</v>
      </c>
      <c r="LW83" t="s">
        <v>473</v>
      </c>
      <c r="LX83" t="s">
        <v>473</v>
      </c>
      <c r="LY83" t="s">
        <v>473</v>
      </c>
      <c r="LZ83" t="s">
        <v>473</v>
      </c>
      <c r="MA83" t="s">
        <v>473</v>
      </c>
      <c r="MB83">
        <v>0.10999999999999999</v>
      </c>
      <c r="MC83">
        <v>0.10999999999999999</v>
      </c>
      <c r="MD83">
        <v>0.61</v>
      </c>
      <c r="ME83" t="s">
        <v>481</v>
      </c>
      <c r="MF83" t="s">
        <v>481</v>
      </c>
      <c r="MG83" t="s">
        <v>635</v>
      </c>
      <c r="MH83" t="s">
        <v>481</v>
      </c>
      <c r="MI83" t="s">
        <v>481</v>
      </c>
      <c r="MJ83">
        <v>0</v>
      </c>
      <c r="MK83">
        <v>0</v>
      </c>
      <c r="ML83">
        <v>0</v>
      </c>
      <c r="MM83">
        <v>0</v>
      </c>
      <c r="MN83">
        <v>0</v>
      </c>
      <c r="MO83">
        <v>0</v>
      </c>
      <c r="MP83">
        <v>0</v>
      </c>
      <c r="MQ83" t="s">
        <v>481</v>
      </c>
      <c r="MR83" t="s">
        <v>481</v>
      </c>
      <c r="MS83" t="s">
        <v>718</v>
      </c>
      <c r="MT83" t="s">
        <v>481</v>
      </c>
      <c r="MU83" t="s">
        <v>481</v>
      </c>
      <c r="MV83">
        <v>0</v>
      </c>
      <c r="MW83">
        <v>0</v>
      </c>
      <c r="MX83">
        <v>0</v>
      </c>
      <c r="MY83">
        <v>0</v>
      </c>
      <c r="MZ83">
        <v>0</v>
      </c>
      <c r="NA83">
        <v>0</v>
      </c>
      <c r="NB83">
        <v>0</v>
      </c>
      <c r="NC83" t="s">
        <v>479</v>
      </c>
      <c r="ND83" t="s">
        <v>479</v>
      </c>
      <c r="NE83">
        <v>100</v>
      </c>
      <c r="NF83">
        <v>100</v>
      </c>
      <c r="NG83">
        <v>100</v>
      </c>
      <c r="NH83">
        <v>100</v>
      </c>
      <c r="NI83" t="s">
        <v>473</v>
      </c>
      <c r="NJ83" t="s">
        <v>473</v>
      </c>
      <c r="NK83" t="s">
        <v>473</v>
      </c>
      <c r="NL83" t="s">
        <v>473</v>
      </c>
      <c r="NM83" t="s">
        <v>473</v>
      </c>
      <c r="NN83" t="s">
        <v>473</v>
      </c>
      <c r="NO83" t="s">
        <v>693</v>
      </c>
      <c r="NP83" t="s">
        <v>693</v>
      </c>
      <c r="NQ83" t="s">
        <v>693</v>
      </c>
      <c r="NR83" t="s">
        <v>693</v>
      </c>
      <c r="NS83" t="s">
        <v>693</v>
      </c>
      <c r="NT83">
        <v>0</v>
      </c>
      <c r="NU83">
        <v>0</v>
      </c>
      <c r="NV83">
        <v>0</v>
      </c>
      <c r="NW83">
        <v>0</v>
      </c>
      <c r="NX83">
        <v>0</v>
      </c>
      <c r="NY83">
        <v>0</v>
      </c>
      <c r="NZ83">
        <v>0</v>
      </c>
      <c r="OA83" t="s">
        <v>1106</v>
      </c>
      <c r="OB83" t="s">
        <v>1106</v>
      </c>
      <c r="OC83" t="s">
        <v>2129</v>
      </c>
      <c r="OD83" t="s">
        <v>2129</v>
      </c>
      <c r="OE83" t="s">
        <v>2129</v>
      </c>
      <c r="OF83">
        <v>0</v>
      </c>
      <c r="OG83">
        <v>0</v>
      </c>
      <c r="OH83">
        <v>0</v>
      </c>
      <c r="OI83">
        <v>0</v>
      </c>
      <c r="OJ83">
        <v>0</v>
      </c>
      <c r="OK83">
        <v>0</v>
      </c>
      <c r="OL83">
        <v>0</v>
      </c>
      <c r="OO83" t="s">
        <v>2150</v>
      </c>
      <c r="OP83">
        <v>0.41</v>
      </c>
      <c r="OQ83">
        <v>0</v>
      </c>
      <c r="OR83">
        <v>0</v>
      </c>
      <c r="OS83">
        <v>0</v>
      </c>
      <c r="OT83">
        <v>0</v>
      </c>
      <c r="OU83">
        <v>0</v>
      </c>
      <c r="OV83">
        <v>0</v>
      </c>
      <c r="OW83">
        <v>0</v>
      </c>
      <c r="OX83">
        <v>0</v>
      </c>
      <c r="OY83">
        <v>0</v>
      </c>
      <c r="OZ83">
        <v>0</v>
      </c>
      <c r="PA83">
        <v>0</v>
      </c>
      <c r="PB83">
        <v>0</v>
      </c>
      <c r="PC83">
        <v>0</v>
      </c>
      <c r="PD83">
        <v>0</v>
      </c>
      <c r="PE83">
        <v>0</v>
      </c>
      <c r="PF83">
        <v>0</v>
      </c>
      <c r="PG83">
        <v>0</v>
      </c>
      <c r="PH83">
        <v>0</v>
      </c>
      <c r="PI83">
        <v>0</v>
      </c>
      <c r="PJ83">
        <v>0</v>
      </c>
      <c r="PK83">
        <v>0</v>
      </c>
      <c r="PL83">
        <v>0</v>
      </c>
      <c r="PM83">
        <v>0</v>
      </c>
      <c r="PN83">
        <v>0</v>
      </c>
      <c r="PO83">
        <v>0</v>
      </c>
      <c r="PP83">
        <v>0</v>
      </c>
      <c r="PQ83">
        <v>19675912</v>
      </c>
      <c r="PR83">
        <v>1545440327</v>
      </c>
      <c r="PS83" t="s">
        <v>494</v>
      </c>
    </row>
    <row r="84" spans="1:435" x14ac:dyDescent="0.35">
      <c r="A84" t="s">
        <v>2171</v>
      </c>
      <c r="B84">
        <v>7872</v>
      </c>
      <c r="C84" t="s">
        <v>2172</v>
      </c>
      <c r="D84">
        <v>2020110010185</v>
      </c>
      <c r="E84" t="s">
        <v>436</v>
      </c>
      <c r="F84" t="s">
        <v>437</v>
      </c>
      <c r="G84" t="s">
        <v>2008</v>
      </c>
      <c r="H84" t="s">
        <v>2009</v>
      </c>
      <c r="I84" t="s">
        <v>2087</v>
      </c>
      <c r="J84" t="s">
        <v>2010</v>
      </c>
      <c r="K84" t="s">
        <v>2011</v>
      </c>
      <c r="L84" t="s">
        <v>2012</v>
      </c>
      <c r="M84" t="s">
        <v>2013</v>
      </c>
      <c r="N84" t="s">
        <v>2011</v>
      </c>
      <c r="O84" t="s">
        <v>2012</v>
      </c>
      <c r="P84" t="s">
        <v>2013</v>
      </c>
      <c r="Q84" t="s">
        <v>2014</v>
      </c>
      <c r="R84" t="s">
        <v>1085</v>
      </c>
      <c r="S84" t="s">
        <v>2173</v>
      </c>
      <c r="T84" t="s">
        <v>2174</v>
      </c>
      <c r="AC84" t="s">
        <v>2173</v>
      </c>
      <c r="AI84" t="s">
        <v>2175</v>
      </c>
      <c r="AJ84" t="s">
        <v>2093</v>
      </c>
      <c r="AK84">
        <v>44055</v>
      </c>
      <c r="AL84">
        <v>1</v>
      </c>
      <c r="AM84">
        <v>2023</v>
      </c>
      <c r="AN84" t="s">
        <v>2176</v>
      </c>
      <c r="AO84" t="s">
        <v>2073</v>
      </c>
      <c r="AP84">
        <v>2020</v>
      </c>
      <c r="AQ84">
        <v>2024</v>
      </c>
      <c r="AR84" t="s">
        <v>456</v>
      </c>
      <c r="AS84" t="s">
        <v>457</v>
      </c>
      <c r="AT84" t="s">
        <v>458</v>
      </c>
      <c r="AU84" t="s">
        <v>620</v>
      </c>
      <c r="AV84" t="s">
        <v>460</v>
      </c>
      <c r="AW84" t="s">
        <v>460</v>
      </c>
      <c r="AX84" t="s">
        <v>460</v>
      </c>
      <c r="AY84">
        <v>1</v>
      </c>
      <c r="BB84" t="s">
        <v>2177</v>
      </c>
      <c r="BC84" t="s">
        <v>2178</v>
      </c>
      <c r="BD84" t="s">
        <v>2179</v>
      </c>
      <c r="BE84" t="s">
        <v>2180</v>
      </c>
      <c r="BF84" t="s">
        <v>2181</v>
      </c>
      <c r="BG84">
        <v>1</v>
      </c>
      <c r="BH84">
        <v>44055</v>
      </c>
      <c r="BI84">
        <v>0</v>
      </c>
      <c r="BJ84" t="s">
        <v>50</v>
      </c>
      <c r="BK84">
        <v>100</v>
      </c>
      <c r="BL84">
        <v>5</v>
      </c>
      <c r="BM84">
        <v>15</v>
      </c>
      <c r="BN84">
        <v>45</v>
      </c>
      <c r="BO84">
        <v>70</v>
      </c>
      <c r="BP84">
        <v>100</v>
      </c>
      <c r="BQ84">
        <v>4343972318.945509</v>
      </c>
      <c r="BR84">
        <v>423463019</v>
      </c>
      <c r="BS84">
        <v>1132866909</v>
      </c>
      <c r="BT84">
        <v>993424174</v>
      </c>
      <c r="BU84">
        <v>1093295901</v>
      </c>
      <c r="BV84">
        <v>700922315.94550872</v>
      </c>
      <c r="BW84">
        <v>5</v>
      </c>
      <c r="BX84">
        <v>15</v>
      </c>
      <c r="BY84">
        <v>45</v>
      </c>
      <c r="BZ84">
        <v>70</v>
      </c>
      <c r="CA84">
        <v>10</v>
      </c>
      <c r="CB84">
        <v>25.5</v>
      </c>
      <c r="CC84">
        <v>29.5</v>
      </c>
      <c r="CD84">
        <v>423282315</v>
      </c>
      <c r="CE84">
        <v>392077603</v>
      </c>
      <c r="CF84">
        <v>1132866906</v>
      </c>
      <c r="CG84">
        <v>1132866906</v>
      </c>
      <c r="CH84">
        <v>989275297</v>
      </c>
      <c r="CI84">
        <v>980340473</v>
      </c>
      <c r="CJ84">
        <v>5</v>
      </c>
      <c r="CK84">
        <v>15</v>
      </c>
      <c r="CL84">
        <v>40.5</v>
      </c>
      <c r="CM84">
        <v>55.25</v>
      </c>
      <c r="CN84" t="s">
        <v>467</v>
      </c>
      <c r="CO84">
        <v>0</v>
      </c>
      <c r="CP84">
        <v>0</v>
      </c>
      <c r="CQ84">
        <v>0</v>
      </c>
      <c r="CR84">
        <v>0</v>
      </c>
      <c r="CS84">
        <v>0</v>
      </c>
      <c r="CT84">
        <v>14.75</v>
      </c>
      <c r="CU84">
        <v>0</v>
      </c>
      <c r="CV84">
        <v>0</v>
      </c>
      <c r="CW84">
        <v>7.375</v>
      </c>
      <c r="CX84">
        <v>0</v>
      </c>
      <c r="CY84">
        <v>0</v>
      </c>
      <c r="CZ84">
        <v>7.375</v>
      </c>
      <c r="DA84">
        <v>70</v>
      </c>
      <c r="DB84" s="128">
        <v>14.75</v>
      </c>
      <c r="DC84">
        <v>14.75</v>
      </c>
      <c r="DD84">
        <v>0</v>
      </c>
      <c r="DE84">
        <v>0</v>
      </c>
      <c r="DF84">
        <v>0</v>
      </c>
      <c r="DG84">
        <v>0</v>
      </c>
      <c r="DH84">
        <v>0</v>
      </c>
      <c r="DI84">
        <v>50</v>
      </c>
      <c r="DJ84">
        <v>0</v>
      </c>
      <c r="DK84">
        <v>0</v>
      </c>
      <c r="DL84">
        <v>25</v>
      </c>
      <c r="DM84">
        <v>0</v>
      </c>
      <c r="DN84">
        <v>0</v>
      </c>
      <c r="DO84">
        <v>25</v>
      </c>
      <c r="DP84">
        <v>100</v>
      </c>
      <c r="DQ84">
        <v>0</v>
      </c>
      <c r="DR84">
        <v>0</v>
      </c>
      <c r="DS84">
        <v>0</v>
      </c>
      <c r="DT84">
        <v>0</v>
      </c>
      <c r="DU84">
        <v>0</v>
      </c>
      <c r="DV84">
        <v>50</v>
      </c>
      <c r="DW84">
        <v>0</v>
      </c>
      <c r="DX84">
        <v>0</v>
      </c>
      <c r="DY84">
        <v>0</v>
      </c>
      <c r="DZ84">
        <v>0</v>
      </c>
      <c r="EA84">
        <v>0</v>
      </c>
      <c r="EB84">
        <v>0</v>
      </c>
      <c r="EC84">
        <v>50</v>
      </c>
      <c r="ED84">
        <v>50</v>
      </c>
      <c r="EE84">
        <v>0</v>
      </c>
      <c r="EF84">
        <v>0</v>
      </c>
      <c r="EG84">
        <v>0</v>
      </c>
      <c r="EH84">
        <v>0</v>
      </c>
      <c r="EI84">
        <v>0</v>
      </c>
      <c r="EJ84" t="s">
        <v>2079</v>
      </c>
      <c r="EK84">
        <v>0</v>
      </c>
      <c r="EL84">
        <v>0</v>
      </c>
      <c r="EM84" t="s">
        <v>2182</v>
      </c>
      <c r="EN84">
        <v>0</v>
      </c>
      <c r="EO84">
        <v>0</v>
      </c>
      <c r="EP84" t="s">
        <v>2183</v>
      </c>
      <c r="EQ84">
        <v>0</v>
      </c>
      <c r="ER84">
        <v>0</v>
      </c>
      <c r="ES84">
        <v>0</v>
      </c>
      <c r="ET84">
        <v>0</v>
      </c>
      <c r="EU84">
        <v>0</v>
      </c>
      <c r="EV84" t="s">
        <v>2079</v>
      </c>
      <c r="EW84">
        <v>0</v>
      </c>
      <c r="EX84">
        <v>0</v>
      </c>
      <c r="EY84">
        <v>0</v>
      </c>
      <c r="EZ84">
        <v>0</v>
      </c>
      <c r="FA84">
        <v>0</v>
      </c>
      <c r="FB84">
        <v>0</v>
      </c>
      <c r="FC84">
        <v>852770000</v>
      </c>
      <c r="FD84">
        <v>852770000</v>
      </c>
      <c r="FE84">
        <v>852770000</v>
      </c>
      <c r="FF84">
        <v>852770000</v>
      </c>
      <c r="FG84">
        <v>852770000</v>
      </c>
      <c r="FH84">
        <v>852770000</v>
      </c>
      <c r="FI84">
        <v>852770000</v>
      </c>
      <c r="FJ84">
        <v>852770000</v>
      </c>
      <c r="FK84">
        <v>852770000</v>
      </c>
      <c r="FL84">
        <v>852770000</v>
      </c>
      <c r="FM84">
        <v>852770000</v>
      </c>
      <c r="FN84">
        <v>852770000</v>
      </c>
      <c r="FO84">
        <v>852770000</v>
      </c>
      <c r="FP84">
        <v>1053963440</v>
      </c>
      <c r="FQ84">
        <v>1053963440</v>
      </c>
      <c r="FR84">
        <v>1093295901</v>
      </c>
      <c r="FS84">
        <v>1093295901</v>
      </c>
      <c r="FT84">
        <v>1093295901</v>
      </c>
      <c r="FU84">
        <v>1093295901</v>
      </c>
      <c r="FV84">
        <v>0</v>
      </c>
      <c r="FW84">
        <v>0</v>
      </c>
      <c r="FX84">
        <v>0</v>
      </c>
      <c r="FY84">
        <v>0</v>
      </c>
      <c r="FZ84">
        <v>0</v>
      </c>
      <c r="GA84">
        <v>0</v>
      </c>
      <c r="GB84">
        <v>1093295901</v>
      </c>
      <c r="GC84">
        <v>994164754</v>
      </c>
      <c r="GD84">
        <v>994164754</v>
      </c>
      <c r="GE84">
        <v>1082032663</v>
      </c>
      <c r="GF84">
        <v>1082032663</v>
      </c>
      <c r="GG84">
        <v>1082032663</v>
      </c>
      <c r="GH84">
        <v>1082032663</v>
      </c>
      <c r="GI84">
        <v>0</v>
      </c>
      <c r="GJ84">
        <v>0</v>
      </c>
      <c r="GK84">
        <v>0</v>
      </c>
      <c r="GL84">
        <v>0</v>
      </c>
      <c r="GM84">
        <v>0</v>
      </c>
      <c r="GN84">
        <v>0</v>
      </c>
      <c r="GO84">
        <v>1082032663</v>
      </c>
      <c r="GP84">
        <v>0</v>
      </c>
      <c r="GQ84">
        <v>45279467</v>
      </c>
      <c r="GR84">
        <v>133623195</v>
      </c>
      <c r="GS84">
        <v>261011837</v>
      </c>
      <c r="GT84">
        <v>373027560</v>
      </c>
      <c r="GU84">
        <v>485043283</v>
      </c>
      <c r="GV84">
        <v>0</v>
      </c>
      <c r="GW84">
        <v>0</v>
      </c>
      <c r="GX84">
        <v>0</v>
      </c>
      <c r="GY84">
        <v>0</v>
      </c>
      <c r="GZ84">
        <v>0</v>
      </c>
      <c r="HA84">
        <v>0</v>
      </c>
      <c r="HB84">
        <v>485043283</v>
      </c>
      <c r="HC84">
        <v>8934824</v>
      </c>
      <c r="HD84">
        <v>8934824</v>
      </c>
      <c r="HE84">
        <v>8934824</v>
      </c>
      <c r="HF84">
        <v>8934824</v>
      </c>
      <c r="HG84">
        <v>8934824</v>
      </c>
      <c r="HH84">
        <v>8934824</v>
      </c>
      <c r="HI84">
        <v>0</v>
      </c>
      <c r="HJ84">
        <v>0</v>
      </c>
      <c r="HK84">
        <v>0</v>
      </c>
      <c r="HL84">
        <v>0</v>
      </c>
      <c r="HM84">
        <v>0</v>
      </c>
      <c r="HN84">
        <v>0</v>
      </c>
      <c r="HO84">
        <v>8934824</v>
      </c>
      <c r="HP84">
        <v>0</v>
      </c>
      <c r="HQ84">
        <v>8934824</v>
      </c>
      <c r="HR84">
        <v>8934824</v>
      </c>
      <c r="HS84">
        <v>8934824</v>
      </c>
      <c r="HT84">
        <v>8934824</v>
      </c>
      <c r="HU84">
        <v>8934824</v>
      </c>
      <c r="HV84">
        <v>0</v>
      </c>
      <c r="HW84">
        <v>0</v>
      </c>
      <c r="HX84">
        <v>0</v>
      </c>
      <c r="HY84">
        <v>0</v>
      </c>
      <c r="HZ84">
        <v>0</v>
      </c>
      <c r="IA84">
        <v>0</v>
      </c>
      <c r="IB84">
        <v>8934824</v>
      </c>
      <c r="IC84" t="s">
        <v>2080</v>
      </c>
      <c r="ID84" t="s">
        <v>473</v>
      </c>
      <c r="IE84" t="s">
        <v>473</v>
      </c>
      <c r="IF84" t="s">
        <v>473</v>
      </c>
      <c r="IG84" t="s">
        <v>473</v>
      </c>
      <c r="IH84" t="s">
        <v>473</v>
      </c>
      <c r="II84" t="s">
        <v>473</v>
      </c>
      <c r="IJ84" t="s">
        <v>473</v>
      </c>
      <c r="IK84" t="s">
        <v>2081</v>
      </c>
      <c r="IL84" t="s">
        <v>473</v>
      </c>
      <c r="IM84" t="s">
        <v>473</v>
      </c>
      <c r="IN84" t="s">
        <v>473</v>
      </c>
      <c r="IO84" t="s">
        <v>473</v>
      </c>
      <c r="IP84" t="s">
        <v>473</v>
      </c>
      <c r="IQ84" t="s">
        <v>473</v>
      </c>
      <c r="IR84">
        <v>0</v>
      </c>
      <c r="IS84">
        <v>0</v>
      </c>
      <c r="IT84">
        <v>0</v>
      </c>
      <c r="IU84">
        <v>0</v>
      </c>
      <c r="IV84">
        <v>0</v>
      </c>
      <c r="IW84">
        <v>1</v>
      </c>
      <c r="IX84">
        <v>0</v>
      </c>
      <c r="IY84">
        <v>0</v>
      </c>
      <c r="IZ84">
        <v>0</v>
      </c>
      <c r="JA84">
        <v>0</v>
      </c>
      <c r="JB84">
        <v>0</v>
      </c>
      <c r="JC84">
        <v>0</v>
      </c>
      <c r="JD84">
        <v>0.5</v>
      </c>
      <c r="JE84">
        <v>0</v>
      </c>
      <c r="JF84">
        <v>0</v>
      </c>
      <c r="JG84">
        <v>0</v>
      </c>
      <c r="JH84">
        <v>0</v>
      </c>
      <c r="JI84">
        <v>0</v>
      </c>
      <c r="JJ84">
        <v>50</v>
      </c>
      <c r="JK84">
        <v>0</v>
      </c>
      <c r="JL84">
        <v>0</v>
      </c>
      <c r="JM84">
        <v>0</v>
      </c>
      <c r="JN84">
        <v>0</v>
      </c>
      <c r="JO84">
        <v>0</v>
      </c>
      <c r="JP84">
        <v>0</v>
      </c>
      <c r="JQ84">
        <v>50</v>
      </c>
      <c r="JR84">
        <v>0</v>
      </c>
      <c r="JS84">
        <v>0</v>
      </c>
      <c r="JT84">
        <v>0</v>
      </c>
      <c r="JU84">
        <v>0</v>
      </c>
      <c r="JV84">
        <v>0</v>
      </c>
      <c r="JW84">
        <v>50</v>
      </c>
      <c r="JX84">
        <v>50</v>
      </c>
      <c r="JY84">
        <v>50</v>
      </c>
      <c r="JZ84">
        <v>50</v>
      </c>
      <c r="KA84">
        <v>50</v>
      </c>
      <c r="KB84">
        <v>50</v>
      </c>
      <c r="KC84">
        <v>50</v>
      </c>
      <c r="KD84" t="s">
        <v>479</v>
      </c>
      <c r="KE84" t="s">
        <v>473</v>
      </c>
      <c r="KF84" t="s">
        <v>473</v>
      </c>
      <c r="KG84" t="s">
        <v>473</v>
      </c>
      <c r="KH84" t="s">
        <v>473</v>
      </c>
      <c r="KI84">
        <v>100</v>
      </c>
      <c r="KJ84" t="s">
        <v>473</v>
      </c>
      <c r="KK84" t="s">
        <v>473</v>
      </c>
      <c r="KL84" t="s">
        <v>473</v>
      </c>
      <c r="KM84" t="s">
        <v>473</v>
      </c>
      <c r="KN84" t="s">
        <v>473</v>
      </c>
      <c r="KO84" t="s">
        <v>473</v>
      </c>
      <c r="KP84" t="s">
        <v>479</v>
      </c>
      <c r="KQ84" t="s">
        <v>479</v>
      </c>
      <c r="KR84" t="s">
        <v>479</v>
      </c>
      <c r="KS84" t="s">
        <v>479</v>
      </c>
      <c r="KT84" t="s">
        <v>479</v>
      </c>
      <c r="KU84">
        <v>100</v>
      </c>
      <c r="KV84" t="s">
        <v>473</v>
      </c>
      <c r="KW84" t="s">
        <v>473</v>
      </c>
      <c r="KX84" t="s">
        <v>473</v>
      </c>
      <c r="KY84" t="s">
        <v>473</v>
      </c>
      <c r="KZ84" t="s">
        <v>473</v>
      </c>
      <c r="LA84" t="s">
        <v>473</v>
      </c>
      <c r="LB84">
        <v>100</v>
      </c>
      <c r="LC84" t="s">
        <v>2107</v>
      </c>
      <c r="LD84" t="s">
        <v>2087</v>
      </c>
      <c r="LE84">
        <v>100</v>
      </c>
      <c r="LF84">
        <v>47</v>
      </c>
      <c r="LG84" t="s">
        <v>473</v>
      </c>
      <c r="LH84" t="s">
        <v>473</v>
      </c>
      <c r="LI84">
        <v>100</v>
      </c>
      <c r="LJ84">
        <v>48.041666666666664</v>
      </c>
      <c r="LK84">
        <v>12519771000</v>
      </c>
      <c r="LL84">
        <v>10681189500</v>
      </c>
      <c r="LM84">
        <v>4798396104</v>
      </c>
      <c r="LN84">
        <v>1565116239</v>
      </c>
      <c r="LO84">
        <v>1437886230</v>
      </c>
      <c r="LP84" t="s">
        <v>479</v>
      </c>
      <c r="LQ84" t="s">
        <v>479</v>
      </c>
      <c r="LR84" t="s">
        <v>479</v>
      </c>
      <c r="LS84" t="s">
        <v>479</v>
      </c>
      <c r="LT84" t="s">
        <v>479</v>
      </c>
      <c r="LU84">
        <v>14.75</v>
      </c>
      <c r="LV84" t="s">
        <v>473</v>
      </c>
      <c r="LW84" t="s">
        <v>473</v>
      </c>
      <c r="LX84" t="s">
        <v>473</v>
      </c>
      <c r="LY84" t="s">
        <v>473</v>
      </c>
      <c r="LZ84" t="s">
        <v>473</v>
      </c>
      <c r="MA84" t="s">
        <v>473</v>
      </c>
      <c r="MB84">
        <v>14.75</v>
      </c>
      <c r="MC84">
        <v>14.75</v>
      </c>
      <c r="MD84">
        <v>55.25</v>
      </c>
      <c r="ME84" t="s">
        <v>481</v>
      </c>
      <c r="MF84" t="s">
        <v>481</v>
      </c>
      <c r="MG84" t="s">
        <v>481</v>
      </c>
      <c r="MH84" t="s">
        <v>481</v>
      </c>
      <c r="MI84" t="s">
        <v>481</v>
      </c>
      <c r="MJ84">
        <v>0</v>
      </c>
      <c r="MK84">
        <v>0</v>
      </c>
      <c r="ML84">
        <v>0</v>
      </c>
      <c r="MM84">
        <v>0</v>
      </c>
      <c r="MN84">
        <v>0</v>
      </c>
      <c r="MO84">
        <v>0</v>
      </c>
      <c r="MP84">
        <v>0</v>
      </c>
      <c r="MQ84" t="s">
        <v>481</v>
      </c>
      <c r="MR84" t="s">
        <v>481</v>
      </c>
      <c r="MS84" t="s">
        <v>481</v>
      </c>
      <c r="MT84" t="s">
        <v>481</v>
      </c>
      <c r="MU84" t="s">
        <v>481</v>
      </c>
      <c r="MV84">
        <v>0</v>
      </c>
      <c r="MW84">
        <v>0</v>
      </c>
      <c r="MX84">
        <v>0</v>
      </c>
      <c r="MY84">
        <v>0</v>
      </c>
      <c r="MZ84">
        <v>0</v>
      </c>
      <c r="NA84">
        <v>0</v>
      </c>
      <c r="NB84">
        <v>0</v>
      </c>
      <c r="NC84" t="s">
        <v>479</v>
      </c>
      <c r="ND84" t="s">
        <v>479</v>
      </c>
      <c r="NE84" t="s">
        <v>479</v>
      </c>
      <c r="NF84" t="s">
        <v>479</v>
      </c>
      <c r="NG84" t="s">
        <v>479</v>
      </c>
      <c r="NH84">
        <v>100</v>
      </c>
      <c r="NI84" t="s">
        <v>473</v>
      </c>
      <c r="NJ84" t="s">
        <v>473</v>
      </c>
      <c r="NK84" t="s">
        <v>473</v>
      </c>
      <c r="NL84" t="s">
        <v>473</v>
      </c>
      <c r="NM84" t="s">
        <v>473</v>
      </c>
      <c r="NN84" t="s">
        <v>473</v>
      </c>
      <c r="NO84" t="s">
        <v>693</v>
      </c>
      <c r="NP84" t="s">
        <v>693</v>
      </c>
      <c r="NQ84" t="s">
        <v>693</v>
      </c>
      <c r="NR84" t="s">
        <v>693</v>
      </c>
      <c r="NS84" t="s">
        <v>693</v>
      </c>
      <c r="NT84">
        <v>0</v>
      </c>
      <c r="NU84">
        <v>0</v>
      </c>
      <c r="NV84">
        <v>0</v>
      </c>
      <c r="NW84">
        <v>0</v>
      </c>
      <c r="NX84">
        <v>0</v>
      </c>
      <c r="NY84">
        <v>0</v>
      </c>
      <c r="NZ84">
        <v>0</v>
      </c>
      <c r="OA84" t="s">
        <v>2184</v>
      </c>
      <c r="OB84" t="s">
        <v>2184</v>
      </c>
      <c r="OC84" t="s">
        <v>2184</v>
      </c>
      <c r="OD84" t="s">
        <v>2184</v>
      </c>
      <c r="OE84" t="s">
        <v>2185</v>
      </c>
      <c r="OF84">
        <v>0</v>
      </c>
      <c r="OG84">
        <v>0</v>
      </c>
      <c r="OH84">
        <v>0</v>
      </c>
      <c r="OI84">
        <v>0</v>
      </c>
      <c r="OJ84">
        <v>0</v>
      </c>
      <c r="OK84">
        <v>0</v>
      </c>
      <c r="OL84">
        <v>0</v>
      </c>
      <c r="OO84" t="s">
        <v>2171</v>
      </c>
      <c r="OP84">
        <v>29.75</v>
      </c>
      <c r="OQ84">
        <v>0</v>
      </c>
      <c r="OR84">
        <v>0</v>
      </c>
      <c r="OS84">
        <v>0</v>
      </c>
      <c r="OT84">
        <v>0</v>
      </c>
      <c r="OU84">
        <v>0</v>
      </c>
      <c r="OV84">
        <v>0</v>
      </c>
      <c r="OW84">
        <v>0</v>
      </c>
      <c r="OX84">
        <v>0</v>
      </c>
      <c r="OY84">
        <v>0</v>
      </c>
      <c r="OZ84">
        <v>0</v>
      </c>
      <c r="PA84">
        <v>0</v>
      </c>
      <c r="PB84">
        <v>0</v>
      </c>
      <c r="PC84">
        <v>0</v>
      </c>
      <c r="PD84">
        <v>8934824</v>
      </c>
      <c r="PE84">
        <v>8934824</v>
      </c>
      <c r="PF84">
        <v>8934824</v>
      </c>
      <c r="PG84">
        <v>8934824</v>
      </c>
      <c r="PH84">
        <v>8934824</v>
      </c>
      <c r="PI84">
        <v>8934824</v>
      </c>
      <c r="PJ84">
        <v>0</v>
      </c>
      <c r="PK84">
        <v>0</v>
      </c>
      <c r="PL84">
        <v>0</v>
      </c>
      <c r="PM84">
        <v>0</v>
      </c>
      <c r="PN84">
        <v>0</v>
      </c>
      <c r="PO84">
        <v>0</v>
      </c>
      <c r="PP84">
        <v>8934824</v>
      </c>
      <c r="PQ84">
        <v>19675912</v>
      </c>
      <c r="PR84">
        <v>1545440327</v>
      </c>
      <c r="PS84" t="s">
        <v>494</v>
      </c>
    </row>
    <row r="85" spans="1:435" x14ac:dyDescent="0.35">
      <c r="A85" t="s">
        <v>2186</v>
      </c>
      <c r="B85">
        <v>7872</v>
      </c>
      <c r="C85" t="s">
        <v>2187</v>
      </c>
      <c r="D85">
        <v>2020110010185</v>
      </c>
      <c r="E85" t="s">
        <v>436</v>
      </c>
      <c r="F85" t="s">
        <v>437</v>
      </c>
      <c r="G85" t="s">
        <v>2008</v>
      </c>
      <c r="H85" t="s">
        <v>2009</v>
      </c>
      <c r="I85" t="s">
        <v>2188</v>
      </c>
      <c r="J85" t="s">
        <v>2010</v>
      </c>
      <c r="K85" t="s">
        <v>2011</v>
      </c>
      <c r="L85" t="s">
        <v>2012</v>
      </c>
      <c r="M85" t="s">
        <v>2013</v>
      </c>
      <c r="N85" t="s">
        <v>2011</v>
      </c>
      <c r="O85" t="s">
        <v>2189</v>
      </c>
      <c r="P85" t="s">
        <v>2013</v>
      </c>
      <c r="Q85" t="s">
        <v>2014</v>
      </c>
      <c r="R85" t="s">
        <v>1085</v>
      </c>
      <c r="S85" t="s">
        <v>2190</v>
      </c>
      <c r="T85" t="s">
        <v>2191</v>
      </c>
      <c r="AC85" t="s">
        <v>2190</v>
      </c>
      <c r="AI85" t="s">
        <v>2192</v>
      </c>
      <c r="AJ85" t="s">
        <v>2193</v>
      </c>
      <c r="AK85">
        <v>44055</v>
      </c>
      <c r="AL85">
        <v>1</v>
      </c>
      <c r="AM85">
        <v>2023</v>
      </c>
      <c r="AN85" t="s">
        <v>2194</v>
      </c>
      <c r="AO85" t="s">
        <v>2195</v>
      </c>
      <c r="AP85">
        <v>2020</v>
      </c>
      <c r="AQ85">
        <v>2024</v>
      </c>
      <c r="AR85" t="s">
        <v>456</v>
      </c>
      <c r="AS85" t="s">
        <v>457</v>
      </c>
      <c r="AT85" t="s">
        <v>458</v>
      </c>
      <c r="AU85" t="s">
        <v>459</v>
      </c>
      <c r="AV85" t="s">
        <v>460</v>
      </c>
      <c r="AW85" t="s">
        <v>460</v>
      </c>
      <c r="AX85" t="s">
        <v>460</v>
      </c>
      <c r="AY85">
        <v>1</v>
      </c>
      <c r="BB85" t="s">
        <v>2196</v>
      </c>
      <c r="BC85" t="s">
        <v>2197</v>
      </c>
      <c r="BD85" t="s">
        <v>706</v>
      </c>
      <c r="BE85" t="s">
        <v>2198</v>
      </c>
      <c r="BF85" t="s">
        <v>2199</v>
      </c>
      <c r="BG85">
        <v>1</v>
      </c>
      <c r="BH85">
        <v>44055</v>
      </c>
      <c r="BI85">
        <v>0</v>
      </c>
      <c r="BJ85" t="s">
        <v>50</v>
      </c>
      <c r="BK85">
        <v>100</v>
      </c>
      <c r="BL85">
        <v>10</v>
      </c>
      <c r="BM85">
        <v>37</v>
      </c>
      <c r="BN85">
        <v>64</v>
      </c>
      <c r="BO85">
        <v>91</v>
      </c>
      <c r="BP85">
        <v>100</v>
      </c>
      <c r="BQ85">
        <v>8348754426</v>
      </c>
      <c r="BR85">
        <v>995249155</v>
      </c>
      <c r="BS85">
        <v>1166269730</v>
      </c>
      <c r="BT85">
        <v>2665632924</v>
      </c>
      <c r="BU85">
        <v>1859086617</v>
      </c>
      <c r="BV85">
        <v>1662516000</v>
      </c>
      <c r="BW85">
        <v>10</v>
      </c>
      <c r="BX85">
        <v>37</v>
      </c>
      <c r="BY85">
        <v>64</v>
      </c>
      <c r="BZ85">
        <v>91</v>
      </c>
      <c r="CA85">
        <v>27.000000000000004</v>
      </c>
      <c r="CB85">
        <v>27.000000000000004</v>
      </c>
      <c r="CC85">
        <v>27.000000000000004</v>
      </c>
      <c r="CD85">
        <v>993526361</v>
      </c>
      <c r="CE85">
        <v>904609318</v>
      </c>
      <c r="CF85">
        <v>1152127323</v>
      </c>
      <c r="CG85">
        <v>1119574434</v>
      </c>
      <c r="CH85">
        <v>2664748165</v>
      </c>
      <c r="CI85">
        <v>2418233733</v>
      </c>
      <c r="CJ85">
        <v>10</v>
      </c>
      <c r="CK85">
        <v>37</v>
      </c>
      <c r="CL85">
        <v>64</v>
      </c>
      <c r="CM85">
        <v>77.635000000000005</v>
      </c>
      <c r="CN85" t="s">
        <v>467</v>
      </c>
      <c r="CO85">
        <v>1.7550000000000001</v>
      </c>
      <c r="CP85">
        <v>2.2950000000000004</v>
      </c>
      <c r="CQ85">
        <v>2.2950000000000004</v>
      </c>
      <c r="CR85">
        <v>2.4299999999999997</v>
      </c>
      <c r="CS85">
        <v>2.4299999999999997</v>
      </c>
      <c r="CT85">
        <v>2.4299999999999997</v>
      </c>
      <c r="CU85">
        <v>2.2950000000000004</v>
      </c>
      <c r="CV85">
        <v>2.2950000000000004</v>
      </c>
      <c r="CW85">
        <v>2.2950000000000004</v>
      </c>
      <c r="CX85">
        <v>2.2950000000000004</v>
      </c>
      <c r="CY85">
        <v>2.16</v>
      </c>
      <c r="CZ85">
        <v>2.0249999999999999</v>
      </c>
      <c r="DA85">
        <v>91</v>
      </c>
      <c r="DB85" s="128">
        <v>13.635</v>
      </c>
      <c r="DC85">
        <v>13.635</v>
      </c>
      <c r="DD85">
        <v>13</v>
      </c>
      <c r="DE85">
        <v>17</v>
      </c>
      <c r="DF85">
        <v>17</v>
      </c>
      <c r="DG85">
        <v>18</v>
      </c>
      <c r="DH85">
        <v>18</v>
      </c>
      <c r="DI85">
        <v>18</v>
      </c>
      <c r="DJ85">
        <v>17</v>
      </c>
      <c r="DK85">
        <v>17</v>
      </c>
      <c r="DL85">
        <v>17</v>
      </c>
      <c r="DM85">
        <v>17</v>
      </c>
      <c r="DN85">
        <v>16</v>
      </c>
      <c r="DO85">
        <v>15</v>
      </c>
      <c r="DP85">
        <v>200</v>
      </c>
      <c r="DQ85">
        <v>13</v>
      </c>
      <c r="DR85">
        <v>13</v>
      </c>
      <c r="DS85">
        <v>17</v>
      </c>
      <c r="DT85">
        <v>22</v>
      </c>
      <c r="DU85">
        <v>18</v>
      </c>
      <c r="DV85">
        <v>18</v>
      </c>
      <c r="DW85">
        <v>0</v>
      </c>
      <c r="DX85">
        <v>0</v>
      </c>
      <c r="DY85">
        <v>0</v>
      </c>
      <c r="DZ85">
        <v>0</v>
      </c>
      <c r="EA85">
        <v>0</v>
      </c>
      <c r="EB85">
        <v>0</v>
      </c>
      <c r="EC85">
        <v>101</v>
      </c>
      <c r="ED85">
        <v>101</v>
      </c>
      <c r="EE85" t="s">
        <v>2200</v>
      </c>
      <c r="EF85" t="s">
        <v>2200</v>
      </c>
      <c r="EG85" t="s">
        <v>2200</v>
      </c>
      <c r="EH85" t="s">
        <v>2200</v>
      </c>
      <c r="EI85" t="s">
        <v>2200</v>
      </c>
      <c r="EJ85" t="s">
        <v>2200</v>
      </c>
      <c r="EK85" t="s">
        <v>2200</v>
      </c>
      <c r="EL85" t="s">
        <v>2200</v>
      </c>
      <c r="EM85" t="s">
        <v>2200</v>
      </c>
      <c r="EN85" t="s">
        <v>2200</v>
      </c>
      <c r="EO85" t="s">
        <v>2200</v>
      </c>
      <c r="EP85" t="s">
        <v>2201</v>
      </c>
      <c r="EQ85" t="s">
        <v>2202</v>
      </c>
      <c r="ER85" t="s">
        <v>2203</v>
      </c>
      <c r="ES85" t="s">
        <v>2204</v>
      </c>
      <c r="ET85" t="s">
        <v>2205</v>
      </c>
      <c r="EU85" t="s">
        <v>2206</v>
      </c>
      <c r="EV85" t="s">
        <v>2207</v>
      </c>
      <c r="EW85">
        <v>0</v>
      </c>
      <c r="EX85">
        <v>0</v>
      </c>
      <c r="EY85">
        <v>0</v>
      </c>
      <c r="EZ85">
        <v>0</v>
      </c>
      <c r="FA85">
        <v>0</v>
      </c>
      <c r="FB85">
        <v>0</v>
      </c>
      <c r="FC85">
        <v>1795849000</v>
      </c>
      <c r="FD85">
        <v>1795849000</v>
      </c>
      <c r="FE85">
        <v>1795849000</v>
      </c>
      <c r="FF85">
        <v>1795849000</v>
      </c>
      <c r="FG85">
        <v>1795849000</v>
      </c>
      <c r="FH85">
        <v>1795849000</v>
      </c>
      <c r="FI85">
        <v>1795849000</v>
      </c>
      <c r="FJ85">
        <v>1795849000</v>
      </c>
      <c r="FK85">
        <v>1795849000</v>
      </c>
      <c r="FL85">
        <v>1795849000</v>
      </c>
      <c r="FM85">
        <v>1795849000</v>
      </c>
      <c r="FN85">
        <v>1795849000</v>
      </c>
      <c r="FO85">
        <v>1795849000</v>
      </c>
      <c r="FP85">
        <v>1795849000</v>
      </c>
      <c r="FQ85">
        <v>1795849000</v>
      </c>
      <c r="FR85">
        <v>1709079666</v>
      </c>
      <c r="FS85">
        <v>1709079666</v>
      </c>
      <c r="FT85">
        <v>1859086617</v>
      </c>
      <c r="FU85">
        <v>1859086617</v>
      </c>
      <c r="FV85">
        <v>0</v>
      </c>
      <c r="FW85">
        <v>0</v>
      </c>
      <c r="FX85">
        <v>0</v>
      </c>
      <c r="FY85">
        <v>0</v>
      </c>
      <c r="FZ85">
        <v>0</v>
      </c>
      <c r="GA85">
        <v>0</v>
      </c>
      <c r="GB85">
        <v>1859086617</v>
      </c>
      <c r="GC85">
        <v>609571715</v>
      </c>
      <c r="GD85">
        <v>692314530</v>
      </c>
      <c r="GE85">
        <v>950067553</v>
      </c>
      <c r="GF85">
        <v>950067553</v>
      </c>
      <c r="GG85">
        <v>950067553</v>
      </c>
      <c r="GH85">
        <v>950067553</v>
      </c>
      <c r="GI85">
        <v>0</v>
      </c>
      <c r="GJ85">
        <v>0</v>
      </c>
      <c r="GK85">
        <v>0</v>
      </c>
      <c r="GL85">
        <v>0</v>
      </c>
      <c r="GM85">
        <v>0</v>
      </c>
      <c r="GN85">
        <v>0</v>
      </c>
      <c r="GO85">
        <v>950067553</v>
      </c>
      <c r="GP85">
        <v>0</v>
      </c>
      <c r="GQ85">
        <v>30047970</v>
      </c>
      <c r="GR85">
        <v>77748825</v>
      </c>
      <c r="GS85">
        <v>254813521</v>
      </c>
      <c r="GT85">
        <v>332253063</v>
      </c>
      <c r="GU85">
        <v>409692605</v>
      </c>
      <c r="GV85">
        <v>0</v>
      </c>
      <c r="GW85">
        <v>0</v>
      </c>
      <c r="GX85">
        <v>0</v>
      </c>
      <c r="GY85">
        <v>0</v>
      </c>
      <c r="GZ85">
        <v>0</v>
      </c>
      <c r="HA85">
        <v>0</v>
      </c>
      <c r="HB85">
        <v>409692605</v>
      </c>
      <c r="HC85">
        <v>246514432</v>
      </c>
      <c r="HD85">
        <v>246514432</v>
      </c>
      <c r="HE85">
        <v>246514432</v>
      </c>
      <c r="HF85">
        <v>246514432</v>
      </c>
      <c r="HG85">
        <v>246514432</v>
      </c>
      <c r="HH85">
        <v>246514432</v>
      </c>
      <c r="HI85">
        <v>0</v>
      </c>
      <c r="HJ85">
        <v>0</v>
      </c>
      <c r="HK85">
        <v>0</v>
      </c>
      <c r="HL85">
        <v>0</v>
      </c>
      <c r="HM85">
        <v>0</v>
      </c>
      <c r="HN85">
        <v>0</v>
      </c>
      <c r="HO85">
        <v>246514432</v>
      </c>
      <c r="HP85">
        <v>0</v>
      </c>
      <c r="HQ85">
        <v>211893812</v>
      </c>
      <c r="HR85">
        <v>237632976</v>
      </c>
      <c r="HS85">
        <v>238262115</v>
      </c>
      <c r="HT85">
        <v>238954197</v>
      </c>
      <c r="HU85">
        <v>243315871</v>
      </c>
      <c r="HV85">
        <v>0</v>
      </c>
      <c r="HW85">
        <v>0</v>
      </c>
      <c r="HX85">
        <v>0</v>
      </c>
      <c r="HY85">
        <v>0</v>
      </c>
      <c r="HZ85">
        <v>0</v>
      </c>
      <c r="IA85">
        <v>0</v>
      </c>
      <c r="IB85">
        <v>243315871</v>
      </c>
      <c r="IC85" t="s">
        <v>2208</v>
      </c>
      <c r="ID85" t="s">
        <v>2209</v>
      </c>
      <c r="IE85" t="s">
        <v>473</v>
      </c>
      <c r="IF85" t="s">
        <v>2210</v>
      </c>
      <c r="IG85" t="s">
        <v>2211</v>
      </c>
      <c r="IH85" t="s">
        <v>2212</v>
      </c>
      <c r="II85" t="s">
        <v>2213</v>
      </c>
      <c r="IJ85" t="s">
        <v>2214</v>
      </c>
      <c r="IK85" t="s">
        <v>2215</v>
      </c>
      <c r="IL85" t="s">
        <v>473</v>
      </c>
      <c r="IM85" t="s">
        <v>473</v>
      </c>
      <c r="IN85" t="s">
        <v>473</v>
      </c>
      <c r="IO85" t="s">
        <v>473</v>
      </c>
      <c r="IP85" t="s">
        <v>473</v>
      </c>
      <c r="IQ85" t="s">
        <v>473</v>
      </c>
      <c r="IR85">
        <v>1</v>
      </c>
      <c r="IS85">
        <v>0.76470588235294112</v>
      </c>
      <c r="IT85">
        <v>1</v>
      </c>
      <c r="IU85">
        <v>1.2222222222222223</v>
      </c>
      <c r="IV85">
        <v>1</v>
      </c>
      <c r="IW85">
        <v>1</v>
      </c>
      <c r="IX85">
        <v>0</v>
      </c>
      <c r="IY85">
        <v>0</v>
      </c>
      <c r="IZ85">
        <v>0</v>
      </c>
      <c r="JA85">
        <v>0</v>
      </c>
      <c r="JB85">
        <v>0</v>
      </c>
      <c r="JC85">
        <v>0</v>
      </c>
      <c r="JD85">
        <v>0.505</v>
      </c>
      <c r="JE85">
        <v>6.5</v>
      </c>
      <c r="JF85">
        <v>6.5</v>
      </c>
      <c r="JG85">
        <v>8.5</v>
      </c>
      <c r="JH85">
        <v>11</v>
      </c>
      <c r="JI85">
        <v>9</v>
      </c>
      <c r="JJ85">
        <v>9</v>
      </c>
      <c r="JK85">
        <v>0</v>
      </c>
      <c r="JL85">
        <v>0</v>
      </c>
      <c r="JM85">
        <v>0</v>
      </c>
      <c r="JN85">
        <v>0</v>
      </c>
      <c r="JO85">
        <v>0</v>
      </c>
      <c r="JP85">
        <v>0</v>
      </c>
      <c r="JQ85">
        <v>50.5</v>
      </c>
      <c r="JR85">
        <v>6.5</v>
      </c>
      <c r="JS85">
        <v>13</v>
      </c>
      <c r="JT85">
        <v>21.5</v>
      </c>
      <c r="JU85">
        <v>32.5</v>
      </c>
      <c r="JV85">
        <v>41.5</v>
      </c>
      <c r="JW85">
        <v>50.5</v>
      </c>
      <c r="JX85">
        <v>50.5</v>
      </c>
      <c r="JY85">
        <v>50.5</v>
      </c>
      <c r="JZ85">
        <v>50.5</v>
      </c>
      <c r="KA85">
        <v>50.5</v>
      </c>
      <c r="KB85">
        <v>50.5</v>
      </c>
      <c r="KC85">
        <v>50.5</v>
      </c>
      <c r="KD85">
        <v>100</v>
      </c>
      <c r="KE85">
        <v>76.470588235294116</v>
      </c>
      <c r="KF85">
        <v>100</v>
      </c>
      <c r="KG85">
        <v>122.22222222222223</v>
      </c>
      <c r="KH85">
        <v>100</v>
      </c>
      <c r="KI85">
        <v>100</v>
      </c>
      <c r="KJ85" t="s">
        <v>473</v>
      </c>
      <c r="KK85" t="s">
        <v>473</v>
      </c>
      <c r="KL85" t="s">
        <v>473</v>
      </c>
      <c r="KM85" t="s">
        <v>473</v>
      </c>
      <c r="KN85" t="s">
        <v>473</v>
      </c>
      <c r="KO85" t="s">
        <v>473</v>
      </c>
      <c r="KP85">
        <v>100</v>
      </c>
      <c r="KQ85">
        <v>86.666666666666671</v>
      </c>
      <c r="KR85">
        <v>91.489361702127653</v>
      </c>
      <c r="KS85">
        <v>100</v>
      </c>
      <c r="KT85">
        <v>100</v>
      </c>
      <c r="KU85">
        <v>100</v>
      </c>
      <c r="KV85" t="s">
        <v>473</v>
      </c>
      <c r="KW85" t="s">
        <v>473</v>
      </c>
      <c r="KX85" t="s">
        <v>473</v>
      </c>
      <c r="KY85" t="s">
        <v>473</v>
      </c>
      <c r="KZ85" t="s">
        <v>473</v>
      </c>
      <c r="LA85" t="s">
        <v>473</v>
      </c>
      <c r="LB85">
        <v>100</v>
      </c>
      <c r="LC85" t="s">
        <v>2172</v>
      </c>
      <c r="LD85" t="s">
        <v>2188</v>
      </c>
      <c r="LE85">
        <v>100</v>
      </c>
      <c r="LF85">
        <v>49.083333333333329</v>
      </c>
      <c r="LG85">
        <v>100</v>
      </c>
      <c r="LH85">
        <v>49.083333333333329</v>
      </c>
      <c r="LI85">
        <v>100</v>
      </c>
      <c r="LJ85">
        <v>48.041666666666664</v>
      </c>
      <c r="LK85">
        <v>12519771000</v>
      </c>
      <c r="LL85">
        <v>10681189500</v>
      </c>
      <c r="LM85">
        <v>4798396104</v>
      </c>
      <c r="LN85">
        <v>1565116239</v>
      </c>
      <c r="LO85">
        <v>1437886230</v>
      </c>
      <c r="LP85">
        <v>1.7549999999999999</v>
      </c>
      <c r="LQ85">
        <v>1.7550000000000008</v>
      </c>
      <c r="LR85">
        <v>2.294999999999999</v>
      </c>
      <c r="LS85">
        <v>2.9700000000000006</v>
      </c>
      <c r="LT85">
        <v>2.4299999999999997</v>
      </c>
      <c r="LU85">
        <v>2.4299999999999997</v>
      </c>
      <c r="LV85" t="s">
        <v>473</v>
      </c>
      <c r="LW85" t="s">
        <v>473</v>
      </c>
      <c r="LX85" t="s">
        <v>473</v>
      </c>
      <c r="LY85" t="s">
        <v>473</v>
      </c>
      <c r="LZ85" t="s">
        <v>473</v>
      </c>
      <c r="MA85" t="s">
        <v>473</v>
      </c>
      <c r="MB85">
        <v>13.635</v>
      </c>
      <c r="MC85">
        <v>13.635</v>
      </c>
      <c r="MD85">
        <v>77.635000000000005</v>
      </c>
      <c r="ME85" t="s">
        <v>635</v>
      </c>
      <c r="MF85" t="s">
        <v>635</v>
      </c>
      <c r="MG85" t="s">
        <v>635</v>
      </c>
      <c r="MH85" t="s">
        <v>635</v>
      </c>
      <c r="MI85" t="s">
        <v>635</v>
      </c>
      <c r="MJ85">
        <v>0</v>
      </c>
      <c r="MK85">
        <v>0</v>
      </c>
      <c r="ML85">
        <v>0</v>
      </c>
      <c r="MM85">
        <v>0</v>
      </c>
      <c r="MN85">
        <v>0</v>
      </c>
      <c r="MO85">
        <v>0</v>
      </c>
      <c r="MP85">
        <v>0</v>
      </c>
      <c r="MQ85" t="s">
        <v>718</v>
      </c>
      <c r="MR85" t="s">
        <v>718</v>
      </c>
      <c r="MS85" t="s">
        <v>718</v>
      </c>
      <c r="MT85" t="s">
        <v>718</v>
      </c>
      <c r="MU85" t="s">
        <v>718</v>
      </c>
      <c r="MV85">
        <v>0</v>
      </c>
      <c r="MW85">
        <v>0</v>
      </c>
      <c r="MX85">
        <v>0</v>
      </c>
      <c r="MY85">
        <v>0</v>
      </c>
      <c r="MZ85">
        <v>0</v>
      </c>
      <c r="NA85">
        <v>0</v>
      </c>
      <c r="NB85">
        <v>0</v>
      </c>
      <c r="NC85">
        <v>100</v>
      </c>
      <c r="ND85">
        <v>86.666666666666671</v>
      </c>
      <c r="NE85">
        <v>91.489361702127653</v>
      </c>
      <c r="NF85">
        <v>100</v>
      </c>
      <c r="NG85">
        <v>100</v>
      </c>
      <c r="NH85">
        <v>100</v>
      </c>
      <c r="NI85" t="s">
        <v>473</v>
      </c>
      <c r="NJ85" t="s">
        <v>473</v>
      </c>
      <c r="NK85" t="s">
        <v>473</v>
      </c>
      <c r="NL85" t="s">
        <v>473</v>
      </c>
      <c r="NM85" t="s">
        <v>473</v>
      </c>
      <c r="NN85" t="s">
        <v>473</v>
      </c>
      <c r="NO85" t="s">
        <v>693</v>
      </c>
      <c r="NP85" t="s">
        <v>693</v>
      </c>
      <c r="NQ85" t="s">
        <v>693</v>
      </c>
      <c r="NR85" t="s">
        <v>693</v>
      </c>
      <c r="NS85" t="s">
        <v>693</v>
      </c>
      <c r="NT85">
        <v>0</v>
      </c>
      <c r="NU85">
        <v>0</v>
      </c>
      <c r="NV85">
        <v>0</v>
      </c>
      <c r="NW85">
        <v>0</v>
      </c>
      <c r="NX85">
        <v>0</v>
      </c>
      <c r="NY85">
        <v>0</v>
      </c>
      <c r="NZ85">
        <v>0</v>
      </c>
      <c r="OA85" t="s">
        <v>2216</v>
      </c>
      <c r="OB85" t="s">
        <v>2217</v>
      </c>
      <c r="OC85" t="s">
        <v>2218</v>
      </c>
      <c r="OD85" t="s">
        <v>2216</v>
      </c>
      <c r="OE85" t="s">
        <v>2216</v>
      </c>
      <c r="OF85">
        <v>0</v>
      </c>
      <c r="OG85">
        <v>0</v>
      </c>
      <c r="OH85">
        <v>0</v>
      </c>
      <c r="OI85">
        <v>0</v>
      </c>
      <c r="OJ85">
        <v>0</v>
      </c>
      <c r="OK85">
        <v>0</v>
      </c>
      <c r="OL85">
        <v>0</v>
      </c>
      <c r="OO85" t="s">
        <v>2186</v>
      </c>
      <c r="OP85">
        <v>50.634999999999998</v>
      </c>
      <c r="OQ85">
        <v>0</v>
      </c>
      <c r="OR85">
        <v>3198561</v>
      </c>
      <c r="OS85">
        <v>3198561</v>
      </c>
      <c r="OT85">
        <v>3198561</v>
      </c>
      <c r="OU85">
        <v>3198561</v>
      </c>
      <c r="OV85">
        <v>3198561</v>
      </c>
      <c r="OW85">
        <v>0</v>
      </c>
      <c r="OX85">
        <v>0</v>
      </c>
      <c r="OY85">
        <v>0</v>
      </c>
      <c r="OZ85">
        <v>0</v>
      </c>
      <c r="PA85">
        <v>0</v>
      </c>
      <c r="PB85">
        <v>0</v>
      </c>
      <c r="PC85">
        <v>3198561</v>
      </c>
      <c r="PD85">
        <v>246514432</v>
      </c>
      <c r="PE85">
        <v>243315871</v>
      </c>
      <c r="PF85">
        <v>243315871</v>
      </c>
      <c r="PG85">
        <v>243315871</v>
      </c>
      <c r="PH85">
        <v>243315871</v>
      </c>
      <c r="PI85">
        <v>243315871</v>
      </c>
      <c r="PJ85">
        <v>0</v>
      </c>
      <c r="PK85">
        <v>0</v>
      </c>
      <c r="PL85">
        <v>0</v>
      </c>
      <c r="PM85">
        <v>0</v>
      </c>
      <c r="PN85">
        <v>0</v>
      </c>
      <c r="PO85">
        <v>0</v>
      </c>
      <c r="PP85">
        <v>243315871</v>
      </c>
      <c r="PQ85">
        <v>19675912</v>
      </c>
      <c r="PR85">
        <v>1545440327</v>
      </c>
      <c r="PS85" t="s">
        <v>494</v>
      </c>
    </row>
    <row r="86" spans="1:435" x14ac:dyDescent="0.35">
      <c r="A86" t="s">
        <v>2219</v>
      </c>
      <c r="B86">
        <v>7872</v>
      </c>
      <c r="C86" t="s">
        <v>2220</v>
      </c>
      <c r="D86">
        <v>2020110010185</v>
      </c>
      <c r="E86" t="s">
        <v>436</v>
      </c>
      <c r="F86" t="s">
        <v>437</v>
      </c>
      <c r="G86" t="s">
        <v>2008</v>
      </c>
      <c r="H86" t="s">
        <v>2009</v>
      </c>
      <c r="I86" t="s">
        <v>2188</v>
      </c>
      <c r="J86" t="s">
        <v>2010</v>
      </c>
      <c r="K86" t="s">
        <v>2011</v>
      </c>
      <c r="L86" t="s">
        <v>2012</v>
      </c>
      <c r="M86" t="s">
        <v>2013</v>
      </c>
      <c r="N86" t="s">
        <v>2011</v>
      </c>
      <c r="O86" t="s">
        <v>2189</v>
      </c>
      <c r="P86" t="s">
        <v>2013</v>
      </c>
      <c r="Q86" t="s">
        <v>2014</v>
      </c>
      <c r="R86" t="s">
        <v>1085</v>
      </c>
      <c r="S86" t="s">
        <v>2221</v>
      </c>
      <c r="T86" t="s">
        <v>2222</v>
      </c>
      <c r="AB86" t="s">
        <v>2223</v>
      </c>
      <c r="AC86" t="s">
        <v>2221</v>
      </c>
      <c r="AI86" t="s">
        <v>2224</v>
      </c>
      <c r="AJ86" t="s">
        <v>2225</v>
      </c>
      <c r="AK86">
        <v>44055</v>
      </c>
      <c r="AL86">
        <v>1</v>
      </c>
      <c r="AM86">
        <v>2023</v>
      </c>
      <c r="AN86" t="s">
        <v>2226</v>
      </c>
      <c r="AO86" t="s">
        <v>2227</v>
      </c>
      <c r="AP86">
        <v>2020</v>
      </c>
      <c r="AQ86">
        <v>2024</v>
      </c>
      <c r="AR86" t="s">
        <v>504</v>
      </c>
      <c r="AS86" t="s">
        <v>457</v>
      </c>
      <c r="AT86" t="s">
        <v>541</v>
      </c>
      <c r="AU86" t="s">
        <v>653</v>
      </c>
      <c r="AV86" t="s">
        <v>460</v>
      </c>
      <c r="AW86" t="s">
        <v>460</v>
      </c>
      <c r="AX86" t="s">
        <v>460</v>
      </c>
      <c r="AY86">
        <v>1</v>
      </c>
      <c r="BB86" t="s">
        <v>2228</v>
      </c>
      <c r="BC86" t="s">
        <v>2229</v>
      </c>
      <c r="BD86" t="s">
        <v>2230</v>
      </c>
      <c r="BE86" t="s">
        <v>2231</v>
      </c>
      <c r="BF86" t="s">
        <v>2232</v>
      </c>
      <c r="BG86">
        <v>1</v>
      </c>
      <c r="BH86">
        <v>44055</v>
      </c>
      <c r="BI86">
        <v>0</v>
      </c>
      <c r="BJ86" t="s">
        <v>50</v>
      </c>
      <c r="BK86">
        <v>1</v>
      </c>
      <c r="BL86">
        <v>1</v>
      </c>
      <c r="BM86">
        <v>1</v>
      </c>
      <c r="BN86">
        <v>1</v>
      </c>
      <c r="BO86">
        <v>1</v>
      </c>
      <c r="BP86">
        <v>1</v>
      </c>
      <c r="BQ86">
        <v>22428383906</v>
      </c>
      <c r="BR86">
        <v>3605352918</v>
      </c>
      <c r="BS86">
        <v>4162558957</v>
      </c>
      <c r="BT86">
        <v>5370867648</v>
      </c>
      <c r="BU86">
        <v>4389358383</v>
      </c>
      <c r="BV86">
        <v>4900246000</v>
      </c>
      <c r="BW86">
        <v>1</v>
      </c>
      <c r="BX86">
        <v>1</v>
      </c>
      <c r="BY86">
        <v>1</v>
      </c>
      <c r="BZ86">
        <v>1</v>
      </c>
      <c r="CA86">
        <v>1</v>
      </c>
      <c r="CB86">
        <v>1</v>
      </c>
      <c r="CC86">
        <v>1</v>
      </c>
      <c r="CD86">
        <v>3591127173</v>
      </c>
      <c r="CE86">
        <v>2598492550</v>
      </c>
      <c r="CF86">
        <v>4150441333</v>
      </c>
      <c r="CG86">
        <v>3674696139</v>
      </c>
      <c r="CH86">
        <v>5368865657</v>
      </c>
      <c r="CI86">
        <v>4697675658</v>
      </c>
      <c r="CJ86">
        <v>1</v>
      </c>
      <c r="CK86">
        <v>0.99999999999999989</v>
      </c>
      <c r="CL86">
        <v>1</v>
      </c>
      <c r="CM86" t="s">
        <v>481</v>
      </c>
      <c r="CN86" t="s">
        <v>467</v>
      </c>
      <c r="CO86">
        <v>5.6666666666666664E-2</v>
      </c>
      <c r="CP86">
        <v>6.3333333333333339E-2</v>
      </c>
      <c r="CQ86">
        <v>8.666666666666667E-2</v>
      </c>
      <c r="CR86">
        <v>8.3333333333333329E-2</v>
      </c>
      <c r="CS86">
        <v>8.3333333333333329E-2</v>
      </c>
      <c r="CT86">
        <v>0.10333333333333333</v>
      </c>
      <c r="CU86">
        <v>0.10333333333333333</v>
      </c>
      <c r="CV86">
        <v>8.666666666666667E-2</v>
      </c>
      <c r="CW86">
        <v>8.666666666666667E-2</v>
      </c>
      <c r="CX86">
        <v>8.3333333333333329E-2</v>
      </c>
      <c r="CY86">
        <v>7.6666666666666661E-2</v>
      </c>
      <c r="CZ86">
        <v>8.666666666666667E-2</v>
      </c>
      <c r="DA86">
        <v>1</v>
      </c>
      <c r="DB86" s="128">
        <v>0.47666666666666663</v>
      </c>
      <c r="DC86">
        <v>0.47666666666666663</v>
      </c>
      <c r="DD86">
        <v>17</v>
      </c>
      <c r="DE86">
        <v>19</v>
      </c>
      <c r="DF86">
        <v>26</v>
      </c>
      <c r="DG86">
        <v>25</v>
      </c>
      <c r="DH86">
        <v>25</v>
      </c>
      <c r="DI86">
        <v>31</v>
      </c>
      <c r="DJ86">
        <v>31</v>
      </c>
      <c r="DK86">
        <v>26</v>
      </c>
      <c r="DL86">
        <v>26</v>
      </c>
      <c r="DM86">
        <v>25</v>
      </c>
      <c r="DN86">
        <v>23</v>
      </c>
      <c r="DO86">
        <v>26</v>
      </c>
      <c r="DP86">
        <v>300</v>
      </c>
      <c r="DQ86">
        <v>17</v>
      </c>
      <c r="DR86">
        <v>19</v>
      </c>
      <c r="DS86">
        <v>26</v>
      </c>
      <c r="DT86">
        <v>25</v>
      </c>
      <c r="DU86">
        <v>25</v>
      </c>
      <c r="DV86">
        <v>31</v>
      </c>
      <c r="DW86">
        <v>0</v>
      </c>
      <c r="DX86">
        <v>0</v>
      </c>
      <c r="DY86">
        <v>0</v>
      </c>
      <c r="DZ86">
        <v>0</v>
      </c>
      <c r="EA86">
        <v>0</v>
      </c>
      <c r="EB86">
        <v>0</v>
      </c>
      <c r="EC86">
        <v>143</v>
      </c>
      <c r="ED86">
        <v>143</v>
      </c>
      <c r="EE86" t="s">
        <v>2233</v>
      </c>
      <c r="EF86" t="s">
        <v>2233</v>
      </c>
      <c r="EG86" t="s">
        <v>2233</v>
      </c>
      <c r="EH86" t="s">
        <v>2233</v>
      </c>
      <c r="EI86" t="s">
        <v>2233</v>
      </c>
      <c r="EJ86" t="s">
        <v>2233</v>
      </c>
      <c r="EK86" t="s">
        <v>2233</v>
      </c>
      <c r="EL86" t="s">
        <v>2233</v>
      </c>
      <c r="EM86" t="s">
        <v>2233</v>
      </c>
      <c r="EN86" t="s">
        <v>2233</v>
      </c>
      <c r="EO86" t="s">
        <v>2233</v>
      </c>
      <c r="EP86" t="s">
        <v>2233</v>
      </c>
      <c r="EQ86" t="s">
        <v>2234</v>
      </c>
      <c r="ER86" t="s">
        <v>2235</v>
      </c>
      <c r="ES86" t="s">
        <v>2236</v>
      </c>
      <c r="ET86" t="s">
        <v>2237</v>
      </c>
      <c r="EU86" t="s">
        <v>2238</v>
      </c>
      <c r="EV86" t="s">
        <v>2239</v>
      </c>
      <c r="EW86">
        <v>0</v>
      </c>
      <c r="EX86">
        <v>0</v>
      </c>
      <c r="EY86">
        <v>0</v>
      </c>
      <c r="EZ86">
        <v>0</v>
      </c>
      <c r="FA86">
        <v>0</v>
      </c>
      <c r="FB86">
        <v>0</v>
      </c>
      <c r="FC86">
        <v>4452596000</v>
      </c>
      <c r="FD86">
        <v>4452596000</v>
      </c>
      <c r="FE86">
        <v>4452596000</v>
      </c>
      <c r="FF86">
        <v>4452596000</v>
      </c>
      <c r="FG86">
        <v>4452596000</v>
      </c>
      <c r="FH86">
        <v>4452596000</v>
      </c>
      <c r="FI86">
        <v>4452596000</v>
      </c>
      <c r="FJ86">
        <v>4452596000</v>
      </c>
      <c r="FK86">
        <v>4452596000</v>
      </c>
      <c r="FL86">
        <v>4452596000</v>
      </c>
      <c r="FM86">
        <v>4452596000</v>
      </c>
      <c r="FN86">
        <v>4452596000</v>
      </c>
      <c r="FO86">
        <v>4452596000</v>
      </c>
      <c r="FP86">
        <v>4452596000</v>
      </c>
      <c r="FQ86">
        <v>4452596000</v>
      </c>
      <c r="FR86">
        <v>4539365334</v>
      </c>
      <c r="FS86">
        <v>4539365334</v>
      </c>
      <c r="FT86">
        <v>4389358383</v>
      </c>
      <c r="FU86">
        <v>4389358383</v>
      </c>
      <c r="FV86">
        <v>0</v>
      </c>
      <c r="FW86">
        <v>0</v>
      </c>
      <c r="FX86">
        <v>0</v>
      </c>
      <c r="FY86">
        <v>0</v>
      </c>
      <c r="FZ86">
        <v>0</v>
      </c>
      <c r="GA86">
        <v>0</v>
      </c>
      <c r="GB86">
        <v>4389358383</v>
      </c>
      <c r="GC86">
        <v>2032117644</v>
      </c>
      <c r="GD86">
        <v>2063838908</v>
      </c>
      <c r="GE86">
        <v>2200511318</v>
      </c>
      <c r="GF86">
        <v>3359825692</v>
      </c>
      <c r="GG86">
        <v>3359825692</v>
      </c>
      <c r="GH86">
        <v>3635523685</v>
      </c>
      <c r="GI86">
        <v>0</v>
      </c>
      <c r="GJ86">
        <v>0</v>
      </c>
      <c r="GK86">
        <v>0</v>
      </c>
      <c r="GL86">
        <v>0</v>
      </c>
      <c r="GM86">
        <v>0</v>
      </c>
      <c r="GN86">
        <v>0</v>
      </c>
      <c r="GO86">
        <v>3635523685</v>
      </c>
      <c r="GP86">
        <v>0</v>
      </c>
      <c r="GQ86">
        <v>214596627</v>
      </c>
      <c r="GR86">
        <v>568153578</v>
      </c>
      <c r="GS86">
        <v>746017409</v>
      </c>
      <c r="GT86">
        <v>2063982000</v>
      </c>
      <c r="GU86">
        <v>2251539354</v>
      </c>
      <c r="GV86">
        <v>0</v>
      </c>
      <c r="GW86">
        <v>0</v>
      </c>
      <c r="GX86">
        <v>0</v>
      </c>
      <c r="GY86">
        <v>0</v>
      </c>
      <c r="GZ86">
        <v>0</v>
      </c>
      <c r="HA86">
        <v>0</v>
      </c>
      <c r="HB86">
        <v>2251539354</v>
      </c>
      <c r="HC86">
        <v>671189999</v>
      </c>
      <c r="HD86">
        <v>671189999</v>
      </c>
      <c r="HE86">
        <v>671189999</v>
      </c>
      <c r="HF86">
        <v>671189999</v>
      </c>
      <c r="HG86">
        <v>671189999</v>
      </c>
      <c r="HH86">
        <v>671189999</v>
      </c>
      <c r="HI86">
        <v>0</v>
      </c>
      <c r="HJ86">
        <v>0</v>
      </c>
      <c r="HK86">
        <v>0</v>
      </c>
      <c r="HL86">
        <v>0</v>
      </c>
      <c r="HM86">
        <v>0</v>
      </c>
      <c r="HN86">
        <v>0</v>
      </c>
      <c r="HO86">
        <v>671189999</v>
      </c>
      <c r="HP86">
        <v>0</v>
      </c>
      <c r="HQ86">
        <v>484436017</v>
      </c>
      <c r="HR86">
        <v>520506938</v>
      </c>
      <c r="HS86">
        <v>530222105</v>
      </c>
      <c r="HT86">
        <v>547743504</v>
      </c>
      <c r="HU86">
        <v>547743504</v>
      </c>
      <c r="HV86">
        <v>0</v>
      </c>
      <c r="HW86">
        <v>0</v>
      </c>
      <c r="HX86">
        <v>0</v>
      </c>
      <c r="HY86">
        <v>0</v>
      </c>
      <c r="HZ86">
        <v>0</v>
      </c>
      <c r="IA86">
        <v>0</v>
      </c>
      <c r="IB86">
        <v>547743504</v>
      </c>
      <c r="IC86" t="s">
        <v>2240</v>
      </c>
      <c r="ID86" t="s">
        <v>473</v>
      </c>
      <c r="IE86" t="s">
        <v>473</v>
      </c>
      <c r="IF86" t="s">
        <v>2241</v>
      </c>
      <c r="IG86" t="s">
        <v>2242</v>
      </c>
      <c r="IH86" t="s">
        <v>2243</v>
      </c>
      <c r="II86" t="s">
        <v>2244</v>
      </c>
      <c r="IJ86" t="s">
        <v>2245</v>
      </c>
      <c r="IK86" t="s">
        <v>2246</v>
      </c>
      <c r="IL86" t="s">
        <v>473</v>
      </c>
      <c r="IM86" t="s">
        <v>473</v>
      </c>
      <c r="IN86" t="s">
        <v>473</v>
      </c>
      <c r="IO86" t="s">
        <v>473</v>
      </c>
      <c r="IP86" t="s">
        <v>473</v>
      </c>
      <c r="IQ86" t="s">
        <v>473</v>
      </c>
      <c r="IR86">
        <v>1</v>
      </c>
      <c r="IS86">
        <v>1</v>
      </c>
      <c r="IT86">
        <v>1</v>
      </c>
      <c r="IU86">
        <v>1</v>
      </c>
      <c r="IV86">
        <v>1</v>
      </c>
      <c r="IW86">
        <v>1</v>
      </c>
      <c r="IX86">
        <v>0</v>
      </c>
      <c r="IY86">
        <v>0</v>
      </c>
      <c r="IZ86">
        <v>0</v>
      </c>
      <c r="JA86">
        <v>0</v>
      </c>
      <c r="JB86">
        <v>0</v>
      </c>
      <c r="JC86">
        <v>0</v>
      </c>
      <c r="JD86">
        <v>0.47666666666666668</v>
      </c>
      <c r="JE86">
        <v>5.6666666666666661</v>
      </c>
      <c r="JF86">
        <v>6.3333333333333339</v>
      </c>
      <c r="JG86">
        <v>8.6666666666666679</v>
      </c>
      <c r="JH86">
        <v>8.3333333333333321</v>
      </c>
      <c r="JI86">
        <v>8.3333333333333321</v>
      </c>
      <c r="JJ86">
        <v>10.333333333333334</v>
      </c>
      <c r="JK86">
        <v>0</v>
      </c>
      <c r="JL86">
        <v>0</v>
      </c>
      <c r="JM86">
        <v>0</v>
      </c>
      <c r="JN86">
        <v>0</v>
      </c>
      <c r="JO86">
        <v>0</v>
      </c>
      <c r="JP86">
        <v>0</v>
      </c>
      <c r="JQ86">
        <v>47.666666666666664</v>
      </c>
      <c r="JR86">
        <v>5.6666666666666661</v>
      </c>
      <c r="JS86">
        <v>12</v>
      </c>
      <c r="JT86">
        <v>20.666666666666668</v>
      </c>
      <c r="JU86">
        <v>29</v>
      </c>
      <c r="JV86">
        <v>37.333333333333329</v>
      </c>
      <c r="JW86">
        <v>47.666666666666664</v>
      </c>
      <c r="JX86">
        <v>47.666666666666664</v>
      </c>
      <c r="JY86">
        <v>47.666666666666664</v>
      </c>
      <c r="JZ86">
        <v>47.666666666666664</v>
      </c>
      <c r="KA86">
        <v>47.666666666666664</v>
      </c>
      <c r="KB86">
        <v>47.666666666666664</v>
      </c>
      <c r="KC86">
        <v>47.666666666666664</v>
      </c>
      <c r="KD86">
        <v>100</v>
      </c>
      <c r="KE86">
        <v>100</v>
      </c>
      <c r="KF86">
        <v>100</v>
      </c>
      <c r="KG86">
        <v>100</v>
      </c>
      <c r="KH86">
        <v>100</v>
      </c>
      <c r="KI86">
        <v>100</v>
      </c>
      <c r="KJ86" t="s">
        <v>473</v>
      </c>
      <c r="KK86" t="s">
        <v>473</v>
      </c>
      <c r="KL86" t="s">
        <v>473</v>
      </c>
      <c r="KM86" t="s">
        <v>473</v>
      </c>
      <c r="KN86" t="s">
        <v>473</v>
      </c>
      <c r="KO86" t="s">
        <v>473</v>
      </c>
      <c r="KP86">
        <v>100</v>
      </c>
      <c r="KQ86">
        <v>100</v>
      </c>
      <c r="KR86">
        <v>100</v>
      </c>
      <c r="KS86">
        <v>100</v>
      </c>
      <c r="KT86">
        <v>100</v>
      </c>
      <c r="KU86">
        <v>100</v>
      </c>
      <c r="KV86" t="s">
        <v>473</v>
      </c>
      <c r="KW86" t="s">
        <v>473</v>
      </c>
      <c r="KX86" t="s">
        <v>473</v>
      </c>
      <c r="KY86" t="s">
        <v>473</v>
      </c>
      <c r="KZ86" t="s">
        <v>473</v>
      </c>
      <c r="LA86" t="s">
        <v>473</v>
      </c>
      <c r="LB86">
        <v>100</v>
      </c>
      <c r="LC86" t="s">
        <v>2172</v>
      </c>
      <c r="LD86" t="s">
        <v>2188</v>
      </c>
      <c r="LE86">
        <v>100</v>
      </c>
      <c r="LF86">
        <v>49.083333333333329</v>
      </c>
      <c r="LG86" t="s">
        <v>473</v>
      </c>
      <c r="LH86" t="s">
        <v>473</v>
      </c>
      <c r="LI86">
        <v>100</v>
      </c>
      <c r="LJ86">
        <v>48.041666666666664</v>
      </c>
      <c r="LK86">
        <v>12519771000</v>
      </c>
      <c r="LL86">
        <v>10681189500</v>
      </c>
      <c r="LM86">
        <v>4798396104</v>
      </c>
      <c r="LN86">
        <v>1565116239</v>
      </c>
      <c r="LO86">
        <v>1437886230</v>
      </c>
      <c r="LP86">
        <v>5.6666666666666664E-2</v>
      </c>
      <c r="LQ86">
        <v>6.3333333333333325E-2</v>
      </c>
      <c r="LR86">
        <v>8.666666666666667E-2</v>
      </c>
      <c r="LS86">
        <v>8.3333333333333315E-2</v>
      </c>
      <c r="LT86">
        <v>8.3333333333333315E-2</v>
      </c>
      <c r="LU86">
        <v>0.10333333333333333</v>
      </c>
      <c r="LV86" t="s">
        <v>473</v>
      </c>
      <c r="LW86" t="s">
        <v>473</v>
      </c>
      <c r="LX86" t="s">
        <v>473</v>
      </c>
      <c r="LY86" t="s">
        <v>473</v>
      </c>
      <c r="LZ86" t="s">
        <v>473</v>
      </c>
      <c r="MA86" t="s">
        <v>473</v>
      </c>
      <c r="MB86">
        <v>0.47666666666666663</v>
      </c>
      <c r="MC86">
        <v>0.47666666666666663</v>
      </c>
      <c r="MD86">
        <v>0.47666666666666663</v>
      </c>
      <c r="ME86" t="s">
        <v>482</v>
      </c>
      <c r="MF86" t="s">
        <v>482</v>
      </c>
      <c r="MG86" t="s">
        <v>482</v>
      </c>
      <c r="MH86" t="s">
        <v>482</v>
      </c>
      <c r="MI86" t="s">
        <v>482</v>
      </c>
      <c r="MJ86">
        <v>0</v>
      </c>
      <c r="MK86">
        <v>0</v>
      </c>
      <c r="ML86">
        <v>0</v>
      </c>
      <c r="MM86">
        <v>0</v>
      </c>
      <c r="MN86">
        <v>0</v>
      </c>
      <c r="MO86">
        <v>0</v>
      </c>
      <c r="MP86">
        <v>0</v>
      </c>
      <c r="MQ86" t="s">
        <v>718</v>
      </c>
      <c r="MR86" t="s">
        <v>718</v>
      </c>
      <c r="MS86" t="s">
        <v>718</v>
      </c>
      <c r="MT86" t="s">
        <v>718</v>
      </c>
      <c r="MU86" t="s">
        <v>718</v>
      </c>
      <c r="MV86">
        <v>0</v>
      </c>
      <c r="MW86">
        <v>0</v>
      </c>
      <c r="MX86">
        <v>0</v>
      </c>
      <c r="MY86">
        <v>0</v>
      </c>
      <c r="MZ86">
        <v>0</v>
      </c>
      <c r="NA86">
        <v>0</v>
      </c>
      <c r="NB86">
        <v>0</v>
      </c>
      <c r="NC86">
        <v>100</v>
      </c>
      <c r="ND86">
        <v>100</v>
      </c>
      <c r="NE86">
        <v>100</v>
      </c>
      <c r="NF86">
        <v>100</v>
      </c>
      <c r="NG86">
        <v>100</v>
      </c>
      <c r="NH86">
        <v>100</v>
      </c>
      <c r="NI86" t="s">
        <v>473</v>
      </c>
      <c r="NJ86" t="s">
        <v>473</v>
      </c>
      <c r="NK86" t="s">
        <v>473</v>
      </c>
      <c r="NL86" t="s">
        <v>473</v>
      </c>
      <c r="NM86" t="s">
        <v>473</v>
      </c>
      <c r="NN86" t="s">
        <v>473</v>
      </c>
      <c r="NO86" t="s">
        <v>693</v>
      </c>
      <c r="NP86" t="s">
        <v>693</v>
      </c>
      <c r="NQ86" t="s">
        <v>693</v>
      </c>
      <c r="NR86" t="s">
        <v>693</v>
      </c>
      <c r="NS86" t="s">
        <v>693</v>
      </c>
      <c r="NT86">
        <v>0</v>
      </c>
      <c r="NU86">
        <v>0</v>
      </c>
      <c r="NV86">
        <v>0</v>
      </c>
      <c r="NW86">
        <v>0</v>
      </c>
      <c r="NX86">
        <v>0</v>
      </c>
      <c r="NY86">
        <v>0</v>
      </c>
      <c r="NZ86">
        <v>0</v>
      </c>
      <c r="OA86" t="s">
        <v>2216</v>
      </c>
      <c r="OB86" t="s">
        <v>2216</v>
      </c>
      <c r="OC86" t="s">
        <v>2216</v>
      </c>
      <c r="OD86" t="s">
        <v>2216</v>
      </c>
      <c r="OE86" t="s">
        <v>2216</v>
      </c>
      <c r="OF86">
        <v>0</v>
      </c>
      <c r="OG86">
        <v>0</v>
      </c>
      <c r="OH86">
        <v>0</v>
      </c>
      <c r="OI86">
        <v>0</v>
      </c>
      <c r="OJ86">
        <v>0</v>
      </c>
      <c r="OK86">
        <v>0</v>
      </c>
      <c r="OL86">
        <v>0</v>
      </c>
      <c r="OO86" t="s">
        <v>2219</v>
      </c>
      <c r="OP86">
        <v>0.47666666666666663</v>
      </c>
      <c r="OQ86">
        <v>0</v>
      </c>
      <c r="OR86">
        <v>0</v>
      </c>
      <c r="OS86">
        <v>528688</v>
      </c>
      <c r="OT86">
        <v>528688</v>
      </c>
      <c r="OU86">
        <v>528688</v>
      </c>
      <c r="OV86">
        <v>528689</v>
      </c>
      <c r="OW86">
        <v>0</v>
      </c>
      <c r="OX86">
        <v>0</v>
      </c>
      <c r="OY86">
        <v>0</v>
      </c>
      <c r="OZ86">
        <v>0</v>
      </c>
      <c r="PA86">
        <v>0</v>
      </c>
      <c r="PB86">
        <v>0</v>
      </c>
      <c r="PC86">
        <v>528689</v>
      </c>
      <c r="PD86">
        <v>671189999</v>
      </c>
      <c r="PE86">
        <v>671189999</v>
      </c>
      <c r="PF86">
        <v>670661311</v>
      </c>
      <c r="PG86">
        <v>670661311</v>
      </c>
      <c r="PH86">
        <v>670661311</v>
      </c>
      <c r="PI86">
        <v>670661310</v>
      </c>
      <c r="PJ86">
        <v>0</v>
      </c>
      <c r="PK86">
        <v>0</v>
      </c>
      <c r="PL86">
        <v>0</v>
      </c>
      <c r="PM86">
        <v>0</v>
      </c>
      <c r="PN86">
        <v>0</v>
      </c>
      <c r="PO86">
        <v>0</v>
      </c>
      <c r="PP86">
        <v>670661310</v>
      </c>
      <c r="PQ86">
        <v>19675912</v>
      </c>
      <c r="PR86">
        <v>1545440327</v>
      </c>
      <c r="PS86" t="s">
        <v>494</v>
      </c>
    </row>
    <row r="87" spans="1:435" x14ac:dyDescent="0.35">
      <c r="A87" t="s">
        <v>2247</v>
      </c>
      <c r="B87">
        <v>7872</v>
      </c>
      <c r="C87" t="s">
        <v>2248</v>
      </c>
      <c r="D87">
        <v>2020110010185</v>
      </c>
      <c r="E87" t="s">
        <v>436</v>
      </c>
      <c r="F87" t="s">
        <v>437</v>
      </c>
      <c r="G87" t="s">
        <v>2008</v>
      </c>
      <c r="H87" t="s">
        <v>2009</v>
      </c>
      <c r="I87" t="s">
        <v>2087</v>
      </c>
      <c r="J87" t="s">
        <v>2010</v>
      </c>
      <c r="K87" t="s">
        <v>2011</v>
      </c>
      <c r="L87" t="s">
        <v>2012</v>
      </c>
      <c r="M87" t="s">
        <v>2013</v>
      </c>
      <c r="N87" t="s">
        <v>2011</v>
      </c>
      <c r="O87" t="s">
        <v>2012</v>
      </c>
      <c r="P87" t="s">
        <v>2013</v>
      </c>
      <c r="Q87" t="s">
        <v>2014</v>
      </c>
      <c r="R87" t="s">
        <v>1085</v>
      </c>
      <c r="S87" t="s">
        <v>1212</v>
      </c>
      <c r="T87" t="s">
        <v>1213</v>
      </c>
      <c r="AD87" t="s">
        <v>1214</v>
      </c>
      <c r="AE87" t="s">
        <v>1215</v>
      </c>
      <c r="AI87" t="s">
        <v>1216</v>
      </c>
      <c r="AJ87">
        <v>0</v>
      </c>
      <c r="AK87">
        <v>44055</v>
      </c>
      <c r="AL87">
        <v>1</v>
      </c>
      <c r="AM87">
        <v>2023</v>
      </c>
      <c r="AN87" t="s">
        <v>2249</v>
      </c>
      <c r="AO87" t="s">
        <v>2250</v>
      </c>
      <c r="AP87">
        <v>2020</v>
      </c>
      <c r="AQ87">
        <v>2024</v>
      </c>
      <c r="AR87" t="s">
        <v>467</v>
      </c>
      <c r="AS87" t="s">
        <v>457</v>
      </c>
      <c r="AT87" t="s">
        <v>541</v>
      </c>
      <c r="AU87" t="s">
        <v>459</v>
      </c>
      <c r="AV87">
        <v>2020</v>
      </c>
      <c r="AW87">
        <v>0</v>
      </c>
      <c r="AX87" t="s">
        <v>2251</v>
      </c>
      <c r="AZ87">
        <v>1</v>
      </c>
      <c r="BB87" t="s">
        <v>2252</v>
      </c>
      <c r="BC87" t="s">
        <v>2253</v>
      </c>
      <c r="BD87" t="s">
        <v>2254</v>
      </c>
      <c r="BE87" t="s">
        <v>544</v>
      </c>
      <c r="BF87" t="s">
        <v>2255</v>
      </c>
      <c r="BG87">
        <v>1</v>
      </c>
      <c r="BH87">
        <v>44055</v>
      </c>
      <c r="BI87">
        <v>0</v>
      </c>
      <c r="BJ87" t="s">
        <v>51</v>
      </c>
      <c r="BK87">
        <v>8</v>
      </c>
      <c r="BL87">
        <v>1</v>
      </c>
      <c r="BM87">
        <v>2</v>
      </c>
      <c r="BN87">
        <v>2</v>
      </c>
      <c r="BO87">
        <v>2</v>
      </c>
      <c r="BP87">
        <v>1</v>
      </c>
      <c r="BW87">
        <v>1</v>
      </c>
      <c r="BX87">
        <v>2</v>
      </c>
      <c r="BY87">
        <v>2</v>
      </c>
      <c r="BZ87">
        <v>2</v>
      </c>
      <c r="CA87">
        <v>2</v>
      </c>
      <c r="CB87">
        <v>2</v>
      </c>
      <c r="CC87">
        <v>2</v>
      </c>
      <c r="CD87">
        <v>0</v>
      </c>
      <c r="CE87" t="s">
        <v>544</v>
      </c>
      <c r="CF87">
        <v>0</v>
      </c>
      <c r="CG87">
        <v>0</v>
      </c>
      <c r="CH87" t="s">
        <v>544</v>
      </c>
      <c r="CI87" t="s">
        <v>544</v>
      </c>
      <c r="CJ87">
        <v>1</v>
      </c>
      <c r="CK87">
        <v>2</v>
      </c>
      <c r="CL87">
        <v>2</v>
      </c>
      <c r="CM87">
        <v>6</v>
      </c>
      <c r="CN87" t="s">
        <v>467</v>
      </c>
      <c r="CO87">
        <v>0</v>
      </c>
      <c r="CP87">
        <v>0</v>
      </c>
      <c r="CQ87">
        <v>0</v>
      </c>
      <c r="CR87">
        <v>0</v>
      </c>
      <c r="CS87">
        <v>0</v>
      </c>
      <c r="CT87">
        <v>1</v>
      </c>
      <c r="CU87">
        <v>0</v>
      </c>
      <c r="CV87">
        <v>0</v>
      </c>
      <c r="CW87">
        <v>0</v>
      </c>
      <c r="CX87">
        <v>0</v>
      </c>
      <c r="CY87">
        <v>0</v>
      </c>
      <c r="CZ87">
        <v>1</v>
      </c>
      <c r="DA87">
        <v>2</v>
      </c>
      <c r="DB87" s="128">
        <v>1</v>
      </c>
      <c r="DC87">
        <v>1</v>
      </c>
      <c r="DD87">
        <v>0</v>
      </c>
      <c r="DE87">
        <v>0</v>
      </c>
      <c r="DF87">
        <v>0</v>
      </c>
      <c r="DG87">
        <v>0</v>
      </c>
      <c r="DH87">
        <v>0</v>
      </c>
      <c r="DI87">
        <v>0</v>
      </c>
      <c r="DJ87">
        <v>0</v>
      </c>
      <c r="DK87">
        <v>0</v>
      </c>
      <c r="DL87">
        <v>0</v>
      </c>
      <c r="DM87">
        <v>0</v>
      </c>
      <c r="DN87">
        <v>0</v>
      </c>
      <c r="DO87">
        <v>0</v>
      </c>
      <c r="DP87">
        <v>2</v>
      </c>
      <c r="DQ87">
        <v>0</v>
      </c>
      <c r="DR87">
        <v>0</v>
      </c>
      <c r="DS87">
        <v>0</v>
      </c>
      <c r="DT87">
        <v>0</v>
      </c>
      <c r="DU87">
        <v>0</v>
      </c>
      <c r="DV87">
        <v>1</v>
      </c>
      <c r="DW87">
        <v>0</v>
      </c>
      <c r="DX87">
        <v>0</v>
      </c>
      <c r="DY87">
        <v>0</v>
      </c>
      <c r="DZ87">
        <v>0</v>
      </c>
      <c r="EA87">
        <v>0</v>
      </c>
      <c r="EB87">
        <v>0</v>
      </c>
      <c r="EC87">
        <v>1</v>
      </c>
      <c r="ED87">
        <v>1</v>
      </c>
      <c r="EE87">
        <v>0</v>
      </c>
      <c r="EF87">
        <v>0</v>
      </c>
      <c r="EG87">
        <v>0</v>
      </c>
      <c r="EH87">
        <v>0</v>
      </c>
      <c r="EI87">
        <v>0</v>
      </c>
      <c r="EJ87" t="s">
        <v>2256</v>
      </c>
      <c r="EK87">
        <v>0</v>
      </c>
      <c r="EL87">
        <v>0</v>
      </c>
      <c r="EM87">
        <v>0</v>
      </c>
      <c r="EN87">
        <v>0</v>
      </c>
      <c r="EO87">
        <v>0</v>
      </c>
      <c r="EP87" t="s">
        <v>2256</v>
      </c>
      <c r="EQ87">
        <v>0</v>
      </c>
      <c r="ER87">
        <v>0</v>
      </c>
      <c r="ES87">
        <v>0</v>
      </c>
      <c r="ET87">
        <v>0</v>
      </c>
      <c r="EU87">
        <v>0</v>
      </c>
      <c r="EV87" t="s">
        <v>2256</v>
      </c>
      <c r="EW87">
        <v>0</v>
      </c>
      <c r="EX87">
        <v>0</v>
      </c>
      <c r="EY87">
        <v>0</v>
      </c>
      <c r="EZ87">
        <v>0</v>
      </c>
      <c r="FA87">
        <v>0</v>
      </c>
      <c r="FB87">
        <v>0</v>
      </c>
      <c r="FC87" t="s">
        <v>544</v>
      </c>
      <c r="FD87" t="s">
        <v>544</v>
      </c>
      <c r="FE87" t="s">
        <v>544</v>
      </c>
      <c r="FF87" t="s">
        <v>544</v>
      </c>
      <c r="FG87" t="s">
        <v>544</v>
      </c>
      <c r="FH87" t="s">
        <v>544</v>
      </c>
      <c r="FI87" t="s">
        <v>544</v>
      </c>
      <c r="FJ87" t="s">
        <v>544</v>
      </c>
      <c r="FK87" t="s">
        <v>544</v>
      </c>
      <c r="FL87" t="s">
        <v>544</v>
      </c>
      <c r="FM87" t="s">
        <v>544</v>
      </c>
      <c r="FN87" t="s">
        <v>544</v>
      </c>
      <c r="FO87" t="s">
        <v>544</v>
      </c>
      <c r="FP87" t="s">
        <v>544</v>
      </c>
      <c r="FQ87" t="s">
        <v>544</v>
      </c>
      <c r="FR87" t="s">
        <v>544</v>
      </c>
      <c r="FS87" t="s">
        <v>544</v>
      </c>
      <c r="FT87" t="s">
        <v>544</v>
      </c>
      <c r="FU87" t="s">
        <v>544</v>
      </c>
      <c r="FV87" t="s">
        <v>544</v>
      </c>
      <c r="FW87" t="s">
        <v>544</v>
      </c>
      <c r="FX87" t="s">
        <v>544</v>
      </c>
      <c r="FY87" t="s">
        <v>544</v>
      </c>
      <c r="FZ87" t="s">
        <v>544</v>
      </c>
      <c r="GA87" t="s">
        <v>544</v>
      </c>
      <c r="GB87" t="s">
        <v>544</v>
      </c>
      <c r="GC87" t="s">
        <v>544</v>
      </c>
      <c r="GD87" t="s">
        <v>544</v>
      </c>
      <c r="GE87" t="s">
        <v>544</v>
      </c>
      <c r="GF87" t="s">
        <v>544</v>
      </c>
      <c r="GG87" t="s">
        <v>544</v>
      </c>
      <c r="GH87" t="s">
        <v>544</v>
      </c>
      <c r="GI87" t="s">
        <v>544</v>
      </c>
      <c r="GJ87" t="s">
        <v>544</v>
      </c>
      <c r="GK87" t="s">
        <v>544</v>
      </c>
      <c r="GL87" t="s">
        <v>544</v>
      </c>
      <c r="GM87" t="s">
        <v>544</v>
      </c>
      <c r="GN87" t="s">
        <v>544</v>
      </c>
      <c r="GO87" t="s">
        <v>544</v>
      </c>
      <c r="GP87" t="s">
        <v>544</v>
      </c>
      <c r="GQ87" t="s">
        <v>544</v>
      </c>
      <c r="GR87" t="s">
        <v>544</v>
      </c>
      <c r="GS87" t="s">
        <v>544</v>
      </c>
      <c r="GT87" t="s">
        <v>544</v>
      </c>
      <c r="GU87" t="s">
        <v>544</v>
      </c>
      <c r="GV87" t="s">
        <v>544</v>
      </c>
      <c r="GW87" t="s">
        <v>544</v>
      </c>
      <c r="GX87" t="s">
        <v>544</v>
      </c>
      <c r="GY87" t="s">
        <v>544</v>
      </c>
      <c r="GZ87" t="s">
        <v>544</v>
      </c>
      <c r="HA87" t="s">
        <v>544</v>
      </c>
      <c r="HB87" t="s">
        <v>544</v>
      </c>
      <c r="HC87" t="s">
        <v>544</v>
      </c>
      <c r="HD87" t="s">
        <v>544</v>
      </c>
      <c r="HE87" t="s">
        <v>544</v>
      </c>
      <c r="HF87" t="s">
        <v>544</v>
      </c>
      <c r="HG87" t="s">
        <v>544</v>
      </c>
      <c r="HH87" t="s">
        <v>544</v>
      </c>
      <c r="HI87" t="s">
        <v>544</v>
      </c>
      <c r="HJ87" t="s">
        <v>544</v>
      </c>
      <c r="HK87" t="s">
        <v>544</v>
      </c>
      <c r="HL87" t="s">
        <v>544</v>
      </c>
      <c r="HM87" t="s">
        <v>544</v>
      </c>
      <c r="HN87" t="s">
        <v>544</v>
      </c>
      <c r="HO87" t="s">
        <v>544</v>
      </c>
      <c r="HP87" t="s">
        <v>544</v>
      </c>
      <c r="HQ87" t="s">
        <v>544</v>
      </c>
      <c r="HR87" t="s">
        <v>544</v>
      </c>
      <c r="HS87" t="s">
        <v>544</v>
      </c>
      <c r="HT87" t="s">
        <v>544</v>
      </c>
      <c r="HU87" t="s">
        <v>544</v>
      </c>
      <c r="HV87" t="s">
        <v>544</v>
      </c>
      <c r="HW87" t="s">
        <v>544</v>
      </c>
      <c r="HX87" t="s">
        <v>544</v>
      </c>
      <c r="HY87" t="s">
        <v>544</v>
      </c>
      <c r="HZ87" t="s">
        <v>544</v>
      </c>
      <c r="IA87" t="s">
        <v>544</v>
      </c>
      <c r="IB87" t="s">
        <v>544</v>
      </c>
      <c r="IC87" t="s">
        <v>2257</v>
      </c>
      <c r="ID87" t="s">
        <v>473</v>
      </c>
      <c r="IE87" t="s">
        <v>473</v>
      </c>
      <c r="IF87" t="s">
        <v>473</v>
      </c>
      <c r="IG87" t="s">
        <v>473</v>
      </c>
      <c r="IH87" t="s">
        <v>473</v>
      </c>
      <c r="II87" t="s">
        <v>473</v>
      </c>
      <c r="IJ87" t="s">
        <v>473</v>
      </c>
      <c r="IK87" t="s">
        <v>2258</v>
      </c>
      <c r="IL87" t="s">
        <v>473</v>
      </c>
      <c r="IM87" t="s">
        <v>473</v>
      </c>
      <c r="IN87" t="s">
        <v>473</v>
      </c>
      <c r="IO87" t="s">
        <v>473</v>
      </c>
      <c r="IP87" t="s">
        <v>473</v>
      </c>
      <c r="IQ87" t="s">
        <v>473</v>
      </c>
      <c r="IR87">
        <v>0</v>
      </c>
      <c r="IS87">
        <v>0</v>
      </c>
      <c r="IT87">
        <v>0</v>
      </c>
      <c r="IU87">
        <v>0</v>
      </c>
      <c r="IV87">
        <v>0</v>
      </c>
      <c r="IW87">
        <v>1</v>
      </c>
      <c r="IX87">
        <v>0</v>
      </c>
      <c r="IY87">
        <v>0</v>
      </c>
      <c r="IZ87">
        <v>0</v>
      </c>
      <c r="JA87">
        <v>0</v>
      </c>
      <c r="JB87">
        <v>0</v>
      </c>
      <c r="JC87">
        <v>0</v>
      </c>
      <c r="JD87">
        <v>0.5</v>
      </c>
      <c r="JE87">
        <v>0</v>
      </c>
      <c r="JF87">
        <v>0</v>
      </c>
      <c r="JG87">
        <v>0</v>
      </c>
      <c r="JH87">
        <v>0</v>
      </c>
      <c r="JI87">
        <v>0</v>
      </c>
      <c r="JJ87">
        <v>50</v>
      </c>
      <c r="JK87">
        <v>0</v>
      </c>
      <c r="JL87">
        <v>0</v>
      </c>
      <c r="JM87">
        <v>0</v>
      </c>
      <c r="JN87">
        <v>0</v>
      </c>
      <c r="JO87">
        <v>0</v>
      </c>
      <c r="JP87">
        <v>0</v>
      </c>
      <c r="JQ87">
        <v>50</v>
      </c>
      <c r="JR87">
        <v>0</v>
      </c>
      <c r="JS87">
        <v>0</v>
      </c>
      <c r="JT87">
        <v>0</v>
      </c>
      <c r="JU87">
        <v>0</v>
      </c>
      <c r="JV87">
        <v>0</v>
      </c>
      <c r="JW87">
        <v>50</v>
      </c>
      <c r="JX87">
        <v>50</v>
      </c>
      <c r="JY87">
        <v>50</v>
      </c>
      <c r="JZ87">
        <v>50</v>
      </c>
      <c r="KA87">
        <v>50</v>
      </c>
      <c r="KB87">
        <v>50</v>
      </c>
      <c r="KC87">
        <v>50</v>
      </c>
      <c r="KD87" t="s">
        <v>479</v>
      </c>
      <c r="KE87" t="s">
        <v>473</v>
      </c>
      <c r="KF87" t="s">
        <v>473</v>
      </c>
      <c r="KG87" t="s">
        <v>473</v>
      </c>
      <c r="KH87" t="s">
        <v>473</v>
      </c>
      <c r="KI87">
        <v>100</v>
      </c>
      <c r="KJ87" t="s">
        <v>473</v>
      </c>
      <c r="KK87" t="s">
        <v>473</v>
      </c>
      <c r="KL87" t="s">
        <v>473</v>
      </c>
      <c r="KM87" t="s">
        <v>473</v>
      </c>
      <c r="KN87" t="s">
        <v>473</v>
      </c>
      <c r="KO87" t="s">
        <v>473</v>
      </c>
      <c r="KP87" t="s">
        <v>479</v>
      </c>
      <c r="KQ87" t="s">
        <v>479</v>
      </c>
      <c r="KR87" t="s">
        <v>479</v>
      </c>
      <c r="KS87" t="s">
        <v>479</v>
      </c>
      <c r="KT87" t="s">
        <v>479</v>
      </c>
      <c r="KU87">
        <v>100</v>
      </c>
      <c r="KV87" t="s">
        <v>473</v>
      </c>
      <c r="KW87" t="s">
        <v>473</v>
      </c>
      <c r="KX87" t="s">
        <v>473</v>
      </c>
      <c r="KY87" t="s">
        <v>473</v>
      </c>
      <c r="KZ87" t="s">
        <v>473</v>
      </c>
      <c r="LA87" t="s">
        <v>473</v>
      </c>
      <c r="LB87">
        <v>100</v>
      </c>
      <c r="LC87" t="s">
        <v>2107</v>
      </c>
      <c r="LD87" t="s">
        <v>2087</v>
      </c>
      <c r="LE87">
        <v>100</v>
      </c>
      <c r="LF87">
        <v>47</v>
      </c>
      <c r="LG87" t="s">
        <v>473</v>
      </c>
      <c r="LH87" t="s">
        <v>473</v>
      </c>
      <c r="LI87">
        <v>100</v>
      </c>
      <c r="LJ87">
        <v>48.041666666666664</v>
      </c>
      <c r="LK87">
        <v>12519771000</v>
      </c>
      <c r="LL87">
        <v>10681189500</v>
      </c>
      <c r="LM87">
        <v>4798396104</v>
      </c>
      <c r="LN87">
        <v>1565116239</v>
      </c>
      <c r="LO87">
        <v>1437886230</v>
      </c>
      <c r="LP87" t="s">
        <v>479</v>
      </c>
      <c r="LQ87" t="s">
        <v>479</v>
      </c>
      <c r="LR87" t="s">
        <v>479</v>
      </c>
      <c r="LS87" t="s">
        <v>479</v>
      </c>
      <c r="LT87" t="s">
        <v>479</v>
      </c>
      <c r="LU87">
        <v>1</v>
      </c>
      <c r="LV87" t="s">
        <v>473</v>
      </c>
      <c r="LW87" t="s">
        <v>473</v>
      </c>
      <c r="LX87" t="s">
        <v>473</v>
      </c>
      <c r="LY87" t="s">
        <v>473</v>
      </c>
      <c r="LZ87" t="s">
        <v>473</v>
      </c>
      <c r="MA87" t="s">
        <v>473</v>
      </c>
      <c r="MB87">
        <v>1</v>
      </c>
      <c r="MC87">
        <v>1</v>
      </c>
      <c r="MD87">
        <v>1</v>
      </c>
      <c r="ME87" t="s">
        <v>481</v>
      </c>
      <c r="MF87" t="s">
        <v>481</v>
      </c>
      <c r="MG87" t="s">
        <v>481</v>
      </c>
      <c r="MH87" t="s">
        <v>481</v>
      </c>
      <c r="MI87" t="s">
        <v>481</v>
      </c>
      <c r="MJ87">
        <v>0</v>
      </c>
      <c r="MK87">
        <v>0</v>
      </c>
      <c r="ML87">
        <v>0</v>
      </c>
      <c r="MM87">
        <v>0</v>
      </c>
      <c r="MN87">
        <v>0</v>
      </c>
      <c r="MO87">
        <v>0</v>
      </c>
      <c r="MP87">
        <v>0</v>
      </c>
      <c r="MQ87" t="s">
        <v>481</v>
      </c>
      <c r="MR87" t="s">
        <v>481</v>
      </c>
      <c r="MS87" t="s">
        <v>481</v>
      </c>
      <c r="MT87" t="s">
        <v>481</v>
      </c>
      <c r="MU87" t="s">
        <v>481</v>
      </c>
      <c r="MV87">
        <v>0</v>
      </c>
      <c r="MW87">
        <v>0</v>
      </c>
      <c r="MX87">
        <v>0</v>
      </c>
      <c r="MY87">
        <v>0</v>
      </c>
      <c r="MZ87">
        <v>0</v>
      </c>
      <c r="NA87">
        <v>0</v>
      </c>
      <c r="NB87">
        <v>0</v>
      </c>
      <c r="NC87" t="s">
        <v>479</v>
      </c>
      <c r="ND87" t="s">
        <v>479</v>
      </c>
      <c r="NE87" t="s">
        <v>479</v>
      </c>
      <c r="NF87" t="s">
        <v>479</v>
      </c>
      <c r="NG87" t="s">
        <v>479</v>
      </c>
      <c r="NH87">
        <v>100</v>
      </c>
      <c r="NI87" t="s">
        <v>473</v>
      </c>
      <c r="NJ87" t="s">
        <v>473</v>
      </c>
      <c r="NK87" t="s">
        <v>473</v>
      </c>
      <c r="NL87" t="s">
        <v>473</v>
      </c>
      <c r="NM87" t="s">
        <v>473</v>
      </c>
      <c r="NN87" t="s">
        <v>473</v>
      </c>
      <c r="NO87" t="s">
        <v>481</v>
      </c>
      <c r="NP87" t="s">
        <v>481</v>
      </c>
      <c r="NQ87" t="s">
        <v>481</v>
      </c>
      <c r="NR87" t="s">
        <v>481</v>
      </c>
      <c r="NS87" t="s">
        <v>481</v>
      </c>
      <c r="NT87">
        <v>0</v>
      </c>
      <c r="NU87">
        <v>0</v>
      </c>
      <c r="NV87">
        <v>0</v>
      </c>
      <c r="NW87">
        <v>0</v>
      </c>
      <c r="NX87">
        <v>0</v>
      </c>
      <c r="NY87">
        <v>0</v>
      </c>
      <c r="NZ87">
        <v>0</v>
      </c>
      <c r="OA87" t="s">
        <v>1106</v>
      </c>
      <c r="OB87" t="s">
        <v>1106</v>
      </c>
      <c r="OC87" t="s">
        <v>1106</v>
      </c>
      <c r="OD87" t="s">
        <v>1106</v>
      </c>
      <c r="OE87" t="s">
        <v>1106</v>
      </c>
      <c r="OF87">
        <v>0</v>
      </c>
      <c r="OG87">
        <v>0</v>
      </c>
      <c r="OH87">
        <v>0</v>
      </c>
      <c r="OI87">
        <v>0</v>
      </c>
      <c r="OJ87">
        <v>0</v>
      </c>
      <c r="OK87">
        <v>0</v>
      </c>
      <c r="OL87">
        <v>0</v>
      </c>
      <c r="OO87" t="s">
        <v>2247</v>
      </c>
      <c r="OP87">
        <v>1</v>
      </c>
      <c r="OQ87" t="s">
        <v>544</v>
      </c>
      <c r="OR87" t="s">
        <v>544</v>
      </c>
      <c r="OS87" t="s">
        <v>544</v>
      </c>
      <c r="OT87" t="s">
        <v>544</v>
      </c>
      <c r="OU87" t="s">
        <v>544</v>
      </c>
      <c r="OV87" t="s">
        <v>544</v>
      </c>
      <c r="OW87" t="s">
        <v>544</v>
      </c>
      <c r="OX87" t="s">
        <v>544</v>
      </c>
      <c r="OY87" t="s">
        <v>544</v>
      </c>
      <c r="OZ87" t="s">
        <v>544</v>
      </c>
      <c r="PA87" t="s">
        <v>544</v>
      </c>
      <c r="PB87" t="s">
        <v>544</v>
      </c>
      <c r="PC87" t="s">
        <v>544</v>
      </c>
      <c r="PD87" t="s">
        <v>544</v>
      </c>
      <c r="PE87" t="s">
        <v>544</v>
      </c>
      <c r="PF87" t="s">
        <v>544</v>
      </c>
      <c r="PG87" t="s">
        <v>544</v>
      </c>
      <c r="PH87" t="s">
        <v>544</v>
      </c>
      <c r="PI87" t="s">
        <v>544</v>
      </c>
      <c r="PJ87" t="s">
        <v>544</v>
      </c>
      <c r="PK87" t="s">
        <v>544</v>
      </c>
      <c r="PL87" t="s">
        <v>544</v>
      </c>
      <c r="PM87" t="s">
        <v>544</v>
      </c>
      <c r="PN87" t="s">
        <v>544</v>
      </c>
      <c r="PO87" t="s">
        <v>544</v>
      </c>
      <c r="PP87" t="s">
        <v>544</v>
      </c>
      <c r="PQ87">
        <v>19675912</v>
      </c>
      <c r="PR87">
        <v>1545440327</v>
      </c>
      <c r="PS87" t="s">
        <v>578</v>
      </c>
    </row>
    <row r="88" spans="1:435" x14ac:dyDescent="0.35">
      <c r="A88" t="s">
        <v>2259</v>
      </c>
      <c r="B88">
        <v>7872</v>
      </c>
      <c r="C88" t="s">
        <v>2260</v>
      </c>
      <c r="D88">
        <v>2020110010185</v>
      </c>
      <c r="E88" t="s">
        <v>436</v>
      </c>
      <c r="F88" t="s">
        <v>437</v>
      </c>
      <c r="G88" t="s">
        <v>2008</v>
      </c>
      <c r="H88" t="s">
        <v>2009</v>
      </c>
      <c r="I88" t="s">
        <v>2188</v>
      </c>
      <c r="J88" t="s">
        <v>2010</v>
      </c>
      <c r="K88" t="s">
        <v>2011</v>
      </c>
      <c r="L88" t="s">
        <v>2012</v>
      </c>
      <c r="M88" t="s">
        <v>2013</v>
      </c>
      <c r="N88" t="s">
        <v>2011</v>
      </c>
      <c r="O88" t="s">
        <v>2189</v>
      </c>
      <c r="P88" t="s">
        <v>2013</v>
      </c>
      <c r="Q88" t="s">
        <v>2014</v>
      </c>
      <c r="R88" t="s">
        <v>1085</v>
      </c>
      <c r="S88" t="s">
        <v>2261</v>
      </c>
      <c r="T88" t="s">
        <v>2262</v>
      </c>
      <c r="AD88" t="s">
        <v>2263</v>
      </c>
      <c r="AE88" t="s">
        <v>2264</v>
      </c>
      <c r="AI88" t="s">
        <v>2265</v>
      </c>
      <c r="AJ88" t="s">
        <v>2225</v>
      </c>
      <c r="AK88">
        <v>44055</v>
      </c>
      <c r="AL88">
        <v>1</v>
      </c>
      <c r="AM88">
        <v>2023</v>
      </c>
      <c r="AN88" t="s">
        <v>2266</v>
      </c>
      <c r="AO88" t="s">
        <v>2267</v>
      </c>
      <c r="AP88">
        <v>2020</v>
      </c>
      <c r="AQ88">
        <v>2024</v>
      </c>
      <c r="AR88" t="s">
        <v>467</v>
      </c>
      <c r="AS88" t="s">
        <v>457</v>
      </c>
      <c r="AT88" t="s">
        <v>541</v>
      </c>
      <c r="AU88" t="s">
        <v>459</v>
      </c>
      <c r="AV88" t="s">
        <v>460</v>
      </c>
      <c r="AW88" t="s">
        <v>460</v>
      </c>
      <c r="AX88" t="s">
        <v>460</v>
      </c>
      <c r="AZ88">
        <v>1</v>
      </c>
      <c r="BB88" t="s">
        <v>2268</v>
      </c>
      <c r="BC88" t="s">
        <v>2269</v>
      </c>
      <c r="BD88" t="s">
        <v>2270</v>
      </c>
      <c r="BE88" t="s">
        <v>544</v>
      </c>
      <c r="BF88" t="s">
        <v>2271</v>
      </c>
      <c r="BG88">
        <v>1</v>
      </c>
      <c r="BH88">
        <v>44055</v>
      </c>
      <c r="BI88">
        <v>0</v>
      </c>
      <c r="BJ88" t="s">
        <v>51</v>
      </c>
      <c r="BK88">
        <v>20</v>
      </c>
      <c r="BL88">
        <v>3</v>
      </c>
      <c r="BM88">
        <v>5</v>
      </c>
      <c r="BN88">
        <v>5</v>
      </c>
      <c r="BO88">
        <v>4</v>
      </c>
      <c r="BP88">
        <v>3</v>
      </c>
      <c r="BW88">
        <v>3</v>
      </c>
      <c r="BX88">
        <v>5</v>
      </c>
      <c r="BY88">
        <v>5</v>
      </c>
      <c r="BZ88">
        <v>4</v>
      </c>
      <c r="CA88">
        <v>5</v>
      </c>
      <c r="CB88">
        <v>5</v>
      </c>
      <c r="CC88">
        <v>4</v>
      </c>
      <c r="CD88">
        <v>0</v>
      </c>
      <c r="CE88" t="s">
        <v>544</v>
      </c>
      <c r="CF88">
        <v>0</v>
      </c>
      <c r="CG88">
        <v>0</v>
      </c>
      <c r="CH88" t="s">
        <v>544</v>
      </c>
      <c r="CI88" t="s">
        <v>544</v>
      </c>
      <c r="CJ88">
        <v>2.9999999999999996</v>
      </c>
      <c r="CK88">
        <v>5</v>
      </c>
      <c r="CL88">
        <v>5</v>
      </c>
      <c r="CM88">
        <v>16</v>
      </c>
      <c r="CN88" t="s">
        <v>467</v>
      </c>
      <c r="CO88">
        <v>0</v>
      </c>
      <c r="CP88">
        <v>0</v>
      </c>
      <c r="CQ88">
        <v>1</v>
      </c>
      <c r="CR88">
        <v>0</v>
      </c>
      <c r="CS88">
        <v>1</v>
      </c>
      <c r="CT88">
        <v>1</v>
      </c>
      <c r="CU88">
        <v>1</v>
      </c>
      <c r="CV88">
        <v>0</v>
      </c>
      <c r="CW88">
        <v>0</v>
      </c>
      <c r="CX88">
        <v>0</v>
      </c>
      <c r="CY88">
        <v>0</v>
      </c>
      <c r="CZ88">
        <v>0</v>
      </c>
      <c r="DA88">
        <v>4</v>
      </c>
      <c r="DB88" s="128">
        <v>3</v>
      </c>
      <c r="DC88">
        <v>3</v>
      </c>
      <c r="DD88">
        <v>0</v>
      </c>
      <c r="DE88">
        <v>0</v>
      </c>
      <c r="DF88">
        <v>0</v>
      </c>
      <c r="DG88">
        <v>0</v>
      </c>
      <c r="DH88">
        <v>0</v>
      </c>
      <c r="DI88">
        <v>0</v>
      </c>
      <c r="DJ88">
        <v>0</v>
      </c>
      <c r="DK88">
        <v>0</v>
      </c>
      <c r="DL88">
        <v>0</v>
      </c>
      <c r="DM88">
        <v>0</v>
      </c>
      <c r="DN88">
        <v>0</v>
      </c>
      <c r="DO88">
        <v>0</v>
      </c>
      <c r="DP88">
        <v>4</v>
      </c>
      <c r="DQ88">
        <v>0</v>
      </c>
      <c r="DR88">
        <v>0</v>
      </c>
      <c r="DS88">
        <v>1</v>
      </c>
      <c r="DT88">
        <v>0</v>
      </c>
      <c r="DU88">
        <v>1</v>
      </c>
      <c r="DV88">
        <v>1</v>
      </c>
      <c r="DW88">
        <v>0</v>
      </c>
      <c r="DX88">
        <v>0</v>
      </c>
      <c r="DY88">
        <v>0</v>
      </c>
      <c r="DZ88">
        <v>0</v>
      </c>
      <c r="EA88">
        <v>0</v>
      </c>
      <c r="EB88">
        <v>0</v>
      </c>
      <c r="EC88">
        <v>3</v>
      </c>
      <c r="ED88">
        <v>3</v>
      </c>
      <c r="EE88">
        <v>0</v>
      </c>
      <c r="EF88">
        <v>0</v>
      </c>
      <c r="EG88" t="s">
        <v>2272</v>
      </c>
      <c r="EH88">
        <v>0</v>
      </c>
      <c r="EI88" t="s">
        <v>2273</v>
      </c>
      <c r="EJ88" t="s">
        <v>2272</v>
      </c>
      <c r="EK88" t="s">
        <v>2272</v>
      </c>
      <c r="EL88">
        <v>0</v>
      </c>
      <c r="EM88">
        <v>0</v>
      </c>
      <c r="EN88">
        <v>0</v>
      </c>
      <c r="EO88">
        <v>0</v>
      </c>
      <c r="EP88">
        <v>0</v>
      </c>
      <c r="EQ88">
        <v>0</v>
      </c>
      <c r="ER88">
        <v>0</v>
      </c>
      <c r="ES88" t="s">
        <v>2274</v>
      </c>
      <c r="ET88">
        <v>0</v>
      </c>
      <c r="EU88" t="s">
        <v>2275</v>
      </c>
      <c r="EV88" t="s">
        <v>2276</v>
      </c>
      <c r="EW88">
        <v>0</v>
      </c>
      <c r="EX88">
        <v>0</v>
      </c>
      <c r="EY88">
        <v>0</v>
      </c>
      <c r="EZ88">
        <v>0</v>
      </c>
      <c r="FA88">
        <v>0</v>
      </c>
      <c r="FB88">
        <v>0</v>
      </c>
      <c r="FC88" t="s">
        <v>544</v>
      </c>
      <c r="FD88" t="s">
        <v>544</v>
      </c>
      <c r="FE88" t="s">
        <v>544</v>
      </c>
      <c r="FF88" t="s">
        <v>544</v>
      </c>
      <c r="FG88" t="s">
        <v>544</v>
      </c>
      <c r="FH88" t="s">
        <v>544</v>
      </c>
      <c r="FI88" t="s">
        <v>544</v>
      </c>
      <c r="FJ88" t="s">
        <v>544</v>
      </c>
      <c r="FK88" t="s">
        <v>544</v>
      </c>
      <c r="FL88" t="s">
        <v>544</v>
      </c>
      <c r="FM88" t="s">
        <v>544</v>
      </c>
      <c r="FN88" t="s">
        <v>544</v>
      </c>
      <c r="FO88" t="s">
        <v>544</v>
      </c>
      <c r="FP88" t="s">
        <v>544</v>
      </c>
      <c r="FQ88" t="s">
        <v>544</v>
      </c>
      <c r="FR88" t="s">
        <v>544</v>
      </c>
      <c r="FS88" t="s">
        <v>544</v>
      </c>
      <c r="FT88" t="s">
        <v>544</v>
      </c>
      <c r="FU88" t="s">
        <v>544</v>
      </c>
      <c r="FV88" t="s">
        <v>544</v>
      </c>
      <c r="FW88" t="s">
        <v>544</v>
      </c>
      <c r="FX88" t="s">
        <v>544</v>
      </c>
      <c r="FY88" t="s">
        <v>544</v>
      </c>
      <c r="FZ88" t="s">
        <v>544</v>
      </c>
      <c r="GA88" t="s">
        <v>544</v>
      </c>
      <c r="GB88" t="s">
        <v>544</v>
      </c>
      <c r="GC88" t="s">
        <v>544</v>
      </c>
      <c r="GD88" t="s">
        <v>544</v>
      </c>
      <c r="GE88" t="s">
        <v>544</v>
      </c>
      <c r="GF88" t="s">
        <v>544</v>
      </c>
      <c r="GG88" t="s">
        <v>544</v>
      </c>
      <c r="GH88" t="s">
        <v>544</v>
      </c>
      <c r="GI88" t="s">
        <v>544</v>
      </c>
      <c r="GJ88" t="s">
        <v>544</v>
      </c>
      <c r="GK88" t="s">
        <v>544</v>
      </c>
      <c r="GL88" t="s">
        <v>544</v>
      </c>
      <c r="GM88" t="s">
        <v>544</v>
      </c>
      <c r="GN88" t="s">
        <v>544</v>
      </c>
      <c r="GO88" t="s">
        <v>544</v>
      </c>
      <c r="GP88" t="s">
        <v>544</v>
      </c>
      <c r="GQ88" t="s">
        <v>544</v>
      </c>
      <c r="GR88" t="s">
        <v>544</v>
      </c>
      <c r="GS88" t="s">
        <v>544</v>
      </c>
      <c r="GT88" t="s">
        <v>544</v>
      </c>
      <c r="GU88" t="s">
        <v>544</v>
      </c>
      <c r="GV88" t="s">
        <v>544</v>
      </c>
      <c r="GW88" t="s">
        <v>544</v>
      </c>
      <c r="GX88" t="s">
        <v>544</v>
      </c>
      <c r="GY88" t="s">
        <v>544</v>
      </c>
      <c r="GZ88" t="s">
        <v>544</v>
      </c>
      <c r="HA88" t="s">
        <v>544</v>
      </c>
      <c r="HB88" t="s">
        <v>544</v>
      </c>
      <c r="HC88" t="s">
        <v>544</v>
      </c>
      <c r="HD88" t="s">
        <v>544</v>
      </c>
      <c r="HE88" t="s">
        <v>544</v>
      </c>
      <c r="HF88" t="s">
        <v>544</v>
      </c>
      <c r="HG88" t="s">
        <v>544</v>
      </c>
      <c r="HH88" t="s">
        <v>544</v>
      </c>
      <c r="HI88" t="s">
        <v>544</v>
      </c>
      <c r="HJ88" t="s">
        <v>544</v>
      </c>
      <c r="HK88" t="s">
        <v>544</v>
      </c>
      <c r="HL88" t="s">
        <v>544</v>
      </c>
      <c r="HM88" t="s">
        <v>544</v>
      </c>
      <c r="HN88" t="s">
        <v>544</v>
      </c>
      <c r="HO88" t="s">
        <v>544</v>
      </c>
      <c r="HP88" t="s">
        <v>544</v>
      </c>
      <c r="HQ88" t="s">
        <v>544</v>
      </c>
      <c r="HR88" t="s">
        <v>544</v>
      </c>
      <c r="HS88" t="s">
        <v>544</v>
      </c>
      <c r="HT88" t="s">
        <v>544</v>
      </c>
      <c r="HU88" t="s">
        <v>544</v>
      </c>
      <c r="HV88" t="s">
        <v>544</v>
      </c>
      <c r="HW88" t="s">
        <v>544</v>
      </c>
      <c r="HX88" t="s">
        <v>544</v>
      </c>
      <c r="HY88" t="s">
        <v>544</v>
      </c>
      <c r="HZ88" t="s">
        <v>544</v>
      </c>
      <c r="IA88" t="s">
        <v>544</v>
      </c>
      <c r="IB88" t="s">
        <v>544</v>
      </c>
      <c r="IC88" t="s">
        <v>2277</v>
      </c>
      <c r="ID88" t="s">
        <v>473</v>
      </c>
      <c r="IE88" t="s">
        <v>473</v>
      </c>
      <c r="IF88" t="s">
        <v>473</v>
      </c>
      <c r="IG88" t="s">
        <v>473</v>
      </c>
      <c r="IH88" t="s">
        <v>2278</v>
      </c>
      <c r="II88" t="s">
        <v>473</v>
      </c>
      <c r="IJ88" t="s">
        <v>2279</v>
      </c>
      <c r="IK88" t="s">
        <v>2280</v>
      </c>
      <c r="IL88" t="s">
        <v>473</v>
      </c>
      <c r="IM88" t="s">
        <v>473</v>
      </c>
      <c r="IN88" t="s">
        <v>473</v>
      </c>
      <c r="IO88" t="s">
        <v>473</v>
      </c>
      <c r="IP88" t="s">
        <v>473</v>
      </c>
      <c r="IQ88" t="s">
        <v>473</v>
      </c>
      <c r="IR88">
        <v>0</v>
      </c>
      <c r="IS88">
        <v>0</v>
      </c>
      <c r="IT88">
        <v>1</v>
      </c>
      <c r="IU88">
        <v>0</v>
      </c>
      <c r="IV88">
        <v>1</v>
      </c>
      <c r="IW88">
        <v>1</v>
      </c>
      <c r="IX88">
        <v>0</v>
      </c>
      <c r="IY88">
        <v>0</v>
      </c>
      <c r="IZ88">
        <v>0</v>
      </c>
      <c r="JA88">
        <v>0</v>
      </c>
      <c r="JB88">
        <v>0</v>
      </c>
      <c r="JC88">
        <v>0</v>
      </c>
      <c r="JD88">
        <v>0.75</v>
      </c>
      <c r="JE88">
        <v>0</v>
      </c>
      <c r="JF88">
        <v>0</v>
      </c>
      <c r="JG88">
        <v>25</v>
      </c>
      <c r="JH88">
        <v>0</v>
      </c>
      <c r="JI88">
        <v>25</v>
      </c>
      <c r="JJ88">
        <v>25</v>
      </c>
      <c r="JK88">
        <v>0</v>
      </c>
      <c r="JL88">
        <v>0</v>
      </c>
      <c r="JM88">
        <v>0</v>
      </c>
      <c r="JN88">
        <v>0</v>
      </c>
      <c r="JO88">
        <v>0</v>
      </c>
      <c r="JP88">
        <v>0</v>
      </c>
      <c r="JQ88">
        <v>75</v>
      </c>
      <c r="JR88">
        <v>0</v>
      </c>
      <c r="JS88">
        <v>0</v>
      </c>
      <c r="JT88">
        <v>25</v>
      </c>
      <c r="JU88">
        <v>25</v>
      </c>
      <c r="JV88">
        <v>50</v>
      </c>
      <c r="JW88">
        <v>75</v>
      </c>
      <c r="JX88">
        <v>75</v>
      </c>
      <c r="JY88">
        <v>75</v>
      </c>
      <c r="JZ88">
        <v>75</v>
      </c>
      <c r="KA88">
        <v>75</v>
      </c>
      <c r="KB88">
        <v>75</v>
      </c>
      <c r="KC88">
        <v>75</v>
      </c>
      <c r="KD88" t="s">
        <v>479</v>
      </c>
      <c r="KE88" t="s">
        <v>473</v>
      </c>
      <c r="KF88">
        <v>100</v>
      </c>
      <c r="KG88" t="s">
        <v>473</v>
      </c>
      <c r="KH88">
        <v>100</v>
      </c>
      <c r="KI88">
        <v>100</v>
      </c>
      <c r="KJ88" t="s">
        <v>473</v>
      </c>
      <c r="KK88" t="s">
        <v>473</v>
      </c>
      <c r="KL88" t="s">
        <v>473</v>
      </c>
      <c r="KM88" t="s">
        <v>473</v>
      </c>
      <c r="KN88" t="s">
        <v>473</v>
      </c>
      <c r="KO88" t="s">
        <v>473</v>
      </c>
      <c r="KP88" t="s">
        <v>479</v>
      </c>
      <c r="KQ88" t="s">
        <v>479</v>
      </c>
      <c r="KR88">
        <v>100</v>
      </c>
      <c r="KS88">
        <v>100</v>
      </c>
      <c r="KT88">
        <v>100</v>
      </c>
      <c r="KU88">
        <v>100</v>
      </c>
      <c r="KV88" t="s">
        <v>473</v>
      </c>
      <c r="KW88" t="s">
        <v>473</v>
      </c>
      <c r="KX88" t="s">
        <v>473</v>
      </c>
      <c r="KY88" t="s">
        <v>473</v>
      </c>
      <c r="KZ88" t="s">
        <v>473</v>
      </c>
      <c r="LA88" t="s">
        <v>473</v>
      </c>
      <c r="LB88">
        <v>100</v>
      </c>
      <c r="LC88" t="s">
        <v>2172</v>
      </c>
      <c r="LD88" t="s">
        <v>2188</v>
      </c>
      <c r="LE88">
        <v>100</v>
      </c>
      <c r="LF88">
        <v>49.083333333333329</v>
      </c>
      <c r="LG88" t="s">
        <v>473</v>
      </c>
      <c r="LH88" t="s">
        <v>473</v>
      </c>
      <c r="LI88">
        <v>100</v>
      </c>
      <c r="LJ88">
        <v>48.041666666666664</v>
      </c>
      <c r="LK88">
        <v>12519771000</v>
      </c>
      <c r="LL88">
        <v>10681189500</v>
      </c>
      <c r="LM88">
        <v>4798396104</v>
      </c>
      <c r="LN88">
        <v>1565116239</v>
      </c>
      <c r="LO88">
        <v>1437886230</v>
      </c>
      <c r="LP88" t="s">
        <v>479</v>
      </c>
      <c r="LQ88" t="s">
        <v>479</v>
      </c>
      <c r="LR88">
        <v>1</v>
      </c>
      <c r="LS88">
        <v>0</v>
      </c>
      <c r="LT88">
        <v>1</v>
      </c>
      <c r="LU88">
        <v>1</v>
      </c>
      <c r="LV88" t="s">
        <v>473</v>
      </c>
      <c r="LW88" t="s">
        <v>473</v>
      </c>
      <c r="LX88" t="s">
        <v>473</v>
      </c>
      <c r="LY88" t="s">
        <v>473</v>
      </c>
      <c r="LZ88" t="s">
        <v>473</v>
      </c>
      <c r="MA88" t="s">
        <v>473</v>
      </c>
      <c r="MB88">
        <v>3</v>
      </c>
      <c r="MC88">
        <v>3</v>
      </c>
      <c r="MD88">
        <v>3</v>
      </c>
      <c r="ME88" t="s">
        <v>481</v>
      </c>
      <c r="MF88" t="s">
        <v>481</v>
      </c>
      <c r="MG88" t="s">
        <v>635</v>
      </c>
      <c r="MH88" t="s">
        <v>481</v>
      </c>
      <c r="MI88" t="s">
        <v>481</v>
      </c>
      <c r="MJ88">
        <v>0</v>
      </c>
      <c r="MK88">
        <v>0</v>
      </c>
      <c r="ML88">
        <v>0</v>
      </c>
      <c r="MM88">
        <v>0</v>
      </c>
      <c r="MN88">
        <v>0</v>
      </c>
      <c r="MO88">
        <v>0</v>
      </c>
      <c r="MP88">
        <v>0</v>
      </c>
      <c r="MQ88" t="s">
        <v>481</v>
      </c>
      <c r="MR88" t="s">
        <v>481</v>
      </c>
      <c r="MS88" t="s">
        <v>718</v>
      </c>
      <c r="MT88" t="s">
        <v>481</v>
      </c>
      <c r="MU88" t="s">
        <v>481</v>
      </c>
      <c r="MV88">
        <v>0</v>
      </c>
      <c r="MW88">
        <v>0</v>
      </c>
      <c r="MX88">
        <v>0</v>
      </c>
      <c r="MY88">
        <v>0</v>
      </c>
      <c r="MZ88">
        <v>0</v>
      </c>
      <c r="NA88">
        <v>0</v>
      </c>
      <c r="NB88">
        <v>0</v>
      </c>
      <c r="NC88" t="s">
        <v>479</v>
      </c>
      <c r="ND88" t="s">
        <v>479</v>
      </c>
      <c r="NE88">
        <v>100</v>
      </c>
      <c r="NF88">
        <v>100</v>
      </c>
      <c r="NG88">
        <v>100</v>
      </c>
      <c r="NH88">
        <v>100</v>
      </c>
      <c r="NI88" t="s">
        <v>473</v>
      </c>
      <c r="NJ88" t="s">
        <v>473</v>
      </c>
      <c r="NK88" t="s">
        <v>473</v>
      </c>
      <c r="NL88" t="s">
        <v>473</v>
      </c>
      <c r="NM88" t="s">
        <v>473</v>
      </c>
      <c r="NN88" t="s">
        <v>473</v>
      </c>
      <c r="NO88" t="s">
        <v>1106</v>
      </c>
      <c r="NP88" t="s">
        <v>1106</v>
      </c>
      <c r="NQ88" t="s">
        <v>1106</v>
      </c>
      <c r="NR88" t="s">
        <v>1106</v>
      </c>
      <c r="NS88" t="s">
        <v>1106</v>
      </c>
      <c r="NT88">
        <v>0</v>
      </c>
      <c r="NU88">
        <v>0</v>
      </c>
      <c r="NV88">
        <v>0</v>
      </c>
      <c r="NW88">
        <v>0</v>
      </c>
      <c r="NX88">
        <v>0</v>
      </c>
      <c r="NY88">
        <v>0</v>
      </c>
      <c r="NZ88">
        <v>0</v>
      </c>
      <c r="OA88" t="s">
        <v>1106</v>
      </c>
      <c r="OB88" t="s">
        <v>1106</v>
      </c>
      <c r="OC88" t="s">
        <v>1106</v>
      </c>
      <c r="OD88" t="s">
        <v>1106</v>
      </c>
      <c r="OE88" t="s">
        <v>1106</v>
      </c>
      <c r="OF88">
        <v>0</v>
      </c>
      <c r="OG88">
        <v>0</v>
      </c>
      <c r="OH88">
        <v>0</v>
      </c>
      <c r="OI88">
        <v>0</v>
      </c>
      <c r="OJ88">
        <v>0</v>
      </c>
      <c r="OK88">
        <v>0</v>
      </c>
      <c r="OL88">
        <v>0</v>
      </c>
      <c r="OO88" t="s">
        <v>2259</v>
      </c>
      <c r="OP88">
        <v>3</v>
      </c>
      <c r="OQ88" t="s">
        <v>544</v>
      </c>
      <c r="OR88" t="s">
        <v>544</v>
      </c>
      <c r="OS88" t="s">
        <v>544</v>
      </c>
      <c r="OT88" t="s">
        <v>544</v>
      </c>
      <c r="OU88" t="s">
        <v>544</v>
      </c>
      <c r="OV88" t="s">
        <v>544</v>
      </c>
      <c r="OW88" t="s">
        <v>544</v>
      </c>
      <c r="OX88" t="s">
        <v>544</v>
      </c>
      <c r="OY88" t="s">
        <v>544</v>
      </c>
      <c r="OZ88" t="s">
        <v>544</v>
      </c>
      <c r="PA88" t="s">
        <v>544</v>
      </c>
      <c r="PB88" t="s">
        <v>544</v>
      </c>
      <c r="PC88" t="s">
        <v>544</v>
      </c>
      <c r="PD88" t="s">
        <v>544</v>
      </c>
      <c r="PE88" t="s">
        <v>544</v>
      </c>
      <c r="PF88" t="s">
        <v>544</v>
      </c>
      <c r="PG88" t="s">
        <v>544</v>
      </c>
      <c r="PH88" t="s">
        <v>544</v>
      </c>
      <c r="PI88" t="s">
        <v>544</v>
      </c>
      <c r="PJ88" t="s">
        <v>544</v>
      </c>
      <c r="PK88" t="s">
        <v>544</v>
      </c>
      <c r="PL88" t="s">
        <v>544</v>
      </c>
      <c r="PM88" t="s">
        <v>544</v>
      </c>
      <c r="PN88" t="s">
        <v>544</v>
      </c>
      <c r="PO88" t="s">
        <v>544</v>
      </c>
      <c r="PP88" t="s">
        <v>544</v>
      </c>
      <c r="PQ88">
        <v>19675912</v>
      </c>
      <c r="PR88">
        <v>1545440327</v>
      </c>
      <c r="PS88" t="s">
        <v>578</v>
      </c>
    </row>
    <row r="89" spans="1:435" x14ac:dyDescent="0.35">
      <c r="A89" t="s">
        <v>2281</v>
      </c>
      <c r="B89">
        <v>7872</v>
      </c>
      <c r="C89" t="s">
        <v>2282</v>
      </c>
      <c r="D89">
        <v>2020110010185</v>
      </c>
      <c r="E89" t="s">
        <v>436</v>
      </c>
      <c r="F89" t="s">
        <v>437</v>
      </c>
      <c r="G89" t="s">
        <v>2008</v>
      </c>
      <c r="H89" t="s">
        <v>2009</v>
      </c>
      <c r="I89" t="s">
        <v>544</v>
      </c>
      <c r="J89" t="s">
        <v>2010</v>
      </c>
      <c r="K89" t="s">
        <v>2011</v>
      </c>
      <c r="L89" t="s">
        <v>2012</v>
      </c>
      <c r="M89" t="s">
        <v>2013</v>
      </c>
      <c r="N89" t="s">
        <v>2011</v>
      </c>
      <c r="O89" t="s">
        <v>2012</v>
      </c>
      <c r="P89" t="s">
        <v>2013</v>
      </c>
      <c r="Q89" t="s">
        <v>2014</v>
      </c>
      <c r="R89" t="s">
        <v>1085</v>
      </c>
      <c r="S89" t="s">
        <v>2283</v>
      </c>
      <c r="T89" t="s">
        <v>2284</v>
      </c>
      <c r="AF89" t="s">
        <v>2283</v>
      </c>
      <c r="AI89" t="s">
        <v>2285</v>
      </c>
      <c r="AJ89">
        <v>0</v>
      </c>
      <c r="AK89">
        <v>44055</v>
      </c>
      <c r="AL89">
        <v>1</v>
      </c>
      <c r="AM89">
        <v>2023</v>
      </c>
      <c r="AN89" t="s">
        <v>2286</v>
      </c>
      <c r="AO89" t="s">
        <v>2250</v>
      </c>
      <c r="AP89">
        <v>2020</v>
      </c>
      <c r="AQ89">
        <v>2024</v>
      </c>
      <c r="AR89" t="s">
        <v>467</v>
      </c>
      <c r="AS89" t="s">
        <v>457</v>
      </c>
      <c r="AT89" t="s">
        <v>541</v>
      </c>
      <c r="AU89" t="s">
        <v>459</v>
      </c>
      <c r="AV89" t="s">
        <v>460</v>
      </c>
      <c r="AW89" t="s">
        <v>460</v>
      </c>
      <c r="AX89" t="s">
        <v>460</v>
      </c>
      <c r="AZ89">
        <v>1</v>
      </c>
      <c r="BB89" t="s">
        <v>2252</v>
      </c>
      <c r="BC89" t="s">
        <v>2287</v>
      </c>
      <c r="BD89" t="s">
        <v>2288</v>
      </c>
      <c r="BE89" t="s">
        <v>544</v>
      </c>
      <c r="BF89" t="s">
        <v>2255</v>
      </c>
      <c r="BG89">
        <v>1</v>
      </c>
      <c r="BH89">
        <v>44055</v>
      </c>
      <c r="BI89">
        <v>0</v>
      </c>
      <c r="BJ89" t="s">
        <v>51</v>
      </c>
      <c r="BK89">
        <v>16</v>
      </c>
      <c r="BL89">
        <v>2</v>
      </c>
      <c r="BM89">
        <v>4</v>
      </c>
      <c r="BN89">
        <v>4</v>
      </c>
      <c r="BO89">
        <v>4</v>
      </c>
      <c r="BP89">
        <v>2</v>
      </c>
      <c r="BW89">
        <v>2</v>
      </c>
      <c r="BX89">
        <v>4</v>
      </c>
      <c r="BY89">
        <v>4</v>
      </c>
      <c r="BZ89">
        <v>4</v>
      </c>
      <c r="CA89">
        <v>4</v>
      </c>
      <c r="CB89">
        <v>4</v>
      </c>
      <c r="CC89">
        <v>4</v>
      </c>
      <c r="CD89">
        <v>0</v>
      </c>
      <c r="CE89" t="s">
        <v>544</v>
      </c>
      <c r="CF89">
        <v>0</v>
      </c>
      <c r="CG89">
        <v>0</v>
      </c>
      <c r="CH89" t="s">
        <v>544</v>
      </c>
      <c r="CI89" t="s">
        <v>544</v>
      </c>
      <c r="CJ89">
        <v>2</v>
      </c>
      <c r="CK89">
        <v>4</v>
      </c>
      <c r="CL89">
        <v>4</v>
      </c>
      <c r="CM89">
        <v>12</v>
      </c>
      <c r="CN89" t="s">
        <v>467</v>
      </c>
      <c r="CO89">
        <v>0</v>
      </c>
      <c r="CP89">
        <v>0</v>
      </c>
      <c r="CQ89">
        <v>1</v>
      </c>
      <c r="CR89">
        <v>0</v>
      </c>
      <c r="CS89">
        <v>0</v>
      </c>
      <c r="CT89">
        <v>1</v>
      </c>
      <c r="CU89">
        <v>0</v>
      </c>
      <c r="CV89">
        <v>0</v>
      </c>
      <c r="CW89">
        <v>1</v>
      </c>
      <c r="CX89">
        <v>0</v>
      </c>
      <c r="CY89">
        <v>0</v>
      </c>
      <c r="CZ89">
        <v>1</v>
      </c>
      <c r="DA89">
        <v>4</v>
      </c>
      <c r="DB89" s="128">
        <v>2</v>
      </c>
      <c r="DC89">
        <v>2</v>
      </c>
      <c r="DD89">
        <v>0</v>
      </c>
      <c r="DE89">
        <v>0</v>
      </c>
      <c r="DF89">
        <v>0</v>
      </c>
      <c r="DG89">
        <v>0</v>
      </c>
      <c r="DH89">
        <v>0</v>
      </c>
      <c r="DI89">
        <v>0</v>
      </c>
      <c r="DJ89">
        <v>0</v>
      </c>
      <c r="DK89">
        <v>0</v>
      </c>
      <c r="DL89">
        <v>0</v>
      </c>
      <c r="DM89">
        <v>0</v>
      </c>
      <c r="DN89">
        <v>0</v>
      </c>
      <c r="DO89">
        <v>0</v>
      </c>
      <c r="DP89">
        <v>4</v>
      </c>
      <c r="DQ89">
        <v>0</v>
      </c>
      <c r="DR89">
        <v>0</v>
      </c>
      <c r="DS89">
        <v>1</v>
      </c>
      <c r="DT89">
        <v>0</v>
      </c>
      <c r="DU89">
        <v>0</v>
      </c>
      <c r="DV89">
        <v>1</v>
      </c>
      <c r="DW89">
        <v>0</v>
      </c>
      <c r="DX89">
        <v>0</v>
      </c>
      <c r="DY89">
        <v>0</v>
      </c>
      <c r="DZ89">
        <v>0</v>
      </c>
      <c r="EA89">
        <v>0</v>
      </c>
      <c r="EB89">
        <v>0</v>
      </c>
      <c r="EC89">
        <v>2</v>
      </c>
      <c r="ED89">
        <v>2</v>
      </c>
      <c r="EE89">
        <v>0</v>
      </c>
      <c r="EF89">
        <v>0</v>
      </c>
      <c r="EG89" t="s">
        <v>2289</v>
      </c>
      <c r="EH89">
        <v>0</v>
      </c>
      <c r="EI89">
        <v>0</v>
      </c>
      <c r="EJ89" t="s">
        <v>2289</v>
      </c>
      <c r="EK89">
        <v>0</v>
      </c>
      <c r="EL89">
        <v>0</v>
      </c>
      <c r="EM89" t="s">
        <v>2289</v>
      </c>
      <c r="EN89">
        <v>0</v>
      </c>
      <c r="EO89">
        <v>0</v>
      </c>
      <c r="EP89" t="s">
        <v>2289</v>
      </c>
      <c r="EQ89">
        <v>0</v>
      </c>
      <c r="ER89">
        <v>0</v>
      </c>
      <c r="ES89" t="s">
        <v>2289</v>
      </c>
      <c r="ET89">
        <v>0</v>
      </c>
      <c r="EU89">
        <v>0</v>
      </c>
      <c r="EV89" t="s">
        <v>2289</v>
      </c>
      <c r="EW89">
        <v>0</v>
      </c>
      <c r="EX89">
        <v>0</v>
      </c>
      <c r="EY89">
        <v>0</v>
      </c>
      <c r="EZ89">
        <v>0</v>
      </c>
      <c r="FA89">
        <v>0</v>
      </c>
      <c r="FB89">
        <v>0</v>
      </c>
      <c r="FC89" t="s">
        <v>544</v>
      </c>
      <c r="FD89" t="s">
        <v>544</v>
      </c>
      <c r="FE89" t="s">
        <v>544</v>
      </c>
      <c r="FF89" t="s">
        <v>544</v>
      </c>
      <c r="FG89" t="s">
        <v>544</v>
      </c>
      <c r="FH89" t="s">
        <v>544</v>
      </c>
      <c r="FI89" t="s">
        <v>544</v>
      </c>
      <c r="FJ89" t="s">
        <v>544</v>
      </c>
      <c r="FK89" t="s">
        <v>544</v>
      </c>
      <c r="FL89" t="s">
        <v>544</v>
      </c>
      <c r="FM89" t="s">
        <v>544</v>
      </c>
      <c r="FN89" t="s">
        <v>544</v>
      </c>
      <c r="FO89" t="s">
        <v>544</v>
      </c>
      <c r="FP89" t="s">
        <v>544</v>
      </c>
      <c r="FQ89" t="s">
        <v>544</v>
      </c>
      <c r="FR89" t="s">
        <v>544</v>
      </c>
      <c r="FS89" t="s">
        <v>544</v>
      </c>
      <c r="FT89" t="s">
        <v>544</v>
      </c>
      <c r="FU89" t="s">
        <v>544</v>
      </c>
      <c r="FV89" t="s">
        <v>544</v>
      </c>
      <c r="FW89" t="s">
        <v>544</v>
      </c>
      <c r="FX89" t="s">
        <v>544</v>
      </c>
      <c r="FY89" t="s">
        <v>544</v>
      </c>
      <c r="FZ89" t="s">
        <v>544</v>
      </c>
      <c r="GA89" t="s">
        <v>544</v>
      </c>
      <c r="GB89" t="s">
        <v>544</v>
      </c>
      <c r="GC89" t="s">
        <v>544</v>
      </c>
      <c r="GD89" t="s">
        <v>544</v>
      </c>
      <c r="GE89" t="s">
        <v>544</v>
      </c>
      <c r="GF89" t="s">
        <v>544</v>
      </c>
      <c r="GG89" t="s">
        <v>544</v>
      </c>
      <c r="GH89" t="s">
        <v>544</v>
      </c>
      <c r="GI89" t="s">
        <v>544</v>
      </c>
      <c r="GJ89" t="s">
        <v>544</v>
      </c>
      <c r="GK89" t="s">
        <v>544</v>
      </c>
      <c r="GL89" t="s">
        <v>544</v>
      </c>
      <c r="GM89" t="s">
        <v>544</v>
      </c>
      <c r="GN89" t="s">
        <v>544</v>
      </c>
      <c r="GO89" t="s">
        <v>544</v>
      </c>
      <c r="GP89" t="s">
        <v>544</v>
      </c>
      <c r="GQ89" t="s">
        <v>544</v>
      </c>
      <c r="GR89" t="s">
        <v>544</v>
      </c>
      <c r="GS89" t="s">
        <v>544</v>
      </c>
      <c r="GT89" t="s">
        <v>544</v>
      </c>
      <c r="GU89" t="s">
        <v>544</v>
      </c>
      <c r="GV89" t="s">
        <v>544</v>
      </c>
      <c r="GW89" t="s">
        <v>544</v>
      </c>
      <c r="GX89" t="s">
        <v>544</v>
      </c>
      <c r="GY89" t="s">
        <v>544</v>
      </c>
      <c r="GZ89" t="s">
        <v>544</v>
      </c>
      <c r="HA89" t="s">
        <v>544</v>
      </c>
      <c r="HB89" t="s">
        <v>544</v>
      </c>
      <c r="HC89" t="s">
        <v>544</v>
      </c>
      <c r="HD89" t="s">
        <v>544</v>
      </c>
      <c r="HE89" t="s">
        <v>544</v>
      </c>
      <c r="HF89" t="s">
        <v>544</v>
      </c>
      <c r="HG89" t="s">
        <v>544</v>
      </c>
      <c r="HH89" t="s">
        <v>544</v>
      </c>
      <c r="HI89" t="s">
        <v>544</v>
      </c>
      <c r="HJ89" t="s">
        <v>544</v>
      </c>
      <c r="HK89" t="s">
        <v>544</v>
      </c>
      <c r="HL89" t="s">
        <v>544</v>
      </c>
      <c r="HM89" t="s">
        <v>544</v>
      </c>
      <c r="HN89" t="s">
        <v>544</v>
      </c>
      <c r="HO89" t="s">
        <v>544</v>
      </c>
      <c r="HP89" t="s">
        <v>544</v>
      </c>
      <c r="HQ89" t="s">
        <v>544</v>
      </c>
      <c r="HR89" t="s">
        <v>544</v>
      </c>
      <c r="HS89" t="s">
        <v>544</v>
      </c>
      <c r="HT89" t="s">
        <v>544</v>
      </c>
      <c r="HU89" t="s">
        <v>544</v>
      </c>
      <c r="HV89" t="s">
        <v>544</v>
      </c>
      <c r="HW89" t="s">
        <v>544</v>
      </c>
      <c r="HX89" t="s">
        <v>544</v>
      </c>
      <c r="HY89" t="s">
        <v>544</v>
      </c>
      <c r="HZ89" t="s">
        <v>544</v>
      </c>
      <c r="IA89" t="s">
        <v>544</v>
      </c>
      <c r="IB89" t="s">
        <v>544</v>
      </c>
      <c r="IC89" t="s">
        <v>2290</v>
      </c>
      <c r="ID89" t="s">
        <v>473</v>
      </c>
      <c r="IE89" t="s">
        <v>473</v>
      </c>
      <c r="IF89" t="s">
        <v>473</v>
      </c>
      <c r="IG89" t="s">
        <v>473</v>
      </c>
      <c r="IH89" t="s">
        <v>2291</v>
      </c>
      <c r="II89" t="s">
        <v>473</v>
      </c>
      <c r="IJ89" t="s">
        <v>473</v>
      </c>
      <c r="IK89" t="s">
        <v>2291</v>
      </c>
      <c r="IL89" t="s">
        <v>473</v>
      </c>
      <c r="IM89" t="s">
        <v>473</v>
      </c>
      <c r="IN89" t="s">
        <v>473</v>
      </c>
      <c r="IO89" t="s">
        <v>473</v>
      </c>
      <c r="IP89" t="s">
        <v>473</v>
      </c>
      <c r="IQ89" t="s">
        <v>473</v>
      </c>
      <c r="IR89">
        <v>0</v>
      </c>
      <c r="IS89">
        <v>0</v>
      </c>
      <c r="IT89">
        <v>1</v>
      </c>
      <c r="IU89">
        <v>0</v>
      </c>
      <c r="IV89">
        <v>0</v>
      </c>
      <c r="IW89">
        <v>1</v>
      </c>
      <c r="IX89">
        <v>0</v>
      </c>
      <c r="IY89">
        <v>0</v>
      </c>
      <c r="IZ89">
        <v>0</v>
      </c>
      <c r="JA89">
        <v>0</v>
      </c>
      <c r="JB89">
        <v>0</v>
      </c>
      <c r="JC89">
        <v>0</v>
      </c>
      <c r="JD89">
        <v>0.5</v>
      </c>
      <c r="JE89">
        <v>0</v>
      </c>
      <c r="JF89">
        <v>0</v>
      </c>
      <c r="JG89">
        <v>25</v>
      </c>
      <c r="JH89">
        <v>0</v>
      </c>
      <c r="JI89">
        <v>0</v>
      </c>
      <c r="JJ89">
        <v>25</v>
      </c>
      <c r="JK89">
        <v>0</v>
      </c>
      <c r="JL89">
        <v>0</v>
      </c>
      <c r="JM89">
        <v>0</v>
      </c>
      <c r="JN89">
        <v>0</v>
      </c>
      <c r="JO89">
        <v>0</v>
      </c>
      <c r="JP89">
        <v>0</v>
      </c>
      <c r="JQ89">
        <v>50</v>
      </c>
      <c r="JR89">
        <v>0</v>
      </c>
      <c r="JS89">
        <v>0</v>
      </c>
      <c r="JT89">
        <v>25</v>
      </c>
      <c r="JU89">
        <v>25</v>
      </c>
      <c r="JV89">
        <v>25</v>
      </c>
      <c r="JW89">
        <v>50</v>
      </c>
      <c r="JX89">
        <v>50</v>
      </c>
      <c r="JY89">
        <v>50</v>
      </c>
      <c r="JZ89">
        <v>50</v>
      </c>
      <c r="KA89">
        <v>50</v>
      </c>
      <c r="KB89">
        <v>50</v>
      </c>
      <c r="KC89">
        <v>50</v>
      </c>
      <c r="KD89" t="s">
        <v>479</v>
      </c>
      <c r="KE89" t="s">
        <v>473</v>
      </c>
      <c r="KF89">
        <v>100</v>
      </c>
      <c r="KG89" t="s">
        <v>473</v>
      </c>
      <c r="KH89" t="s">
        <v>473</v>
      </c>
      <c r="KI89">
        <v>100</v>
      </c>
      <c r="KJ89" t="s">
        <v>473</v>
      </c>
      <c r="KK89" t="s">
        <v>473</v>
      </c>
      <c r="KL89" t="s">
        <v>473</v>
      </c>
      <c r="KM89" t="s">
        <v>473</v>
      </c>
      <c r="KN89" t="s">
        <v>473</v>
      </c>
      <c r="KO89" t="s">
        <v>473</v>
      </c>
      <c r="KP89" t="s">
        <v>479</v>
      </c>
      <c r="KQ89" t="s">
        <v>479</v>
      </c>
      <c r="KR89">
        <v>100</v>
      </c>
      <c r="KS89">
        <v>100</v>
      </c>
      <c r="KT89">
        <v>100</v>
      </c>
      <c r="KU89">
        <v>100</v>
      </c>
      <c r="KV89" t="s">
        <v>473</v>
      </c>
      <c r="KW89" t="s">
        <v>473</v>
      </c>
      <c r="KX89" t="s">
        <v>473</v>
      </c>
      <c r="KY89" t="s">
        <v>473</v>
      </c>
      <c r="KZ89" t="s">
        <v>473</v>
      </c>
      <c r="LA89" t="s">
        <v>473</v>
      </c>
      <c r="LB89">
        <v>100</v>
      </c>
      <c r="LC89" t="s">
        <v>2025</v>
      </c>
      <c r="LD89" t="s">
        <v>544</v>
      </c>
      <c r="LE89" t="s">
        <v>547</v>
      </c>
      <c r="LF89" t="s">
        <v>473</v>
      </c>
      <c r="LG89" t="s">
        <v>473</v>
      </c>
      <c r="LH89" t="s">
        <v>473</v>
      </c>
      <c r="LI89">
        <v>100</v>
      </c>
      <c r="LJ89">
        <v>48.041666666666664</v>
      </c>
      <c r="LK89">
        <v>12519771000</v>
      </c>
      <c r="LL89">
        <v>10681189500</v>
      </c>
      <c r="LM89">
        <v>4798396104</v>
      </c>
      <c r="LN89">
        <v>1565116239</v>
      </c>
      <c r="LO89">
        <v>1437886230</v>
      </c>
      <c r="LP89" t="s">
        <v>479</v>
      </c>
      <c r="LQ89" t="s">
        <v>479</v>
      </c>
      <c r="LR89">
        <v>1</v>
      </c>
      <c r="LS89">
        <v>0</v>
      </c>
      <c r="LT89">
        <v>0</v>
      </c>
      <c r="LU89">
        <v>1</v>
      </c>
      <c r="LV89" t="s">
        <v>473</v>
      </c>
      <c r="LW89" t="s">
        <v>473</v>
      </c>
      <c r="LX89" t="s">
        <v>473</v>
      </c>
      <c r="LY89" t="s">
        <v>473</v>
      </c>
      <c r="LZ89" t="s">
        <v>473</v>
      </c>
      <c r="MA89" t="s">
        <v>473</v>
      </c>
      <c r="MB89">
        <v>2</v>
      </c>
      <c r="MC89">
        <v>2</v>
      </c>
      <c r="MD89">
        <v>2</v>
      </c>
      <c r="ME89" t="s">
        <v>481</v>
      </c>
      <c r="MF89" t="s">
        <v>481</v>
      </c>
      <c r="MG89" t="s">
        <v>635</v>
      </c>
      <c r="MH89" t="s">
        <v>481</v>
      </c>
      <c r="MI89" t="s">
        <v>481</v>
      </c>
      <c r="MJ89">
        <v>0</v>
      </c>
      <c r="MK89">
        <v>0</v>
      </c>
      <c r="ML89">
        <v>0</v>
      </c>
      <c r="MM89">
        <v>0</v>
      </c>
      <c r="MN89">
        <v>0</v>
      </c>
      <c r="MO89">
        <v>0</v>
      </c>
      <c r="MP89">
        <v>0</v>
      </c>
      <c r="MQ89" t="s">
        <v>481</v>
      </c>
      <c r="MR89" t="s">
        <v>481</v>
      </c>
      <c r="MS89" t="s">
        <v>718</v>
      </c>
      <c r="MT89" t="s">
        <v>481</v>
      </c>
      <c r="MU89" t="s">
        <v>481</v>
      </c>
      <c r="MV89">
        <v>0</v>
      </c>
      <c r="MW89">
        <v>0</v>
      </c>
      <c r="MX89">
        <v>0</v>
      </c>
      <c r="MY89">
        <v>0</v>
      </c>
      <c r="MZ89">
        <v>0</v>
      </c>
      <c r="NA89">
        <v>0</v>
      </c>
      <c r="NB89">
        <v>0</v>
      </c>
      <c r="NC89" t="s">
        <v>479</v>
      </c>
      <c r="ND89" t="s">
        <v>479</v>
      </c>
      <c r="NE89">
        <v>100</v>
      </c>
      <c r="NF89">
        <v>100</v>
      </c>
      <c r="NG89">
        <v>100</v>
      </c>
      <c r="NH89">
        <v>100</v>
      </c>
      <c r="NI89" t="s">
        <v>473</v>
      </c>
      <c r="NJ89" t="s">
        <v>473</v>
      </c>
      <c r="NK89" t="s">
        <v>473</v>
      </c>
      <c r="NL89" t="s">
        <v>473</v>
      </c>
      <c r="NM89" t="s">
        <v>473</v>
      </c>
      <c r="NN89" t="s">
        <v>473</v>
      </c>
      <c r="NO89" t="s">
        <v>1106</v>
      </c>
      <c r="NP89" t="s">
        <v>1106</v>
      </c>
      <c r="NQ89" t="s">
        <v>2216</v>
      </c>
      <c r="NR89" t="s">
        <v>2216</v>
      </c>
      <c r="NS89" t="s">
        <v>1106</v>
      </c>
      <c r="NT89">
        <v>0</v>
      </c>
      <c r="NU89">
        <v>0</v>
      </c>
      <c r="NV89">
        <v>0</v>
      </c>
      <c r="NW89">
        <v>0</v>
      </c>
      <c r="NX89">
        <v>0</v>
      </c>
      <c r="NY89">
        <v>0</v>
      </c>
      <c r="NZ89">
        <v>0</v>
      </c>
      <c r="OA89" t="s">
        <v>1106</v>
      </c>
      <c r="OB89" t="s">
        <v>1106</v>
      </c>
      <c r="OC89" t="s">
        <v>2216</v>
      </c>
      <c r="OD89" t="s">
        <v>2216</v>
      </c>
      <c r="OE89" t="s">
        <v>1106</v>
      </c>
      <c r="OF89">
        <v>0</v>
      </c>
      <c r="OG89">
        <v>0</v>
      </c>
      <c r="OH89">
        <v>0</v>
      </c>
      <c r="OI89">
        <v>0</v>
      </c>
      <c r="OJ89">
        <v>0</v>
      </c>
      <c r="OK89">
        <v>0</v>
      </c>
      <c r="OL89">
        <v>0</v>
      </c>
      <c r="OO89" t="s">
        <v>2281</v>
      </c>
      <c r="OP89">
        <v>2</v>
      </c>
      <c r="OQ89" t="s">
        <v>544</v>
      </c>
      <c r="OR89" t="s">
        <v>544</v>
      </c>
      <c r="OS89" t="s">
        <v>544</v>
      </c>
      <c r="OT89" t="s">
        <v>544</v>
      </c>
      <c r="OU89" t="s">
        <v>544</v>
      </c>
      <c r="OV89" t="s">
        <v>544</v>
      </c>
      <c r="OW89" t="s">
        <v>544</v>
      </c>
      <c r="OX89" t="s">
        <v>544</v>
      </c>
      <c r="OY89" t="s">
        <v>544</v>
      </c>
      <c r="OZ89" t="s">
        <v>544</v>
      </c>
      <c r="PA89" t="s">
        <v>544</v>
      </c>
      <c r="PB89" t="s">
        <v>544</v>
      </c>
      <c r="PC89" t="s">
        <v>544</v>
      </c>
      <c r="PD89" t="s">
        <v>544</v>
      </c>
      <c r="PE89" t="s">
        <v>544</v>
      </c>
      <c r="PF89" t="s">
        <v>544</v>
      </c>
      <c r="PG89" t="s">
        <v>544</v>
      </c>
      <c r="PH89" t="s">
        <v>544</v>
      </c>
      <c r="PI89" t="s">
        <v>544</v>
      </c>
      <c r="PJ89" t="s">
        <v>544</v>
      </c>
      <c r="PK89" t="s">
        <v>544</v>
      </c>
      <c r="PL89" t="s">
        <v>544</v>
      </c>
      <c r="PM89" t="s">
        <v>544</v>
      </c>
      <c r="PN89" t="s">
        <v>544</v>
      </c>
      <c r="PO89" t="s">
        <v>544</v>
      </c>
      <c r="PP89" t="s">
        <v>544</v>
      </c>
      <c r="PQ89">
        <v>19675912</v>
      </c>
      <c r="PR89">
        <v>1545440327</v>
      </c>
      <c r="PS89" t="s">
        <v>599</v>
      </c>
    </row>
    <row r="90" spans="1:435" x14ac:dyDescent="0.35">
      <c r="A90" t="s">
        <v>2292</v>
      </c>
      <c r="B90">
        <v>7873</v>
      </c>
      <c r="D90">
        <v>2020110010189</v>
      </c>
      <c r="E90" t="s">
        <v>436</v>
      </c>
      <c r="F90" t="s">
        <v>437</v>
      </c>
      <c r="G90" t="s">
        <v>438</v>
      </c>
      <c r="H90" t="s">
        <v>2293</v>
      </c>
      <c r="I90" t="s">
        <v>2294</v>
      </c>
      <c r="J90" t="s">
        <v>2295</v>
      </c>
      <c r="K90" t="s">
        <v>2296</v>
      </c>
      <c r="L90" t="s">
        <v>2297</v>
      </c>
      <c r="M90" t="s">
        <v>2296</v>
      </c>
      <c r="N90" t="s">
        <v>2298</v>
      </c>
      <c r="O90" t="s">
        <v>2299</v>
      </c>
      <c r="P90" t="s">
        <v>2300</v>
      </c>
      <c r="Q90" t="s">
        <v>2301</v>
      </c>
      <c r="R90" t="s">
        <v>2302</v>
      </c>
      <c r="S90" t="s">
        <v>2303</v>
      </c>
      <c r="T90" t="s">
        <v>2304</v>
      </c>
      <c r="Z90" t="s">
        <v>2303</v>
      </c>
      <c r="AA90" t="s">
        <v>2305</v>
      </c>
      <c r="AH90" t="s">
        <v>451</v>
      </c>
      <c r="AI90" t="s">
        <v>2306</v>
      </c>
      <c r="AJ90">
        <v>0</v>
      </c>
      <c r="AK90">
        <v>44055</v>
      </c>
      <c r="AL90">
        <v>1</v>
      </c>
      <c r="AM90">
        <v>2023</v>
      </c>
      <c r="AN90" t="s">
        <v>2307</v>
      </c>
      <c r="AO90" t="s">
        <v>2308</v>
      </c>
      <c r="AP90">
        <v>2020</v>
      </c>
      <c r="AQ90">
        <v>2024</v>
      </c>
      <c r="AR90" t="s">
        <v>504</v>
      </c>
      <c r="AS90" t="s">
        <v>457</v>
      </c>
      <c r="AT90" t="s">
        <v>458</v>
      </c>
      <c r="AU90" t="s">
        <v>620</v>
      </c>
      <c r="AV90" t="s">
        <v>460</v>
      </c>
      <c r="AW90" t="s">
        <v>460</v>
      </c>
      <c r="AX90" t="s">
        <v>460</v>
      </c>
      <c r="AZ90">
        <v>1</v>
      </c>
      <c r="BB90" t="s">
        <v>2309</v>
      </c>
      <c r="BC90" t="s">
        <v>2310</v>
      </c>
      <c r="BD90" t="s">
        <v>2311</v>
      </c>
      <c r="BE90" t="s">
        <v>2312</v>
      </c>
      <c r="BF90" t="s">
        <v>2313</v>
      </c>
      <c r="BG90">
        <v>2</v>
      </c>
      <c r="BH90">
        <v>44558</v>
      </c>
      <c r="BI90" t="s">
        <v>2314</v>
      </c>
      <c r="BJ90" t="s">
        <v>51</v>
      </c>
      <c r="BK90">
        <v>100</v>
      </c>
      <c r="BL90">
        <v>100</v>
      </c>
      <c r="BM90">
        <v>100</v>
      </c>
      <c r="BN90">
        <v>100</v>
      </c>
      <c r="BO90">
        <v>100</v>
      </c>
      <c r="BP90">
        <v>100</v>
      </c>
      <c r="BW90">
        <v>100</v>
      </c>
      <c r="BX90">
        <v>100</v>
      </c>
      <c r="BY90">
        <v>100</v>
      </c>
      <c r="BZ90">
        <v>100</v>
      </c>
      <c r="CA90">
        <v>100</v>
      </c>
      <c r="CB90">
        <v>100</v>
      </c>
      <c r="CC90">
        <v>100</v>
      </c>
      <c r="CD90">
        <v>0</v>
      </c>
      <c r="CE90" t="s">
        <v>544</v>
      </c>
      <c r="CF90" t="s">
        <v>544</v>
      </c>
      <c r="CG90" t="s">
        <v>544</v>
      </c>
      <c r="CH90" t="s">
        <v>544</v>
      </c>
      <c r="CI90" t="s">
        <v>544</v>
      </c>
      <c r="CJ90">
        <v>100</v>
      </c>
      <c r="CK90">
        <v>100</v>
      </c>
      <c r="CL90">
        <v>100</v>
      </c>
      <c r="CM90" t="s">
        <v>481</v>
      </c>
      <c r="CN90" t="s">
        <v>953</v>
      </c>
      <c r="CO90">
        <v>10</v>
      </c>
      <c r="CP90">
        <v>0</v>
      </c>
      <c r="CQ90">
        <v>22</v>
      </c>
      <c r="CR90">
        <v>0</v>
      </c>
      <c r="CS90">
        <v>0</v>
      </c>
      <c r="CT90">
        <v>23</v>
      </c>
      <c r="CU90">
        <v>0</v>
      </c>
      <c r="CV90">
        <v>0</v>
      </c>
      <c r="CW90">
        <v>22</v>
      </c>
      <c r="CX90">
        <v>0</v>
      </c>
      <c r="CY90">
        <v>0</v>
      </c>
      <c r="CZ90">
        <v>23</v>
      </c>
      <c r="DA90">
        <v>100</v>
      </c>
      <c r="DB90" s="128">
        <v>55</v>
      </c>
      <c r="DC90">
        <v>55</v>
      </c>
      <c r="DD90">
        <v>10</v>
      </c>
      <c r="DE90">
        <v>0</v>
      </c>
      <c r="DF90">
        <v>22</v>
      </c>
      <c r="DG90">
        <v>0</v>
      </c>
      <c r="DH90">
        <v>0</v>
      </c>
      <c r="DI90">
        <v>23</v>
      </c>
      <c r="DJ90">
        <v>0</v>
      </c>
      <c r="DK90">
        <v>0</v>
      </c>
      <c r="DL90">
        <v>22</v>
      </c>
      <c r="DM90">
        <v>0</v>
      </c>
      <c r="DN90">
        <v>0</v>
      </c>
      <c r="DO90">
        <v>23</v>
      </c>
      <c r="DP90">
        <v>100</v>
      </c>
      <c r="DQ90">
        <v>10</v>
      </c>
      <c r="DR90">
        <v>0</v>
      </c>
      <c r="DS90">
        <v>22</v>
      </c>
      <c r="DT90">
        <v>0</v>
      </c>
      <c r="DU90">
        <v>0</v>
      </c>
      <c r="DV90">
        <v>23</v>
      </c>
      <c r="DW90">
        <v>0</v>
      </c>
      <c r="DX90">
        <v>0</v>
      </c>
      <c r="DY90">
        <v>0</v>
      </c>
      <c r="DZ90">
        <v>0</v>
      </c>
      <c r="EA90">
        <v>0</v>
      </c>
      <c r="EB90">
        <v>0</v>
      </c>
      <c r="EC90">
        <v>55</v>
      </c>
      <c r="ED90">
        <v>55</v>
      </c>
      <c r="EE90" t="s">
        <v>2315</v>
      </c>
      <c r="EF90">
        <v>0</v>
      </c>
      <c r="EG90" t="s">
        <v>2316</v>
      </c>
      <c r="EH90">
        <v>0</v>
      </c>
      <c r="EI90">
        <v>0</v>
      </c>
      <c r="EJ90" t="s">
        <v>2316</v>
      </c>
      <c r="EK90">
        <v>0</v>
      </c>
      <c r="EL90">
        <v>0</v>
      </c>
      <c r="EM90" t="s">
        <v>2316</v>
      </c>
      <c r="EN90">
        <v>0</v>
      </c>
      <c r="EO90">
        <v>0</v>
      </c>
      <c r="EP90" t="s">
        <v>2316</v>
      </c>
      <c r="EQ90" t="s">
        <v>2315</v>
      </c>
      <c r="ER90">
        <v>0</v>
      </c>
      <c r="ES90" t="s">
        <v>2316</v>
      </c>
      <c r="ET90">
        <v>0</v>
      </c>
      <c r="EU90">
        <v>0</v>
      </c>
      <c r="EV90" t="s">
        <v>2316</v>
      </c>
      <c r="EW90">
        <v>0</v>
      </c>
      <c r="EX90">
        <v>0</v>
      </c>
      <c r="EY90">
        <v>0</v>
      </c>
      <c r="EZ90">
        <v>0</v>
      </c>
      <c r="FA90">
        <v>0</v>
      </c>
      <c r="FB90">
        <v>0</v>
      </c>
      <c r="FC90" t="s">
        <v>544</v>
      </c>
      <c r="FD90" t="s">
        <v>544</v>
      </c>
      <c r="FE90" t="s">
        <v>544</v>
      </c>
      <c r="FF90" t="s">
        <v>544</v>
      </c>
      <c r="FG90" t="s">
        <v>544</v>
      </c>
      <c r="FH90" t="s">
        <v>544</v>
      </c>
      <c r="FI90" t="s">
        <v>544</v>
      </c>
      <c r="FJ90" t="s">
        <v>544</v>
      </c>
      <c r="FK90" t="s">
        <v>544</v>
      </c>
      <c r="FL90" t="s">
        <v>544</v>
      </c>
      <c r="FM90" t="s">
        <v>544</v>
      </c>
      <c r="FN90" t="s">
        <v>544</v>
      </c>
      <c r="FO90" t="s">
        <v>544</v>
      </c>
      <c r="FP90" t="s">
        <v>544</v>
      </c>
      <c r="FQ90" t="s">
        <v>544</v>
      </c>
      <c r="FR90" t="s">
        <v>544</v>
      </c>
      <c r="FS90" t="s">
        <v>544</v>
      </c>
      <c r="FT90" t="s">
        <v>544</v>
      </c>
      <c r="FU90" t="s">
        <v>544</v>
      </c>
      <c r="FV90" t="s">
        <v>544</v>
      </c>
      <c r="FW90" t="s">
        <v>544</v>
      </c>
      <c r="FX90" t="s">
        <v>544</v>
      </c>
      <c r="FY90" t="s">
        <v>544</v>
      </c>
      <c r="FZ90" t="s">
        <v>544</v>
      </c>
      <c r="GA90" t="s">
        <v>544</v>
      </c>
      <c r="GB90" t="s">
        <v>544</v>
      </c>
      <c r="GC90" t="s">
        <v>544</v>
      </c>
      <c r="GD90" t="s">
        <v>544</v>
      </c>
      <c r="GE90" t="s">
        <v>544</v>
      </c>
      <c r="GF90" t="s">
        <v>544</v>
      </c>
      <c r="GG90" t="s">
        <v>544</v>
      </c>
      <c r="GH90" t="s">
        <v>544</v>
      </c>
      <c r="GI90" t="s">
        <v>544</v>
      </c>
      <c r="GJ90" t="s">
        <v>544</v>
      </c>
      <c r="GK90" t="s">
        <v>544</v>
      </c>
      <c r="GL90" t="s">
        <v>544</v>
      </c>
      <c r="GM90" t="s">
        <v>544</v>
      </c>
      <c r="GN90" t="s">
        <v>544</v>
      </c>
      <c r="GO90" t="s">
        <v>544</v>
      </c>
      <c r="GP90" t="s">
        <v>544</v>
      </c>
      <c r="GQ90" t="s">
        <v>544</v>
      </c>
      <c r="GR90" t="s">
        <v>544</v>
      </c>
      <c r="GS90" t="s">
        <v>544</v>
      </c>
      <c r="GT90" t="s">
        <v>544</v>
      </c>
      <c r="GU90" t="s">
        <v>544</v>
      </c>
      <c r="GV90" t="s">
        <v>544</v>
      </c>
      <c r="GW90" t="s">
        <v>544</v>
      </c>
      <c r="GX90" t="s">
        <v>544</v>
      </c>
      <c r="GY90" t="s">
        <v>544</v>
      </c>
      <c r="GZ90" t="s">
        <v>544</v>
      </c>
      <c r="HA90" t="s">
        <v>544</v>
      </c>
      <c r="HB90" t="s">
        <v>544</v>
      </c>
      <c r="HC90" t="s">
        <v>544</v>
      </c>
      <c r="HD90" t="s">
        <v>544</v>
      </c>
      <c r="HE90" t="s">
        <v>544</v>
      </c>
      <c r="HF90" t="s">
        <v>544</v>
      </c>
      <c r="HG90" t="s">
        <v>544</v>
      </c>
      <c r="HH90" t="s">
        <v>544</v>
      </c>
      <c r="HI90" t="s">
        <v>544</v>
      </c>
      <c r="HJ90" t="s">
        <v>544</v>
      </c>
      <c r="HK90" t="s">
        <v>544</v>
      </c>
      <c r="HL90" t="s">
        <v>544</v>
      </c>
      <c r="HM90" t="s">
        <v>544</v>
      </c>
      <c r="HN90" t="s">
        <v>544</v>
      </c>
      <c r="HO90" t="s">
        <v>544</v>
      </c>
      <c r="HP90" t="s">
        <v>544</v>
      </c>
      <c r="HQ90" t="s">
        <v>544</v>
      </c>
      <c r="HR90" t="s">
        <v>544</v>
      </c>
      <c r="HS90" t="s">
        <v>544</v>
      </c>
      <c r="HT90" t="s">
        <v>544</v>
      </c>
      <c r="HU90" t="s">
        <v>544</v>
      </c>
      <c r="HV90" t="s">
        <v>544</v>
      </c>
      <c r="HW90" t="s">
        <v>544</v>
      </c>
      <c r="HX90" t="s">
        <v>544</v>
      </c>
      <c r="HY90" t="s">
        <v>544</v>
      </c>
      <c r="HZ90" t="s">
        <v>544</v>
      </c>
      <c r="IA90" t="s">
        <v>544</v>
      </c>
      <c r="IB90" t="s">
        <v>544</v>
      </c>
      <c r="IC90" t="s">
        <v>2317</v>
      </c>
      <c r="ID90" t="s">
        <v>2318</v>
      </c>
      <c r="IE90" t="s">
        <v>473</v>
      </c>
      <c r="IF90" t="s">
        <v>2319</v>
      </c>
      <c r="IG90" t="s">
        <v>2320</v>
      </c>
      <c r="IH90" t="s">
        <v>2321</v>
      </c>
      <c r="II90" t="s">
        <v>2322</v>
      </c>
      <c r="IJ90" t="s">
        <v>2322</v>
      </c>
      <c r="IK90" t="s">
        <v>2323</v>
      </c>
      <c r="IL90" t="s">
        <v>473</v>
      </c>
      <c r="IM90" t="s">
        <v>473</v>
      </c>
      <c r="IN90" t="s">
        <v>473</v>
      </c>
      <c r="IO90" t="s">
        <v>473</v>
      </c>
      <c r="IP90" t="s">
        <v>473</v>
      </c>
      <c r="IQ90" t="s">
        <v>473</v>
      </c>
      <c r="IR90">
        <v>1</v>
      </c>
      <c r="IS90">
        <v>0</v>
      </c>
      <c r="IT90">
        <v>1</v>
      </c>
      <c r="IU90">
        <v>0</v>
      </c>
      <c r="IV90">
        <v>0</v>
      </c>
      <c r="IW90">
        <v>1</v>
      </c>
      <c r="IX90">
        <v>0</v>
      </c>
      <c r="IY90">
        <v>0</v>
      </c>
      <c r="IZ90">
        <v>0</v>
      </c>
      <c r="JA90">
        <v>0</v>
      </c>
      <c r="JB90">
        <v>0</v>
      </c>
      <c r="JC90">
        <v>0</v>
      </c>
      <c r="JD90">
        <v>0.55000000000000004</v>
      </c>
      <c r="JE90">
        <v>10</v>
      </c>
      <c r="JF90">
        <v>0</v>
      </c>
      <c r="JG90">
        <v>22</v>
      </c>
      <c r="JH90">
        <v>0</v>
      </c>
      <c r="JI90">
        <v>0</v>
      </c>
      <c r="JJ90">
        <v>23</v>
      </c>
      <c r="JK90">
        <v>0</v>
      </c>
      <c r="JL90">
        <v>0</v>
      </c>
      <c r="JM90">
        <v>0</v>
      </c>
      <c r="JN90">
        <v>0</v>
      </c>
      <c r="JO90">
        <v>0</v>
      </c>
      <c r="JP90">
        <v>0</v>
      </c>
      <c r="JQ90">
        <v>55</v>
      </c>
      <c r="JR90">
        <v>10</v>
      </c>
      <c r="JS90">
        <v>10</v>
      </c>
      <c r="JT90">
        <v>32</v>
      </c>
      <c r="JU90">
        <v>32</v>
      </c>
      <c r="JV90">
        <v>32</v>
      </c>
      <c r="JW90">
        <v>55</v>
      </c>
      <c r="JX90">
        <v>55</v>
      </c>
      <c r="JY90">
        <v>55</v>
      </c>
      <c r="JZ90">
        <v>55</v>
      </c>
      <c r="KA90">
        <v>55</v>
      </c>
      <c r="KB90">
        <v>55</v>
      </c>
      <c r="KC90">
        <v>55</v>
      </c>
      <c r="KD90">
        <v>100</v>
      </c>
      <c r="KE90" t="s">
        <v>473</v>
      </c>
      <c r="KF90">
        <v>100</v>
      </c>
      <c r="KG90" t="s">
        <v>473</v>
      </c>
      <c r="KH90" t="s">
        <v>473</v>
      </c>
      <c r="KI90">
        <v>100</v>
      </c>
      <c r="KJ90" t="s">
        <v>473</v>
      </c>
      <c r="KK90" t="s">
        <v>473</v>
      </c>
      <c r="KL90" t="s">
        <v>473</v>
      </c>
      <c r="KM90" t="s">
        <v>473</v>
      </c>
      <c r="KN90" t="s">
        <v>473</v>
      </c>
      <c r="KO90" t="s">
        <v>473</v>
      </c>
      <c r="KP90">
        <v>100</v>
      </c>
      <c r="KQ90">
        <v>100</v>
      </c>
      <c r="KR90">
        <v>100</v>
      </c>
      <c r="KS90">
        <v>100</v>
      </c>
      <c r="KT90">
        <v>100</v>
      </c>
      <c r="KU90">
        <v>100</v>
      </c>
      <c r="KV90" t="s">
        <v>473</v>
      </c>
      <c r="KW90" t="s">
        <v>473</v>
      </c>
      <c r="KX90" t="s">
        <v>473</v>
      </c>
      <c r="KY90" t="s">
        <v>473</v>
      </c>
      <c r="KZ90" t="s">
        <v>473</v>
      </c>
      <c r="LA90" t="s">
        <v>473</v>
      </c>
      <c r="LB90">
        <v>100</v>
      </c>
      <c r="LC90" t="s">
        <v>2324</v>
      </c>
      <c r="LD90" t="s">
        <v>2294</v>
      </c>
      <c r="LE90">
        <v>92.857142857142861</v>
      </c>
      <c r="LF90">
        <v>50.498684210526314</v>
      </c>
      <c r="LG90">
        <v>92.857142857142861</v>
      </c>
      <c r="LH90">
        <v>50.498684210526314</v>
      </c>
      <c r="LI90">
        <v>96.428571428571431</v>
      </c>
      <c r="LJ90">
        <v>45.086342105263157</v>
      </c>
      <c r="LK90">
        <v>7486421000</v>
      </c>
      <c r="LL90">
        <v>6752895378</v>
      </c>
      <c r="LM90">
        <v>2163093513</v>
      </c>
      <c r="LN90">
        <v>1444531924</v>
      </c>
      <c r="LO90">
        <v>620896729</v>
      </c>
      <c r="LP90">
        <v>10</v>
      </c>
      <c r="LQ90">
        <v>0</v>
      </c>
      <c r="LR90">
        <v>22</v>
      </c>
      <c r="LS90">
        <v>0</v>
      </c>
      <c r="LT90">
        <v>0</v>
      </c>
      <c r="LU90">
        <v>23</v>
      </c>
      <c r="LV90" t="s">
        <v>473</v>
      </c>
      <c r="LW90" t="s">
        <v>473</v>
      </c>
      <c r="LX90" t="s">
        <v>473</v>
      </c>
      <c r="LY90" t="s">
        <v>473</v>
      </c>
      <c r="LZ90" t="s">
        <v>473</v>
      </c>
      <c r="MA90" t="s">
        <v>473</v>
      </c>
      <c r="MB90">
        <v>55</v>
      </c>
      <c r="MC90">
        <v>55</v>
      </c>
      <c r="MD90">
        <v>55</v>
      </c>
      <c r="ME90" t="s">
        <v>635</v>
      </c>
      <c r="MF90" t="s">
        <v>481</v>
      </c>
      <c r="MG90" t="s">
        <v>482</v>
      </c>
      <c r="MH90" t="s">
        <v>481</v>
      </c>
      <c r="MI90" t="s">
        <v>481</v>
      </c>
      <c r="MJ90">
        <v>0</v>
      </c>
      <c r="MK90">
        <v>0</v>
      </c>
      <c r="ML90">
        <v>0</v>
      </c>
      <c r="MM90">
        <v>0</v>
      </c>
      <c r="MN90">
        <v>0</v>
      </c>
      <c r="MO90">
        <v>0</v>
      </c>
      <c r="MP90">
        <v>0</v>
      </c>
      <c r="MQ90" t="s">
        <v>718</v>
      </c>
      <c r="MR90" t="s">
        <v>481</v>
      </c>
      <c r="MS90" t="s">
        <v>483</v>
      </c>
      <c r="MT90" t="s">
        <v>481</v>
      </c>
      <c r="MU90" t="s">
        <v>481</v>
      </c>
      <c r="MV90">
        <v>0</v>
      </c>
      <c r="MW90">
        <v>0</v>
      </c>
      <c r="MX90">
        <v>0</v>
      </c>
      <c r="MY90">
        <v>0</v>
      </c>
      <c r="MZ90">
        <v>0</v>
      </c>
      <c r="NA90">
        <v>0</v>
      </c>
      <c r="NB90">
        <v>0</v>
      </c>
      <c r="NC90">
        <v>100</v>
      </c>
      <c r="ND90">
        <v>100</v>
      </c>
      <c r="NE90">
        <v>100</v>
      </c>
      <c r="NF90">
        <v>100</v>
      </c>
      <c r="NG90">
        <v>100</v>
      </c>
      <c r="NH90">
        <v>100</v>
      </c>
      <c r="NI90" t="s">
        <v>473</v>
      </c>
      <c r="NJ90" t="s">
        <v>473</v>
      </c>
      <c r="NK90" t="s">
        <v>473</v>
      </c>
      <c r="NL90" t="s">
        <v>473</v>
      </c>
      <c r="NM90" t="s">
        <v>473</v>
      </c>
      <c r="NN90" t="s">
        <v>473</v>
      </c>
      <c r="NO90" t="s">
        <v>2325</v>
      </c>
      <c r="NP90" t="s">
        <v>2325</v>
      </c>
      <c r="NQ90" t="s">
        <v>2325</v>
      </c>
      <c r="NR90" t="s">
        <v>2325</v>
      </c>
      <c r="NS90" t="s">
        <v>2325</v>
      </c>
      <c r="NT90">
        <v>0</v>
      </c>
      <c r="NU90">
        <v>0</v>
      </c>
      <c r="NV90">
        <v>0</v>
      </c>
      <c r="NW90">
        <v>0</v>
      </c>
      <c r="NX90">
        <v>0</v>
      </c>
      <c r="NY90">
        <v>0</v>
      </c>
      <c r="NZ90">
        <v>0</v>
      </c>
      <c r="OA90" t="s">
        <v>531</v>
      </c>
      <c r="OB90" t="s">
        <v>490</v>
      </c>
      <c r="OC90" t="s">
        <v>2326</v>
      </c>
      <c r="OD90" t="s">
        <v>490</v>
      </c>
      <c r="OE90" t="s">
        <v>490</v>
      </c>
      <c r="OF90">
        <v>0</v>
      </c>
      <c r="OG90">
        <v>0</v>
      </c>
      <c r="OH90">
        <v>0</v>
      </c>
      <c r="OI90">
        <v>0</v>
      </c>
      <c r="OJ90">
        <v>0</v>
      </c>
      <c r="OK90">
        <v>0</v>
      </c>
      <c r="OL90">
        <v>0</v>
      </c>
      <c r="OM90" t="s">
        <v>2327</v>
      </c>
      <c r="ON90" t="s">
        <v>2328</v>
      </c>
      <c r="OO90" t="s">
        <v>2292</v>
      </c>
      <c r="OP90">
        <v>55</v>
      </c>
      <c r="OQ90" t="s">
        <v>544</v>
      </c>
      <c r="OR90" t="s">
        <v>544</v>
      </c>
      <c r="OS90" t="s">
        <v>544</v>
      </c>
      <c r="OT90" t="s">
        <v>544</v>
      </c>
      <c r="OU90" t="s">
        <v>544</v>
      </c>
      <c r="OV90" t="s">
        <v>544</v>
      </c>
      <c r="OW90" t="s">
        <v>544</v>
      </c>
      <c r="OX90" t="s">
        <v>544</v>
      </c>
      <c r="OY90" t="s">
        <v>544</v>
      </c>
      <c r="OZ90" t="s">
        <v>544</v>
      </c>
      <c r="PA90" t="s">
        <v>544</v>
      </c>
      <c r="PB90" t="s">
        <v>544</v>
      </c>
      <c r="PC90" t="s">
        <v>544</v>
      </c>
      <c r="PD90" t="s">
        <v>544</v>
      </c>
      <c r="PE90" t="s">
        <v>544</v>
      </c>
      <c r="PF90" t="s">
        <v>544</v>
      </c>
      <c r="PG90" t="s">
        <v>544</v>
      </c>
      <c r="PH90" t="s">
        <v>544</v>
      </c>
      <c r="PI90" t="s">
        <v>544</v>
      </c>
      <c r="PJ90" t="s">
        <v>544</v>
      </c>
      <c r="PK90" t="s">
        <v>544</v>
      </c>
      <c r="PL90" t="s">
        <v>544</v>
      </c>
      <c r="PM90" t="s">
        <v>544</v>
      </c>
      <c r="PN90" t="s">
        <v>544</v>
      </c>
      <c r="PO90" t="s">
        <v>544</v>
      </c>
      <c r="PP90" t="s">
        <v>544</v>
      </c>
      <c r="PQ90">
        <v>6583654</v>
      </c>
      <c r="PR90">
        <v>1437948270</v>
      </c>
      <c r="PS90" t="s">
        <v>974</v>
      </c>
    </row>
    <row r="91" spans="1:435" x14ac:dyDescent="0.35">
      <c r="A91" t="s">
        <v>2329</v>
      </c>
      <c r="B91">
        <v>7873</v>
      </c>
      <c r="C91" t="s">
        <v>2330</v>
      </c>
      <c r="D91">
        <v>2020110010189</v>
      </c>
      <c r="E91" t="s">
        <v>436</v>
      </c>
      <c r="F91" t="s">
        <v>437</v>
      </c>
      <c r="G91" t="s">
        <v>438</v>
      </c>
      <c r="H91" t="s">
        <v>2293</v>
      </c>
      <c r="I91" t="s">
        <v>2294</v>
      </c>
      <c r="J91" t="s">
        <v>2295</v>
      </c>
      <c r="K91" t="s">
        <v>2296</v>
      </c>
      <c r="L91" t="s">
        <v>2297</v>
      </c>
      <c r="M91" t="s">
        <v>2296</v>
      </c>
      <c r="N91" t="s">
        <v>2331</v>
      </c>
      <c r="O91" t="s">
        <v>2297</v>
      </c>
      <c r="P91" t="s">
        <v>2296</v>
      </c>
      <c r="Q91" t="s">
        <v>2301</v>
      </c>
      <c r="R91" t="s">
        <v>2302</v>
      </c>
      <c r="S91" t="s">
        <v>1017</v>
      </c>
      <c r="T91" t="s">
        <v>1017</v>
      </c>
      <c r="AD91" t="s">
        <v>2332</v>
      </c>
      <c r="AE91" t="s">
        <v>2333</v>
      </c>
      <c r="AI91" t="s">
        <v>2334</v>
      </c>
      <c r="AJ91">
        <v>0</v>
      </c>
      <c r="AK91">
        <v>44055</v>
      </c>
      <c r="AL91">
        <v>1</v>
      </c>
      <c r="AM91">
        <v>2023</v>
      </c>
      <c r="AN91" t="s">
        <v>2335</v>
      </c>
      <c r="AO91" t="s">
        <v>2336</v>
      </c>
      <c r="AP91">
        <v>2020</v>
      </c>
      <c r="AQ91">
        <v>2024</v>
      </c>
      <c r="AR91" t="s">
        <v>467</v>
      </c>
      <c r="AS91" t="s">
        <v>652</v>
      </c>
      <c r="AT91" t="s">
        <v>541</v>
      </c>
      <c r="AU91" t="s">
        <v>459</v>
      </c>
      <c r="AV91" t="s">
        <v>460</v>
      </c>
      <c r="AW91" t="s">
        <v>460</v>
      </c>
      <c r="AX91" t="s">
        <v>460</v>
      </c>
      <c r="AZ91">
        <v>1</v>
      </c>
      <c r="BB91" t="s">
        <v>2337</v>
      </c>
      <c r="BC91" t="s">
        <v>2338</v>
      </c>
      <c r="BD91" t="s">
        <v>2339</v>
      </c>
      <c r="BE91" t="s">
        <v>544</v>
      </c>
      <c r="BF91" t="s">
        <v>2340</v>
      </c>
      <c r="BG91">
        <v>2</v>
      </c>
      <c r="BH91">
        <v>44558</v>
      </c>
      <c r="BI91" t="s">
        <v>2341</v>
      </c>
      <c r="BJ91" t="s">
        <v>51</v>
      </c>
      <c r="BK91">
        <v>20</v>
      </c>
      <c r="BL91">
        <v>1</v>
      </c>
      <c r="BM91">
        <v>6</v>
      </c>
      <c r="BN91">
        <v>6</v>
      </c>
      <c r="BO91">
        <v>4</v>
      </c>
      <c r="BP91">
        <v>3</v>
      </c>
      <c r="BW91">
        <v>1</v>
      </c>
      <c r="BX91">
        <v>6</v>
      </c>
      <c r="BY91">
        <v>5</v>
      </c>
      <c r="BZ91">
        <v>4</v>
      </c>
      <c r="CA91">
        <v>6</v>
      </c>
      <c r="CB91">
        <v>5.9999999999999973</v>
      </c>
      <c r="CC91">
        <v>4</v>
      </c>
      <c r="CD91">
        <v>0</v>
      </c>
      <c r="CE91" t="s">
        <v>544</v>
      </c>
      <c r="CF91" t="s">
        <v>544</v>
      </c>
      <c r="CG91" t="s">
        <v>544</v>
      </c>
      <c r="CH91" t="s">
        <v>544</v>
      </c>
      <c r="CI91" t="s">
        <v>544</v>
      </c>
      <c r="CJ91">
        <v>1</v>
      </c>
      <c r="CK91">
        <v>5.9999999999999991</v>
      </c>
      <c r="CL91">
        <v>5.9999999999999973</v>
      </c>
      <c r="CM91">
        <v>15.999999999999996</v>
      </c>
      <c r="CN91" t="s">
        <v>467</v>
      </c>
      <c r="CO91">
        <v>0</v>
      </c>
      <c r="CP91">
        <v>2</v>
      </c>
      <c r="CQ91">
        <v>0</v>
      </c>
      <c r="CR91">
        <v>0</v>
      </c>
      <c r="CS91">
        <v>0</v>
      </c>
      <c r="CT91">
        <v>1</v>
      </c>
      <c r="CU91">
        <v>1</v>
      </c>
      <c r="CV91">
        <v>0</v>
      </c>
      <c r="CW91">
        <v>0</v>
      </c>
      <c r="CX91">
        <v>0</v>
      </c>
      <c r="CY91">
        <v>0</v>
      </c>
      <c r="CZ91">
        <v>0</v>
      </c>
      <c r="DA91">
        <v>4</v>
      </c>
      <c r="DB91" s="128">
        <v>3</v>
      </c>
      <c r="DC91">
        <v>3</v>
      </c>
      <c r="DD91">
        <v>0</v>
      </c>
      <c r="DE91">
        <v>0</v>
      </c>
      <c r="DF91">
        <v>0</v>
      </c>
      <c r="DG91">
        <v>0</v>
      </c>
      <c r="DH91">
        <v>0</v>
      </c>
      <c r="DI91">
        <v>0</v>
      </c>
      <c r="DJ91">
        <v>0</v>
      </c>
      <c r="DK91">
        <v>0</v>
      </c>
      <c r="DL91">
        <v>0</v>
      </c>
      <c r="DM91">
        <v>0</v>
      </c>
      <c r="DN91">
        <v>0</v>
      </c>
      <c r="DO91">
        <v>0</v>
      </c>
      <c r="DP91">
        <v>4</v>
      </c>
      <c r="DQ91">
        <v>0</v>
      </c>
      <c r="DR91">
        <v>2</v>
      </c>
      <c r="DS91">
        <v>0</v>
      </c>
      <c r="DT91">
        <v>0</v>
      </c>
      <c r="DU91">
        <v>0</v>
      </c>
      <c r="DV91">
        <v>1</v>
      </c>
      <c r="DW91">
        <v>0</v>
      </c>
      <c r="DX91">
        <v>0</v>
      </c>
      <c r="DY91">
        <v>0</v>
      </c>
      <c r="DZ91">
        <v>0</v>
      </c>
      <c r="EA91">
        <v>0</v>
      </c>
      <c r="EB91">
        <v>0</v>
      </c>
      <c r="EC91">
        <v>3</v>
      </c>
      <c r="ED91">
        <v>3</v>
      </c>
      <c r="EE91">
        <v>0</v>
      </c>
      <c r="EF91" t="s">
        <v>2342</v>
      </c>
      <c r="EG91">
        <v>0</v>
      </c>
      <c r="EH91">
        <v>0</v>
      </c>
      <c r="EI91">
        <v>0</v>
      </c>
      <c r="EJ91" t="s">
        <v>2343</v>
      </c>
      <c r="EK91" t="s">
        <v>2344</v>
      </c>
      <c r="EL91">
        <v>0</v>
      </c>
      <c r="EM91">
        <v>0</v>
      </c>
      <c r="EN91">
        <v>0</v>
      </c>
      <c r="EO91">
        <v>0</v>
      </c>
      <c r="EP91">
        <v>0</v>
      </c>
      <c r="EQ91">
        <v>0</v>
      </c>
      <c r="ER91" t="s">
        <v>2345</v>
      </c>
      <c r="ES91">
        <v>0</v>
      </c>
      <c r="ET91">
        <v>0</v>
      </c>
      <c r="EU91">
        <v>0</v>
      </c>
      <c r="EV91" t="s">
        <v>2343</v>
      </c>
      <c r="EW91">
        <v>0</v>
      </c>
      <c r="EX91">
        <v>0</v>
      </c>
      <c r="EY91">
        <v>0</v>
      </c>
      <c r="EZ91">
        <v>0</v>
      </c>
      <c r="FA91">
        <v>0</v>
      </c>
      <c r="FB91">
        <v>0</v>
      </c>
      <c r="FC91" t="s">
        <v>544</v>
      </c>
      <c r="FD91" t="s">
        <v>544</v>
      </c>
      <c r="FE91" t="s">
        <v>544</v>
      </c>
      <c r="FF91" t="s">
        <v>544</v>
      </c>
      <c r="FG91" t="s">
        <v>544</v>
      </c>
      <c r="FH91" t="s">
        <v>544</v>
      </c>
      <c r="FI91" t="s">
        <v>544</v>
      </c>
      <c r="FJ91" t="s">
        <v>544</v>
      </c>
      <c r="FK91" t="s">
        <v>544</v>
      </c>
      <c r="FL91" t="s">
        <v>544</v>
      </c>
      <c r="FM91" t="s">
        <v>544</v>
      </c>
      <c r="FN91" t="s">
        <v>544</v>
      </c>
      <c r="FO91" t="s">
        <v>544</v>
      </c>
      <c r="FP91" t="s">
        <v>544</v>
      </c>
      <c r="FQ91" t="s">
        <v>544</v>
      </c>
      <c r="FR91" t="s">
        <v>544</v>
      </c>
      <c r="FS91" t="s">
        <v>544</v>
      </c>
      <c r="FT91" t="s">
        <v>544</v>
      </c>
      <c r="FU91" t="s">
        <v>544</v>
      </c>
      <c r="FV91" t="s">
        <v>544</v>
      </c>
      <c r="FW91" t="s">
        <v>544</v>
      </c>
      <c r="FX91" t="s">
        <v>544</v>
      </c>
      <c r="FY91" t="s">
        <v>544</v>
      </c>
      <c r="FZ91" t="s">
        <v>544</v>
      </c>
      <c r="GA91" t="s">
        <v>544</v>
      </c>
      <c r="GB91" t="s">
        <v>544</v>
      </c>
      <c r="GC91" t="s">
        <v>544</v>
      </c>
      <c r="GD91" t="s">
        <v>544</v>
      </c>
      <c r="GE91" t="s">
        <v>544</v>
      </c>
      <c r="GF91" t="s">
        <v>544</v>
      </c>
      <c r="GG91" t="s">
        <v>544</v>
      </c>
      <c r="GH91" t="s">
        <v>544</v>
      </c>
      <c r="GI91" t="s">
        <v>544</v>
      </c>
      <c r="GJ91" t="s">
        <v>544</v>
      </c>
      <c r="GK91" t="s">
        <v>544</v>
      </c>
      <c r="GL91" t="s">
        <v>544</v>
      </c>
      <c r="GM91" t="s">
        <v>544</v>
      </c>
      <c r="GN91" t="s">
        <v>544</v>
      </c>
      <c r="GO91" t="s">
        <v>544</v>
      </c>
      <c r="GP91" t="s">
        <v>544</v>
      </c>
      <c r="GQ91" t="s">
        <v>544</v>
      </c>
      <c r="GR91" t="s">
        <v>544</v>
      </c>
      <c r="GS91" t="s">
        <v>544</v>
      </c>
      <c r="GT91" t="s">
        <v>544</v>
      </c>
      <c r="GU91" t="s">
        <v>544</v>
      </c>
      <c r="GV91" t="s">
        <v>544</v>
      </c>
      <c r="GW91" t="s">
        <v>544</v>
      </c>
      <c r="GX91" t="s">
        <v>544</v>
      </c>
      <c r="GY91" t="s">
        <v>544</v>
      </c>
      <c r="GZ91" t="s">
        <v>544</v>
      </c>
      <c r="HA91" t="s">
        <v>544</v>
      </c>
      <c r="HB91" t="s">
        <v>544</v>
      </c>
      <c r="HC91" t="s">
        <v>544</v>
      </c>
      <c r="HD91" t="s">
        <v>544</v>
      </c>
      <c r="HE91" t="s">
        <v>544</v>
      </c>
      <c r="HF91" t="s">
        <v>544</v>
      </c>
      <c r="HG91" t="s">
        <v>544</v>
      </c>
      <c r="HH91" t="s">
        <v>544</v>
      </c>
      <c r="HI91" t="s">
        <v>544</v>
      </c>
      <c r="HJ91" t="s">
        <v>544</v>
      </c>
      <c r="HK91" t="s">
        <v>544</v>
      </c>
      <c r="HL91" t="s">
        <v>544</v>
      </c>
      <c r="HM91" t="s">
        <v>544</v>
      </c>
      <c r="HN91" t="s">
        <v>544</v>
      </c>
      <c r="HO91" t="s">
        <v>544</v>
      </c>
      <c r="HP91" t="s">
        <v>544</v>
      </c>
      <c r="HQ91" t="s">
        <v>544</v>
      </c>
      <c r="HR91" t="s">
        <v>544</v>
      </c>
      <c r="HS91" t="s">
        <v>544</v>
      </c>
      <c r="HT91" t="s">
        <v>544</v>
      </c>
      <c r="HU91" t="s">
        <v>544</v>
      </c>
      <c r="HV91" t="s">
        <v>544</v>
      </c>
      <c r="HW91" t="s">
        <v>544</v>
      </c>
      <c r="HX91" t="s">
        <v>544</v>
      </c>
      <c r="HY91" t="s">
        <v>544</v>
      </c>
      <c r="HZ91" t="s">
        <v>544</v>
      </c>
      <c r="IA91" t="s">
        <v>544</v>
      </c>
      <c r="IB91" t="s">
        <v>544</v>
      </c>
      <c r="IC91" t="s">
        <v>2346</v>
      </c>
      <c r="ID91" t="s">
        <v>473</v>
      </c>
      <c r="IE91" t="s">
        <v>473</v>
      </c>
      <c r="IF91" t="s">
        <v>1274</v>
      </c>
      <c r="IG91" t="s">
        <v>2347</v>
      </c>
      <c r="IH91" t="s">
        <v>2322</v>
      </c>
      <c r="II91" t="s">
        <v>2322</v>
      </c>
      <c r="IJ91" t="s">
        <v>2322</v>
      </c>
      <c r="IK91" t="s">
        <v>2348</v>
      </c>
      <c r="IL91" t="s">
        <v>473</v>
      </c>
      <c r="IM91" t="s">
        <v>473</v>
      </c>
      <c r="IN91" t="s">
        <v>473</v>
      </c>
      <c r="IO91" t="s">
        <v>473</v>
      </c>
      <c r="IP91" t="s">
        <v>473</v>
      </c>
      <c r="IQ91" t="s">
        <v>473</v>
      </c>
      <c r="IR91">
        <v>0</v>
      </c>
      <c r="IS91">
        <v>1</v>
      </c>
      <c r="IT91">
        <v>0</v>
      </c>
      <c r="IU91">
        <v>0</v>
      </c>
      <c r="IV91">
        <v>0</v>
      </c>
      <c r="IW91">
        <v>1</v>
      </c>
      <c r="IX91">
        <v>0</v>
      </c>
      <c r="IY91">
        <v>0</v>
      </c>
      <c r="IZ91">
        <v>0</v>
      </c>
      <c r="JA91">
        <v>0</v>
      </c>
      <c r="JB91">
        <v>0</v>
      </c>
      <c r="JC91">
        <v>0</v>
      </c>
      <c r="JD91">
        <v>0.75</v>
      </c>
      <c r="JE91">
        <v>0</v>
      </c>
      <c r="JF91">
        <v>50</v>
      </c>
      <c r="JG91">
        <v>0</v>
      </c>
      <c r="JH91">
        <v>0</v>
      </c>
      <c r="JI91">
        <v>0</v>
      </c>
      <c r="JJ91">
        <v>25</v>
      </c>
      <c r="JK91">
        <v>0</v>
      </c>
      <c r="JL91">
        <v>0</v>
      </c>
      <c r="JM91">
        <v>0</v>
      </c>
      <c r="JN91">
        <v>0</v>
      </c>
      <c r="JO91">
        <v>0</v>
      </c>
      <c r="JP91">
        <v>0</v>
      </c>
      <c r="JQ91">
        <v>75</v>
      </c>
      <c r="JR91">
        <v>0</v>
      </c>
      <c r="JS91">
        <v>50</v>
      </c>
      <c r="JT91">
        <v>50</v>
      </c>
      <c r="JU91">
        <v>50</v>
      </c>
      <c r="JV91">
        <v>50</v>
      </c>
      <c r="JW91">
        <v>75</v>
      </c>
      <c r="JX91">
        <v>75</v>
      </c>
      <c r="JY91">
        <v>75</v>
      </c>
      <c r="JZ91">
        <v>75</v>
      </c>
      <c r="KA91">
        <v>75</v>
      </c>
      <c r="KB91">
        <v>75</v>
      </c>
      <c r="KC91">
        <v>75</v>
      </c>
      <c r="KD91" t="s">
        <v>479</v>
      </c>
      <c r="KE91">
        <v>100</v>
      </c>
      <c r="KF91" t="s">
        <v>473</v>
      </c>
      <c r="KG91" t="s">
        <v>473</v>
      </c>
      <c r="KH91" t="s">
        <v>473</v>
      </c>
      <c r="KI91">
        <v>100</v>
      </c>
      <c r="KJ91" t="s">
        <v>473</v>
      </c>
      <c r="KK91" t="s">
        <v>473</v>
      </c>
      <c r="KL91" t="s">
        <v>473</v>
      </c>
      <c r="KM91" t="s">
        <v>473</v>
      </c>
      <c r="KN91" t="s">
        <v>473</v>
      </c>
      <c r="KO91" t="s">
        <v>473</v>
      </c>
      <c r="KP91" t="s">
        <v>479</v>
      </c>
      <c r="KQ91">
        <v>100</v>
      </c>
      <c r="KR91">
        <v>100</v>
      </c>
      <c r="KS91">
        <v>100</v>
      </c>
      <c r="KT91">
        <v>100</v>
      </c>
      <c r="KU91">
        <v>100</v>
      </c>
      <c r="KV91" t="s">
        <v>473</v>
      </c>
      <c r="KW91" t="s">
        <v>473</v>
      </c>
      <c r="KX91" t="s">
        <v>473</v>
      </c>
      <c r="KY91" t="s">
        <v>473</v>
      </c>
      <c r="KZ91" t="s">
        <v>473</v>
      </c>
      <c r="LA91" t="s">
        <v>473</v>
      </c>
      <c r="LB91">
        <v>100</v>
      </c>
      <c r="LC91" t="s">
        <v>2324</v>
      </c>
      <c r="LD91" t="s">
        <v>2294</v>
      </c>
      <c r="LE91">
        <v>92.857142857142861</v>
      </c>
      <c r="LF91">
        <v>50.498684210526314</v>
      </c>
      <c r="LG91" t="s">
        <v>473</v>
      </c>
      <c r="LH91" t="s">
        <v>473</v>
      </c>
      <c r="LI91">
        <v>96.428571428571431</v>
      </c>
      <c r="LJ91">
        <v>45.086342105263157</v>
      </c>
      <c r="LK91">
        <v>7486421000</v>
      </c>
      <c r="LL91">
        <v>6752895378</v>
      </c>
      <c r="LM91">
        <v>2163093513</v>
      </c>
      <c r="LN91">
        <v>1444531924</v>
      </c>
      <c r="LO91">
        <v>620896729</v>
      </c>
      <c r="LP91" t="s">
        <v>479</v>
      </c>
      <c r="LQ91">
        <v>2</v>
      </c>
      <c r="LR91">
        <v>0</v>
      </c>
      <c r="LS91">
        <v>0</v>
      </c>
      <c r="LT91">
        <v>0</v>
      </c>
      <c r="LU91">
        <v>1</v>
      </c>
      <c r="LV91" t="s">
        <v>473</v>
      </c>
      <c r="LW91" t="s">
        <v>473</v>
      </c>
      <c r="LX91" t="s">
        <v>473</v>
      </c>
      <c r="LY91" t="s">
        <v>473</v>
      </c>
      <c r="LZ91" t="s">
        <v>473</v>
      </c>
      <c r="MA91" t="s">
        <v>473</v>
      </c>
      <c r="MB91">
        <v>3</v>
      </c>
      <c r="MC91">
        <v>3</v>
      </c>
      <c r="MD91">
        <v>3</v>
      </c>
      <c r="ME91" t="s">
        <v>481</v>
      </c>
      <c r="MF91" t="s">
        <v>635</v>
      </c>
      <c r="MG91" t="s">
        <v>481</v>
      </c>
      <c r="MH91" t="s">
        <v>481</v>
      </c>
      <c r="MI91" t="s">
        <v>481</v>
      </c>
      <c r="MJ91">
        <v>0</v>
      </c>
      <c r="MK91">
        <v>0</v>
      </c>
      <c r="ML91">
        <v>0</v>
      </c>
      <c r="MM91">
        <v>0</v>
      </c>
      <c r="MN91">
        <v>0</v>
      </c>
      <c r="MO91">
        <v>0</v>
      </c>
      <c r="MP91">
        <v>0</v>
      </c>
      <c r="MQ91" t="s">
        <v>481</v>
      </c>
      <c r="MR91" t="s">
        <v>483</v>
      </c>
      <c r="MS91" t="s">
        <v>481</v>
      </c>
      <c r="MT91" t="s">
        <v>481</v>
      </c>
      <c r="MU91" t="s">
        <v>481</v>
      </c>
      <c r="MV91">
        <v>0</v>
      </c>
      <c r="MW91">
        <v>0</v>
      </c>
      <c r="MX91">
        <v>0</v>
      </c>
      <c r="MY91">
        <v>0</v>
      </c>
      <c r="MZ91">
        <v>0</v>
      </c>
      <c r="NA91">
        <v>0</v>
      </c>
      <c r="NB91">
        <v>0</v>
      </c>
      <c r="NC91" t="s">
        <v>479</v>
      </c>
      <c r="ND91">
        <v>100</v>
      </c>
      <c r="NE91">
        <v>100</v>
      </c>
      <c r="NF91">
        <v>100</v>
      </c>
      <c r="NG91">
        <v>100</v>
      </c>
      <c r="NH91">
        <v>100</v>
      </c>
      <c r="NI91" t="s">
        <v>473</v>
      </c>
      <c r="NJ91" t="s">
        <v>473</v>
      </c>
      <c r="NK91" t="s">
        <v>473</v>
      </c>
      <c r="NL91" t="s">
        <v>473</v>
      </c>
      <c r="NM91" t="s">
        <v>473</v>
      </c>
      <c r="NN91" t="s">
        <v>473</v>
      </c>
      <c r="NO91" t="s">
        <v>2325</v>
      </c>
      <c r="NP91" t="s">
        <v>2325</v>
      </c>
      <c r="NQ91" t="s">
        <v>2325</v>
      </c>
      <c r="NR91" t="s">
        <v>2325</v>
      </c>
      <c r="NS91" t="s">
        <v>2325</v>
      </c>
      <c r="NT91">
        <v>0</v>
      </c>
      <c r="NU91">
        <v>0</v>
      </c>
      <c r="NV91">
        <v>0</v>
      </c>
      <c r="NW91">
        <v>0</v>
      </c>
      <c r="NX91">
        <v>0</v>
      </c>
      <c r="NY91">
        <v>0</v>
      </c>
      <c r="NZ91">
        <v>0</v>
      </c>
      <c r="OA91" t="s">
        <v>490</v>
      </c>
      <c r="OB91" t="s">
        <v>2349</v>
      </c>
      <c r="OC91" t="s">
        <v>490</v>
      </c>
      <c r="OD91" t="s">
        <v>490</v>
      </c>
      <c r="OE91" t="s">
        <v>490</v>
      </c>
      <c r="OF91">
        <v>0</v>
      </c>
      <c r="OG91">
        <v>0</v>
      </c>
      <c r="OH91">
        <v>0</v>
      </c>
      <c r="OI91">
        <v>0</v>
      </c>
      <c r="OJ91">
        <v>0</v>
      </c>
      <c r="OK91">
        <v>0</v>
      </c>
      <c r="OL91">
        <v>0</v>
      </c>
      <c r="OO91" t="s">
        <v>2329</v>
      </c>
      <c r="OP91">
        <v>3</v>
      </c>
      <c r="OQ91" t="s">
        <v>544</v>
      </c>
      <c r="OR91" t="s">
        <v>544</v>
      </c>
      <c r="OS91" t="s">
        <v>544</v>
      </c>
      <c r="OT91" t="s">
        <v>544</v>
      </c>
      <c r="OU91" t="s">
        <v>544</v>
      </c>
      <c r="OV91" t="s">
        <v>544</v>
      </c>
      <c r="OW91" t="s">
        <v>544</v>
      </c>
      <c r="OX91" t="s">
        <v>544</v>
      </c>
      <c r="OY91" t="s">
        <v>544</v>
      </c>
      <c r="OZ91" t="s">
        <v>544</v>
      </c>
      <c r="PA91" t="s">
        <v>544</v>
      </c>
      <c r="PB91" t="s">
        <v>544</v>
      </c>
      <c r="PC91" t="s">
        <v>544</v>
      </c>
      <c r="PD91" t="s">
        <v>544</v>
      </c>
      <c r="PE91" t="s">
        <v>544</v>
      </c>
      <c r="PF91" t="s">
        <v>544</v>
      </c>
      <c r="PG91" t="s">
        <v>544</v>
      </c>
      <c r="PH91" t="s">
        <v>544</v>
      </c>
      <c r="PI91" t="s">
        <v>544</v>
      </c>
      <c r="PJ91" t="s">
        <v>544</v>
      </c>
      <c r="PK91" t="s">
        <v>544</v>
      </c>
      <c r="PL91" t="s">
        <v>544</v>
      </c>
      <c r="PM91" t="s">
        <v>544</v>
      </c>
      <c r="PN91" t="s">
        <v>544</v>
      </c>
      <c r="PO91" t="s">
        <v>544</v>
      </c>
      <c r="PP91" t="s">
        <v>544</v>
      </c>
      <c r="PQ91">
        <v>6583654</v>
      </c>
      <c r="PR91">
        <v>1437948270</v>
      </c>
      <c r="PS91" t="s">
        <v>578</v>
      </c>
    </row>
    <row r="92" spans="1:435" x14ac:dyDescent="0.35">
      <c r="A92" t="s">
        <v>2350</v>
      </c>
      <c r="B92">
        <v>7873</v>
      </c>
      <c r="C92" t="s">
        <v>2351</v>
      </c>
      <c r="D92">
        <v>2020110010189</v>
      </c>
      <c r="E92" t="s">
        <v>436</v>
      </c>
      <c r="F92" t="s">
        <v>437</v>
      </c>
      <c r="G92" t="s">
        <v>438</v>
      </c>
      <c r="H92" t="s">
        <v>2293</v>
      </c>
      <c r="I92" t="s">
        <v>2352</v>
      </c>
      <c r="J92" t="s">
        <v>2295</v>
      </c>
      <c r="K92" t="s">
        <v>2296</v>
      </c>
      <c r="L92" t="s">
        <v>2297</v>
      </c>
      <c r="M92" t="s">
        <v>2296</v>
      </c>
      <c r="N92" t="s">
        <v>2353</v>
      </c>
      <c r="O92" t="s">
        <v>2354</v>
      </c>
      <c r="P92" t="s">
        <v>2355</v>
      </c>
      <c r="Q92" t="s">
        <v>2301</v>
      </c>
      <c r="R92" t="s">
        <v>2302</v>
      </c>
      <c r="S92" t="s">
        <v>2356</v>
      </c>
      <c r="T92" t="s">
        <v>2356</v>
      </c>
      <c r="AD92" t="s">
        <v>2357</v>
      </c>
      <c r="AE92" t="s">
        <v>2358</v>
      </c>
      <c r="AI92" t="s">
        <v>2359</v>
      </c>
      <c r="AJ92">
        <v>0</v>
      </c>
      <c r="AK92">
        <v>44055</v>
      </c>
      <c r="AL92">
        <v>1</v>
      </c>
      <c r="AM92">
        <v>2023</v>
      </c>
      <c r="AN92" t="s">
        <v>2360</v>
      </c>
      <c r="AO92" t="s">
        <v>2361</v>
      </c>
      <c r="AP92">
        <v>2020</v>
      </c>
      <c r="AQ92">
        <v>2024</v>
      </c>
      <c r="AR92" t="s">
        <v>467</v>
      </c>
      <c r="AS92" t="s">
        <v>457</v>
      </c>
      <c r="AT92" t="s">
        <v>541</v>
      </c>
      <c r="AU92" t="s">
        <v>459</v>
      </c>
      <c r="AV92" t="s">
        <v>460</v>
      </c>
      <c r="AW92">
        <v>345</v>
      </c>
      <c r="AX92" t="s">
        <v>460</v>
      </c>
      <c r="AZ92">
        <v>1</v>
      </c>
      <c r="BB92" t="s">
        <v>2362</v>
      </c>
      <c r="BC92" t="s">
        <v>2363</v>
      </c>
      <c r="BD92" t="s">
        <v>2364</v>
      </c>
      <c r="BE92" t="s">
        <v>544</v>
      </c>
      <c r="BF92" t="s">
        <v>2365</v>
      </c>
      <c r="BG92">
        <v>1</v>
      </c>
      <c r="BH92">
        <v>44055</v>
      </c>
      <c r="BI92" t="s">
        <v>1271</v>
      </c>
      <c r="BJ92" t="s">
        <v>51</v>
      </c>
      <c r="BK92">
        <v>16</v>
      </c>
      <c r="BL92">
        <v>2</v>
      </c>
      <c r="BM92">
        <v>4</v>
      </c>
      <c r="BN92">
        <v>4</v>
      </c>
      <c r="BO92">
        <v>4</v>
      </c>
      <c r="BP92">
        <v>2</v>
      </c>
      <c r="BW92">
        <v>2</v>
      </c>
      <c r="BX92">
        <v>4</v>
      </c>
      <c r="BY92">
        <v>4</v>
      </c>
      <c r="BZ92">
        <v>4</v>
      </c>
      <c r="CA92">
        <v>4</v>
      </c>
      <c r="CB92">
        <v>4</v>
      </c>
      <c r="CC92">
        <v>4</v>
      </c>
      <c r="CD92">
        <v>0</v>
      </c>
      <c r="CE92" t="s">
        <v>544</v>
      </c>
      <c r="CF92" t="s">
        <v>544</v>
      </c>
      <c r="CG92" t="s">
        <v>544</v>
      </c>
      <c r="CH92" t="s">
        <v>544</v>
      </c>
      <c r="CI92" t="s">
        <v>544</v>
      </c>
      <c r="CJ92">
        <v>2</v>
      </c>
      <c r="CK92">
        <v>4</v>
      </c>
      <c r="CL92">
        <v>4</v>
      </c>
      <c r="CM92">
        <v>13</v>
      </c>
      <c r="CN92" t="s">
        <v>467</v>
      </c>
      <c r="CO92">
        <v>2</v>
      </c>
      <c r="CP92">
        <v>0</v>
      </c>
      <c r="CQ92">
        <v>0</v>
      </c>
      <c r="CR92">
        <v>1</v>
      </c>
      <c r="CS92">
        <v>0</v>
      </c>
      <c r="CT92">
        <v>0</v>
      </c>
      <c r="CU92">
        <v>0</v>
      </c>
      <c r="CV92">
        <v>0</v>
      </c>
      <c r="CW92">
        <v>0</v>
      </c>
      <c r="CX92">
        <v>0</v>
      </c>
      <c r="CY92">
        <v>1</v>
      </c>
      <c r="CZ92">
        <v>0</v>
      </c>
      <c r="DA92">
        <v>4</v>
      </c>
      <c r="DB92" s="128">
        <v>3</v>
      </c>
      <c r="DC92">
        <v>3</v>
      </c>
      <c r="DD92">
        <v>0</v>
      </c>
      <c r="DE92">
        <v>0</v>
      </c>
      <c r="DF92">
        <v>0</v>
      </c>
      <c r="DG92">
        <v>0</v>
      </c>
      <c r="DH92">
        <v>0</v>
      </c>
      <c r="DI92">
        <v>0</v>
      </c>
      <c r="DJ92">
        <v>0</v>
      </c>
      <c r="DK92">
        <v>0</v>
      </c>
      <c r="DL92">
        <v>0</v>
      </c>
      <c r="DM92">
        <v>0</v>
      </c>
      <c r="DN92">
        <v>0</v>
      </c>
      <c r="DO92">
        <v>0</v>
      </c>
      <c r="DP92">
        <v>4</v>
      </c>
      <c r="DQ92">
        <v>2</v>
      </c>
      <c r="DR92">
        <v>0</v>
      </c>
      <c r="DS92">
        <v>0</v>
      </c>
      <c r="DT92">
        <v>0</v>
      </c>
      <c r="DU92">
        <v>1</v>
      </c>
      <c r="DV92">
        <v>0</v>
      </c>
      <c r="DW92">
        <v>0</v>
      </c>
      <c r="DX92">
        <v>0</v>
      </c>
      <c r="DY92">
        <v>0</v>
      </c>
      <c r="DZ92">
        <v>0</v>
      </c>
      <c r="EA92">
        <v>0</v>
      </c>
      <c r="EB92">
        <v>0</v>
      </c>
      <c r="EC92">
        <v>3</v>
      </c>
      <c r="ED92">
        <v>3</v>
      </c>
      <c r="EE92" t="s">
        <v>2366</v>
      </c>
      <c r="EF92">
        <v>0</v>
      </c>
      <c r="EG92">
        <v>0</v>
      </c>
      <c r="EH92" t="s">
        <v>2367</v>
      </c>
      <c r="EI92">
        <v>0</v>
      </c>
      <c r="EJ92">
        <v>0</v>
      </c>
      <c r="EK92">
        <v>0</v>
      </c>
      <c r="EL92">
        <v>0</v>
      </c>
      <c r="EM92">
        <v>0</v>
      </c>
      <c r="EN92">
        <v>0</v>
      </c>
      <c r="EO92" t="s">
        <v>2368</v>
      </c>
      <c r="EP92">
        <v>0</v>
      </c>
      <c r="EQ92" t="s">
        <v>2366</v>
      </c>
      <c r="ER92">
        <v>0</v>
      </c>
      <c r="ES92">
        <v>0</v>
      </c>
      <c r="ET92" t="s">
        <v>481</v>
      </c>
      <c r="EU92" t="s">
        <v>2369</v>
      </c>
      <c r="EV92">
        <v>0</v>
      </c>
      <c r="EW92">
        <v>0</v>
      </c>
      <c r="EX92">
        <v>0</v>
      </c>
      <c r="EY92">
        <v>0</v>
      </c>
      <c r="EZ92">
        <v>0</v>
      </c>
      <c r="FA92">
        <v>0</v>
      </c>
      <c r="FB92">
        <v>0</v>
      </c>
      <c r="FC92" t="s">
        <v>544</v>
      </c>
      <c r="FD92" t="s">
        <v>544</v>
      </c>
      <c r="FE92" t="s">
        <v>544</v>
      </c>
      <c r="FF92" t="s">
        <v>544</v>
      </c>
      <c r="FG92" t="s">
        <v>544</v>
      </c>
      <c r="FH92" t="s">
        <v>544</v>
      </c>
      <c r="FI92" t="s">
        <v>544</v>
      </c>
      <c r="FJ92" t="s">
        <v>544</v>
      </c>
      <c r="FK92" t="s">
        <v>544</v>
      </c>
      <c r="FL92" t="s">
        <v>544</v>
      </c>
      <c r="FM92" t="s">
        <v>544</v>
      </c>
      <c r="FN92" t="s">
        <v>544</v>
      </c>
      <c r="FO92" t="s">
        <v>544</v>
      </c>
      <c r="FP92" t="s">
        <v>544</v>
      </c>
      <c r="FQ92" t="s">
        <v>544</v>
      </c>
      <c r="FR92" t="s">
        <v>544</v>
      </c>
      <c r="FS92" t="s">
        <v>544</v>
      </c>
      <c r="FT92" t="s">
        <v>544</v>
      </c>
      <c r="FU92" t="s">
        <v>544</v>
      </c>
      <c r="FV92" t="s">
        <v>544</v>
      </c>
      <c r="FW92" t="s">
        <v>544</v>
      </c>
      <c r="FX92" t="s">
        <v>544</v>
      </c>
      <c r="FY92" t="s">
        <v>544</v>
      </c>
      <c r="FZ92" t="s">
        <v>544</v>
      </c>
      <c r="GA92" t="s">
        <v>544</v>
      </c>
      <c r="GB92" t="s">
        <v>544</v>
      </c>
      <c r="GC92" t="s">
        <v>544</v>
      </c>
      <c r="GD92" t="s">
        <v>544</v>
      </c>
      <c r="GE92" t="s">
        <v>544</v>
      </c>
      <c r="GF92" t="s">
        <v>544</v>
      </c>
      <c r="GG92" t="s">
        <v>544</v>
      </c>
      <c r="GH92" t="s">
        <v>544</v>
      </c>
      <c r="GI92" t="s">
        <v>544</v>
      </c>
      <c r="GJ92" t="s">
        <v>544</v>
      </c>
      <c r="GK92" t="s">
        <v>544</v>
      </c>
      <c r="GL92" t="s">
        <v>544</v>
      </c>
      <c r="GM92" t="s">
        <v>544</v>
      </c>
      <c r="GN92" t="s">
        <v>544</v>
      </c>
      <c r="GO92" t="s">
        <v>544</v>
      </c>
      <c r="GP92" t="s">
        <v>544</v>
      </c>
      <c r="GQ92" t="s">
        <v>544</v>
      </c>
      <c r="GR92" t="s">
        <v>544</v>
      </c>
      <c r="GS92" t="s">
        <v>544</v>
      </c>
      <c r="GT92" t="s">
        <v>544</v>
      </c>
      <c r="GU92" t="s">
        <v>544</v>
      </c>
      <c r="GV92" t="s">
        <v>544</v>
      </c>
      <c r="GW92" t="s">
        <v>544</v>
      </c>
      <c r="GX92" t="s">
        <v>544</v>
      </c>
      <c r="GY92" t="s">
        <v>544</v>
      </c>
      <c r="GZ92" t="s">
        <v>544</v>
      </c>
      <c r="HA92" t="s">
        <v>544</v>
      </c>
      <c r="HB92" t="s">
        <v>544</v>
      </c>
      <c r="HC92" t="s">
        <v>544</v>
      </c>
      <c r="HD92" t="s">
        <v>544</v>
      </c>
      <c r="HE92" t="s">
        <v>544</v>
      </c>
      <c r="HF92" t="s">
        <v>544</v>
      </c>
      <c r="HG92" t="s">
        <v>544</v>
      </c>
      <c r="HH92" t="s">
        <v>544</v>
      </c>
      <c r="HI92" t="s">
        <v>544</v>
      </c>
      <c r="HJ92" t="s">
        <v>544</v>
      </c>
      <c r="HK92" t="s">
        <v>544</v>
      </c>
      <c r="HL92" t="s">
        <v>544</v>
      </c>
      <c r="HM92" t="s">
        <v>544</v>
      </c>
      <c r="HN92" t="s">
        <v>544</v>
      </c>
      <c r="HO92" t="s">
        <v>544</v>
      </c>
      <c r="HP92" t="s">
        <v>544</v>
      </c>
      <c r="HQ92" t="s">
        <v>544</v>
      </c>
      <c r="HR92" t="s">
        <v>544</v>
      </c>
      <c r="HS92" t="s">
        <v>544</v>
      </c>
      <c r="HT92" t="s">
        <v>544</v>
      </c>
      <c r="HU92" t="s">
        <v>544</v>
      </c>
      <c r="HV92" t="s">
        <v>544</v>
      </c>
      <c r="HW92" t="s">
        <v>544</v>
      </c>
      <c r="HX92" t="s">
        <v>544</v>
      </c>
      <c r="HY92" t="s">
        <v>544</v>
      </c>
      <c r="HZ92" t="s">
        <v>544</v>
      </c>
      <c r="IA92" t="s">
        <v>544</v>
      </c>
      <c r="IB92" t="s">
        <v>544</v>
      </c>
      <c r="IC92" t="s">
        <v>2370</v>
      </c>
      <c r="ID92" t="s">
        <v>473</v>
      </c>
      <c r="IE92" t="s">
        <v>473</v>
      </c>
      <c r="IF92" t="s">
        <v>2371</v>
      </c>
      <c r="IG92" t="s">
        <v>2320</v>
      </c>
      <c r="IH92" t="s">
        <v>2322</v>
      </c>
      <c r="II92" t="s">
        <v>2372</v>
      </c>
      <c r="IJ92" t="s">
        <v>2373</v>
      </c>
      <c r="IK92" t="s">
        <v>2322</v>
      </c>
      <c r="IL92" t="s">
        <v>473</v>
      </c>
      <c r="IM92" t="s">
        <v>473</v>
      </c>
      <c r="IN92" t="s">
        <v>473</v>
      </c>
      <c r="IO92" t="s">
        <v>473</v>
      </c>
      <c r="IP92" t="s">
        <v>473</v>
      </c>
      <c r="IQ92" t="s">
        <v>473</v>
      </c>
      <c r="IR92">
        <v>1</v>
      </c>
      <c r="IS92">
        <v>0</v>
      </c>
      <c r="IT92">
        <v>0</v>
      </c>
      <c r="IU92">
        <v>0</v>
      </c>
      <c r="IV92">
        <v>1</v>
      </c>
      <c r="IW92">
        <v>0</v>
      </c>
      <c r="IX92">
        <v>0</v>
      </c>
      <c r="IY92">
        <v>0</v>
      </c>
      <c r="IZ92">
        <v>0</v>
      </c>
      <c r="JA92">
        <v>0</v>
      </c>
      <c r="JB92">
        <v>0</v>
      </c>
      <c r="JC92">
        <v>0</v>
      </c>
      <c r="JD92">
        <v>0.75</v>
      </c>
      <c r="JE92">
        <v>50</v>
      </c>
      <c r="JF92">
        <v>0</v>
      </c>
      <c r="JG92">
        <v>0</v>
      </c>
      <c r="JH92">
        <v>0</v>
      </c>
      <c r="JI92">
        <v>25</v>
      </c>
      <c r="JJ92">
        <v>0</v>
      </c>
      <c r="JK92">
        <v>0</v>
      </c>
      <c r="JL92">
        <v>0</v>
      </c>
      <c r="JM92">
        <v>0</v>
      </c>
      <c r="JN92">
        <v>0</v>
      </c>
      <c r="JO92">
        <v>0</v>
      </c>
      <c r="JP92">
        <v>0</v>
      </c>
      <c r="JQ92">
        <v>75</v>
      </c>
      <c r="JR92">
        <v>50</v>
      </c>
      <c r="JS92">
        <v>50</v>
      </c>
      <c r="JT92">
        <v>50</v>
      </c>
      <c r="JU92">
        <v>50</v>
      </c>
      <c r="JV92">
        <v>75</v>
      </c>
      <c r="JW92">
        <v>75</v>
      </c>
      <c r="JX92">
        <v>75</v>
      </c>
      <c r="JY92">
        <v>75</v>
      </c>
      <c r="JZ92">
        <v>75</v>
      </c>
      <c r="KA92">
        <v>75</v>
      </c>
      <c r="KB92">
        <v>75</v>
      </c>
      <c r="KC92">
        <v>75</v>
      </c>
      <c r="KD92">
        <v>100</v>
      </c>
      <c r="KE92" t="s">
        <v>473</v>
      </c>
      <c r="KF92" t="s">
        <v>473</v>
      </c>
      <c r="KG92">
        <v>0</v>
      </c>
      <c r="KH92" t="s">
        <v>473</v>
      </c>
      <c r="KI92" t="s">
        <v>473</v>
      </c>
      <c r="KJ92" t="s">
        <v>473</v>
      </c>
      <c r="KK92" t="s">
        <v>473</v>
      </c>
      <c r="KL92" t="s">
        <v>473</v>
      </c>
      <c r="KM92" t="s">
        <v>473</v>
      </c>
      <c r="KN92" t="s">
        <v>473</v>
      </c>
      <c r="KO92" t="s">
        <v>473</v>
      </c>
      <c r="KP92">
        <v>100</v>
      </c>
      <c r="KQ92">
        <v>100</v>
      </c>
      <c r="KR92">
        <v>100</v>
      </c>
      <c r="KS92">
        <v>66.666666666666671</v>
      </c>
      <c r="KT92">
        <v>100</v>
      </c>
      <c r="KU92">
        <v>100</v>
      </c>
      <c r="KV92" t="s">
        <v>473</v>
      </c>
      <c r="KW92" t="s">
        <v>473</v>
      </c>
      <c r="KX92" t="s">
        <v>473</v>
      </c>
      <c r="KY92" t="s">
        <v>473</v>
      </c>
      <c r="KZ92" t="s">
        <v>473</v>
      </c>
      <c r="LA92" t="s">
        <v>473</v>
      </c>
      <c r="LB92">
        <v>100</v>
      </c>
      <c r="LC92" t="s">
        <v>2374</v>
      </c>
      <c r="LD92" t="s">
        <v>2375</v>
      </c>
      <c r="LE92">
        <v>100</v>
      </c>
      <c r="LF92">
        <v>39.673999999999999</v>
      </c>
      <c r="LG92">
        <v>100</v>
      </c>
      <c r="LH92">
        <v>39.673999999999999</v>
      </c>
      <c r="LI92">
        <v>96.428571428571431</v>
      </c>
      <c r="LJ92">
        <v>45.086342105263157</v>
      </c>
      <c r="LK92">
        <v>7486421000</v>
      </c>
      <c r="LL92">
        <v>6752895378</v>
      </c>
      <c r="LM92">
        <v>2163093513</v>
      </c>
      <c r="LN92">
        <v>1444531924</v>
      </c>
      <c r="LO92">
        <v>620896729</v>
      </c>
      <c r="LP92">
        <v>2</v>
      </c>
      <c r="LQ92">
        <v>0</v>
      </c>
      <c r="LR92">
        <v>0</v>
      </c>
      <c r="LS92">
        <v>0</v>
      </c>
      <c r="LT92">
        <v>1</v>
      </c>
      <c r="LU92">
        <v>0</v>
      </c>
      <c r="LV92" t="s">
        <v>473</v>
      </c>
      <c r="LW92" t="s">
        <v>473</v>
      </c>
      <c r="LX92" t="s">
        <v>473</v>
      </c>
      <c r="LY92" t="s">
        <v>473</v>
      </c>
      <c r="LZ92" t="s">
        <v>473</v>
      </c>
      <c r="MA92" t="s">
        <v>473</v>
      </c>
      <c r="MB92">
        <v>3</v>
      </c>
      <c r="MC92">
        <v>3</v>
      </c>
      <c r="MD92">
        <v>3</v>
      </c>
      <c r="ME92" t="s">
        <v>635</v>
      </c>
      <c r="MF92" t="s">
        <v>635</v>
      </c>
      <c r="MG92" t="s">
        <v>481</v>
      </c>
      <c r="MH92" t="s">
        <v>635</v>
      </c>
      <c r="MI92" t="s">
        <v>482</v>
      </c>
      <c r="MJ92">
        <v>0</v>
      </c>
      <c r="MK92">
        <v>0</v>
      </c>
      <c r="ML92">
        <v>0</v>
      </c>
      <c r="MM92">
        <v>0</v>
      </c>
      <c r="MN92">
        <v>0</v>
      </c>
      <c r="MO92">
        <v>0</v>
      </c>
      <c r="MP92">
        <v>0</v>
      </c>
      <c r="MQ92" t="s">
        <v>718</v>
      </c>
      <c r="MR92" t="s">
        <v>483</v>
      </c>
      <c r="MS92" t="s">
        <v>481</v>
      </c>
      <c r="MT92" t="s">
        <v>483</v>
      </c>
      <c r="MU92" t="s">
        <v>483</v>
      </c>
      <c r="MV92">
        <v>0</v>
      </c>
      <c r="MW92">
        <v>0</v>
      </c>
      <c r="MX92">
        <v>0</v>
      </c>
      <c r="MY92">
        <v>0</v>
      </c>
      <c r="MZ92">
        <v>0</v>
      </c>
      <c r="NA92">
        <v>0</v>
      </c>
      <c r="NB92">
        <v>0</v>
      </c>
      <c r="NC92">
        <v>100</v>
      </c>
      <c r="ND92">
        <v>100</v>
      </c>
      <c r="NE92">
        <v>100</v>
      </c>
      <c r="NF92">
        <v>66.666666666666671</v>
      </c>
      <c r="NG92">
        <v>100</v>
      </c>
      <c r="NH92">
        <v>100</v>
      </c>
      <c r="NI92" t="s">
        <v>473</v>
      </c>
      <c r="NJ92" t="s">
        <v>473</v>
      </c>
      <c r="NK92" t="s">
        <v>473</v>
      </c>
      <c r="NL92" t="s">
        <v>473</v>
      </c>
      <c r="NM92" t="s">
        <v>473</v>
      </c>
      <c r="NN92" t="s">
        <v>473</v>
      </c>
      <c r="NO92" t="s">
        <v>2325</v>
      </c>
      <c r="NP92" t="s">
        <v>2325</v>
      </c>
      <c r="NQ92" t="s">
        <v>2325</v>
      </c>
      <c r="NR92" t="s">
        <v>2325</v>
      </c>
      <c r="NS92" t="s">
        <v>2325</v>
      </c>
      <c r="NT92">
        <v>0</v>
      </c>
      <c r="NU92">
        <v>0</v>
      </c>
      <c r="NV92">
        <v>0</v>
      </c>
      <c r="NW92">
        <v>0</v>
      </c>
      <c r="NX92">
        <v>0</v>
      </c>
      <c r="NY92">
        <v>0</v>
      </c>
      <c r="NZ92">
        <v>0</v>
      </c>
      <c r="OA92" t="s">
        <v>531</v>
      </c>
      <c r="OB92" t="s">
        <v>2376</v>
      </c>
      <c r="OC92" t="s">
        <v>2376</v>
      </c>
      <c r="OD92" t="s">
        <v>2377</v>
      </c>
      <c r="OE92" t="s">
        <v>2378</v>
      </c>
      <c r="OF92">
        <v>0</v>
      </c>
      <c r="OG92">
        <v>0</v>
      </c>
      <c r="OH92">
        <v>0</v>
      </c>
      <c r="OI92">
        <v>0</v>
      </c>
      <c r="OJ92">
        <v>0</v>
      </c>
      <c r="OK92">
        <v>0</v>
      </c>
      <c r="OL92">
        <v>0</v>
      </c>
      <c r="OO92" t="s">
        <v>2350</v>
      </c>
      <c r="OP92">
        <v>3</v>
      </c>
      <c r="OQ92" t="s">
        <v>544</v>
      </c>
      <c r="OR92" t="s">
        <v>544</v>
      </c>
      <c r="OS92" t="s">
        <v>544</v>
      </c>
      <c r="OT92" t="s">
        <v>544</v>
      </c>
      <c r="OU92" t="s">
        <v>544</v>
      </c>
      <c r="OV92" t="s">
        <v>544</v>
      </c>
      <c r="OW92" t="s">
        <v>544</v>
      </c>
      <c r="OX92" t="s">
        <v>544</v>
      </c>
      <c r="OY92" t="s">
        <v>544</v>
      </c>
      <c r="OZ92" t="s">
        <v>544</v>
      </c>
      <c r="PA92" t="s">
        <v>544</v>
      </c>
      <c r="PB92" t="s">
        <v>544</v>
      </c>
      <c r="PC92" t="s">
        <v>544</v>
      </c>
      <c r="PD92" t="s">
        <v>544</v>
      </c>
      <c r="PE92" t="s">
        <v>544</v>
      </c>
      <c r="PF92" t="s">
        <v>544</v>
      </c>
      <c r="PG92" t="s">
        <v>544</v>
      </c>
      <c r="PH92" t="s">
        <v>544</v>
      </c>
      <c r="PI92" t="s">
        <v>544</v>
      </c>
      <c r="PJ92" t="s">
        <v>544</v>
      </c>
      <c r="PK92" t="s">
        <v>544</v>
      </c>
      <c r="PL92" t="s">
        <v>544</v>
      </c>
      <c r="PM92" t="s">
        <v>544</v>
      </c>
      <c r="PN92" t="s">
        <v>544</v>
      </c>
      <c r="PO92" t="s">
        <v>544</v>
      </c>
      <c r="PP92" t="s">
        <v>544</v>
      </c>
      <c r="PQ92">
        <v>6583654</v>
      </c>
      <c r="PR92">
        <v>1437948270</v>
      </c>
      <c r="PS92" t="s">
        <v>578</v>
      </c>
    </row>
    <row r="93" spans="1:435" x14ac:dyDescent="0.35">
      <c r="A93" t="s">
        <v>2379</v>
      </c>
      <c r="B93">
        <v>7873</v>
      </c>
      <c r="C93" t="s">
        <v>2380</v>
      </c>
      <c r="D93">
        <v>2020110010189</v>
      </c>
      <c r="E93" t="s">
        <v>436</v>
      </c>
      <c r="F93" t="s">
        <v>437</v>
      </c>
      <c r="G93" t="s">
        <v>438</v>
      </c>
      <c r="H93" t="s">
        <v>2293</v>
      </c>
      <c r="I93" t="s">
        <v>2294</v>
      </c>
      <c r="J93" t="s">
        <v>2295</v>
      </c>
      <c r="K93" t="s">
        <v>2296</v>
      </c>
      <c r="L93" t="s">
        <v>2297</v>
      </c>
      <c r="M93" t="s">
        <v>2296</v>
      </c>
      <c r="N93" t="s">
        <v>2298</v>
      </c>
      <c r="O93" t="s">
        <v>2299</v>
      </c>
      <c r="P93" t="s">
        <v>2300</v>
      </c>
      <c r="Q93" t="s">
        <v>2301</v>
      </c>
      <c r="R93" t="s">
        <v>2302</v>
      </c>
      <c r="S93" t="s">
        <v>2381</v>
      </c>
      <c r="T93" t="s">
        <v>2381</v>
      </c>
      <c r="AD93" t="s">
        <v>2382</v>
      </c>
      <c r="AE93" t="s">
        <v>2383</v>
      </c>
      <c r="AI93" t="s">
        <v>2384</v>
      </c>
      <c r="AJ93" t="s">
        <v>2385</v>
      </c>
      <c r="AK93">
        <v>44055</v>
      </c>
      <c r="AL93">
        <v>1</v>
      </c>
      <c r="AM93">
        <v>2023</v>
      </c>
      <c r="AN93" t="s">
        <v>2386</v>
      </c>
      <c r="AO93" t="s">
        <v>2387</v>
      </c>
      <c r="AP93">
        <v>2020</v>
      </c>
      <c r="AQ93">
        <v>2024</v>
      </c>
      <c r="AR93" t="s">
        <v>467</v>
      </c>
      <c r="AS93" t="s">
        <v>652</v>
      </c>
      <c r="AT93" t="s">
        <v>541</v>
      </c>
      <c r="AU93" t="s">
        <v>459</v>
      </c>
      <c r="AV93">
        <v>2020</v>
      </c>
      <c r="AW93">
        <v>4</v>
      </c>
      <c r="AX93" t="s">
        <v>2388</v>
      </c>
      <c r="AZ93">
        <v>1</v>
      </c>
      <c r="BB93" t="s">
        <v>2389</v>
      </c>
      <c r="BC93" t="s">
        <v>2390</v>
      </c>
      <c r="BD93" t="s">
        <v>2391</v>
      </c>
      <c r="BE93" t="s">
        <v>544</v>
      </c>
      <c r="BF93" t="s">
        <v>2313</v>
      </c>
      <c r="BG93">
        <v>2</v>
      </c>
      <c r="BH93">
        <v>44558</v>
      </c>
      <c r="BI93" t="s">
        <v>2392</v>
      </c>
      <c r="BJ93" t="s">
        <v>51</v>
      </c>
      <c r="BK93">
        <v>12</v>
      </c>
      <c r="BL93">
        <v>8</v>
      </c>
      <c r="BM93">
        <v>0</v>
      </c>
      <c r="BN93">
        <v>1</v>
      </c>
      <c r="BO93">
        <v>2</v>
      </c>
      <c r="BP93">
        <v>1</v>
      </c>
      <c r="BW93">
        <v>3.5000000000000003E-2</v>
      </c>
      <c r="BX93">
        <v>0.99370000000000003</v>
      </c>
      <c r="BY93">
        <v>0</v>
      </c>
      <c r="BZ93">
        <v>2</v>
      </c>
      <c r="CA93">
        <v>0</v>
      </c>
      <c r="CB93">
        <v>1</v>
      </c>
      <c r="CC93">
        <v>2</v>
      </c>
      <c r="CD93">
        <v>0</v>
      </c>
      <c r="CE93" t="s">
        <v>544</v>
      </c>
      <c r="CF93" t="s">
        <v>544</v>
      </c>
      <c r="CG93" t="s">
        <v>544</v>
      </c>
      <c r="CH93" t="s">
        <v>544</v>
      </c>
      <c r="CI93" t="s">
        <v>544</v>
      </c>
      <c r="CJ93">
        <v>0</v>
      </c>
      <c r="CK93">
        <v>8</v>
      </c>
      <c r="CL93">
        <v>1</v>
      </c>
      <c r="CM93">
        <v>9</v>
      </c>
      <c r="CN93" t="s">
        <v>467</v>
      </c>
      <c r="CO93">
        <v>0</v>
      </c>
      <c r="CP93">
        <v>0</v>
      </c>
      <c r="CQ93">
        <v>0</v>
      </c>
      <c r="CR93">
        <v>0</v>
      </c>
      <c r="CS93">
        <v>0</v>
      </c>
      <c r="CT93">
        <v>0</v>
      </c>
      <c r="CU93">
        <v>0</v>
      </c>
      <c r="CV93">
        <v>0</v>
      </c>
      <c r="CW93">
        <v>0</v>
      </c>
      <c r="CX93">
        <v>0</v>
      </c>
      <c r="CY93">
        <v>0</v>
      </c>
      <c r="CZ93">
        <v>2</v>
      </c>
      <c r="DA93">
        <v>2</v>
      </c>
      <c r="DB93" s="128">
        <v>0</v>
      </c>
      <c r="DC93">
        <v>0</v>
      </c>
      <c r="DD93">
        <v>0</v>
      </c>
      <c r="DE93">
        <v>0</v>
      </c>
      <c r="DF93">
        <v>0</v>
      </c>
      <c r="DG93">
        <v>0</v>
      </c>
      <c r="DH93">
        <v>0</v>
      </c>
      <c r="DI93">
        <v>0</v>
      </c>
      <c r="DJ93">
        <v>0</v>
      </c>
      <c r="DK93">
        <v>0</v>
      </c>
      <c r="DL93">
        <v>0</v>
      </c>
      <c r="DM93">
        <v>0</v>
      </c>
      <c r="DN93">
        <v>0</v>
      </c>
      <c r="DO93">
        <v>0</v>
      </c>
      <c r="DP93">
        <v>2</v>
      </c>
      <c r="DQ93">
        <v>0</v>
      </c>
      <c r="DR93">
        <v>0</v>
      </c>
      <c r="DS93">
        <v>0</v>
      </c>
      <c r="DT93">
        <v>0</v>
      </c>
      <c r="DU93">
        <v>0</v>
      </c>
      <c r="DV93">
        <v>0</v>
      </c>
      <c r="DW93">
        <v>0</v>
      </c>
      <c r="DX93">
        <v>0</v>
      </c>
      <c r="DY93">
        <v>0</v>
      </c>
      <c r="DZ93">
        <v>0</v>
      </c>
      <c r="EA93">
        <v>0</v>
      </c>
      <c r="EB93">
        <v>0</v>
      </c>
      <c r="EC93">
        <v>0</v>
      </c>
      <c r="ED93">
        <v>0</v>
      </c>
      <c r="EE93">
        <v>0</v>
      </c>
      <c r="EF93">
        <v>0</v>
      </c>
      <c r="EG93">
        <v>0</v>
      </c>
      <c r="EH93">
        <v>0</v>
      </c>
      <c r="EI93">
        <v>0</v>
      </c>
      <c r="EJ93">
        <v>0</v>
      </c>
      <c r="EK93">
        <v>0</v>
      </c>
      <c r="EL93">
        <v>0</v>
      </c>
      <c r="EM93">
        <v>0</v>
      </c>
      <c r="EN93">
        <v>0</v>
      </c>
      <c r="EO93">
        <v>0</v>
      </c>
      <c r="EP93" t="s">
        <v>2393</v>
      </c>
      <c r="EQ93">
        <v>0</v>
      </c>
      <c r="ER93">
        <v>0</v>
      </c>
      <c r="ES93">
        <v>0</v>
      </c>
      <c r="ET93">
        <v>0</v>
      </c>
      <c r="EU93">
        <v>0</v>
      </c>
      <c r="EV93">
        <v>0</v>
      </c>
      <c r="EW93">
        <v>0</v>
      </c>
      <c r="EX93">
        <v>0</v>
      </c>
      <c r="EY93">
        <v>0</v>
      </c>
      <c r="EZ93">
        <v>0</v>
      </c>
      <c r="FA93">
        <v>0</v>
      </c>
      <c r="FB93">
        <v>0</v>
      </c>
      <c r="FC93" t="s">
        <v>544</v>
      </c>
      <c r="FD93" t="s">
        <v>544</v>
      </c>
      <c r="FE93" t="s">
        <v>544</v>
      </c>
      <c r="FF93" t="s">
        <v>544</v>
      </c>
      <c r="FG93" t="s">
        <v>544</v>
      </c>
      <c r="FH93" t="s">
        <v>544</v>
      </c>
      <c r="FI93" t="s">
        <v>544</v>
      </c>
      <c r="FJ93" t="s">
        <v>544</v>
      </c>
      <c r="FK93" t="s">
        <v>544</v>
      </c>
      <c r="FL93" t="s">
        <v>544</v>
      </c>
      <c r="FM93" t="s">
        <v>544</v>
      </c>
      <c r="FN93" t="s">
        <v>544</v>
      </c>
      <c r="FO93" t="s">
        <v>544</v>
      </c>
      <c r="FP93" t="s">
        <v>544</v>
      </c>
      <c r="FQ93" t="s">
        <v>544</v>
      </c>
      <c r="FR93" t="s">
        <v>544</v>
      </c>
      <c r="FS93" t="s">
        <v>544</v>
      </c>
      <c r="FT93" t="s">
        <v>544</v>
      </c>
      <c r="FU93" t="s">
        <v>544</v>
      </c>
      <c r="FV93" t="s">
        <v>544</v>
      </c>
      <c r="FW93" t="s">
        <v>544</v>
      </c>
      <c r="FX93" t="s">
        <v>544</v>
      </c>
      <c r="FY93" t="s">
        <v>544</v>
      </c>
      <c r="FZ93" t="s">
        <v>544</v>
      </c>
      <c r="GA93" t="s">
        <v>544</v>
      </c>
      <c r="GB93" t="s">
        <v>544</v>
      </c>
      <c r="GC93" t="s">
        <v>544</v>
      </c>
      <c r="GD93" t="s">
        <v>544</v>
      </c>
      <c r="GE93" t="s">
        <v>544</v>
      </c>
      <c r="GF93" t="s">
        <v>544</v>
      </c>
      <c r="GG93" t="s">
        <v>544</v>
      </c>
      <c r="GH93" t="s">
        <v>544</v>
      </c>
      <c r="GI93" t="s">
        <v>544</v>
      </c>
      <c r="GJ93" t="s">
        <v>544</v>
      </c>
      <c r="GK93" t="s">
        <v>544</v>
      </c>
      <c r="GL93" t="s">
        <v>544</v>
      </c>
      <c r="GM93" t="s">
        <v>544</v>
      </c>
      <c r="GN93" t="s">
        <v>544</v>
      </c>
      <c r="GO93" t="s">
        <v>544</v>
      </c>
      <c r="GP93" t="s">
        <v>544</v>
      </c>
      <c r="GQ93" t="s">
        <v>544</v>
      </c>
      <c r="GR93" t="s">
        <v>544</v>
      </c>
      <c r="GS93" t="s">
        <v>544</v>
      </c>
      <c r="GT93" t="s">
        <v>544</v>
      </c>
      <c r="GU93" t="s">
        <v>544</v>
      </c>
      <c r="GV93" t="s">
        <v>544</v>
      </c>
      <c r="GW93" t="s">
        <v>544</v>
      </c>
      <c r="GX93" t="s">
        <v>544</v>
      </c>
      <c r="GY93" t="s">
        <v>544</v>
      </c>
      <c r="GZ93" t="s">
        <v>544</v>
      </c>
      <c r="HA93" t="s">
        <v>544</v>
      </c>
      <c r="HB93" t="s">
        <v>544</v>
      </c>
      <c r="HC93" t="s">
        <v>544</v>
      </c>
      <c r="HD93" t="s">
        <v>544</v>
      </c>
      <c r="HE93" t="s">
        <v>544</v>
      </c>
      <c r="HF93" t="s">
        <v>544</v>
      </c>
      <c r="HG93" t="s">
        <v>544</v>
      </c>
      <c r="HH93" t="s">
        <v>544</v>
      </c>
      <c r="HI93" t="s">
        <v>544</v>
      </c>
      <c r="HJ93" t="s">
        <v>544</v>
      </c>
      <c r="HK93" t="s">
        <v>544</v>
      </c>
      <c r="HL93" t="s">
        <v>544</v>
      </c>
      <c r="HM93" t="s">
        <v>544</v>
      </c>
      <c r="HN93" t="s">
        <v>544</v>
      </c>
      <c r="HO93" t="s">
        <v>544</v>
      </c>
      <c r="HP93" t="s">
        <v>544</v>
      </c>
      <c r="HQ93" t="s">
        <v>544</v>
      </c>
      <c r="HR93" t="s">
        <v>544</v>
      </c>
      <c r="HS93" t="s">
        <v>544</v>
      </c>
      <c r="HT93" t="s">
        <v>544</v>
      </c>
      <c r="HU93" t="s">
        <v>544</v>
      </c>
      <c r="HV93" t="s">
        <v>544</v>
      </c>
      <c r="HW93" t="s">
        <v>544</v>
      </c>
      <c r="HX93" t="s">
        <v>544</v>
      </c>
      <c r="HY93" t="s">
        <v>544</v>
      </c>
      <c r="HZ93" t="s">
        <v>544</v>
      </c>
      <c r="IA93" t="s">
        <v>544</v>
      </c>
      <c r="IB93" t="s">
        <v>544</v>
      </c>
      <c r="IC93" t="s">
        <v>473</v>
      </c>
      <c r="ID93" t="s">
        <v>473</v>
      </c>
      <c r="IE93" t="s">
        <v>473</v>
      </c>
      <c r="IF93" t="s">
        <v>1274</v>
      </c>
      <c r="IG93" t="s">
        <v>2320</v>
      </c>
      <c r="IH93" t="s">
        <v>2322</v>
      </c>
      <c r="II93" t="s">
        <v>2322</v>
      </c>
      <c r="IJ93" t="s">
        <v>2322</v>
      </c>
      <c r="IK93" t="s">
        <v>2322</v>
      </c>
      <c r="IL93" t="s">
        <v>473</v>
      </c>
      <c r="IM93" t="s">
        <v>473</v>
      </c>
      <c r="IN93" t="s">
        <v>473</v>
      </c>
      <c r="IO93" t="s">
        <v>473</v>
      </c>
      <c r="IP93" t="s">
        <v>473</v>
      </c>
      <c r="IQ93" t="s">
        <v>473</v>
      </c>
      <c r="IR93">
        <v>0</v>
      </c>
      <c r="IS93">
        <v>0</v>
      </c>
      <c r="IT93">
        <v>0</v>
      </c>
      <c r="IU93">
        <v>0</v>
      </c>
      <c r="IV93">
        <v>0</v>
      </c>
      <c r="IW93">
        <v>0</v>
      </c>
      <c r="IX93">
        <v>0</v>
      </c>
      <c r="IY93">
        <v>0</v>
      </c>
      <c r="IZ93">
        <v>0</v>
      </c>
      <c r="JA93">
        <v>0</v>
      </c>
      <c r="JB93">
        <v>0</v>
      </c>
      <c r="JC93">
        <v>0</v>
      </c>
      <c r="JD93">
        <v>0</v>
      </c>
      <c r="JE93">
        <v>0</v>
      </c>
      <c r="JF93">
        <v>0</v>
      </c>
      <c r="JG93">
        <v>0</v>
      </c>
      <c r="JH93">
        <v>0</v>
      </c>
      <c r="JI93">
        <v>0</v>
      </c>
      <c r="JJ93">
        <v>0</v>
      </c>
      <c r="JK93">
        <v>0</v>
      </c>
      <c r="JL93">
        <v>0</v>
      </c>
      <c r="JM93">
        <v>0</v>
      </c>
      <c r="JN93">
        <v>0</v>
      </c>
      <c r="JO93">
        <v>0</v>
      </c>
      <c r="JP93">
        <v>0</v>
      </c>
      <c r="JQ93">
        <v>0</v>
      </c>
      <c r="JR93">
        <v>0</v>
      </c>
      <c r="JS93">
        <v>0</v>
      </c>
      <c r="JT93">
        <v>0</v>
      </c>
      <c r="JU93">
        <v>0</v>
      </c>
      <c r="JV93">
        <v>0</v>
      </c>
      <c r="JW93">
        <v>0</v>
      </c>
      <c r="JX93">
        <v>0</v>
      </c>
      <c r="JY93">
        <v>0</v>
      </c>
      <c r="JZ93">
        <v>0</v>
      </c>
      <c r="KA93">
        <v>0</v>
      </c>
      <c r="KB93">
        <v>0</v>
      </c>
      <c r="KC93">
        <v>0</v>
      </c>
      <c r="KD93" t="s">
        <v>479</v>
      </c>
      <c r="KE93" t="s">
        <v>473</v>
      </c>
      <c r="KF93" t="s">
        <v>473</v>
      </c>
      <c r="KG93" t="s">
        <v>473</v>
      </c>
      <c r="KH93" t="s">
        <v>473</v>
      </c>
      <c r="KI93" t="s">
        <v>473</v>
      </c>
      <c r="KJ93" t="s">
        <v>473</v>
      </c>
      <c r="KK93" t="s">
        <v>473</v>
      </c>
      <c r="KL93" t="s">
        <v>473</v>
      </c>
      <c r="KM93" t="s">
        <v>473</v>
      </c>
      <c r="KN93" t="s">
        <v>473</v>
      </c>
      <c r="KO93" t="s">
        <v>473</v>
      </c>
      <c r="KP93" t="s">
        <v>479</v>
      </c>
      <c r="KQ93" t="s">
        <v>479</v>
      </c>
      <c r="KR93" t="s">
        <v>479</v>
      </c>
      <c r="KS93" t="s">
        <v>479</v>
      </c>
      <c r="KT93" t="s">
        <v>479</v>
      </c>
      <c r="KU93" t="s">
        <v>479</v>
      </c>
      <c r="KV93" t="s">
        <v>473</v>
      </c>
      <c r="KW93" t="s">
        <v>473</v>
      </c>
      <c r="KX93" t="s">
        <v>473</v>
      </c>
      <c r="KY93" t="s">
        <v>473</v>
      </c>
      <c r="KZ93" t="s">
        <v>473</v>
      </c>
      <c r="LA93" t="s">
        <v>473</v>
      </c>
      <c r="LB93" t="s">
        <v>479</v>
      </c>
      <c r="LC93" t="s">
        <v>2324</v>
      </c>
      <c r="LD93" t="s">
        <v>2294</v>
      </c>
      <c r="LE93">
        <v>92.857142857142861</v>
      </c>
      <c r="LF93">
        <v>50.498684210526314</v>
      </c>
      <c r="LG93" t="s">
        <v>473</v>
      </c>
      <c r="LH93" t="s">
        <v>473</v>
      </c>
      <c r="LI93">
        <v>96.428571428571431</v>
      </c>
      <c r="LJ93">
        <v>45.086342105263157</v>
      </c>
      <c r="LK93">
        <v>7486421000</v>
      </c>
      <c r="LL93">
        <v>6752895378</v>
      </c>
      <c r="LM93">
        <v>2163093513</v>
      </c>
      <c r="LN93">
        <v>1444531924</v>
      </c>
      <c r="LO93">
        <v>620896729</v>
      </c>
      <c r="LP93" t="s">
        <v>479</v>
      </c>
      <c r="LQ93" t="s">
        <v>479</v>
      </c>
      <c r="LR93" t="s">
        <v>479</v>
      </c>
      <c r="LS93" t="s">
        <v>479</v>
      </c>
      <c r="LT93" t="s">
        <v>479</v>
      </c>
      <c r="LU93" t="s">
        <v>479</v>
      </c>
      <c r="LV93" t="s">
        <v>473</v>
      </c>
      <c r="LW93" t="s">
        <v>473</v>
      </c>
      <c r="LX93" t="s">
        <v>473</v>
      </c>
      <c r="LY93" t="s">
        <v>473</v>
      </c>
      <c r="LZ93" t="s">
        <v>473</v>
      </c>
      <c r="MA93" t="s">
        <v>473</v>
      </c>
      <c r="MB93">
        <v>0</v>
      </c>
      <c r="MC93">
        <v>0</v>
      </c>
      <c r="MD93">
        <v>0</v>
      </c>
      <c r="ME93" t="s">
        <v>481</v>
      </c>
      <c r="MF93" t="s">
        <v>481</v>
      </c>
      <c r="MG93" t="s">
        <v>481</v>
      </c>
      <c r="MH93" t="s">
        <v>481</v>
      </c>
      <c r="MI93" t="s">
        <v>481</v>
      </c>
      <c r="MJ93">
        <v>0</v>
      </c>
      <c r="MK93">
        <v>0</v>
      </c>
      <c r="ML93">
        <v>0</v>
      </c>
      <c r="MM93">
        <v>0</v>
      </c>
      <c r="MN93">
        <v>0</v>
      </c>
      <c r="MO93">
        <v>0</v>
      </c>
      <c r="MP93">
        <v>0</v>
      </c>
      <c r="MQ93" t="s">
        <v>481</v>
      </c>
      <c r="MR93" t="s">
        <v>481</v>
      </c>
      <c r="MS93" t="s">
        <v>481</v>
      </c>
      <c r="MT93" t="s">
        <v>481</v>
      </c>
      <c r="MU93" t="s">
        <v>481</v>
      </c>
      <c r="MV93">
        <v>0</v>
      </c>
      <c r="MW93">
        <v>0</v>
      </c>
      <c r="MX93">
        <v>0</v>
      </c>
      <c r="MY93">
        <v>0</v>
      </c>
      <c r="MZ93">
        <v>0</v>
      </c>
      <c r="NA93">
        <v>0</v>
      </c>
      <c r="NB93">
        <v>0</v>
      </c>
      <c r="NC93" t="s">
        <v>479</v>
      </c>
      <c r="ND93" t="s">
        <v>479</v>
      </c>
      <c r="NE93" t="s">
        <v>479</v>
      </c>
      <c r="NF93" t="s">
        <v>479</v>
      </c>
      <c r="NG93" t="s">
        <v>479</v>
      </c>
      <c r="NH93" t="s">
        <v>479</v>
      </c>
      <c r="NI93" t="s">
        <v>473</v>
      </c>
      <c r="NJ93" t="s">
        <v>473</v>
      </c>
      <c r="NK93" t="s">
        <v>473</v>
      </c>
      <c r="NL93" t="s">
        <v>473</v>
      </c>
      <c r="NM93" t="s">
        <v>473</v>
      </c>
      <c r="NN93" t="s">
        <v>473</v>
      </c>
      <c r="NO93" t="s">
        <v>2325</v>
      </c>
      <c r="NP93" t="s">
        <v>2325</v>
      </c>
      <c r="NQ93" t="s">
        <v>2325</v>
      </c>
      <c r="NR93" t="s">
        <v>2325</v>
      </c>
      <c r="NS93" t="s">
        <v>2325</v>
      </c>
      <c r="NT93">
        <v>0</v>
      </c>
      <c r="NU93">
        <v>0</v>
      </c>
      <c r="NV93">
        <v>0</v>
      </c>
      <c r="NW93">
        <v>0</v>
      </c>
      <c r="NX93">
        <v>0</v>
      </c>
      <c r="NY93">
        <v>0</v>
      </c>
      <c r="NZ93">
        <v>0</v>
      </c>
      <c r="OA93" t="s">
        <v>490</v>
      </c>
      <c r="OB93" t="s">
        <v>490</v>
      </c>
      <c r="OC93" t="s">
        <v>490</v>
      </c>
      <c r="OD93" t="s">
        <v>490</v>
      </c>
      <c r="OE93" t="s">
        <v>490</v>
      </c>
      <c r="OF93">
        <v>0</v>
      </c>
      <c r="OG93">
        <v>0</v>
      </c>
      <c r="OH93">
        <v>0</v>
      </c>
      <c r="OI93">
        <v>0</v>
      </c>
      <c r="OJ93">
        <v>0</v>
      </c>
      <c r="OK93">
        <v>0</v>
      </c>
      <c r="OL93">
        <v>0</v>
      </c>
      <c r="OO93" t="s">
        <v>2379</v>
      </c>
      <c r="OP93">
        <v>0</v>
      </c>
      <c r="OQ93" t="s">
        <v>544</v>
      </c>
      <c r="OR93" t="s">
        <v>544</v>
      </c>
      <c r="OS93" t="s">
        <v>544</v>
      </c>
      <c r="OT93" t="s">
        <v>544</v>
      </c>
      <c r="OU93" t="s">
        <v>544</v>
      </c>
      <c r="OV93" t="s">
        <v>544</v>
      </c>
      <c r="OW93" t="s">
        <v>544</v>
      </c>
      <c r="OX93" t="s">
        <v>544</v>
      </c>
      <c r="OY93" t="s">
        <v>544</v>
      </c>
      <c r="OZ93" t="s">
        <v>544</v>
      </c>
      <c r="PA93" t="s">
        <v>544</v>
      </c>
      <c r="PB93" t="s">
        <v>544</v>
      </c>
      <c r="PC93" t="s">
        <v>544</v>
      </c>
      <c r="PD93" t="s">
        <v>544</v>
      </c>
      <c r="PE93" t="s">
        <v>544</v>
      </c>
      <c r="PF93" t="s">
        <v>544</v>
      </c>
      <c r="PG93" t="s">
        <v>544</v>
      </c>
      <c r="PH93" t="s">
        <v>544</v>
      </c>
      <c r="PI93" t="s">
        <v>544</v>
      </c>
      <c r="PJ93" t="s">
        <v>544</v>
      </c>
      <c r="PK93" t="s">
        <v>544</v>
      </c>
      <c r="PL93" t="s">
        <v>544</v>
      </c>
      <c r="PM93" t="s">
        <v>544</v>
      </c>
      <c r="PN93" t="s">
        <v>544</v>
      </c>
      <c r="PO93" t="s">
        <v>544</v>
      </c>
      <c r="PP93" t="s">
        <v>544</v>
      </c>
      <c r="PQ93">
        <v>6583654</v>
      </c>
      <c r="PR93">
        <v>1437948270</v>
      </c>
      <c r="PS93" t="s">
        <v>578</v>
      </c>
    </row>
    <row r="94" spans="1:435" x14ac:dyDescent="0.35">
      <c r="A94" t="s">
        <v>2394</v>
      </c>
      <c r="B94">
        <v>7873</v>
      </c>
      <c r="C94" t="s">
        <v>2395</v>
      </c>
      <c r="D94">
        <v>2020110010189</v>
      </c>
      <c r="E94" t="s">
        <v>436</v>
      </c>
      <c r="F94" t="s">
        <v>437</v>
      </c>
      <c r="G94" t="s">
        <v>438</v>
      </c>
      <c r="H94" t="s">
        <v>2293</v>
      </c>
      <c r="I94" t="s">
        <v>2294</v>
      </c>
      <c r="J94" t="s">
        <v>2295</v>
      </c>
      <c r="K94" t="s">
        <v>2296</v>
      </c>
      <c r="L94" t="s">
        <v>2297</v>
      </c>
      <c r="M94" t="s">
        <v>2296</v>
      </c>
      <c r="N94" t="s">
        <v>2396</v>
      </c>
      <c r="O94" t="s">
        <v>2397</v>
      </c>
      <c r="P94" t="s">
        <v>2398</v>
      </c>
      <c r="Q94" t="s">
        <v>2301</v>
      </c>
      <c r="R94" t="s">
        <v>2302</v>
      </c>
      <c r="S94" t="s">
        <v>2399</v>
      </c>
      <c r="T94" t="s">
        <v>2399</v>
      </c>
      <c r="AD94" t="s">
        <v>2400</v>
      </c>
      <c r="AE94" t="s">
        <v>2401</v>
      </c>
      <c r="AI94" t="s">
        <v>2402</v>
      </c>
      <c r="AJ94" t="s">
        <v>2403</v>
      </c>
      <c r="AK94">
        <v>44055</v>
      </c>
      <c r="AL94">
        <v>3</v>
      </c>
      <c r="AM94">
        <v>2023</v>
      </c>
      <c r="AN94" t="s">
        <v>2404</v>
      </c>
      <c r="AO94" t="s">
        <v>2405</v>
      </c>
      <c r="AP94">
        <v>2020</v>
      </c>
      <c r="AQ94">
        <v>2024</v>
      </c>
      <c r="AR94" t="s">
        <v>467</v>
      </c>
      <c r="AS94" t="s">
        <v>652</v>
      </c>
      <c r="AT94" t="s">
        <v>541</v>
      </c>
      <c r="AU94" t="s">
        <v>620</v>
      </c>
      <c r="AV94">
        <v>2020</v>
      </c>
      <c r="AW94">
        <v>24.8</v>
      </c>
      <c r="AX94" t="s">
        <v>2406</v>
      </c>
      <c r="AZ94">
        <v>1</v>
      </c>
      <c r="BB94" t="s">
        <v>2407</v>
      </c>
      <c r="BC94" t="s">
        <v>2408</v>
      </c>
      <c r="BD94" t="s">
        <v>2409</v>
      </c>
      <c r="BE94" t="s">
        <v>2410</v>
      </c>
      <c r="BF94" t="s">
        <v>2411</v>
      </c>
      <c r="BG94">
        <v>3</v>
      </c>
      <c r="BH94">
        <v>44558</v>
      </c>
      <c r="BI94" t="s">
        <v>2412</v>
      </c>
      <c r="BJ94" t="s">
        <v>51</v>
      </c>
      <c r="BK94">
        <v>1</v>
      </c>
      <c r="BL94">
        <v>0.42</v>
      </c>
      <c r="BM94">
        <v>0.12</v>
      </c>
      <c r="BN94">
        <v>0.2</v>
      </c>
      <c r="BO94">
        <v>0.19</v>
      </c>
      <c r="BP94">
        <v>7.0000000000000007E-2</v>
      </c>
      <c r="BW94">
        <v>0.42</v>
      </c>
      <c r="BX94">
        <v>0.12</v>
      </c>
      <c r="BY94">
        <v>0.32</v>
      </c>
      <c r="BZ94">
        <v>0.19</v>
      </c>
      <c r="CA94">
        <v>0.12</v>
      </c>
      <c r="CB94">
        <v>0.2</v>
      </c>
      <c r="CC94">
        <v>0.19</v>
      </c>
      <c r="CD94">
        <v>0</v>
      </c>
      <c r="CE94" t="s">
        <v>544</v>
      </c>
      <c r="CF94" t="s">
        <v>544</v>
      </c>
      <c r="CG94" t="s">
        <v>544</v>
      </c>
      <c r="CH94" t="s">
        <v>544</v>
      </c>
      <c r="CI94" t="s">
        <v>544</v>
      </c>
      <c r="CJ94">
        <v>0.42</v>
      </c>
      <c r="CK94">
        <v>0.12</v>
      </c>
      <c r="CL94">
        <v>0.2</v>
      </c>
      <c r="CM94">
        <v>0.83</v>
      </c>
      <c r="CN94" t="s">
        <v>467</v>
      </c>
      <c r="CO94">
        <v>0.01</v>
      </c>
      <c r="CP94" t="s">
        <v>473</v>
      </c>
      <c r="CQ94">
        <v>0.04</v>
      </c>
      <c r="CR94">
        <v>0</v>
      </c>
      <c r="CS94" t="s">
        <v>473</v>
      </c>
      <c r="CT94">
        <v>0.04</v>
      </c>
      <c r="CU94" t="s">
        <v>473</v>
      </c>
      <c r="CV94" t="s">
        <v>473</v>
      </c>
      <c r="CW94">
        <v>4.9999999999999996E-2</v>
      </c>
      <c r="CX94" t="s">
        <v>473</v>
      </c>
      <c r="CY94" t="s">
        <v>473</v>
      </c>
      <c r="CZ94">
        <v>4.9999999999999996E-2</v>
      </c>
      <c r="DA94">
        <v>0.19</v>
      </c>
      <c r="DB94" s="128">
        <v>0.09</v>
      </c>
      <c r="DC94">
        <v>0.09</v>
      </c>
      <c r="DD94">
        <v>0.01</v>
      </c>
      <c r="DE94" t="s">
        <v>473</v>
      </c>
      <c r="DF94">
        <v>0.04</v>
      </c>
      <c r="DG94">
        <v>0</v>
      </c>
      <c r="DH94" t="s">
        <v>473</v>
      </c>
      <c r="DI94">
        <v>0.04</v>
      </c>
      <c r="DJ94" t="s">
        <v>473</v>
      </c>
      <c r="DK94" t="s">
        <v>473</v>
      </c>
      <c r="DL94">
        <v>0.05</v>
      </c>
      <c r="DM94" t="s">
        <v>473</v>
      </c>
      <c r="DN94" t="s">
        <v>473</v>
      </c>
      <c r="DO94">
        <v>0.05</v>
      </c>
      <c r="DP94">
        <v>0.19</v>
      </c>
      <c r="DQ94">
        <v>0.01</v>
      </c>
      <c r="DR94">
        <v>0</v>
      </c>
      <c r="DS94">
        <v>0.04</v>
      </c>
      <c r="DT94">
        <v>0</v>
      </c>
      <c r="DU94">
        <v>0</v>
      </c>
      <c r="DV94">
        <v>0.04</v>
      </c>
      <c r="DW94">
        <v>0</v>
      </c>
      <c r="DX94">
        <v>0</v>
      </c>
      <c r="DY94">
        <v>0</v>
      </c>
      <c r="DZ94">
        <v>0</v>
      </c>
      <c r="EA94">
        <v>0</v>
      </c>
      <c r="EB94">
        <v>0</v>
      </c>
      <c r="EC94">
        <v>0.09</v>
      </c>
      <c r="ED94">
        <v>0.09</v>
      </c>
      <c r="EE94" t="s">
        <v>2413</v>
      </c>
      <c r="EF94">
        <v>0</v>
      </c>
      <c r="EG94" t="s">
        <v>2316</v>
      </c>
      <c r="EH94">
        <v>0</v>
      </c>
      <c r="EI94">
        <v>0</v>
      </c>
      <c r="EJ94" t="s">
        <v>2316</v>
      </c>
      <c r="EK94">
        <v>0</v>
      </c>
      <c r="EL94">
        <v>0</v>
      </c>
      <c r="EM94" t="s">
        <v>2316</v>
      </c>
      <c r="EN94">
        <v>0</v>
      </c>
      <c r="EO94">
        <v>0</v>
      </c>
      <c r="EP94" t="s">
        <v>2316</v>
      </c>
      <c r="EQ94" t="s">
        <v>2413</v>
      </c>
      <c r="ER94">
        <v>0</v>
      </c>
      <c r="ES94" t="s">
        <v>2316</v>
      </c>
      <c r="ET94">
        <v>0</v>
      </c>
      <c r="EU94">
        <v>0</v>
      </c>
      <c r="EV94" t="s">
        <v>2316</v>
      </c>
      <c r="EW94">
        <v>0</v>
      </c>
      <c r="EX94">
        <v>0</v>
      </c>
      <c r="EY94">
        <v>0</v>
      </c>
      <c r="EZ94">
        <v>0</v>
      </c>
      <c r="FA94">
        <v>0</v>
      </c>
      <c r="FB94">
        <v>0</v>
      </c>
      <c r="FC94" t="s">
        <v>544</v>
      </c>
      <c r="FD94" t="s">
        <v>544</v>
      </c>
      <c r="FE94" t="s">
        <v>544</v>
      </c>
      <c r="FF94" t="s">
        <v>544</v>
      </c>
      <c r="FG94" t="s">
        <v>544</v>
      </c>
      <c r="FH94" t="s">
        <v>544</v>
      </c>
      <c r="FI94" t="s">
        <v>544</v>
      </c>
      <c r="FJ94" t="s">
        <v>544</v>
      </c>
      <c r="FK94" t="s">
        <v>544</v>
      </c>
      <c r="FL94" t="s">
        <v>544</v>
      </c>
      <c r="FM94" t="s">
        <v>544</v>
      </c>
      <c r="FN94" t="s">
        <v>544</v>
      </c>
      <c r="FO94" t="s">
        <v>544</v>
      </c>
      <c r="FP94" t="s">
        <v>544</v>
      </c>
      <c r="FQ94" t="s">
        <v>544</v>
      </c>
      <c r="FR94" t="s">
        <v>544</v>
      </c>
      <c r="FS94" t="s">
        <v>544</v>
      </c>
      <c r="FT94" t="s">
        <v>544</v>
      </c>
      <c r="FU94" t="s">
        <v>544</v>
      </c>
      <c r="FV94" t="s">
        <v>544</v>
      </c>
      <c r="FW94" t="s">
        <v>544</v>
      </c>
      <c r="FX94" t="s">
        <v>544</v>
      </c>
      <c r="FY94" t="s">
        <v>544</v>
      </c>
      <c r="FZ94" t="s">
        <v>544</v>
      </c>
      <c r="GA94" t="s">
        <v>544</v>
      </c>
      <c r="GB94" t="s">
        <v>544</v>
      </c>
      <c r="GC94" t="s">
        <v>544</v>
      </c>
      <c r="GD94" t="s">
        <v>544</v>
      </c>
      <c r="GE94" t="s">
        <v>544</v>
      </c>
      <c r="GF94" t="s">
        <v>544</v>
      </c>
      <c r="GG94" t="s">
        <v>544</v>
      </c>
      <c r="GH94" t="s">
        <v>544</v>
      </c>
      <c r="GI94" t="s">
        <v>544</v>
      </c>
      <c r="GJ94" t="s">
        <v>544</v>
      </c>
      <c r="GK94" t="s">
        <v>544</v>
      </c>
      <c r="GL94" t="s">
        <v>544</v>
      </c>
      <c r="GM94" t="s">
        <v>544</v>
      </c>
      <c r="GN94" t="s">
        <v>544</v>
      </c>
      <c r="GO94" t="s">
        <v>544</v>
      </c>
      <c r="GP94" t="s">
        <v>544</v>
      </c>
      <c r="GQ94" t="s">
        <v>544</v>
      </c>
      <c r="GR94" t="s">
        <v>544</v>
      </c>
      <c r="GS94" t="s">
        <v>544</v>
      </c>
      <c r="GT94" t="s">
        <v>544</v>
      </c>
      <c r="GU94" t="s">
        <v>544</v>
      </c>
      <c r="GV94" t="s">
        <v>544</v>
      </c>
      <c r="GW94" t="s">
        <v>544</v>
      </c>
      <c r="GX94" t="s">
        <v>544</v>
      </c>
      <c r="GY94" t="s">
        <v>544</v>
      </c>
      <c r="GZ94" t="s">
        <v>544</v>
      </c>
      <c r="HA94" t="s">
        <v>544</v>
      </c>
      <c r="HB94" t="s">
        <v>544</v>
      </c>
      <c r="HC94" t="s">
        <v>544</v>
      </c>
      <c r="HD94" t="s">
        <v>544</v>
      </c>
      <c r="HE94" t="s">
        <v>544</v>
      </c>
      <c r="HF94" t="s">
        <v>544</v>
      </c>
      <c r="HG94" t="s">
        <v>544</v>
      </c>
      <c r="HH94" t="s">
        <v>544</v>
      </c>
      <c r="HI94" t="s">
        <v>544</v>
      </c>
      <c r="HJ94" t="s">
        <v>544</v>
      </c>
      <c r="HK94" t="s">
        <v>544</v>
      </c>
      <c r="HL94" t="s">
        <v>544</v>
      </c>
      <c r="HM94" t="s">
        <v>544</v>
      </c>
      <c r="HN94" t="s">
        <v>544</v>
      </c>
      <c r="HO94" t="s">
        <v>544</v>
      </c>
      <c r="HP94" t="s">
        <v>544</v>
      </c>
      <c r="HQ94" t="s">
        <v>544</v>
      </c>
      <c r="HR94" t="s">
        <v>544</v>
      </c>
      <c r="HS94" t="s">
        <v>544</v>
      </c>
      <c r="HT94" t="s">
        <v>544</v>
      </c>
      <c r="HU94" t="s">
        <v>544</v>
      </c>
      <c r="HV94" t="s">
        <v>544</v>
      </c>
      <c r="HW94" t="s">
        <v>544</v>
      </c>
      <c r="HX94" t="s">
        <v>544</v>
      </c>
      <c r="HY94" t="s">
        <v>544</v>
      </c>
      <c r="HZ94" t="s">
        <v>544</v>
      </c>
      <c r="IA94" t="s">
        <v>544</v>
      </c>
      <c r="IB94" t="s">
        <v>544</v>
      </c>
      <c r="IC94" t="s">
        <v>2414</v>
      </c>
      <c r="ID94" t="s">
        <v>2318</v>
      </c>
      <c r="IE94" t="s">
        <v>473</v>
      </c>
      <c r="IF94" t="s">
        <v>2415</v>
      </c>
      <c r="IG94" t="s">
        <v>2320</v>
      </c>
      <c r="IH94" t="s">
        <v>2416</v>
      </c>
      <c r="II94" t="s">
        <v>2322</v>
      </c>
      <c r="IJ94" t="s">
        <v>2322</v>
      </c>
      <c r="IK94" t="s">
        <v>2417</v>
      </c>
      <c r="IL94" t="s">
        <v>473</v>
      </c>
      <c r="IM94" t="s">
        <v>473</v>
      </c>
      <c r="IN94" t="s">
        <v>473</v>
      </c>
      <c r="IO94" t="s">
        <v>473</v>
      </c>
      <c r="IP94" t="s">
        <v>473</v>
      </c>
      <c r="IQ94" t="s">
        <v>473</v>
      </c>
      <c r="IR94">
        <v>1</v>
      </c>
      <c r="IS94">
        <v>0</v>
      </c>
      <c r="IT94">
        <v>1</v>
      </c>
      <c r="IU94">
        <v>0</v>
      </c>
      <c r="IV94">
        <v>0</v>
      </c>
      <c r="IW94">
        <v>1</v>
      </c>
      <c r="IX94">
        <v>0</v>
      </c>
      <c r="IY94">
        <v>0</v>
      </c>
      <c r="IZ94">
        <v>0</v>
      </c>
      <c r="JA94">
        <v>0</v>
      </c>
      <c r="JB94">
        <v>0</v>
      </c>
      <c r="JC94">
        <v>0</v>
      </c>
      <c r="JD94">
        <v>0.47368421052631576</v>
      </c>
      <c r="JE94">
        <v>5.2631578947368416</v>
      </c>
      <c r="JF94">
        <v>0</v>
      </c>
      <c r="JG94">
        <v>21.052631578947366</v>
      </c>
      <c r="JH94">
        <v>0</v>
      </c>
      <c r="JI94">
        <v>0</v>
      </c>
      <c r="JJ94">
        <v>21.052631578947366</v>
      </c>
      <c r="JK94">
        <v>0</v>
      </c>
      <c r="JL94">
        <v>0</v>
      </c>
      <c r="JM94">
        <v>0</v>
      </c>
      <c r="JN94">
        <v>0</v>
      </c>
      <c r="JO94">
        <v>0</v>
      </c>
      <c r="JP94">
        <v>0</v>
      </c>
      <c r="JQ94">
        <v>47.368421052631575</v>
      </c>
      <c r="JR94">
        <v>5.2631578947368416</v>
      </c>
      <c r="JS94">
        <v>5.2631578947368416</v>
      </c>
      <c r="JT94">
        <v>26.315789473684209</v>
      </c>
      <c r="JU94">
        <v>26.315789473684209</v>
      </c>
      <c r="JV94">
        <v>26.315789473684209</v>
      </c>
      <c r="JW94">
        <v>47.368421052631575</v>
      </c>
      <c r="JX94">
        <v>47.368421052631575</v>
      </c>
      <c r="JY94">
        <v>47.368421052631575</v>
      </c>
      <c r="JZ94">
        <v>47.368421052631575</v>
      </c>
      <c r="KA94">
        <v>47.368421052631575</v>
      </c>
      <c r="KB94">
        <v>47.368421052631575</v>
      </c>
      <c r="KC94">
        <v>47.368421052631575</v>
      </c>
      <c r="KD94">
        <v>100</v>
      </c>
      <c r="KE94" t="s">
        <v>473</v>
      </c>
      <c r="KF94">
        <v>100</v>
      </c>
      <c r="KG94" t="s">
        <v>473</v>
      </c>
      <c r="KH94" t="s">
        <v>473</v>
      </c>
      <c r="KI94">
        <v>100</v>
      </c>
      <c r="KJ94" t="s">
        <v>473</v>
      </c>
      <c r="KK94" t="s">
        <v>473</v>
      </c>
      <c r="KL94" t="s">
        <v>473</v>
      </c>
      <c r="KM94" t="s">
        <v>473</v>
      </c>
      <c r="KN94" t="s">
        <v>473</v>
      </c>
      <c r="KO94" t="s">
        <v>473</v>
      </c>
      <c r="KP94">
        <v>100</v>
      </c>
      <c r="KQ94">
        <v>100</v>
      </c>
      <c r="KR94">
        <v>100</v>
      </c>
      <c r="KS94">
        <v>100</v>
      </c>
      <c r="KT94">
        <v>100</v>
      </c>
      <c r="KU94">
        <v>100</v>
      </c>
      <c r="KV94" t="s">
        <v>473</v>
      </c>
      <c r="KW94" t="s">
        <v>473</v>
      </c>
      <c r="KX94" t="s">
        <v>473</v>
      </c>
      <c r="KY94" t="s">
        <v>473</v>
      </c>
      <c r="KZ94" t="s">
        <v>473</v>
      </c>
      <c r="LA94" t="s">
        <v>473</v>
      </c>
      <c r="LB94">
        <v>100</v>
      </c>
      <c r="LC94" t="s">
        <v>2324</v>
      </c>
      <c r="LD94" t="s">
        <v>2294</v>
      </c>
      <c r="LE94">
        <v>92.857142857142861</v>
      </c>
      <c r="LF94">
        <v>50.498684210526314</v>
      </c>
      <c r="LG94" t="s">
        <v>473</v>
      </c>
      <c r="LH94" t="s">
        <v>473</v>
      </c>
      <c r="LI94">
        <v>96.428571428571431</v>
      </c>
      <c r="LJ94">
        <v>45.086342105263157</v>
      </c>
      <c r="LK94">
        <v>7486421000</v>
      </c>
      <c r="LL94">
        <v>6752895378</v>
      </c>
      <c r="LM94">
        <v>2163093513</v>
      </c>
      <c r="LN94">
        <v>1444531924</v>
      </c>
      <c r="LO94">
        <v>620896729</v>
      </c>
      <c r="LP94">
        <v>0.01</v>
      </c>
      <c r="LQ94">
        <v>0</v>
      </c>
      <c r="LR94">
        <v>0.04</v>
      </c>
      <c r="LS94">
        <v>0</v>
      </c>
      <c r="LT94">
        <v>0</v>
      </c>
      <c r="LU94">
        <v>3.9999999999999994E-2</v>
      </c>
      <c r="LV94" t="s">
        <v>473</v>
      </c>
      <c r="LW94" t="s">
        <v>473</v>
      </c>
      <c r="LX94" t="s">
        <v>473</v>
      </c>
      <c r="LY94" t="s">
        <v>473</v>
      </c>
      <c r="LZ94" t="s">
        <v>473</v>
      </c>
      <c r="MA94" t="s">
        <v>473</v>
      </c>
      <c r="MB94">
        <v>0.09</v>
      </c>
      <c r="MC94">
        <v>0.09</v>
      </c>
      <c r="MD94">
        <v>0.09</v>
      </c>
      <c r="ME94" t="s">
        <v>635</v>
      </c>
      <c r="MF94" t="s">
        <v>481</v>
      </c>
      <c r="MG94" t="s">
        <v>482</v>
      </c>
      <c r="MH94" t="s">
        <v>481</v>
      </c>
      <c r="MI94" t="s">
        <v>481</v>
      </c>
      <c r="MJ94">
        <v>0</v>
      </c>
      <c r="MK94">
        <v>0</v>
      </c>
      <c r="ML94">
        <v>0</v>
      </c>
      <c r="MM94">
        <v>0</v>
      </c>
      <c r="MN94">
        <v>0</v>
      </c>
      <c r="MO94">
        <v>0</v>
      </c>
      <c r="MP94">
        <v>0</v>
      </c>
      <c r="MQ94" t="s">
        <v>718</v>
      </c>
      <c r="MR94" t="s">
        <v>481</v>
      </c>
      <c r="MS94" t="s">
        <v>483</v>
      </c>
      <c r="MT94" t="s">
        <v>481</v>
      </c>
      <c r="MU94" t="s">
        <v>481</v>
      </c>
      <c r="MV94">
        <v>0</v>
      </c>
      <c r="MW94">
        <v>0</v>
      </c>
      <c r="MX94">
        <v>0</v>
      </c>
      <c r="MY94">
        <v>0</v>
      </c>
      <c r="MZ94">
        <v>0</v>
      </c>
      <c r="NA94">
        <v>0</v>
      </c>
      <c r="NB94">
        <v>0</v>
      </c>
      <c r="NC94">
        <v>100</v>
      </c>
      <c r="ND94">
        <v>100</v>
      </c>
      <c r="NE94">
        <v>100</v>
      </c>
      <c r="NF94">
        <v>100</v>
      </c>
      <c r="NG94">
        <v>100</v>
      </c>
      <c r="NH94">
        <v>100</v>
      </c>
      <c r="NI94" t="s">
        <v>473</v>
      </c>
      <c r="NJ94" t="s">
        <v>473</v>
      </c>
      <c r="NK94" t="s">
        <v>473</v>
      </c>
      <c r="NL94" t="s">
        <v>473</v>
      </c>
      <c r="NM94" t="s">
        <v>473</v>
      </c>
      <c r="NN94" t="s">
        <v>473</v>
      </c>
      <c r="NO94" t="s">
        <v>2325</v>
      </c>
      <c r="NP94" t="s">
        <v>2325</v>
      </c>
      <c r="NQ94" t="s">
        <v>2325</v>
      </c>
      <c r="NR94" t="s">
        <v>2325</v>
      </c>
      <c r="NS94" t="s">
        <v>2325</v>
      </c>
      <c r="NT94">
        <v>0</v>
      </c>
      <c r="NU94">
        <v>0</v>
      </c>
      <c r="NV94">
        <v>0</v>
      </c>
      <c r="NW94">
        <v>0</v>
      </c>
      <c r="NX94">
        <v>0</v>
      </c>
      <c r="NY94">
        <v>0</v>
      </c>
      <c r="NZ94">
        <v>0</v>
      </c>
      <c r="OA94" t="s">
        <v>531</v>
      </c>
      <c r="OB94" t="s">
        <v>490</v>
      </c>
      <c r="OC94" t="s">
        <v>2418</v>
      </c>
      <c r="OD94" t="s">
        <v>490</v>
      </c>
      <c r="OE94" t="s">
        <v>490</v>
      </c>
      <c r="OF94">
        <v>0</v>
      </c>
      <c r="OG94">
        <v>0</v>
      </c>
      <c r="OH94">
        <v>0</v>
      </c>
      <c r="OI94">
        <v>0</v>
      </c>
      <c r="OJ94">
        <v>0</v>
      </c>
      <c r="OK94">
        <v>0</v>
      </c>
      <c r="OL94">
        <v>0</v>
      </c>
      <c r="OO94" t="s">
        <v>2394</v>
      </c>
      <c r="OP94">
        <v>0.09</v>
      </c>
      <c r="OQ94" t="s">
        <v>544</v>
      </c>
      <c r="OR94" t="s">
        <v>544</v>
      </c>
      <c r="OS94" t="s">
        <v>544</v>
      </c>
      <c r="OT94" t="s">
        <v>544</v>
      </c>
      <c r="OU94" t="s">
        <v>544</v>
      </c>
      <c r="OV94" t="s">
        <v>544</v>
      </c>
      <c r="OW94" t="s">
        <v>544</v>
      </c>
      <c r="OX94" t="s">
        <v>544</v>
      </c>
      <c r="OY94" t="s">
        <v>544</v>
      </c>
      <c r="OZ94" t="s">
        <v>544</v>
      </c>
      <c r="PA94" t="s">
        <v>544</v>
      </c>
      <c r="PB94" t="s">
        <v>544</v>
      </c>
      <c r="PC94" t="s">
        <v>544</v>
      </c>
      <c r="PD94" t="s">
        <v>544</v>
      </c>
      <c r="PE94" t="s">
        <v>544</v>
      </c>
      <c r="PF94" t="s">
        <v>544</v>
      </c>
      <c r="PG94" t="s">
        <v>544</v>
      </c>
      <c r="PH94" t="s">
        <v>544</v>
      </c>
      <c r="PI94" t="s">
        <v>544</v>
      </c>
      <c r="PJ94" t="s">
        <v>544</v>
      </c>
      <c r="PK94" t="s">
        <v>544</v>
      </c>
      <c r="PL94" t="s">
        <v>544</v>
      </c>
      <c r="PM94" t="s">
        <v>544</v>
      </c>
      <c r="PN94" t="s">
        <v>544</v>
      </c>
      <c r="PO94" t="s">
        <v>544</v>
      </c>
      <c r="PP94" t="s">
        <v>544</v>
      </c>
      <c r="PQ94">
        <v>6583654</v>
      </c>
      <c r="PR94">
        <v>1437948270</v>
      </c>
      <c r="PS94" t="s">
        <v>578</v>
      </c>
    </row>
    <row r="95" spans="1:435" x14ac:dyDescent="0.35">
      <c r="A95" t="s">
        <v>2419</v>
      </c>
      <c r="B95">
        <v>7873</v>
      </c>
      <c r="C95" t="s">
        <v>2420</v>
      </c>
      <c r="D95">
        <v>2020110010189</v>
      </c>
      <c r="E95" t="s">
        <v>436</v>
      </c>
      <c r="F95" t="s">
        <v>437</v>
      </c>
      <c r="G95" t="s">
        <v>438</v>
      </c>
      <c r="H95" t="s">
        <v>2293</v>
      </c>
      <c r="I95" t="s">
        <v>2294</v>
      </c>
      <c r="J95" t="s">
        <v>2295</v>
      </c>
      <c r="K95" t="s">
        <v>2296</v>
      </c>
      <c r="L95" t="s">
        <v>2297</v>
      </c>
      <c r="M95" t="s">
        <v>2296</v>
      </c>
      <c r="N95" t="s">
        <v>2298</v>
      </c>
      <c r="O95" t="s">
        <v>2299</v>
      </c>
      <c r="P95" t="s">
        <v>2300</v>
      </c>
      <c r="Q95" t="s">
        <v>2301</v>
      </c>
      <c r="R95" t="s">
        <v>2302</v>
      </c>
      <c r="S95" t="s">
        <v>2421</v>
      </c>
      <c r="T95" t="s">
        <v>2421</v>
      </c>
      <c r="AD95" t="s">
        <v>2422</v>
      </c>
      <c r="AE95" t="s">
        <v>2423</v>
      </c>
      <c r="AI95" t="s">
        <v>2424</v>
      </c>
      <c r="AJ95">
        <v>0</v>
      </c>
      <c r="AK95">
        <v>44055</v>
      </c>
      <c r="AL95">
        <v>1</v>
      </c>
      <c r="AM95">
        <v>2023</v>
      </c>
      <c r="AN95" t="s">
        <v>2425</v>
      </c>
      <c r="AO95" t="s">
        <v>2426</v>
      </c>
      <c r="AP95">
        <v>2020</v>
      </c>
      <c r="AQ95">
        <v>2024</v>
      </c>
      <c r="AR95" t="s">
        <v>467</v>
      </c>
      <c r="AS95" t="s">
        <v>704</v>
      </c>
      <c r="AT95" t="s">
        <v>541</v>
      </c>
      <c r="AU95" t="s">
        <v>620</v>
      </c>
      <c r="AV95" t="s">
        <v>460</v>
      </c>
      <c r="AW95" t="s">
        <v>460</v>
      </c>
      <c r="AX95" t="s">
        <v>460</v>
      </c>
      <c r="AZ95">
        <v>1</v>
      </c>
      <c r="BB95" t="s">
        <v>2427</v>
      </c>
      <c r="BC95" t="s">
        <v>2428</v>
      </c>
      <c r="BD95" t="s">
        <v>2421</v>
      </c>
      <c r="BE95" t="s">
        <v>544</v>
      </c>
      <c r="BF95" t="s">
        <v>2429</v>
      </c>
      <c r="BG95">
        <v>2</v>
      </c>
      <c r="BH95">
        <v>44558</v>
      </c>
      <c r="BI95" t="s">
        <v>2341</v>
      </c>
      <c r="BJ95" t="s">
        <v>51</v>
      </c>
      <c r="BK95">
        <v>126</v>
      </c>
      <c r="BL95">
        <v>22</v>
      </c>
      <c r="BM95">
        <v>26</v>
      </c>
      <c r="BN95">
        <v>26</v>
      </c>
      <c r="BO95">
        <v>26</v>
      </c>
      <c r="BP95">
        <v>26</v>
      </c>
      <c r="BW95">
        <v>22</v>
      </c>
      <c r="BX95">
        <v>22</v>
      </c>
      <c r="BY95">
        <v>26</v>
      </c>
      <c r="BZ95">
        <v>26</v>
      </c>
      <c r="CA95">
        <v>26</v>
      </c>
      <c r="CB95">
        <v>26</v>
      </c>
      <c r="CC95">
        <v>26</v>
      </c>
      <c r="CD95">
        <v>0</v>
      </c>
      <c r="CE95" t="s">
        <v>544</v>
      </c>
      <c r="CF95" t="s">
        <v>544</v>
      </c>
      <c r="CG95" t="s">
        <v>544</v>
      </c>
      <c r="CH95" t="s">
        <v>544</v>
      </c>
      <c r="CI95" t="s">
        <v>544</v>
      </c>
      <c r="CJ95">
        <v>21.999999999999996</v>
      </c>
      <c r="CK95">
        <v>25.999999999999996</v>
      </c>
      <c r="CL95">
        <v>26</v>
      </c>
      <c r="CM95">
        <v>100</v>
      </c>
      <c r="CN95" t="s">
        <v>467</v>
      </c>
      <c r="CO95">
        <v>0</v>
      </c>
      <c r="CP95">
        <v>0</v>
      </c>
      <c r="CQ95">
        <v>6</v>
      </c>
      <c r="CR95">
        <v>0</v>
      </c>
      <c r="CS95">
        <v>0</v>
      </c>
      <c r="CT95">
        <v>6</v>
      </c>
      <c r="CU95">
        <v>0</v>
      </c>
      <c r="CV95">
        <v>0</v>
      </c>
      <c r="CW95">
        <v>6</v>
      </c>
      <c r="CX95">
        <v>0</v>
      </c>
      <c r="CY95">
        <v>0</v>
      </c>
      <c r="CZ95">
        <v>8</v>
      </c>
      <c r="DA95">
        <v>26</v>
      </c>
      <c r="DB95" s="128">
        <v>12</v>
      </c>
      <c r="DC95">
        <v>12</v>
      </c>
      <c r="DD95">
        <v>0</v>
      </c>
      <c r="DE95">
        <v>0</v>
      </c>
      <c r="DF95">
        <v>0</v>
      </c>
      <c r="DG95">
        <v>0</v>
      </c>
      <c r="DH95">
        <v>0</v>
      </c>
      <c r="DI95">
        <v>0</v>
      </c>
      <c r="DJ95">
        <v>0</v>
      </c>
      <c r="DK95">
        <v>0</v>
      </c>
      <c r="DL95">
        <v>0</v>
      </c>
      <c r="DM95">
        <v>0</v>
      </c>
      <c r="DN95">
        <v>0</v>
      </c>
      <c r="DO95">
        <v>0</v>
      </c>
      <c r="DP95">
        <v>26</v>
      </c>
      <c r="DQ95">
        <v>0</v>
      </c>
      <c r="DR95">
        <v>0</v>
      </c>
      <c r="DS95">
        <v>6</v>
      </c>
      <c r="DT95">
        <v>0</v>
      </c>
      <c r="DU95">
        <v>0</v>
      </c>
      <c r="DV95">
        <v>20</v>
      </c>
      <c r="DW95">
        <v>0</v>
      </c>
      <c r="DX95">
        <v>0</v>
      </c>
      <c r="DY95">
        <v>0</v>
      </c>
      <c r="DZ95">
        <v>0</v>
      </c>
      <c r="EA95">
        <v>0</v>
      </c>
      <c r="EB95">
        <v>0</v>
      </c>
      <c r="EC95">
        <v>26</v>
      </c>
      <c r="ED95">
        <v>26</v>
      </c>
      <c r="EE95">
        <v>0</v>
      </c>
      <c r="EF95">
        <v>0</v>
      </c>
      <c r="EG95" t="s">
        <v>2316</v>
      </c>
      <c r="EH95">
        <v>0</v>
      </c>
      <c r="EI95">
        <v>0</v>
      </c>
      <c r="EJ95" t="s">
        <v>2316</v>
      </c>
      <c r="EK95">
        <v>0</v>
      </c>
      <c r="EL95">
        <v>0</v>
      </c>
      <c r="EM95" t="s">
        <v>2316</v>
      </c>
      <c r="EN95">
        <v>0</v>
      </c>
      <c r="EO95">
        <v>0</v>
      </c>
      <c r="EP95" t="s">
        <v>2316</v>
      </c>
      <c r="EQ95">
        <v>0</v>
      </c>
      <c r="ER95">
        <v>0</v>
      </c>
      <c r="ES95" t="s">
        <v>2316</v>
      </c>
      <c r="ET95">
        <v>0</v>
      </c>
      <c r="EU95">
        <v>0</v>
      </c>
      <c r="EV95" t="s">
        <v>2316</v>
      </c>
      <c r="EW95">
        <v>0</v>
      </c>
      <c r="EX95">
        <v>0</v>
      </c>
      <c r="EY95">
        <v>0</v>
      </c>
      <c r="EZ95">
        <v>0</v>
      </c>
      <c r="FA95">
        <v>0</v>
      </c>
      <c r="FB95">
        <v>0</v>
      </c>
      <c r="FC95" t="s">
        <v>544</v>
      </c>
      <c r="FD95" t="s">
        <v>544</v>
      </c>
      <c r="FE95" t="s">
        <v>544</v>
      </c>
      <c r="FF95" t="s">
        <v>544</v>
      </c>
      <c r="FG95" t="s">
        <v>544</v>
      </c>
      <c r="FH95" t="s">
        <v>544</v>
      </c>
      <c r="FI95" t="s">
        <v>544</v>
      </c>
      <c r="FJ95" t="s">
        <v>544</v>
      </c>
      <c r="FK95" t="s">
        <v>544</v>
      </c>
      <c r="FL95" t="s">
        <v>544</v>
      </c>
      <c r="FM95" t="s">
        <v>544</v>
      </c>
      <c r="FN95" t="s">
        <v>544</v>
      </c>
      <c r="FO95" t="s">
        <v>544</v>
      </c>
      <c r="FP95" t="s">
        <v>544</v>
      </c>
      <c r="FQ95" t="s">
        <v>544</v>
      </c>
      <c r="FR95" t="s">
        <v>544</v>
      </c>
      <c r="FS95" t="s">
        <v>544</v>
      </c>
      <c r="FT95" t="s">
        <v>544</v>
      </c>
      <c r="FU95" t="s">
        <v>544</v>
      </c>
      <c r="FV95" t="s">
        <v>544</v>
      </c>
      <c r="FW95" t="s">
        <v>544</v>
      </c>
      <c r="FX95" t="s">
        <v>544</v>
      </c>
      <c r="FY95" t="s">
        <v>544</v>
      </c>
      <c r="FZ95" t="s">
        <v>544</v>
      </c>
      <c r="GA95" t="s">
        <v>544</v>
      </c>
      <c r="GB95" t="s">
        <v>544</v>
      </c>
      <c r="GC95" t="s">
        <v>544</v>
      </c>
      <c r="GD95" t="s">
        <v>544</v>
      </c>
      <c r="GE95" t="s">
        <v>544</v>
      </c>
      <c r="GF95" t="s">
        <v>544</v>
      </c>
      <c r="GG95" t="s">
        <v>544</v>
      </c>
      <c r="GH95" t="s">
        <v>544</v>
      </c>
      <c r="GI95" t="s">
        <v>544</v>
      </c>
      <c r="GJ95" t="s">
        <v>544</v>
      </c>
      <c r="GK95" t="s">
        <v>544</v>
      </c>
      <c r="GL95" t="s">
        <v>544</v>
      </c>
      <c r="GM95" t="s">
        <v>544</v>
      </c>
      <c r="GN95" t="s">
        <v>544</v>
      </c>
      <c r="GO95" t="s">
        <v>544</v>
      </c>
      <c r="GP95" t="s">
        <v>544</v>
      </c>
      <c r="GQ95" t="s">
        <v>544</v>
      </c>
      <c r="GR95" t="s">
        <v>544</v>
      </c>
      <c r="GS95" t="s">
        <v>544</v>
      </c>
      <c r="GT95" t="s">
        <v>544</v>
      </c>
      <c r="GU95" t="s">
        <v>544</v>
      </c>
      <c r="GV95" t="s">
        <v>544</v>
      </c>
      <c r="GW95" t="s">
        <v>544</v>
      </c>
      <c r="GX95" t="s">
        <v>544</v>
      </c>
      <c r="GY95" t="s">
        <v>544</v>
      </c>
      <c r="GZ95" t="s">
        <v>544</v>
      </c>
      <c r="HA95" t="s">
        <v>544</v>
      </c>
      <c r="HB95" t="s">
        <v>544</v>
      </c>
      <c r="HC95" t="s">
        <v>544</v>
      </c>
      <c r="HD95" t="s">
        <v>544</v>
      </c>
      <c r="HE95" t="s">
        <v>544</v>
      </c>
      <c r="HF95" t="s">
        <v>544</v>
      </c>
      <c r="HG95" t="s">
        <v>544</v>
      </c>
      <c r="HH95" t="s">
        <v>544</v>
      </c>
      <c r="HI95" t="s">
        <v>544</v>
      </c>
      <c r="HJ95" t="s">
        <v>544</v>
      </c>
      <c r="HK95" t="s">
        <v>544</v>
      </c>
      <c r="HL95" t="s">
        <v>544</v>
      </c>
      <c r="HM95" t="s">
        <v>544</v>
      </c>
      <c r="HN95" t="s">
        <v>544</v>
      </c>
      <c r="HO95" t="s">
        <v>544</v>
      </c>
      <c r="HP95" t="s">
        <v>544</v>
      </c>
      <c r="HQ95" t="s">
        <v>544</v>
      </c>
      <c r="HR95" t="s">
        <v>544</v>
      </c>
      <c r="HS95" t="s">
        <v>544</v>
      </c>
      <c r="HT95" t="s">
        <v>544</v>
      </c>
      <c r="HU95" t="s">
        <v>544</v>
      </c>
      <c r="HV95" t="s">
        <v>544</v>
      </c>
      <c r="HW95" t="s">
        <v>544</v>
      </c>
      <c r="HX95" t="s">
        <v>544</v>
      </c>
      <c r="HY95" t="s">
        <v>544</v>
      </c>
      <c r="HZ95" t="s">
        <v>544</v>
      </c>
      <c r="IA95" t="s">
        <v>544</v>
      </c>
      <c r="IB95" t="s">
        <v>544</v>
      </c>
      <c r="IC95" t="s">
        <v>2430</v>
      </c>
      <c r="ID95" t="s">
        <v>473</v>
      </c>
      <c r="IE95" t="s">
        <v>473</v>
      </c>
      <c r="IF95" t="s">
        <v>473</v>
      </c>
      <c r="IG95" t="s">
        <v>2320</v>
      </c>
      <c r="IH95" t="s">
        <v>2431</v>
      </c>
      <c r="II95" t="s">
        <v>2322</v>
      </c>
      <c r="IJ95" t="s">
        <v>2322</v>
      </c>
      <c r="IK95" t="s">
        <v>2432</v>
      </c>
      <c r="IL95" t="s">
        <v>473</v>
      </c>
      <c r="IM95" t="s">
        <v>473</v>
      </c>
      <c r="IN95" t="s">
        <v>473</v>
      </c>
      <c r="IO95" t="s">
        <v>473</v>
      </c>
      <c r="IP95" t="s">
        <v>473</v>
      </c>
      <c r="IQ95" t="s">
        <v>473</v>
      </c>
      <c r="IR95">
        <v>0</v>
      </c>
      <c r="IS95">
        <v>0</v>
      </c>
      <c r="IT95">
        <v>1</v>
      </c>
      <c r="IU95">
        <v>0</v>
      </c>
      <c r="IV95">
        <v>0</v>
      </c>
      <c r="IW95">
        <v>3.3333333333333335</v>
      </c>
      <c r="IX95">
        <v>0</v>
      </c>
      <c r="IY95">
        <v>0</v>
      </c>
      <c r="IZ95">
        <v>0</v>
      </c>
      <c r="JA95">
        <v>0</v>
      </c>
      <c r="JB95">
        <v>0</v>
      </c>
      <c r="JC95">
        <v>0</v>
      </c>
      <c r="JD95">
        <v>1</v>
      </c>
      <c r="JE95">
        <v>0</v>
      </c>
      <c r="JF95">
        <v>0</v>
      </c>
      <c r="JG95">
        <v>23.076923076923077</v>
      </c>
      <c r="JH95">
        <v>0</v>
      </c>
      <c r="JI95">
        <v>0</v>
      </c>
      <c r="JJ95">
        <v>76.923076923076934</v>
      </c>
      <c r="JK95">
        <v>0</v>
      </c>
      <c r="JL95">
        <v>0</v>
      </c>
      <c r="JM95">
        <v>0</v>
      </c>
      <c r="JN95">
        <v>0</v>
      </c>
      <c r="JO95">
        <v>0</v>
      </c>
      <c r="JP95">
        <v>0</v>
      </c>
      <c r="JQ95">
        <v>100.00000000000001</v>
      </c>
      <c r="JR95">
        <v>0</v>
      </c>
      <c r="JS95">
        <v>0</v>
      </c>
      <c r="JT95">
        <v>23.076923076923077</v>
      </c>
      <c r="JU95">
        <v>23.076923076923077</v>
      </c>
      <c r="JV95">
        <v>23.076923076923077</v>
      </c>
      <c r="JW95">
        <v>100.00000000000001</v>
      </c>
      <c r="JX95">
        <v>100.00000000000001</v>
      </c>
      <c r="JY95">
        <v>100.00000000000001</v>
      </c>
      <c r="JZ95">
        <v>100.00000000000001</v>
      </c>
      <c r="KA95">
        <v>100.00000000000001</v>
      </c>
      <c r="KB95">
        <v>100.00000000000001</v>
      </c>
      <c r="KC95">
        <v>100.00000000000001</v>
      </c>
      <c r="KD95" t="s">
        <v>479</v>
      </c>
      <c r="KE95" t="s">
        <v>473</v>
      </c>
      <c r="KF95">
        <v>100</v>
      </c>
      <c r="KG95" t="s">
        <v>473</v>
      </c>
      <c r="KH95" t="s">
        <v>473</v>
      </c>
      <c r="KI95">
        <v>333.33333333333337</v>
      </c>
      <c r="KJ95" t="s">
        <v>473</v>
      </c>
      <c r="KK95" t="s">
        <v>473</v>
      </c>
      <c r="KL95" t="s">
        <v>473</v>
      </c>
      <c r="KM95" t="s">
        <v>473</v>
      </c>
      <c r="KN95" t="s">
        <v>473</v>
      </c>
      <c r="KO95" t="s">
        <v>473</v>
      </c>
      <c r="KP95" t="s">
        <v>479</v>
      </c>
      <c r="KQ95" t="s">
        <v>479</v>
      </c>
      <c r="KR95">
        <v>100</v>
      </c>
      <c r="KS95">
        <v>100</v>
      </c>
      <c r="KT95">
        <v>100</v>
      </c>
      <c r="KU95">
        <v>216.66666666666669</v>
      </c>
      <c r="KV95" t="s">
        <v>473</v>
      </c>
      <c r="KW95" t="s">
        <v>473</v>
      </c>
      <c r="KX95" t="s">
        <v>473</v>
      </c>
      <c r="KY95" t="s">
        <v>473</v>
      </c>
      <c r="KZ95" t="s">
        <v>473</v>
      </c>
      <c r="LA95" t="s">
        <v>473</v>
      </c>
      <c r="LB95">
        <v>216.66666666666669</v>
      </c>
      <c r="LC95" t="s">
        <v>2324</v>
      </c>
      <c r="LD95" t="s">
        <v>2294</v>
      </c>
      <c r="LE95">
        <v>92.857142857142861</v>
      </c>
      <c r="LF95">
        <v>50.498684210526314</v>
      </c>
      <c r="LG95" t="s">
        <v>473</v>
      </c>
      <c r="LH95" t="s">
        <v>473</v>
      </c>
      <c r="LI95">
        <v>96.428571428571431</v>
      </c>
      <c r="LJ95">
        <v>45.086342105263157</v>
      </c>
      <c r="LK95">
        <v>7486421000</v>
      </c>
      <c r="LL95">
        <v>6752895378</v>
      </c>
      <c r="LM95">
        <v>2163093513</v>
      </c>
      <c r="LN95">
        <v>1444531924</v>
      </c>
      <c r="LO95">
        <v>620896729</v>
      </c>
      <c r="LP95" t="s">
        <v>479</v>
      </c>
      <c r="LQ95" t="s">
        <v>479</v>
      </c>
      <c r="LR95">
        <v>6</v>
      </c>
      <c r="LS95">
        <v>0</v>
      </c>
      <c r="LT95">
        <v>0</v>
      </c>
      <c r="LU95">
        <v>20</v>
      </c>
      <c r="LV95" t="s">
        <v>473</v>
      </c>
      <c r="LW95" t="s">
        <v>473</v>
      </c>
      <c r="LX95" t="s">
        <v>473</v>
      </c>
      <c r="LY95" t="s">
        <v>473</v>
      </c>
      <c r="LZ95" t="s">
        <v>473</v>
      </c>
      <c r="MA95" t="s">
        <v>473</v>
      </c>
      <c r="MB95">
        <v>26</v>
      </c>
      <c r="MC95">
        <v>26</v>
      </c>
      <c r="MD95">
        <v>26</v>
      </c>
      <c r="ME95" t="s">
        <v>635</v>
      </c>
      <c r="MF95" t="s">
        <v>481</v>
      </c>
      <c r="MG95" t="s">
        <v>482</v>
      </c>
      <c r="MH95" t="s">
        <v>481</v>
      </c>
      <c r="MI95" t="s">
        <v>481</v>
      </c>
      <c r="MJ95">
        <v>0</v>
      </c>
      <c r="MK95">
        <v>0</v>
      </c>
      <c r="ML95">
        <v>0</v>
      </c>
      <c r="MM95">
        <v>0</v>
      </c>
      <c r="MN95">
        <v>0</v>
      </c>
      <c r="MO95">
        <v>0</v>
      </c>
      <c r="MP95">
        <v>0</v>
      </c>
      <c r="MQ95" t="s">
        <v>718</v>
      </c>
      <c r="MR95" t="s">
        <v>481</v>
      </c>
      <c r="MS95" t="s">
        <v>483</v>
      </c>
      <c r="MT95" t="s">
        <v>481</v>
      </c>
      <c r="MU95" t="s">
        <v>481</v>
      </c>
      <c r="MV95">
        <v>0</v>
      </c>
      <c r="MW95">
        <v>0</v>
      </c>
      <c r="MX95">
        <v>0</v>
      </c>
      <c r="MY95">
        <v>0</v>
      </c>
      <c r="MZ95">
        <v>0</v>
      </c>
      <c r="NA95">
        <v>0</v>
      </c>
      <c r="NB95">
        <v>0</v>
      </c>
      <c r="NC95" t="s">
        <v>479</v>
      </c>
      <c r="ND95" t="s">
        <v>479</v>
      </c>
      <c r="NE95">
        <v>100</v>
      </c>
      <c r="NF95">
        <v>100</v>
      </c>
      <c r="NG95">
        <v>100</v>
      </c>
      <c r="NH95">
        <v>216.66666666666669</v>
      </c>
      <c r="NI95" t="s">
        <v>473</v>
      </c>
      <c r="NJ95" t="s">
        <v>473</v>
      </c>
      <c r="NK95" t="s">
        <v>473</v>
      </c>
      <c r="NL95" t="s">
        <v>473</v>
      </c>
      <c r="NM95" t="s">
        <v>473</v>
      </c>
      <c r="NN95" t="s">
        <v>473</v>
      </c>
      <c r="NO95" t="s">
        <v>2325</v>
      </c>
      <c r="NP95" t="s">
        <v>2325</v>
      </c>
      <c r="NQ95" t="s">
        <v>2325</v>
      </c>
      <c r="NR95" t="s">
        <v>2325</v>
      </c>
      <c r="NS95" t="s">
        <v>2325</v>
      </c>
      <c r="NT95">
        <v>0</v>
      </c>
      <c r="NU95">
        <v>0</v>
      </c>
      <c r="NV95">
        <v>0</v>
      </c>
      <c r="NW95">
        <v>0</v>
      </c>
      <c r="NX95">
        <v>0</v>
      </c>
      <c r="NY95">
        <v>0</v>
      </c>
      <c r="NZ95">
        <v>0</v>
      </c>
      <c r="OA95" t="s">
        <v>531</v>
      </c>
      <c r="OB95" t="s">
        <v>490</v>
      </c>
      <c r="OC95" t="s">
        <v>531</v>
      </c>
      <c r="OD95" t="s">
        <v>2433</v>
      </c>
      <c r="OE95" t="s">
        <v>490</v>
      </c>
      <c r="OF95">
        <v>0</v>
      </c>
      <c r="OG95">
        <v>0</v>
      </c>
      <c r="OH95">
        <v>0</v>
      </c>
      <c r="OI95">
        <v>0</v>
      </c>
      <c r="OJ95">
        <v>0</v>
      </c>
      <c r="OK95">
        <v>0</v>
      </c>
      <c r="OL95">
        <v>0</v>
      </c>
      <c r="OO95" t="s">
        <v>2419</v>
      </c>
      <c r="OP95">
        <v>12</v>
      </c>
      <c r="OQ95" t="s">
        <v>544</v>
      </c>
      <c r="OR95" t="s">
        <v>544</v>
      </c>
      <c r="OS95" t="s">
        <v>544</v>
      </c>
      <c r="OT95" t="s">
        <v>544</v>
      </c>
      <c r="OU95" t="s">
        <v>544</v>
      </c>
      <c r="OV95" t="s">
        <v>544</v>
      </c>
      <c r="OW95" t="s">
        <v>544</v>
      </c>
      <c r="OX95" t="s">
        <v>544</v>
      </c>
      <c r="OY95" t="s">
        <v>544</v>
      </c>
      <c r="OZ95" t="s">
        <v>544</v>
      </c>
      <c r="PA95" t="s">
        <v>544</v>
      </c>
      <c r="PB95" t="s">
        <v>544</v>
      </c>
      <c r="PC95" t="s">
        <v>544</v>
      </c>
      <c r="PD95" t="s">
        <v>544</v>
      </c>
      <c r="PE95" t="s">
        <v>544</v>
      </c>
      <c r="PF95" t="s">
        <v>544</v>
      </c>
      <c r="PG95" t="s">
        <v>544</v>
      </c>
      <c r="PH95" t="s">
        <v>544</v>
      </c>
      <c r="PI95" t="s">
        <v>544</v>
      </c>
      <c r="PJ95" t="s">
        <v>544</v>
      </c>
      <c r="PK95" t="s">
        <v>544</v>
      </c>
      <c r="PL95" t="s">
        <v>544</v>
      </c>
      <c r="PM95" t="s">
        <v>544</v>
      </c>
      <c r="PN95" t="s">
        <v>544</v>
      </c>
      <c r="PO95" t="s">
        <v>544</v>
      </c>
      <c r="PP95" t="s">
        <v>544</v>
      </c>
      <c r="PQ95">
        <v>6583654</v>
      </c>
      <c r="PR95">
        <v>1437948270</v>
      </c>
      <c r="PS95" t="s">
        <v>578</v>
      </c>
    </row>
    <row r="96" spans="1:435" x14ac:dyDescent="0.35">
      <c r="A96" t="s">
        <v>2434</v>
      </c>
      <c r="B96">
        <v>7873</v>
      </c>
      <c r="C96" t="s">
        <v>2435</v>
      </c>
      <c r="D96">
        <v>2020110010189</v>
      </c>
      <c r="E96" t="s">
        <v>436</v>
      </c>
      <c r="F96" t="s">
        <v>437</v>
      </c>
      <c r="G96" t="s">
        <v>438</v>
      </c>
      <c r="H96" t="s">
        <v>2293</v>
      </c>
      <c r="I96" t="s">
        <v>2294</v>
      </c>
      <c r="J96" t="s">
        <v>2295</v>
      </c>
      <c r="K96" t="s">
        <v>2296</v>
      </c>
      <c r="L96" t="s">
        <v>2297</v>
      </c>
      <c r="M96" t="s">
        <v>2296</v>
      </c>
      <c r="N96" t="s">
        <v>2298</v>
      </c>
      <c r="O96" t="s">
        <v>2299</v>
      </c>
      <c r="P96" t="s">
        <v>2300</v>
      </c>
      <c r="Q96" t="s">
        <v>2301</v>
      </c>
      <c r="R96" t="s">
        <v>2302</v>
      </c>
      <c r="S96" t="s">
        <v>2436</v>
      </c>
      <c r="T96" t="s">
        <v>2437</v>
      </c>
      <c r="AC96" t="s">
        <v>2436</v>
      </c>
      <c r="AI96" t="s">
        <v>2438</v>
      </c>
      <c r="AJ96">
        <v>0</v>
      </c>
      <c r="AK96">
        <v>44055</v>
      </c>
      <c r="AL96">
        <v>1</v>
      </c>
      <c r="AM96">
        <v>2023</v>
      </c>
      <c r="AN96" t="s">
        <v>2439</v>
      </c>
      <c r="AO96" t="s">
        <v>2387</v>
      </c>
      <c r="AP96">
        <v>2020</v>
      </c>
      <c r="AQ96">
        <v>2024</v>
      </c>
      <c r="AR96" t="s">
        <v>504</v>
      </c>
      <c r="AS96" t="s">
        <v>652</v>
      </c>
      <c r="AT96" t="s">
        <v>458</v>
      </c>
      <c r="AU96" t="s">
        <v>620</v>
      </c>
      <c r="AV96">
        <v>2020</v>
      </c>
      <c r="AW96">
        <v>4</v>
      </c>
      <c r="AX96" t="s">
        <v>2388</v>
      </c>
      <c r="AY96">
        <v>1</v>
      </c>
      <c r="BB96" t="s">
        <v>2440</v>
      </c>
      <c r="BC96" t="s">
        <v>2441</v>
      </c>
      <c r="BD96" t="s">
        <v>2442</v>
      </c>
      <c r="BE96" t="s">
        <v>2443</v>
      </c>
      <c r="BF96" t="s">
        <v>2444</v>
      </c>
      <c r="BG96">
        <v>2</v>
      </c>
      <c r="BH96">
        <v>44558</v>
      </c>
      <c r="BI96" t="s">
        <v>2445</v>
      </c>
      <c r="BJ96" t="s">
        <v>50</v>
      </c>
      <c r="BK96">
        <v>100</v>
      </c>
      <c r="BL96">
        <v>100</v>
      </c>
      <c r="BM96">
        <v>100</v>
      </c>
      <c r="BN96">
        <v>100</v>
      </c>
      <c r="BO96">
        <v>100</v>
      </c>
      <c r="BP96">
        <v>100</v>
      </c>
      <c r="BQ96">
        <v>11998201283</v>
      </c>
      <c r="BR96">
        <v>1860016986</v>
      </c>
      <c r="BS96">
        <v>61789164</v>
      </c>
      <c r="BT96">
        <v>2192877003</v>
      </c>
      <c r="BU96">
        <v>1897518130</v>
      </c>
      <c r="BV96">
        <v>5986000000</v>
      </c>
      <c r="BW96">
        <v>100</v>
      </c>
      <c r="BX96">
        <v>100</v>
      </c>
      <c r="BY96">
        <v>100</v>
      </c>
      <c r="BZ96">
        <v>100</v>
      </c>
      <c r="CA96">
        <v>100</v>
      </c>
      <c r="CB96">
        <v>100</v>
      </c>
      <c r="CC96">
        <v>100</v>
      </c>
      <c r="CD96">
        <v>1860016986</v>
      </c>
      <c r="CE96">
        <v>289180626</v>
      </c>
      <c r="CF96">
        <v>61789164</v>
      </c>
      <c r="CG96">
        <v>61789164</v>
      </c>
      <c r="CH96">
        <v>2192877003</v>
      </c>
      <c r="CI96">
        <v>1150302195</v>
      </c>
      <c r="CJ96">
        <v>100</v>
      </c>
      <c r="CK96">
        <v>100</v>
      </c>
      <c r="CL96">
        <v>100</v>
      </c>
      <c r="CM96" t="s">
        <v>481</v>
      </c>
      <c r="CN96" t="s">
        <v>467</v>
      </c>
      <c r="CO96">
        <v>2</v>
      </c>
      <c r="CP96">
        <v>4</v>
      </c>
      <c r="CQ96">
        <v>14.000000000000002</v>
      </c>
      <c r="CR96">
        <v>8</v>
      </c>
      <c r="CS96">
        <v>10</v>
      </c>
      <c r="CT96">
        <v>18</v>
      </c>
      <c r="CU96">
        <v>14.000000000000002</v>
      </c>
      <c r="CV96">
        <v>14.000000000000002</v>
      </c>
      <c r="CW96">
        <v>4</v>
      </c>
      <c r="CX96">
        <v>4</v>
      </c>
      <c r="CY96">
        <v>4</v>
      </c>
      <c r="CZ96">
        <v>4</v>
      </c>
      <c r="DA96">
        <v>100</v>
      </c>
      <c r="DB96" s="128">
        <v>56</v>
      </c>
      <c r="DC96">
        <v>56</v>
      </c>
      <c r="DD96">
        <v>2</v>
      </c>
      <c r="DE96">
        <v>4</v>
      </c>
      <c r="DF96">
        <v>14</v>
      </c>
      <c r="DG96">
        <v>8</v>
      </c>
      <c r="DH96">
        <v>10</v>
      </c>
      <c r="DI96">
        <v>18</v>
      </c>
      <c r="DJ96">
        <v>14</v>
      </c>
      <c r="DK96">
        <v>14</v>
      </c>
      <c r="DL96">
        <v>4</v>
      </c>
      <c r="DM96">
        <v>4</v>
      </c>
      <c r="DN96">
        <v>4</v>
      </c>
      <c r="DO96">
        <v>4</v>
      </c>
      <c r="DP96">
        <v>100</v>
      </c>
      <c r="DQ96">
        <v>2</v>
      </c>
      <c r="DR96">
        <v>4</v>
      </c>
      <c r="DS96">
        <v>6</v>
      </c>
      <c r="DT96">
        <v>8</v>
      </c>
      <c r="DU96">
        <v>10</v>
      </c>
      <c r="DV96">
        <v>10</v>
      </c>
      <c r="DW96">
        <v>0</v>
      </c>
      <c r="DX96">
        <v>0</v>
      </c>
      <c r="DY96">
        <v>0</v>
      </c>
      <c r="DZ96">
        <v>0</v>
      </c>
      <c r="EA96">
        <v>16</v>
      </c>
      <c r="EB96">
        <v>-16</v>
      </c>
      <c r="EC96">
        <v>40</v>
      </c>
      <c r="ED96">
        <v>40</v>
      </c>
      <c r="EE96" t="s">
        <v>2446</v>
      </c>
      <c r="EF96" t="s">
        <v>2447</v>
      </c>
      <c r="EG96" t="s">
        <v>2448</v>
      </c>
      <c r="EH96" t="s">
        <v>2447</v>
      </c>
      <c r="EI96" t="s">
        <v>2447</v>
      </c>
      <c r="EJ96" t="s">
        <v>2449</v>
      </c>
      <c r="EK96" t="s">
        <v>2447</v>
      </c>
      <c r="EL96" t="s">
        <v>2447</v>
      </c>
      <c r="EM96" t="s">
        <v>2447</v>
      </c>
      <c r="EN96" t="s">
        <v>2447</v>
      </c>
      <c r="EO96" t="s">
        <v>2447</v>
      </c>
      <c r="EP96" t="s">
        <v>2450</v>
      </c>
      <c r="EQ96" t="s">
        <v>2446</v>
      </c>
      <c r="ER96" t="s">
        <v>2451</v>
      </c>
      <c r="ES96" t="s">
        <v>2447</v>
      </c>
      <c r="ET96" t="s">
        <v>2452</v>
      </c>
      <c r="EU96" t="s">
        <v>2447</v>
      </c>
      <c r="EV96" t="s">
        <v>2453</v>
      </c>
      <c r="EW96">
        <v>0</v>
      </c>
      <c r="EX96">
        <v>0</v>
      </c>
      <c r="EY96">
        <v>0</v>
      </c>
      <c r="EZ96">
        <v>0</v>
      </c>
      <c r="FA96">
        <v>0</v>
      </c>
      <c r="FB96">
        <v>0</v>
      </c>
      <c r="FC96">
        <v>1944667000</v>
      </c>
      <c r="FD96">
        <v>1944667000</v>
      </c>
      <c r="FE96">
        <v>1944667000</v>
      </c>
      <c r="FF96">
        <v>1944667000</v>
      </c>
      <c r="FG96">
        <v>1944667000</v>
      </c>
      <c r="FH96">
        <v>1944667000</v>
      </c>
      <c r="FI96">
        <v>1944667000</v>
      </c>
      <c r="FJ96">
        <v>1944667000</v>
      </c>
      <c r="FK96">
        <v>1944667000</v>
      </c>
      <c r="FL96">
        <v>1944667000</v>
      </c>
      <c r="FM96">
        <v>1944667000</v>
      </c>
      <c r="FN96">
        <v>1944667000</v>
      </c>
      <c r="FO96">
        <v>1944667000</v>
      </c>
      <c r="FP96">
        <v>1944667000</v>
      </c>
      <c r="FQ96">
        <v>1944667000</v>
      </c>
      <c r="FR96">
        <v>1897518130</v>
      </c>
      <c r="FS96">
        <v>1897518130</v>
      </c>
      <c r="FT96">
        <v>1897518130</v>
      </c>
      <c r="FU96">
        <v>1897518130</v>
      </c>
      <c r="FV96">
        <v>0</v>
      </c>
      <c r="FW96">
        <v>0</v>
      </c>
      <c r="FX96">
        <v>0</v>
      </c>
      <c r="FY96">
        <v>0</v>
      </c>
      <c r="FZ96">
        <v>0</v>
      </c>
      <c r="GA96">
        <v>0</v>
      </c>
      <c r="GB96">
        <v>1897518130</v>
      </c>
      <c r="GC96">
        <v>1327654898</v>
      </c>
      <c r="GD96">
        <v>1327654898</v>
      </c>
      <c r="GE96">
        <v>1327654898</v>
      </c>
      <c r="GF96">
        <v>1327654898</v>
      </c>
      <c r="GG96">
        <v>1327654898</v>
      </c>
      <c r="GH96">
        <v>1327654898</v>
      </c>
      <c r="GI96">
        <v>0</v>
      </c>
      <c r="GJ96">
        <v>0</v>
      </c>
      <c r="GK96">
        <v>0</v>
      </c>
      <c r="GL96">
        <v>0</v>
      </c>
      <c r="GM96">
        <v>0</v>
      </c>
      <c r="GN96">
        <v>0</v>
      </c>
      <c r="GO96">
        <v>1327654898</v>
      </c>
      <c r="GP96">
        <v>0</v>
      </c>
      <c r="GQ96">
        <v>0</v>
      </c>
      <c r="GR96">
        <v>0</v>
      </c>
      <c r="GS96">
        <v>0</v>
      </c>
      <c r="GT96">
        <v>0</v>
      </c>
      <c r="GU96">
        <v>0</v>
      </c>
      <c r="GV96">
        <v>0</v>
      </c>
      <c r="GW96">
        <v>0</v>
      </c>
      <c r="GX96">
        <v>0</v>
      </c>
      <c r="GY96">
        <v>0</v>
      </c>
      <c r="GZ96">
        <v>0</v>
      </c>
      <c r="HA96">
        <v>0</v>
      </c>
      <c r="HB96">
        <v>0</v>
      </c>
      <c r="HC96">
        <v>1042574808</v>
      </c>
      <c r="HD96">
        <v>1042574808</v>
      </c>
      <c r="HE96">
        <v>1042574808</v>
      </c>
      <c r="HF96">
        <v>1042574808</v>
      </c>
      <c r="HG96">
        <v>1042574808</v>
      </c>
      <c r="HH96">
        <v>1042574808</v>
      </c>
      <c r="HI96">
        <v>0</v>
      </c>
      <c r="HJ96">
        <v>0</v>
      </c>
      <c r="HK96">
        <v>0</v>
      </c>
      <c r="HL96">
        <v>0</v>
      </c>
      <c r="HM96">
        <v>0</v>
      </c>
      <c r="HN96">
        <v>0</v>
      </c>
      <c r="HO96">
        <v>1042574808</v>
      </c>
      <c r="HP96">
        <v>0</v>
      </c>
      <c r="HQ96">
        <v>0</v>
      </c>
      <c r="HR96">
        <v>0</v>
      </c>
      <c r="HS96">
        <v>147342754</v>
      </c>
      <c r="HT96">
        <v>147342754</v>
      </c>
      <c r="HU96">
        <v>217553044</v>
      </c>
      <c r="HV96">
        <v>0</v>
      </c>
      <c r="HW96">
        <v>0</v>
      </c>
      <c r="HX96">
        <v>0</v>
      </c>
      <c r="HY96">
        <v>0</v>
      </c>
      <c r="HZ96">
        <v>0</v>
      </c>
      <c r="IA96">
        <v>0</v>
      </c>
      <c r="IB96">
        <v>217553044</v>
      </c>
      <c r="IC96" t="s">
        <v>2454</v>
      </c>
      <c r="ID96" t="s">
        <v>2455</v>
      </c>
      <c r="IE96" t="s">
        <v>473</v>
      </c>
      <c r="IF96" t="s">
        <v>2456</v>
      </c>
      <c r="IG96" t="s">
        <v>2457</v>
      </c>
      <c r="IH96" t="s">
        <v>2458</v>
      </c>
      <c r="II96" t="s">
        <v>2459</v>
      </c>
      <c r="IJ96" t="s">
        <v>2460</v>
      </c>
      <c r="IK96" t="s">
        <v>2461</v>
      </c>
      <c r="IL96" t="s">
        <v>473</v>
      </c>
      <c r="IM96" t="s">
        <v>473</v>
      </c>
      <c r="IN96" t="s">
        <v>473</v>
      </c>
      <c r="IO96" t="s">
        <v>473</v>
      </c>
      <c r="IP96" t="s">
        <v>473</v>
      </c>
      <c r="IQ96" t="s">
        <v>473</v>
      </c>
      <c r="IR96">
        <v>1</v>
      </c>
      <c r="IS96">
        <v>1</v>
      </c>
      <c r="IT96">
        <v>0.42857142857142855</v>
      </c>
      <c r="IU96">
        <v>1</v>
      </c>
      <c r="IV96">
        <v>1</v>
      </c>
      <c r="IW96">
        <v>0.55555555555555558</v>
      </c>
      <c r="IX96">
        <v>0</v>
      </c>
      <c r="IY96">
        <v>0</v>
      </c>
      <c r="IZ96">
        <v>0</v>
      </c>
      <c r="JA96">
        <v>0</v>
      </c>
      <c r="JB96">
        <v>4</v>
      </c>
      <c r="JC96">
        <v>-4</v>
      </c>
      <c r="JD96">
        <v>0.4</v>
      </c>
      <c r="JE96">
        <v>2</v>
      </c>
      <c r="JF96">
        <v>4</v>
      </c>
      <c r="JG96">
        <v>6</v>
      </c>
      <c r="JH96">
        <v>8</v>
      </c>
      <c r="JI96">
        <v>10</v>
      </c>
      <c r="JJ96">
        <v>10</v>
      </c>
      <c r="JK96">
        <v>0</v>
      </c>
      <c r="JL96">
        <v>0</v>
      </c>
      <c r="JM96">
        <v>0</v>
      </c>
      <c r="JN96">
        <v>0</v>
      </c>
      <c r="JO96">
        <v>16</v>
      </c>
      <c r="JP96">
        <v>-16</v>
      </c>
      <c r="JQ96">
        <v>40</v>
      </c>
      <c r="JR96">
        <v>2</v>
      </c>
      <c r="JS96">
        <v>6</v>
      </c>
      <c r="JT96">
        <v>12</v>
      </c>
      <c r="JU96">
        <v>20</v>
      </c>
      <c r="JV96">
        <v>30</v>
      </c>
      <c r="JW96">
        <v>40</v>
      </c>
      <c r="JX96">
        <v>40</v>
      </c>
      <c r="JY96">
        <v>40</v>
      </c>
      <c r="JZ96">
        <v>40</v>
      </c>
      <c r="KA96">
        <v>40</v>
      </c>
      <c r="KB96">
        <v>56</v>
      </c>
      <c r="KC96">
        <v>40</v>
      </c>
      <c r="KD96">
        <v>100</v>
      </c>
      <c r="KE96">
        <v>100</v>
      </c>
      <c r="KF96">
        <v>42.857142857142854</v>
      </c>
      <c r="KG96">
        <v>100</v>
      </c>
      <c r="KH96">
        <v>100</v>
      </c>
      <c r="KI96">
        <v>55.555555555555557</v>
      </c>
      <c r="KJ96" t="s">
        <v>473</v>
      </c>
      <c r="KK96" t="s">
        <v>473</v>
      </c>
      <c r="KL96" t="s">
        <v>473</v>
      </c>
      <c r="KM96" t="s">
        <v>473</v>
      </c>
      <c r="KN96" t="s">
        <v>473</v>
      </c>
      <c r="KO96" t="s">
        <v>473</v>
      </c>
      <c r="KP96">
        <v>100</v>
      </c>
      <c r="KQ96">
        <v>100</v>
      </c>
      <c r="KR96">
        <v>60</v>
      </c>
      <c r="KS96">
        <v>71.428571428571431</v>
      </c>
      <c r="KT96">
        <v>78.94736842105263</v>
      </c>
      <c r="KU96">
        <v>71.428571428571431</v>
      </c>
      <c r="KV96" t="s">
        <v>473</v>
      </c>
      <c r="KW96" t="s">
        <v>473</v>
      </c>
      <c r="KX96" t="s">
        <v>473</v>
      </c>
      <c r="KY96" t="s">
        <v>473</v>
      </c>
      <c r="KZ96" t="s">
        <v>473</v>
      </c>
      <c r="LA96" t="s">
        <v>473</v>
      </c>
      <c r="LB96">
        <v>71.428571428571431</v>
      </c>
      <c r="LC96" t="s">
        <v>2324</v>
      </c>
      <c r="LD96" t="s">
        <v>2294</v>
      </c>
      <c r="LE96">
        <v>92.857142857142861</v>
      </c>
      <c r="LF96">
        <v>50.498684210526314</v>
      </c>
      <c r="LG96" t="s">
        <v>473</v>
      </c>
      <c r="LH96" t="s">
        <v>473</v>
      </c>
      <c r="LI96">
        <v>96.428571428571431</v>
      </c>
      <c r="LJ96">
        <v>45.086342105263157</v>
      </c>
      <c r="LK96">
        <v>7486421000</v>
      </c>
      <c r="LL96">
        <v>6752895378</v>
      </c>
      <c r="LM96">
        <v>2163093513</v>
      </c>
      <c r="LN96">
        <v>1444531924</v>
      </c>
      <c r="LO96">
        <v>620896729</v>
      </c>
      <c r="LP96">
        <v>2</v>
      </c>
      <c r="LQ96">
        <v>4</v>
      </c>
      <c r="LR96">
        <v>6</v>
      </c>
      <c r="LS96">
        <v>8</v>
      </c>
      <c r="LT96">
        <v>10</v>
      </c>
      <c r="LU96">
        <v>10</v>
      </c>
      <c r="LV96" t="s">
        <v>473</v>
      </c>
      <c r="LW96" t="s">
        <v>473</v>
      </c>
      <c r="LX96" t="s">
        <v>473</v>
      </c>
      <c r="LY96" t="s">
        <v>473</v>
      </c>
      <c r="LZ96" t="s">
        <v>473</v>
      </c>
      <c r="MA96" t="s">
        <v>473</v>
      </c>
      <c r="MB96">
        <v>40</v>
      </c>
      <c r="MC96">
        <v>40</v>
      </c>
      <c r="MD96">
        <v>40</v>
      </c>
      <c r="ME96" t="s">
        <v>635</v>
      </c>
      <c r="MF96" t="s">
        <v>635</v>
      </c>
      <c r="MG96" t="s">
        <v>482</v>
      </c>
      <c r="MH96" t="s">
        <v>635</v>
      </c>
      <c r="MI96" t="s">
        <v>635</v>
      </c>
      <c r="MJ96">
        <v>0</v>
      </c>
      <c r="MK96">
        <v>0</v>
      </c>
      <c r="ML96">
        <v>0</v>
      </c>
      <c r="MM96">
        <v>0</v>
      </c>
      <c r="MN96">
        <v>0</v>
      </c>
      <c r="MO96">
        <v>0</v>
      </c>
      <c r="MP96">
        <v>0</v>
      </c>
      <c r="MQ96" t="s">
        <v>718</v>
      </c>
      <c r="MR96" t="s">
        <v>718</v>
      </c>
      <c r="MS96" t="s">
        <v>483</v>
      </c>
      <c r="MT96" t="s">
        <v>483</v>
      </c>
      <c r="MU96" t="s">
        <v>483</v>
      </c>
      <c r="MV96">
        <v>0</v>
      </c>
      <c r="MW96">
        <v>0</v>
      </c>
      <c r="MX96">
        <v>0</v>
      </c>
      <c r="MY96">
        <v>0</v>
      </c>
      <c r="MZ96">
        <v>0</v>
      </c>
      <c r="NA96">
        <v>0</v>
      </c>
      <c r="NB96">
        <v>0</v>
      </c>
      <c r="NC96">
        <v>100</v>
      </c>
      <c r="ND96">
        <v>100</v>
      </c>
      <c r="NE96">
        <v>60</v>
      </c>
      <c r="NF96">
        <v>71.428571428571431</v>
      </c>
      <c r="NG96">
        <v>78.94736842105263</v>
      </c>
      <c r="NH96">
        <v>71.428571428571431</v>
      </c>
      <c r="NI96" t="s">
        <v>473</v>
      </c>
      <c r="NJ96" t="s">
        <v>473</v>
      </c>
      <c r="NK96" t="s">
        <v>473</v>
      </c>
      <c r="NL96" t="s">
        <v>473</v>
      </c>
      <c r="NM96" t="s">
        <v>473</v>
      </c>
      <c r="NN96" t="s">
        <v>473</v>
      </c>
      <c r="NO96" t="s">
        <v>2462</v>
      </c>
      <c r="NP96" t="s">
        <v>2463</v>
      </c>
      <c r="NQ96" t="s">
        <v>2463</v>
      </c>
      <c r="NR96" t="s">
        <v>2463</v>
      </c>
      <c r="NS96" t="s">
        <v>2463</v>
      </c>
      <c r="NT96">
        <v>0</v>
      </c>
      <c r="NU96">
        <v>0</v>
      </c>
      <c r="NV96">
        <v>0</v>
      </c>
      <c r="NW96">
        <v>0</v>
      </c>
      <c r="NX96">
        <v>0</v>
      </c>
      <c r="NY96">
        <v>0</v>
      </c>
      <c r="NZ96">
        <v>0</v>
      </c>
      <c r="OA96" t="s">
        <v>531</v>
      </c>
      <c r="OB96" t="s">
        <v>2464</v>
      </c>
      <c r="OC96" t="s">
        <v>2465</v>
      </c>
      <c r="OD96" t="s">
        <v>2466</v>
      </c>
      <c r="OE96" t="s">
        <v>2467</v>
      </c>
      <c r="OF96">
        <v>0</v>
      </c>
      <c r="OG96">
        <v>0</v>
      </c>
      <c r="OH96">
        <v>0</v>
      </c>
      <c r="OI96">
        <v>0</v>
      </c>
      <c r="OJ96">
        <v>0</v>
      </c>
      <c r="OK96">
        <v>0</v>
      </c>
      <c r="OL96">
        <v>0</v>
      </c>
      <c r="OO96" t="s">
        <v>2434</v>
      </c>
      <c r="OP96">
        <v>56</v>
      </c>
      <c r="OQ96">
        <v>0</v>
      </c>
      <c r="OR96">
        <v>0</v>
      </c>
      <c r="OS96">
        <v>0</v>
      </c>
      <c r="OT96">
        <v>0</v>
      </c>
      <c r="OU96">
        <v>0</v>
      </c>
      <c r="OV96">
        <v>5834411</v>
      </c>
      <c r="OW96">
        <v>0</v>
      </c>
      <c r="OX96">
        <v>0</v>
      </c>
      <c r="OY96">
        <v>0</v>
      </c>
      <c r="OZ96">
        <v>0</v>
      </c>
      <c r="PA96">
        <v>0</v>
      </c>
      <c r="PB96">
        <v>0</v>
      </c>
      <c r="PC96">
        <v>5834411</v>
      </c>
      <c r="PD96">
        <v>1042574808</v>
      </c>
      <c r="PE96">
        <v>1042574808</v>
      </c>
      <c r="PF96">
        <v>1042574808</v>
      </c>
      <c r="PG96">
        <v>1042574808</v>
      </c>
      <c r="PH96">
        <v>1042574808</v>
      </c>
      <c r="PI96">
        <v>1036740397</v>
      </c>
      <c r="PJ96">
        <v>0</v>
      </c>
      <c r="PK96">
        <v>0</v>
      </c>
      <c r="PL96">
        <v>0</v>
      </c>
      <c r="PM96">
        <v>0</v>
      </c>
      <c r="PN96">
        <v>0</v>
      </c>
      <c r="PO96">
        <v>0</v>
      </c>
      <c r="PP96">
        <v>1036740397</v>
      </c>
      <c r="PQ96">
        <v>6583654</v>
      </c>
      <c r="PR96">
        <v>1437948270</v>
      </c>
      <c r="PS96" t="s">
        <v>494</v>
      </c>
    </row>
    <row r="97" spans="1:435" x14ac:dyDescent="0.35">
      <c r="A97" t="s">
        <v>2468</v>
      </c>
      <c r="B97">
        <v>7873</v>
      </c>
      <c r="C97" t="s">
        <v>2469</v>
      </c>
      <c r="D97">
        <v>2020110010189</v>
      </c>
      <c r="E97" t="s">
        <v>436</v>
      </c>
      <c r="F97" t="s">
        <v>437</v>
      </c>
      <c r="G97" t="s">
        <v>438</v>
      </c>
      <c r="H97" t="s">
        <v>2293</v>
      </c>
      <c r="I97" t="s">
        <v>2352</v>
      </c>
      <c r="J97" t="s">
        <v>2295</v>
      </c>
      <c r="K97" t="s">
        <v>2296</v>
      </c>
      <c r="L97" t="s">
        <v>2297</v>
      </c>
      <c r="M97" t="s">
        <v>2296</v>
      </c>
      <c r="N97" t="s">
        <v>2353</v>
      </c>
      <c r="O97" t="s">
        <v>2354</v>
      </c>
      <c r="P97" t="s">
        <v>2355</v>
      </c>
      <c r="Q97" t="s">
        <v>2301</v>
      </c>
      <c r="R97" t="s">
        <v>2302</v>
      </c>
      <c r="S97" t="s">
        <v>2470</v>
      </c>
      <c r="T97" t="s">
        <v>2471</v>
      </c>
      <c r="AC97" t="s">
        <v>2470</v>
      </c>
      <c r="AI97" t="s">
        <v>2472</v>
      </c>
      <c r="AJ97">
        <v>0</v>
      </c>
      <c r="AK97">
        <v>44055</v>
      </c>
      <c r="AL97">
        <v>1</v>
      </c>
      <c r="AM97">
        <v>2023</v>
      </c>
      <c r="AN97" t="s">
        <v>2473</v>
      </c>
      <c r="AO97" t="s">
        <v>2361</v>
      </c>
      <c r="AP97">
        <v>2020</v>
      </c>
      <c r="AQ97">
        <v>2024</v>
      </c>
      <c r="AR97" t="s">
        <v>504</v>
      </c>
      <c r="AS97" t="s">
        <v>457</v>
      </c>
      <c r="AT97" t="s">
        <v>2474</v>
      </c>
      <c r="AU97" t="s">
        <v>620</v>
      </c>
      <c r="AV97" t="s">
        <v>460</v>
      </c>
      <c r="AW97" t="s">
        <v>460</v>
      </c>
      <c r="AX97" t="s">
        <v>460</v>
      </c>
      <c r="AY97">
        <v>1</v>
      </c>
      <c r="BB97" t="s">
        <v>2475</v>
      </c>
      <c r="BC97" t="s">
        <v>2441</v>
      </c>
      <c r="BD97" t="s">
        <v>2442</v>
      </c>
      <c r="BE97" t="s">
        <v>2443</v>
      </c>
      <c r="BF97" t="s">
        <v>2476</v>
      </c>
      <c r="BG97">
        <v>1</v>
      </c>
      <c r="BH97">
        <v>44055</v>
      </c>
      <c r="BI97" t="s">
        <v>1271</v>
      </c>
      <c r="BJ97" t="s">
        <v>50</v>
      </c>
      <c r="BK97">
        <v>100</v>
      </c>
      <c r="BL97">
        <v>100</v>
      </c>
      <c r="BM97">
        <v>100</v>
      </c>
      <c r="BN97">
        <v>100</v>
      </c>
      <c r="BO97">
        <v>100</v>
      </c>
      <c r="BP97">
        <v>100</v>
      </c>
      <c r="BQ97">
        <v>12928550808</v>
      </c>
      <c r="BR97">
        <v>1389835612</v>
      </c>
      <c r="BS97">
        <v>3106648757</v>
      </c>
      <c r="BT97">
        <v>3141584438</v>
      </c>
      <c r="BU97">
        <v>2300350000</v>
      </c>
      <c r="BV97">
        <v>2990132001</v>
      </c>
      <c r="BW97">
        <v>100</v>
      </c>
      <c r="BX97">
        <v>100</v>
      </c>
      <c r="BY97">
        <v>100</v>
      </c>
      <c r="BZ97">
        <v>100</v>
      </c>
      <c r="CA97">
        <v>100</v>
      </c>
      <c r="CB97">
        <v>100</v>
      </c>
      <c r="CC97">
        <v>100</v>
      </c>
      <c r="CD97">
        <v>1389835612</v>
      </c>
      <c r="CE97">
        <v>1275837309</v>
      </c>
      <c r="CF97">
        <v>3106648756</v>
      </c>
      <c r="CG97">
        <v>3038368721</v>
      </c>
      <c r="CH97">
        <v>3141584437</v>
      </c>
      <c r="CI97">
        <v>3095362586</v>
      </c>
      <c r="CJ97">
        <v>100</v>
      </c>
      <c r="CK97">
        <v>100</v>
      </c>
      <c r="CL97">
        <v>100</v>
      </c>
      <c r="CM97" t="s">
        <v>481</v>
      </c>
      <c r="CN97" t="s">
        <v>467</v>
      </c>
      <c r="CO97">
        <v>9.6</v>
      </c>
      <c r="CP97">
        <v>5.2340000000000009</v>
      </c>
      <c r="CQ97">
        <v>4.0339999999999998</v>
      </c>
      <c r="CR97">
        <v>10.537999999999993</v>
      </c>
      <c r="CS97">
        <v>4.0340000000000025</v>
      </c>
      <c r="CT97">
        <v>6.2340000000000035</v>
      </c>
      <c r="CU97">
        <v>14.396000000000003</v>
      </c>
      <c r="CV97">
        <v>5.0339999999999918</v>
      </c>
      <c r="CW97">
        <v>6.0340000000000034</v>
      </c>
      <c r="CX97">
        <v>16.254000000000008</v>
      </c>
      <c r="CY97">
        <v>5.0339999999999918</v>
      </c>
      <c r="CZ97">
        <v>13.574</v>
      </c>
      <c r="DA97">
        <v>100</v>
      </c>
      <c r="DB97" s="128">
        <v>39.673999999999999</v>
      </c>
      <c r="DC97">
        <v>39.673999999999999</v>
      </c>
      <c r="DD97">
        <v>48</v>
      </c>
      <c r="DE97">
        <v>26.17</v>
      </c>
      <c r="DF97">
        <v>20.170000000000002</v>
      </c>
      <c r="DG97">
        <v>52.689999999999969</v>
      </c>
      <c r="DH97">
        <v>20.170000000000016</v>
      </c>
      <c r="DI97">
        <v>31.170000000000016</v>
      </c>
      <c r="DJ97">
        <v>71.980000000000018</v>
      </c>
      <c r="DK97">
        <v>25.169999999999959</v>
      </c>
      <c r="DL97">
        <v>30.170000000000016</v>
      </c>
      <c r="DM97">
        <v>81.270000000000039</v>
      </c>
      <c r="DN97">
        <v>25.169999999999959</v>
      </c>
      <c r="DO97">
        <v>67.87</v>
      </c>
      <c r="DP97">
        <v>500</v>
      </c>
      <c r="DQ97">
        <v>48</v>
      </c>
      <c r="DR97">
        <v>26.17</v>
      </c>
      <c r="DS97">
        <v>20.170000000000002</v>
      </c>
      <c r="DT97">
        <v>52.689999999999969</v>
      </c>
      <c r="DU97">
        <v>20.170000000000016</v>
      </c>
      <c r="DV97">
        <v>31.170000000000016</v>
      </c>
      <c r="DW97">
        <v>0</v>
      </c>
      <c r="DX97">
        <v>0</v>
      </c>
      <c r="DY97">
        <v>0</v>
      </c>
      <c r="DZ97">
        <v>0</v>
      </c>
      <c r="EA97">
        <v>0</v>
      </c>
      <c r="EB97">
        <v>0</v>
      </c>
      <c r="EC97">
        <v>198.37</v>
      </c>
      <c r="ED97">
        <v>198.37</v>
      </c>
      <c r="EE97" t="s">
        <v>2477</v>
      </c>
      <c r="EF97" t="s">
        <v>2478</v>
      </c>
      <c r="EG97" t="s">
        <v>2479</v>
      </c>
      <c r="EH97" t="s">
        <v>2480</v>
      </c>
      <c r="EI97" t="s">
        <v>2481</v>
      </c>
      <c r="EJ97" t="s">
        <v>2482</v>
      </c>
      <c r="EK97" t="s">
        <v>2483</v>
      </c>
      <c r="EL97" t="s">
        <v>2484</v>
      </c>
      <c r="EM97" t="s">
        <v>2485</v>
      </c>
      <c r="EN97" t="s">
        <v>2486</v>
      </c>
      <c r="EO97" t="s">
        <v>2487</v>
      </c>
      <c r="EP97" t="s">
        <v>2488</v>
      </c>
      <c r="EQ97" t="s">
        <v>2489</v>
      </c>
      <c r="ER97" t="s">
        <v>2478</v>
      </c>
      <c r="ES97" t="s">
        <v>2490</v>
      </c>
      <c r="ET97" t="s">
        <v>2491</v>
      </c>
      <c r="EU97" t="s">
        <v>2492</v>
      </c>
      <c r="EV97" t="s">
        <v>2493</v>
      </c>
      <c r="EW97">
        <v>0</v>
      </c>
      <c r="EX97">
        <v>0</v>
      </c>
      <c r="EY97">
        <v>0</v>
      </c>
      <c r="EZ97">
        <v>0</v>
      </c>
      <c r="FA97">
        <v>0</v>
      </c>
      <c r="FB97">
        <v>0</v>
      </c>
      <c r="FC97">
        <v>2300350000</v>
      </c>
      <c r="FD97">
        <v>2300350000</v>
      </c>
      <c r="FE97">
        <v>2300350000</v>
      </c>
      <c r="FF97">
        <v>2300350000</v>
      </c>
      <c r="FG97">
        <v>2300350000</v>
      </c>
      <c r="FH97">
        <v>2300350000</v>
      </c>
      <c r="FI97">
        <v>2300350000</v>
      </c>
      <c r="FJ97">
        <v>2300350000</v>
      </c>
      <c r="FK97">
        <v>2300350000</v>
      </c>
      <c r="FL97">
        <v>2300350000</v>
      </c>
      <c r="FM97">
        <v>2300350000</v>
      </c>
      <c r="FN97">
        <v>2300350000</v>
      </c>
      <c r="FO97">
        <v>2300350000</v>
      </c>
      <c r="FP97">
        <v>2300350000</v>
      </c>
      <c r="FQ97">
        <v>2300350000</v>
      </c>
      <c r="FR97">
        <v>2300350000</v>
      </c>
      <c r="FS97">
        <v>2300350000</v>
      </c>
      <c r="FT97">
        <v>2300350000</v>
      </c>
      <c r="FU97">
        <v>2300350000</v>
      </c>
      <c r="FV97">
        <v>0</v>
      </c>
      <c r="FW97">
        <v>0</v>
      </c>
      <c r="FX97">
        <v>0</v>
      </c>
      <c r="FY97">
        <v>0</v>
      </c>
      <c r="FZ97">
        <v>0</v>
      </c>
      <c r="GA97">
        <v>0</v>
      </c>
      <c r="GB97">
        <v>2300350000</v>
      </c>
      <c r="GC97">
        <v>2284486375</v>
      </c>
      <c r="GD97">
        <v>2284486375</v>
      </c>
      <c r="GE97">
        <v>2284486375</v>
      </c>
      <c r="GF97">
        <v>2284486375</v>
      </c>
      <c r="GG97">
        <v>2284486375</v>
      </c>
      <c r="GH97">
        <v>2284486375</v>
      </c>
      <c r="GI97">
        <v>0</v>
      </c>
      <c r="GJ97">
        <v>0</v>
      </c>
      <c r="GK97">
        <v>0</v>
      </c>
      <c r="GL97">
        <v>0</v>
      </c>
      <c r="GM97">
        <v>0</v>
      </c>
      <c r="GN97">
        <v>0</v>
      </c>
      <c r="GO97">
        <v>2284486375</v>
      </c>
      <c r="GP97">
        <v>0</v>
      </c>
      <c r="GQ97">
        <v>124664584</v>
      </c>
      <c r="GR97">
        <v>337990107</v>
      </c>
      <c r="GS97">
        <v>551315630</v>
      </c>
      <c r="GT97">
        <v>764641153</v>
      </c>
      <c r="GU97">
        <v>977966676</v>
      </c>
      <c r="GV97">
        <v>0</v>
      </c>
      <c r="GW97">
        <v>0</v>
      </c>
      <c r="GX97">
        <v>0</v>
      </c>
      <c r="GY97">
        <v>0</v>
      </c>
      <c r="GZ97">
        <v>0</v>
      </c>
      <c r="HA97">
        <v>0</v>
      </c>
      <c r="HB97">
        <v>977966676</v>
      </c>
      <c r="HC97">
        <v>46221851</v>
      </c>
      <c r="HD97">
        <v>46221851</v>
      </c>
      <c r="HE97">
        <v>46221851</v>
      </c>
      <c r="HF97">
        <v>46221851</v>
      </c>
      <c r="HG97">
        <v>46221851</v>
      </c>
      <c r="HH97">
        <v>46221851</v>
      </c>
      <c r="HI97">
        <v>0</v>
      </c>
      <c r="HJ97">
        <v>0</v>
      </c>
      <c r="HK97">
        <v>0</v>
      </c>
      <c r="HL97">
        <v>0</v>
      </c>
      <c r="HM97">
        <v>0</v>
      </c>
      <c r="HN97">
        <v>0</v>
      </c>
      <c r="HO97">
        <v>46221851</v>
      </c>
      <c r="HP97">
        <v>0</v>
      </c>
      <c r="HQ97">
        <v>46221851</v>
      </c>
      <c r="HR97">
        <v>46221851</v>
      </c>
      <c r="HS97">
        <v>46221851</v>
      </c>
      <c r="HT97">
        <v>46221851</v>
      </c>
      <c r="HU97">
        <v>46221851</v>
      </c>
      <c r="HV97">
        <v>0</v>
      </c>
      <c r="HW97">
        <v>0</v>
      </c>
      <c r="HX97">
        <v>0</v>
      </c>
      <c r="HY97">
        <v>0</v>
      </c>
      <c r="HZ97">
        <v>0</v>
      </c>
      <c r="IA97">
        <v>0</v>
      </c>
      <c r="IB97">
        <v>46221851</v>
      </c>
      <c r="IC97" t="s">
        <v>2494</v>
      </c>
      <c r="ID97" t="s">
        <v>2318</v>
      </c>
      <c r="IE97" t="s">
        <v>473</v>
      </c>
      <c r="IF97" t="s">
        <v>2495</v>
      </c>
      <c r="IG97" t="s">
        <v>2496</v>
      </c>
      <c r="IH97" t="s">
        <v>2497</v>
      </c>
      <c r="II97" t="s">
        <v>2498</v>
      </c>
      <c r="IJ97" t="s">
        <v>2499</v>
      </c>
      <c r="IK97" t="s">
        <v>2500</v>
      </c>
      <c r="IL97" t="s">
        <v>473</v>
      </c>
      <c r="IM97" t="s">
        <v>473</v>
      </c>
      <c r="IN97" t="s">
        <v>473</v>
      </c>
      <c r="IO97" t="s">
        <v>473</v>
      </c>
      <c r="IP97" t="s">
        <v>473</v>
      </c>
      <c r="IQ97" t="s">
        <v>473</v>
      </c>
      <c r="IR97">
        <v>1</v>
      </c>
      <c r="IS97">
        <v>1</v>
      </c>
      <c r="IT97">
        <v>1</v>
      </c>
      <c r="IU97">
        <v>1</v>
      </c>
      <c r="IV97">
        <v>1</v>
      </c>
      <c r="IW97">
        <v>1</v>
      </c>
      <c r="IX97">
        <v>0</v>
      </c>
      <c r="IY97">
        <v>0</v>
      </c>
      <c r="IZ97">
        <v>0</v>
      </c>
      <c r="JA97">
        <v>0</v>
      </c>
      <c r="JB97">
        <v>0</v>
      </c>
      <c r="JC97">
        <v>0</v>
      </c>
      <c r="JD97">
        <v>0.39673999999999998</v>
      </c>
      <c r="JE97">
        <v>9.6</v>
      </c>
      <c r="JF97">
        <v>5.2340000000000009</v>
      </c>
      <c r="JG97">
        <v>4.0339999999999998</v>
      </c>
      <c r="JH97">
        <v>10.537999999999993</v>
      </c>
      <c r="JI97">
        <v>4.0340000000000025</v>
      </c>
      <c r="JJ97">
        <v>6.2340000000000035</v>
      </c>
      <c r="JK97">
        <v>0</v>
      </c>
      <c r="JL97">
        <v>0</v>
      </c>
      <c r="JM97">
        <v>0</v>
      </c>
      <c r="JN97">
        <v>0</v>
      </c>
      <c r="JO97">
        <v>0</v>
      </c>
      <c r="JP97">
        <v>0</v>
      </c>
      <c r="JQ97">
        <v>39.673999999999999</v>
      </c>
      <c r="JR97">
        <v>9.6</v>
      </c>
      <c r="JS97">
        <v>14.834</v>
      </c>
      <c r="JT97">
        <v>18.867999999999999</v>
      </c>
      <c r="JU97">
        <v>29.405999999999992</v>
      </c>
      <c r="JV97">
        <v>33.44</v>
      </c>
      <c r="JW97">
        <v>39.673999999999999</v>
      </c>
      <c r="JX97">
        <v>39.673999999999999</v>
      </c>
      <c r="JY97">
        <v>39.673999999999999</v>
      </c>
      <c r="JZ97">
        <v>39.673999999999999</v>
      </c>
      <c r="KA97">
        <v>39.673999999999999</v>
      </c>
      <c r="KB97">
        <v>39.673999999999999</v>
      </c>
      <c r="KC97">
        <v>39.673999999999999</v>
      </c>
      <c r="KD97">
        <v>100</v>
      </c>
      <c r="KE97">
        <v>100</v>
      </c>
      <c r="KF97">
        <v>100</v>
      </c>
      <c r="KG97">
        <v>100</v>
      </c>
      <c r="KH97">
        <v>100</v>
      </c>
      <c r="KI97">
        <v>100</v>
      </c>
      <c r="KJ97" t="s">
        <v>473</v>
      </c>
      <c r="KK97" t="s">
        <v>473</v>
      </c>
      <c r="KL97" t="s">
        <v>473</v>
      </c>
      <c r="KM97" t="s">
        <v>473</v>
      </c>
      <c r="KN97" t="s">
        <v>473</v>
      </c>
      <c r="KO97" t="s">
        <v>473</v>
      </c>
      <c r="KP97">
        <v>100</v>
      </c>
      <c r="KQ97">
        <v>100</v>
      </c>
      <c r="KR97">
        <v>100</v>
      </c>
      <c r="KS97">
        <v>100</v>
      </c>
      <c r="KT97">
        <v>100</v>
      </c>
      <c r="KU97">
        <v>100</v>
      </c>
      <c r="KV97" t="s">
        <v>473</v>
      </c>
      <c r="KW97" t="s">
        <v>473</v>
      </c>
      <c r="KX97" t="s">
        <v>473</v>
      </c>
      <c r="KY97" t="s">
        <v>473</v>
      </c>
      <c r="KZ97" t="s">
        <v>473</v>
      </c>
      <c r="LA97" t="s">
        <v>473</v>
      </c>
      <c r="LB97">
        <v>100</v>
      </c>
      <c r="LC97" t="s">
        <v>2374</v>
      </c>
      <c r="LD97" t="s">
        <v>2375</v>
      </c>
      <c r="LE97">
        <v>100</v>
      </c>
      <c r="LF97">
        <v>39.673999999999999</v>
      </c>
      <c r="LG97" t="s">
        <v>473</v>
      </c>
      <c r="LH97" t="s">
        <v>473</v>
      </c>
      <c r="LI97">
        <v>96.428571428571431</v>
      </c>
      <c r="LJ97">
        <v>45.086342105263157</v>
      </c>
      <c r="LK97">
        <v>7486421000</v>
      </c>
      <c r="LL97">
        <v>6752895378</v>
      </c>
      <c r="LM97">
        <v>2163093513</v>
      </c>
      <c r="LN97">
        <v>1444531924</v>
      </c>
      <c r="LO97">
        <v>620896729</v>
      </c>
      <c r="LP97">
        <v>9.6</v>
      </c>
      <c r="LQ97">
        <v>5.2339999999999982</v>
      </c>
      <c r="LR97">
        <v>4.0340000000000007</v>
      </c>
      <c r="LS97">
        <v>10.537999999999993</v>
      </c>
      <c r="LT97">
        <v>4.034000000000006</v>
      </c>
      <c r="LU97">
        <v>6.2340000000000018</v>
      </c>
      <c r="LV97" t="s">
        <v>473</v>
      </c>
      <c r="LW97" t="s">
        <v>473</v>
      </c>
      <c r="LX97" t="s">
        <v>473</v>
      </c>
      <c r="LY97" t="s">
        <v>473</v>
      </c>
      <c r="LZ97" t="s">
        <v>473</v>
      </c>
      <c r="MA97" t="s">
        <v>473</v>
      </c>
      <c r="MB97">
        <v>39.673999999999999</v>
      </c>
      <c r="MC97">
        <v>39.673999999999999</v>
      </c>
      <c r="MD97">
        <v>39.673999999999999</v>
      </c>
      <c r="ME97" t="s">
        <v>635</v>
      </c>
      <c r="MF97" t="s">
        <v>635</v>
      </c>
      <c r="MG97" t="s">
        <v>482</v>
      </c>
      <c r="MH97" t="s">
        <v>635</v>
      </c>
      <c r="MI97" t="s">
        <v>482</v>
      </c>
      <c r="MJ97">
        <v>0</v>
      </c>
      <c r="MK97">
        <v>0</v>
      </c>
      <c r="ML97">
        <v>0</v>
      </c>
      <c r="MM97">
        <v>0</v>
      </c>
      <c r="MN97">
        <v>0</v>
      </c>
      <c r="MO97">
        <v>0</v>
      </c>
      <c r="MP97">
        <v>0</v>
      </c>
      <c r="MQ97" t="s">
        <v>718</v>
      </c>
      <c r="MR97" t="s">
        <v>718</v>
      </c>
      <c r="MS97" t="s">
        <v>718</v>
      </c>
      <c r="MT97" t="s">
        <v>718</v>
      </c>
      <c r="MU97" t="s">
        <v>718</v>
      </c>
      <c r="MV97">
        <v>0</v>
      </c>
      <c r="MW97">
        <v>0</v>
      </c>
      <c r="MX97">
        <v>0</v>
      </c>
      <c r="MY97">
        <v>0</v>
      </c>
      <c r="MZ97">
        <v>0</v>
      </c>
      <c r="NA97">
        <v>0</v>
      </c>
      <c r="NB97">
        <v>0</v>
      </c>
      <c r="NC97">
        <v>100</v>
      </c>
      <c r="ND97">
        <v>100</v>
      </c>
      <c r="NE97">
        <v>100</v>
      </c>
      <c r="NF97">
        <v>100</v>
      </c>
      <c r="NG97">
        <v>100</v>
      </c>
      <c r="NH97">
        <v>100</v>
      </c>
      <c r="NI97" t="s">
        <v>473</v>
      </c>
      <c r="NJ97" t="s">
        <v>473</v>
      </c>
      <c r="NK97" t="s">
        <v>473</v>
      </c>
      <c r="NL97" t="s">
        <v>473</v>
      </c>
      <c r="NM97" t="s">
        <v>473</v>
      </c>
      <c r="NN97" t="s">
        <v>473</v>
      </c>
      <c r="NO97" t="s">
        <v>2501</v>
      </c>
      <c r="NP97" t="s">
        <v>2501</v>
      </c>
      <c r="NQ97" t="s">
        <v>2502</v>
      </c>
      <c r="NR97" t="s">
        <v>2463</v>
      </c>
      <c r="NS97" t="s">
        <v>2463</v>
      </c>
      <c r="NT97">
        <v>0</v>
      </c>
      <c r="NU97">
        <v>0</v>
      </c>
      <c r="NV97">
        <v>0</v>
      </c>
      <c r="NW97">
        <v>0</v>
      </c>
      <c r="NX97">
        <v>0</v>
      </c>
      <c r="NY97">
        <v>0</v>
      </c>
      <c r="NZ97">
        <v>0</v>
      </c>
      <c r="OA97" t="s">
        <v>531</v>
      </c>
      <c r="OB97" t="s">
        <v>531</v>
      </c>
      <c r="OC97" t="s">
        <v>531</v>
      </c>
      <c r="OD97" t="s">
        <v>531</v>
      </c>
      <c r="OE97" t="s">
        <v>531</v>
      </c>
      <c r="OF97">
        <v>0</v>
      </c>
      <c r="OG97">
        <v>0</v>
      </c>
      <c r="OH97">
        <v>0</v>
      </c>
      <c r="OI97">
        <v>0</v>
      </c>
      <c r="OJ97">
        <v>0</v>
      </c>
      <c r="OK97">
        <v>0</v>
      </c>
      <c r="OL97">
        <v>0</v>
      </c>
      <c r="OO97" t="s">
        <v>2468</v>
      </c>
      <c r="OP97">
        <v>39.673999999999999</v>
      </c>
      <c r="OQ97">
        <v>0</v>
      </c>
      <c r="OR97">
        <v>0</v>
      </c>
      <c r="OS97">
        <v>0</v>
      </c>
      <c r="OT97">
        <v>0</v>
      </c>
      <c r="OU97">
        <v>0</v>
      </c>
      <c r="OV97">
        <v>0</v>
      </c>
      <c r="OW97">
        <v>0</v>
      </c>
      <c r="OX97">
        <v>0</v>
      </c>
      <c r="OY97">
        <v>0</v>
      </c>
      <c r="OZ97">
        <v>0</v>
      </c>
      <c r="PA97">
        <v>0</v>
      </c>
      <c r="PB97">
        <v>0</v>
      </c>
      <c r="PC97">
        <v>0</v>
      </c>
      <c r="PD97">
        <v>46221851</v>
      </c>
      <c r="PE97">
        <v>46221851</v>
      </c>
      <c r="PF97">
        <v>46221851</v>
      </c>
      <c r="PG97">
        <v>46221851</v>
      </c>
      <c r="PH97">
        <v>46221851</v>
      </c>
      <c r="PI97">
        <v>46221851</v>
      </c>
      <c r="PJ97">
        <v>0</v>
      </c>
      <c r="PK97">
        <v>0</v>
      </c>
      <c r="PL97">
        <v>0</v>
      </c>
      <c r="PM97">
        <v>0</v>
      </c>
      <c r="PN97">
        <v>0</v>
      </c>
      <c r="PO97">
        <v>0</v>
      </c>
      <c r="PP97">
        <v>46221851</v>
      </c>
      <c r="PQ97">
        <v>6583654</v>
      </c>
      <c r="PR97">
        <v>1437948270</v>
      </c>
      <c r="PS97" t="s">
        <v>494</v>
      </c>
    </row>
    <row r="98" spans="1:435" x14ac:dyDescent="0.35">
      <c r="A98" t="s">
        <v>2503</v>
      </c>
      <c r="B98">
        <v>7873</v>
      </c>
      <c r="C98" t="s">
        <v>2504</v>
      </c>
      <c r="D98">
        <v>2020110010189</v>
      </c>
      <c r="E98" t="s">
        <v>436</v>
      </c>
      <c r="F98" t="s">
        <v>437</v>
      </c>
      <c r="G98" t="s">
        <v>438</v>
      </c>
      <c r="H98" t="s">
        <v>2293</v>
      </c>
      <c r="I98" t="s">
        <v>2294</v>
      </c>
      <c r="J98" t="s">
        <v>2295</v>
      </c>
      <c r="K98" t="s">
        <v>2296</v>
      </c>
      <c r="L98" t="s">
        <v>2297</v>
      </c>
      <c r="M98" t="s">
        <v>2296</v>
      </c>
      <c r="N98" t="s">
        <v>2298</v>
      </c>
      <c r="O98" t="s">
        <v>2299</v>
      </c>
      <c r="P98" t="s">
        <v>2300</v>
      </c>
      <c r="Q98" t="s">
        <v>2301</v>
      </c>
      <c r="R98" t="s">
        <v>2302</v>
      </c>
      <c r="S98" t="s">
        <v>2505</v>
      </c>
      <c r="T98" t="s">
        <v>2506</v>
      </c>
      <c r="AC98" t="s">
        <v>2505</v>
      </c>
      <c r="AI98" t="s">
        <v>2507</v>
      </c>
      <c r="AJ98">
        <v>0</v>
      </c>
      <c r="AK98">
        <v>44055</v>
      </c>
      <c r="AL98">
        <v>1</v>
      </c>
      <c r="AM98">
        <v>2023</v>
      </c>
      <c r="AN98" t="s">
        <v>2508</v>
      </c>
      <c r="AO98" t="s">
        <v>2308</v>
      </c>
      <c r="AP98">
        <v>2020</v>
      </c>
      <c r="AQ98">
        <v>2024</v>
      </c>
      <c r="AR98" t="s">
        <v>504</v>
      </c>
      <c r="AS98" t="s">
        <v>457</v>
      </c>
      <c r="AT98" t="s">
        <v>458</v>
      </c>
      <c r="AU98" t="s">
        <v>620</v>
      </c>
      <c r="AV98" t="s">
        <v>460</v>
      </c>
      <c r="AW98" t="s">
        <v>460</v>
      </c>
      <c r="AX98" t="s">
        <v>460</v>
      </c>
      <c r="AY98">
        <v>1</v>
      </c>
      <c r="BB98" t="s">
        <v>2309</v>
      </c>
      <c r="BC98" t="s">
        <v>2441</v>
      </c>
      <c r="BD98" t="s">
        <v>2442</v>
      </c>
      <c r="BE98" t="s">
        <v>2443</v>
      </c>
      <c r="BF98" t="s">
        <v>2509</v>
      </c>
      <c r="BG98">
        <v>2</v>
      </c>
      <c r="BH98">
        <v>44558</v>
      </c>
      <c r="BI98" t="s">
        <v>2445</v>
      </c>
      <c r="BJ98" t="s">
        <v>50</v>
      </c>
      <c r="BK98">
        <v>100</v>
      </c>
      <c r="BL98">
        <v>100</v>
      </c>
      <c r="BM98">
        <v>100</v>
      </c>
      <c r="BN98">
        <v>100</v>
      </c>
      <c r="BO98">
        <v>100</v>
      </c>
      <c r="BP98">
        <v>100</v>
      </c>
      <c r="BQ98">
        <v>11819405990</v>
      </c>
      <c r="BR98">
        <v>2012392052</v>
      </c>
      <c r="BS98">
        <v>3005108515</v>
      </c>
      <c r="BT98">
        <v>3274425423</v>
      </c>
      <c r="BU98">
        <v>2056216000</v>
      </c>
      <c r="BV98">
        <v>1471264000</v>
      </c>
      <c r="BW98">
        <v>100</v>
      </c>
      <c r="BX98">
        <v>100</v>
      </c>
      <c r="BY98">
        <v>100</v>
      </c>
      <c r="BZ98">
        <v>100</v>
      </c>
      <c r="CA98">
        <v>100</v>
      </c>
      <c r="CB98">
        <v>100</v>
      </c>
      <c r="CC98">
        <v>100</v>
      </c>
      <c r="CD98">
        <v>2001604810</v>
      </c>
      <c r="CE98">
        <v>1853335163</v>
      </c>
      <c r="CF98">
        <v>2998952302</v>
      </c>
      <c r="CG98">
        <v>2796196213</v>
      </c>
      <c r="CH98">
        <v>3272223369</v>
      </c>
      <c r="CI98">
        <v>3005155656</v>
      </c>
      <c r="CJ98">
        <v>100</v>
      </c>
      <c r="CK98">
        <v>100</v>
      </c>
      <c r="CL98">
        <v>100</v>
      </c>
      <c r="CM98" t="s">
        <v>481</v>
      </c>
      <c r="CN98" t="s">
        <v>467</v>
      </c>
      <c r="CO98">
        <v>2.75</v>
      </c>
      <c r="CP98">
        <v>3.7125000000000004</v>
      </c>
      <c r="CQ98">
        <v>9.6649999999999974</v>
      </c>
      <c r="CR98">
        <v>24.505000000000003</v>
      </c>
      <c r="CS98">
        <v>9.5825000000000031</v>
      </c>
      <c r="CT98">
        <v>3.884999999999998</v>
      </c>
      <c r="CU98">
        <v>24.457500000000003</v>
      </c>
      <c r="CV98">
        <v>5.1774999999999949</v>
      </c>
      <c r="CW98">
        <v>4.7000000000000028</v>
      </c>
      <c r="CX98">
        <v>3.8725000000000023</v>
      </c>
      <c r="CY98">
        <v>4.6974999999999909</v>
      </c>
      <c r="CZ98">
        <v>2.9950000000000045</v>
      </c>
      <c r="DA98">
        <v>100</v>
      </c>
      <c r="DB98" s="128">
        <v>54.1</v>
      </c>
      <c r="DC98">
        <v>54.1</v>
      </c>
      <c r="DD98">
        <v>11</v>
      </c>
      <c r="DE98">
        <v>14.850000000000001</v>
      </c>
      <c r="DF98">
        <v>38.659999999999989</v>
      </c>
      <c r="DG98">
        <v>98.02000000000001</v>
      </c>
      <c r="DH98">
        <v>38.330000000000013</v>
      </c>
      <c r="DI98">
        <v>15.539999999999992</v>
      </c>
      <c r="DJ98">
        <v>97.830000000000013</v>
      </c>
      <c r="DK98">
        <v>20.70999999999998</v>
      </c>
      <c r="DL98">
        <v>18.800000000000011</v>
      </c>
      <c r="DM98">
        <v>15.490000000000009</v>
      </c>
      <c r="DN98">
        <v>18.789999999999964</v>
      </c>
      <c r="DO98">
        <v>11.980000000000018</v>
      </c>
      <c r="DP98">
        <v>400</v>
      </c>
      <c r="DQ98">
        <v>11</v>
      </c>
      <c r="DR98">
        <v>14.850000000000001</v>
      </c>
      <c r="DS98">
        <v>38.659999999999989</v>
      </c>
      <c r="DT98">
        <v>98.02000000000001</v>
      </c>
      <c r="DU98">
        <v>38.330000000000013</v>
      </c>
      <c r="DV98">
        <v>15.539999999999992</v>
      </c>
      <c r="DW98">
        <v>0</v>
      </c>
      <c r="DX98">
        <v>0</v>
      </c>
      <c r="DY98">
        <v>0</v>
      </c>
      <c r="DZ98">
        <v>0</v>
      </c>
      <c r="EA98">
        <v>0</v>
      </c>
      <c r="EB98">
        <v>0</v>
      </c>
      <c r="EC98">
        <v>216.4</v>
      </c>
      <c r="ED98">
        <v>216.4</v>
      </c>
      <c r="EE98" t="s">
        <v>2510</v>
      </c>
      <c r="EF98" t="s">
        <v>2511</v>
      </c>
      <c r="EG98" t="s">
        <v>2512</v>
      </c>
      <c r="EH98" t="s">
        <v>2513</v>
      </c>
      <c r="EI98" t="s">
        <v>2514</v>
      </c>
      <c r="EJ98" t="s">
        <v>2514</v>
      </c>
      <c r="EK98" t="s">
        <v>2515</v>
      </c>
      <c r="EL98" t="s">
        <v>2514</v>
      </c>
      <c r="EM98" t="s">
        <v>2514</v>
      </c>
      <c r="EN98" t="s">
        <v>2514</v>
      </c>
      <c r="EO98" t="s">
        <v>2514</v>
      </c>
      <c r="EP98" t="s">
        <v>2511</v>
      </c>
      <c r="EQ98" t="s">
        <v>2510</v>
      </c>
      <c r="ER98" t="s">
        <v>2511</v>
      </c>
      <c r="ES98" t="s">
        <v>2511</v>
      </c>
      <c r="ET98" t="s">
        <v>2516</v>
      </c>
      <c r="EU98" t="s">
        <v>2511</v>
      </c>
      <c r="EV98" t="s">
        <v>2517</v>
      </c>
      <c r="EW98">
        <v>0</v>
      </c>
      <c r="EX98">
        <v>0</v>
      </c>
      <c r="EY98">
        <v>0</v>
      </c>
      <c r="EZ98">
        <v>0</v>
      </c>
      <c r="FA98">
        <v>0</v>
      </c>
      <c r="FB98">
        <v>0</v>
      </c>
      <c r="FC98">
        <v>2056216000</v>
      </c>
      <c r="FD98">
        <v>2056216000</v>
      </c>
      <c r="FE98">
        <v>2056216000</v>
      </c>
      <c r="FF98">
        <v>2056216000</v>
      </c>
      <c r="FG98">
        <v>2056216000</v>
      </c>
      <c r="FH98">
        <v>2056216000</v>
      </c>
      <c r="FI98">
        <v>2056216000</v>
      </c>
      <c r="FJ98">
        <v>2056216000</v>
      </c>
      <c r="FK98">
        <v>2056216000</v>
      </c>
      <c r="FL98">
        <v>2056216000</v>
      </c>
      <c r="FM98">
        <v>2056216000</v>
      </c>
      <c r="FN98">
        <v>2056216000</v>
      </c>
      <c r="FO98">
        <v>2056216000</v>
      </c>
      <c r="FP98">
        <v>2056216000</v>
      </c>
      <c r="FQ98">
        <v>2056216000</v>
      </c>
      <c r="FR98">
        <v>2056216000</v>
      </c>
      <c r="FS98">
        <v>2056216000</v>
      </c>
      <c r="FT98">
        <v>2056216000</v>
      </c>
      <c r="FU98">
        <v>2056216000</v>
      </c>
      <c r="FV98">
        <v>0</v>
      </c>
      <c r="FW98">
        <v>0</v>
      </c>
      <c r="FX98">
        <v>0</v>
      </c>
      <c r="FY98">
        <v>0</v>
      </c>
      <c r="FZ98">
        <v>0</v>
      </c>
      <c r="GA98">
        <v>0</v>
      </c>
      <c r="GB98">
        <v>2056216000</v>
      </c>
      <c r="GC98">
        <v>1529669415</v>
      </c>
      <c r="GD98">
        <v>1595649646</v>
      </c>
      <c r="GE98">
        <v>1640361902</v>
      </c>
      <c r="GF98">
        <v>1981179625</v>
      </c>
      <c r="GG98">
        <v>1960256404</v>
      </c>
      <c r="GH98">
        <v>1991184639</v>
      </c>
      <c r="GI98">
        <v>0</v>
      </c>
      <c r="GJ98">
        <v>0</v>
      </c>
      <c r="GK98">
        <v>0</v>
      </c>
      <c r="GL98">
        <v>0</v>
      </c>
      <c r="GM98">
        <v>0</v>
      </c>
      <c r="GN98">
        <v>0</v>
      </c>
      <c r="GO98">
        <v>1991184639</v>
      </c>
      <c r="GP98">
        <v>0</v>
      </c>
      <c r="GQ98">
        <v>47744494</v>
      </c>
      <c r="GR98">
        <v>193272861</v>
      </c>
      <c r="GS98">
        <v>342667942</v>
      </c>
      <c r="GT98">
        <v>494131049</v>
      </c>
      <c r="GU98">
        <v>646374169</v>
      </c>
      <c r="GV98">
        <v>0</v>
      </c>
      <c r="GW98">
        <v>0</v>
      </c>
      <c r="GX98">
        <v>0</v>
      </c>
      <c r="GY98">
        <v>0</v>
      </c>
      <c r="GZ98">
        <v>0</v>
      </c>
      <c r="HA98">
        <v>0</v>
      </c>
      <c r="HB98">
        <v>646374169</v>
      </c>
      <c r="HC98">
        <v>267067713</v>
      </c>
      <c r="HD98">
        <v>267067713</v>
      </c>
      <c r="HE98">
        <v>267067713</v>
      </c>
      <c r="HF98">
        <v>267067713</v>
      </c>
      <c r="HG98">
        <v>267067713</v>
      </c>
      <c r="HH98">
        <v>267067713</v>
      </c>
      <c r="HI98">
        <v>0</v>
      </c>
      <c r="HJ98">
        <v>0</v>
      </c>
      <c r="HK98">
        <v>0</v>
      </c>
      <c r="HL98">
        <v>0</v>
      </c>
      <c r="HM98">
        <v>0</v>
      </c>
      <c r="HN98">
        <v>0</v>
      </c>
      <c r="HO98">
        <v>267067713</v>
      </c>
      <c r="HP98">
        <v>0</v>
      </c>
      <c r="HQ98">
        <v>183833839</v>
      </c>
      <c r="HR98">
        <v>195887920</v>
      </c>
      <c r="HS98">
        <v>258606892</v>
      </c>
      <c r="HT98">
        <v>262187840</v>
      </c>
      <c r="HU98">
        <v>262187840</v>
      </c>
      <c r="HV98">
        <v>0</v>
      </c>
      <c r="HW98">
        <v>0</v>
      </c>
      <c r="HX98">
        <v>0</v>
      </c>
      <c r="HY98">
        <v>0</v>
      </c>
      <c r="HZ98">
        <v>0</v>
      </c>
      <c r="IA98">
        <v>0</v>
      </c>
      <c r="IB98">
        <v>262187840</v>
      </c>
      <c r="IC98" t="s">
        <v>2518</v>
      </c>
      <c r="ID98" t="s">
        <v>2318</v>
      </c>
      <c r="IE98" t="s">
        <v>473</v>
      </c>
      <c r="IF98" t="s">
        <v>2519</v>
      </c>
      <c r="IG98" t="s">
        <v>2520</v>
      </c>
      <c r="IH98" t="s">
        <v>2521</v>
      </c>
      <c r="II98" t="s">
        <v>2522</v>
      </c>
      <c r="IJ98" t="s">
        <v>2523</v>
      </c>
      <c r="IK98" t="s">
        <v>2524</v>
      </c>
      <c r="IL98" t="s">
        <v>473</v>
      </c>
      <c r="IM98" t="s">
        <v>473</v>
      </c>
      <c r="IN98" t="s">
        <v>473</v>
      </c>
      <c r="IO98" t="s">
        <v>473</v>
      </c>
      <c r="IP98" t="s">
        <v>473</v>
      </c>
      <c r="IQ98" t="s">
        <v>473</v>
      </c>
      <c r="IR98">
        <v>1</v>
      </c>
      <c r="IS98">
        <v>1</v>
      </c>
      <c r="IT98">
        <v>1</v>
      </c>
      <c r="IU98">
        <v>1</v>
      </c>
      <c r="IV98">
        <v>1</v>
      </c>
      <c r="IW98">
        <v>1</v>
      </c>
      <c r="IX98">
        <v>0</v>
      </c>
      <c r="IY98">
        <v>0</v>
      </c>
      <c r="IZ98">
        <v>0</v>
      </c>
      <c r="JA98">
        <v>0</v>
      </c>
      <c r="JB98">
        <v>0</v>
      </c>
      <c r="JC98">
        <v>0</v>
      </c>
      <c r="JD98">
        <v>0.54100000000000004</v>
      </c>
      <c r="JE98">
        <v>2.75</v>
      </c>
      <c r="JF98">
        <v>3.7125000000000004</v>
      </c>
      <c r="JG98">
        <v>9.6649999999999974</v>
      </c>
      <c r="JH98">
        <v>24.505000000000003</v>
      </c>
      <c r="JI98">
        <v>9.5825000000000031</v>
      </c>
      <c r="JJ98">
        <v>3.884999999999998</v>
      </c>
      <c r="JK98" t="s">
        <v>473</v>
      </c>
      <c r="JL98" t="s">
        <v>473</v>
      </c>
      <c r="JM98" t="s">
        <v>473</v>
      </c>
      <c r="JN98" t="s">
        <v>473</v>
      </c>
      <c r="JO98" t="s">
        <v>473</v>
      </c>
      <c r="JP98" t="s">
        <v>473</v>
      </c>
      <c r="JQ98">
        <v>54.1</v>
      </c>
      <c r="JR98">
        <v>2.75</v>
      </c>
      <c r="JS98">
        <v>6.4625000000000004</v>
      </c>
      <c r="JT98">
        <v>16.127499999999998</v>
      </c>
      <c r="JU98">
        <v>40.6325</v>
      </c>
      <c r="JV98">
        <v>50.215000000000003</v>
      </c>
      <c r="JW98">
        <v>54.1</v>
      </c>
      <c r="JX98">
        <v>54.1</v>
      </c>
      <c r="JY98">
        <v>54.1</v>
      </c>
      <c r="JZ98">
        <v>54.1</v>
      </c>
      <c r="KA98">
        <v>54.1</v>
      </c>
      <c r="KB98">
        <v>54.1</v>
      </c>
      <c r="KC98">
        <v>54.1</v>
      </c>
      <c r="KD98">
        <v>100</v>
      </c>
      <c r="KE98">
        <v>100</v>
      </c>
      <c r="KF98">
        <v>100</v>
      </c>
      <c r="KG98">
        <v>100</v>
      </c>
      <c r="KH98">
        <v>100</v>
      </c>
      <c r="KI98">
        <v>100</v>
      </c>
      <c r="KJ98" t="s">
        <v>473</v>
      </c>
      <c r="KK98" t="s">
        <v>473</v>
      </c>
      <c r="KL98" t="s">
        <v>473</v>
      </c>
      <c r="KM98" t="s">
        <v>473</v>
      </c>
      <c r="KN98" t="s">
        <v>473</v>
      </c>
      <c r="KO98" t="s">
        <v>473</v>
      </c>
      <c r="KP98">
        <v>100</v>
      </c>
      <c r="KQ98">
        <v>100</v>
      </c>
      <c r="KR98">
        <v>100</v>
      </c>
      <c r="KS98">
        <v>100</v>
      </c>
      <c r="KT98">
        <v>100</v>
      </c>
      <c r="KU98">
        <v>100</v>
      </c>
      <c r="KV98" t="s">
        <v>473</v>
      </c>
      <c r="KW98" t="s">
        <v>473</v>
      </c>
      <c r="KX98" t="s">
        <v>473</v>
      </c>
      <c r="KY98" t="s">
        <v>473</v>
      </c>
      <c r="KZ98" t="s">
        <v>473</v>
      </c>
      <c r="LA98" t="s">
        <v>473</v>
      </c>
      <c r="LB98">
        <v>100</v>
      </c>
      <c r="LC98" t="s">
        <v>2324</v>
      </c>
      <c r="LD98" t="s">
        <v>2294</v>
      </c>
      <c r="LE98">
        <v>92.857142857142861</v>
      </c>
      <c r="LF98">
        <v>50.498684210526314</v>
      </c>
      <c r="LG98" t="s">
        <v>473</v>
      </c>
      <c r="LH98" t="s">
        <v>473</v>
      </c>
      <c r="LI98">
        <v>96.428571428571431</v>
      </c>
      <c r="LJ98">
        <v>45.086342105263157</v>
      </c>
      <c r="LK98">
        <v>7486421000</v>
      </c>
      <c r="LL98">
        <v>6752895378</v>
      </c>
      <c r="LM98">
        <v>2163093513</v>
      </c>
      <c r="LN98">
        <v>1444531924</v>
      </c>
      <c r="LO98">
        <v>620896729</v>
      </c>
      <c r="LP98">
        <v>2.75</v>
      </c>
      <c r="LQ98">
        <v>3.7125000000000004</v>
      </c>
      <c r="LR98">
        <v>9.6649999999999974</v>
      </c>
      <c r="LS98">
        <v>24.505000000000003</v>
      </c>
      <c r="LT98">
        <v>9.5825000000000031</v>
      </c>
      <c r="LU98">
        <v>3.884999999999998</v>
      </c>
      <c r="LV98" t="s">
        <v>473</v>
      </c>
      <c r="LW98" t="s">
        <v>473</v>
      </c>
      <c r="LX98" t="s">
        <v>473</v>
      </c>
      <c r="LY98" t="s">
        <v>473</v>
      </c>
      <c r="LZ98" t="s">
        <v>473</v>
      </c>
      <c r="MA98" t="s">
        <v>473</v>
      </c>
      <c r="MB98">
        <v>54.1</v>
      </c>
      <c r="MC98">
        <v>54.1</v>
      </c>
      <c r="MD98">
        <v>54.1</v>
      </c>
      <c r="ME98" t="s">
        <v>635</v>
      </c>
      <c r="MF98" t="s">
        <v>635</v>
      </c>
      <c r="MG98" t="s">
        <v>482</v>
      </c>
      <c r="MH98" t="s">
        <v>635</v>
      </c>
      <c r="MI98" t="s">
        <v>482</v>
      </c>
      <c r="MJ98">
        <v>0</v>
      </c>
      <c r="MK98">
        <v>0</v>
      </c>
      <c r="ML98">
        <v>0</v>
      </c>
      <c r="MM98">
        <v>0</v>
      </c>
      <c r="MN98">
        <v>0</v>
      </c>
      <c r="MO98">
        <v>0</v>
      </c>
      <c r="MP98">
        <v>0</v>
      </c>
      <c r="MQ98" t="s">
        <v>718</v>
      </c>
      <c r="MR98" t="s">
        <v>718</v>
      </c>
      <c r="MS98" t="s">
        <v>483</v>
      </c>
      <c r="MT98" t="s">
        <v>483</v>
      </c>
      <c r="MU98" t="s">
        <v>718</v>
      </c>
      <c r="MV98">
        <v>0</v>
      </c>
      <c r="MW98">
        <v>0</v>
      </c>
      <c r="MX98">
        <v>0</v>
      </c>
      <c r="MY98">
        <v>0</v>
      </c>
      <c r="MZ98">
        <v>0</v>
      </c>
      <c r="NA98">
        <v>0</v>
      </c>
      <c r="NB98">
        <v>0</v>
      </c>
      <c r="NC98">
        <v>100</v>
      </c>
      <c r="ND98">
        <v>100</v>
      </c>
      <c r="NE98">
        <v>100</v>
      </c>
      <c r="NF98">
        <v>100</v>
      </c>
      <c r="NG98">
        <v>100</v>
      </c>
      <c r="NH98">
        <v>100</v>
      </c>
      <c r="NI98" t="s">
        <v>473</v>
      </c>
      <c r="NJ98" t="s">
        <v>473</v>
      </c>
      <c r="NK98" t="s">
        <v>473</v>
      </c>
      <c r="NL98" t="s">
        <v>473</v>
      </c>
      <c r="NM98" t="s">
        <v>473</v>
      </c>
      <c r="NN98" t="s">
        <v>473</v>
      </c>
      <c r="NO98" t="s">
        <v>2501</v>
      </c>
      <c r="NP98" t="s">
        <v>2463</v>
      </c>
      <c r="NQ98" t="s">
        <v>2502</v>
      </c>
      <c r="NR98" t="s">
        <v>2463</v>
      </c>
      <c r="NS98" t="s">
        <v>2463</v>
      </c>
      <c r="NT98">
        <v>0</v>
      </c>
      <c r="NU98">
        <v>0</v>
      </c>
      <c r="NV98">
        <v>0</v>
      </c>
      <c r="NW98">
        <v>0</v>
      </c>
      <c r="NX98">
        <v>0</v>
      </c>
      <c r="NY98">
        <v>0</v>
      </c>
      <c r="NZ98">
        <v>0</v>
      </c>
      <c r="OA98" t="s">
        <v>531</v>
      </c>
      <c r="OB98" t="s">
        <v>2525</v>
      </c>
      <c r="OC98" t="s">
        <v>2526</v>
      </c>
      <c r="OD98" t="s">
        <v>2527</v>
      </c>
      <c r="OE98" t="s">
        <v>2528</v>
      </c>
      <c r="OF98">
        <v>0</v>
      </c>
      <c r="OG98">
        <v>0</v>
      </c>
      <c r="OH98">
        <v>0</v>
      </c>
      <c r="OI98">
        <v>0</v>
      </c>
      <c r="OJ98">
        <v>0</v>
      </c>
      <c r="OK98">
        <v>0</v>
      </c>
      <c r="OL98">
        <v>0</v>
      </c>
      <c r="OO98" t="s">
        <v>2503</v>
      </c>
      <c r="OP98">
        <v>54.1</v>
      </c>
      <c r="OQ98">
        <v>0</v>
      </c>
      <c r="OR98">
        <v>0</v>
      </c>
      <c r="OS98">
        <v>0</v>
      </c>
      <c r="OT98">
        <v>0</v>
      </c>
      <c r="OU98">
        <v>431900</v>
      </c>
      <c r="OV98">
        <v>432031</v>
      </c>
      <c r="OW98">
        <v>0</v>
      </c>
      <c r="OX98">
        <v>0</v>
      </c>
      <c r="OY98">
        <v>0</v>
      </c>
      <c r="OZ98">
        <v>0</v>
      </c>
      <c r="PA98">
        <v>0</v>
      </c>
      <c r="PB98">
        <v>0</v>
      </c>
      <c r="PC98">
        <v>432031</v>
      </c>
      <c r="PD98">
        <v>267067713</v>
      </c>
      <c r="PE98">
        <v>267067713</v>
      </c>
      <c r="PF98">
        <v>267067713</v>
      </c>
      <c r="PG98">
        <v>267067713</v>
      </c>
      <c r="PH98">
        <v>266635813</v>
      </c>
      <c r="PI98">
        <v>266635682</v>
      </c>
      <c r="PJ98">
        <v>0</v>
      </c>
      <c r="PK98">
        <v>0</v>
      </c>
      <c r="PL98">
        <v>0</v>
      </c>
      <c r="PM98">
        <v>0</v>
      </c>
      <c r="PN98">
        <v>0</v>
      </c>
      <c r="PO98">
        <v>0</v>
      </c>
      <c r="PP98">
        <v>266635682</v>
      </c>
      <c r="PQ98">
        <v>6583654</v>
      </c>
      <c r="PR98">
        <v>1437948270</v>
      </c>
      <c r="PS98" t="s">
        <v>494</v>
      </c>
    </row>
    <row r="99" spans="1:435" x14ac:dyDescent="0.35">
      <c r="A99" t="s">
        <v>2529</v>
      </c>
      <c r="B99">
        <v>7873</v>
      </c>
      <c r="C99" t="s">
        <v>2324</v>
      </c>
      <c r="D99">
        <v>2020110010189</v>
      </c>
      <c r="E99" t="s">
        <v>436</v>
      </c>
      <c r="F99" t="s">
        <v>437</v>
      </c>
      <c r="G99" t="s">
        <v>438</v>
      </c>
      <c r="H99" t="s">
        <v>2293</v>
      </c>
      <c r="I99" t="s">
        <v>2294</v>
      </c>
      <c r="J99" t="s">
        <v>2295</v>
      </c>
      <c r="K99" t="s">
        <v>2296</v>
      </c>
      <c r="L99" t="s">
        <v>2297</v>
      </c>
      <c r="M99" t="s">
        <v>2296</v>
      </c>
      <c r="N99" t="s">
        <v>2396</v>
      </c>
      <c r="O99" t="s">
        <v>2397</v>
      </c>
      <c r="P99" t="s">
        <v>2398</v>
      </c>
      <c r="Q99" t="s">
        <v>2301</v>
      </c>
      <c r="R99" t="s">
        <v>2302</v>
      </c>
      <c r="S99" t="s">
        <v>2530</v>
      </c>
      <c r="T99" t="s">
        <v>2531</v>
      </c>
      <c r="AC99" t="s">
        <v>2530</v>
      </c>
      <c r="AI99" t="s">
        <v>2532</v>
      </c>
      <c r="AJ99" t="s">
        <v>2403</v>
      </c>
      <c r="AK99">
        <v>44055</v>
      </c>
      <c r="AL99">
        <v>1</v>
      </c>
      <c r="AM99">
        <v>2023</v>
      </c>
      <c r="AN99" t="s">
        <v>2533</v>
      </c>
      <c r="AO99" t="s">
        <v>2405</v>
      </c>
      <c r="AP99">
        <v>2020</v>
      </c>
      <c r="AQ99">
        <v>2024</v>
      </c>
      <c r="AR99" t="s">
        <v>467</v>
      </c>
      <c r="AS99" t="s">
        <v>652</v>
      </c>
      <c r="AT99" t="s">
        <v>458</v>
      </c>
      <c r="AU99" t="s">
        <v>620</v>
      </c>
      <c r="AV99">
        <v>2020</v>
      </c>
      <c r="AW99">
        <v>24.8</v>
      </c>
      <c r="AX99" t="s">
        <v>2406</v>
      </c>
      <c r="AZ99">
        <v>1</v>
      </c>
      <c r="BB99" t="s">
        <v>2534</v>
      </c>
      <c r="BC99" t="s">
        <v>2535</v>
      </c>
      <c r="BD99" t="s">
        <v>2536</v>
      </c>
      <c r="BE99" t="s">
        <v>2537</v>
      </c>
      <c r="BF99" t="s">
        <v>2411</v>
      </c>
      <c r="BG99">
        <v>2</v>
      </c>
      <c r="BH99">
        <v>44558</v>
      </c>
      <c r="BI99" t="s">
        <v>2538</v>
      </c>
      <c r="BJ99" t="s">
        <v>51</v>
      </c>
      <c r="BK99">
        <v>100</v>
      </c>
      <c r="BL99">
        <v>42</v>
      </c>
      <c r="BM99">
        <v>12</v>
      </c>
      <c r="BN99">
        <v>20</v>
      </c>
      <c r="BO99">
        <v>19</v>
      </c>
      <c r="BP99">
        <v>7</v>
      </c>
      <c r="BQ99">
        <v>2953109491</v>
      </c>
      <c r="BR99">
        <v>391536940</v>
      </c>
      <c r="BS99">
        <v>716160461</v>
      </c>
      <c r="BT99">
        <v>802019090</v>
      </c>
      <c r="BU99">
        <v>566225000</v>
      </c>
      <c r="BV99">
        <v>477168000</v>
      </c>
      <c r="BW99">
        <v>42</v>
      </c>
      <c r="BX99">
        <v>14</v>
      </c>
      <c r="BY99">
        <v>32</v>
      </c>
      <c r="BZ99">
        <v>19</v>
      </c>
      <c r="CA99">
        <v>12</v>
      </c>
      <c r="CB99">
        <v>20</v>
      </c>
      <c r="CC99">
        <v>19</v>
      </c>
      <c r="CD99">
        <v>390332824</v>
      </c>
      <c r="CE99">
        <v>331721289</v>
      </c>
      <c r="CF99">
        <v>716160461</v>
      </c>
      <c r="CG99">
        <v>701145728</v>
      </c>
      <c r="CH99">
        <v>801807616</v>
      </c>
      <c r="CI99">
        <v>793348610</v>
      </c>
      <c r="CJ99">
        <v>42</v>
      </c>
      <c r="CK99">
        <v>12</v>
      </c>
      <c r="CL99">
        <v>20</v>
      </c>
      <c r="CM99">
        <v>85</v>
      </c>
      <c r="CN99" t="s">
        <v>467</v>
      </c>
      <c r="CO99">
        <v>3</v>
      </c>
      <c r="CP99">
        <v>0</v>
      </c>
      <c r="CQ99">
        <v>4</v>
      </c>
      <c r="CR99">
        <v>0</v>
      </c>
      <c r="CS99">
        <v>0</v>
      </c>
      <c r="CT99">
        <v>4</v>
      </c>
      <c r="CU99">
        <v>0</v>
      </c>
      <c r="CV99">
        <v>0</v>
      </c>
      <c r="CW99">
        <v>4</v>
      </c>
      <c r="CX99">
        <v>0</v>
      </c>
      <c r="CY99">
        <v>0</v>
      </c>
      <c r="CZ99">
        <v>4</v>
      </c>
      <c r="DA99">
        <v>19</v>
      </c>
      <c r="DB99" s="128">
        <v>11</v>
      </c>
      <c r="DC99">
        <v>11</v>
      </c>
      <c r="DD99">
        <v>3</v>
      </c>
      <c r="DE99">
        <v>0</v>
      </c>
      <c r="DF99">
        <v>4</v>
      </c>
      <c r="DG99">
        <v>0</v>
      </c>
      <c r="DH99">
        <v>0</v>
      </c>
      <c r="DI99">
        <v>4</v>
      </c>
      <c r="DJ99">
        <v>0</v>
      </c>
      <c r="DK99">
        <v>0</v>
      </c>
      <c r="DL99">
        <v>4</v>
      </c>
      <c r="DM99">
        <v>0</v>
      </c>
      <c r="DN99">
        <v>0</v>
      </c>
      <c r="DO99">
        <v>4</v>
      </c>
      <c r="DP99">
        <v>19</v>
      </c>
      <c r="DQ99">
        <v>3</v>
      </c>
      <c r="DR99">
        <v>0</v>
      </c>
      <c r="DS99">
        <v>4</v>
      </c>
      <c r="DT99">
        <v>0</v>
      </c>
      <c r="DU99">
        <v>0</v>
      </c>
      <c r="DV99">
        <v>4</v>
      </c>
      <c r="DW99">
        <v>0</v>
      </c>
      <c r="DX99">
        <v>0</v>
      </c>
      <c r="DY99">
        <v>0</v>
      </c>
      <c r="DZ99">
        <v>0</v>
      </c>
      <c r="EA99">
        <v>0</v>
      </c>
      <c r="EB99">
        <v>0</v>
      </c>
      <c r="EC99">
        <v>11</v>
      </c>
      <c r="ED99">
        <v>11</v>
      </c>
      <c r="EE99" t="s">
        <v>2539</v>
      </c>
      <c r="EF99">
        <v>0</v>
      </c>
      <c r="EG99" t="s">
        <v>2316</v>
      </c>
      <c r="EH99">
        <v>0</v>
      </c>
      <c r="EI99">
        <v>0</v>
      </c>
      <c r="EJ99" t="s">
        <v>2316</v>
      </c>
      <c r="EK99">
        <v>0</v>
      </c>
      <c r="EL99">
        <v>0</v>
      </c>
      <c r="EM99" t="s">
        <v>2316</v>
      </c>
      <c r="EN99">
        <v>0</v>
      </c>
      <c r="EO99">
        <v>0</v>
      </c>
      <c r="EP99" t="s">
        <v>2316</v>
      </c>
      <c r="EQ99" t="s">
        <v>2539</v>
      </c>
      <c r="ER99">
        <v>0</v>
      </c>
      <c r="ES99" t="s">
        <v>2316</v>
      </c>
      <c r="ET99">
        <v>0</v>
      </c>
      <c r="EU99">
        <v>0</v>
      </c>
      <c r="EV99" t="s">
        <v>2316</v>
      </c>
      <c r="EW99">
        <v>0</v>
      </c>
      <c r="EX99">
        <v>0</v>
      </c>
      <c r="EY99">
        <v>0</v>
      </c>
      <c r="EZ99">
        <v>0</v>
      </c>
      <c r="FA99">
        <v>0</v>
      </c>
      <c r="FB99">
        <v>0</v>
      </c>
      <c r="FC99">
        <v>566225000</v>
      </c>
      <c r="FD99">
        <v>566225000</v>
      </c>
      <c r="FE99">
        <v>566225000</v>
      </c>
      <c r="FF99">
        <v>566225000</v>
      </c>
      <c r="FG99">
        <v>566225000</v>
      </c>
      <c r="FH99">
        <v>566225000</v>
      </c>
      <c r="FI99">
        <v>566225000</v>
      </c>
      <c r="FJ99">
        <v>566225000</v>
      </c>
      <c r="FK99">
        <v>566225000</v>
      </c>
      <c r="FL99">
        <v>566225000</v>
      </c>
      <c r="FM99">
        <v>566225000</v>
      </c>
      <c r="FN99">
        <v>566225000</v>
      </c>
      <c r="FO99">
        <v>566225000</v>
      </c>
      <c r="FP99">
        <v>566225000</v>
      </c>
      <c r="FQ99">
        <v>566225000</v>
      </c>
      <c r="FR99">
        <v>566225000</v>
      </c>
      <c r="FS99">
        <v>566225000</v>
      </c>
      <c r="FT99">
        <v>566225000</v>
      </c>
      <c r="FU99">
        <v>566225000</v>
      </c>
      <c r="FV99">
        <v>0</v>
      </c>
      <c r="FW99">
        <v>0</v>
      </c>
      <c r="FX99">
        <v>0</v>
      </c>
      <c r="FY99">
        <v>0</v>
      </c>
      <c r="FZ99">
        <v>0</v>
      </c>
      <c r="GA99">
        <v>0</v>
      </c>
      <c r="GB99">
        <v>566225000</v>
      </c>
      <c r="GC99">
        <v>248483260</v>
      </c>
      <c r="GD99">
        <v>414068269</v>
      </c>
      <c r="GE99">
        <v>519805827</v>
      </c>
      <c r="GF99">
        <v>546768907</v>
      </c>
      <c r="GG99">
        <v>546768907</v>
      </c>
      <c r="GH99">
        <v>546768907</v>
      </c>
      <c r="GI99">
        <v>0</v>
      </c>
      <c r="GJ99">
        <v>0</v>
      </c>
      <c r="GK99">
        <v>0</v>
      </c>
      <c r="GL99">
        <v>0</v>
      </c>
      <c r="GM99">
        <v>0</v>
      </c>
      <c r="GN99">
        <v>0</v>
      </c>
      <c r="GO99">
        <v>546768907</v>
      </c>
      <c r="GP99">
        <v>0</v>
      </c>
      <c r="GQ99">
        <v>6027341</v>
      </c>
      <c r="GR99">
        <v>36585493</v>
      </c>
      <c r="GS99">
        <v>80942577</v>
      </c>
      <c r="GT99">
        <v>133811355</v>
      </c>
      <c r="GU99">
        <v>187737029</v>
      </c>
      <c r="GV99">
        <v>0</v>
      </c>
      <c r="GW99">
        <v>0</v>
      </c>
      <c r="GX99">
        <v>0</v>
      </c>
      <c r="GY99">
        <v>0</v>
      </c>
      <c r="GZ99">
        <v>0</v>
      </c>
      <c r="HA99">
        <v>0</v>
      </c>
      <c r="HB99">
        <v>187737029</v>
      </c>
      <c r="HC99">
        <v>8459006</v>
      </c>
      <c r="HD99">
        <v>8459006</v>
      </c>
      <c r="HE99">
        <v>8459006</v>
      </c>
      <c r="HF99">
        <v>8459006</v>
      </c>
      <c r="HG99">
        <v>8459006</v>
      </c>
      <c r="HH99">
        <v>8459006</v>
      </c>
      <c r="HI99">
        <v>0</v>
      </c>
      <c r="HJ99">
        <v>0</v>
      </c>
      <c r="HK99">
        <v>0</v>
      </c>
      <c r="HL99">
        <v>0</v>
      </c>
      <c r="HM99">
        <v>0</v>
      </c>
      <c r="HN99">
        <v>0</v>
      </c>
      <c r="HO99">
        <v>8459006</v>
      </c>
      <c r="HP99">
        <v>0</v>
      </c>
      <c r="HQ99">
        <v>8459006</v>
      </c>
      <c r="HR99">
        <v>8459006</v>
      </c>
      <c r="HS99">
        <v>8459006</v>
      </c>
      <c r="HT99">
        <v>8459006</v>
      </c>
      <c r="HU99">
        <v>8459006</v>
      </c>
      <c r="HV99">
        <v>0</v>
      </c>
      <c r="HW99">
        <v>0</v>
      </c>
      <c r="HX99">
        <v>0</v>
      </c>
      <c r="HY99">
        <v>0</v>
      </c>
      <c r="HZ99">
        <v>0</v>
      </c>
      <c r="IA99">
        <v>0</v>
      </c>
      <c r="IB99">
        <v>8459006</v>
      </c>
      <c r="IC99" t="s">
        <v>2540</v>
      </c>
      <c r="ID99" t="s">
        <v>2318</v>
      </c>
      <c r="IE99" t="s">
        <v>473</v>
      </c>
      <c r="IF99" t="s">
        <v>2541</v>
      </c>
      <c r="IG99" t="s">
        <v>2322</v>
      </c>
      <c r="IH99" t="s">
        <v>2416</v>
      </c>
      <c r="II99" t="s">
        <v>2322</v>
      </c>
      <c r="IJ99" t="s">
        <v>2322</v>
      </c>
      <c r="IK99" t="s">
        <v>2542</v>
      </c>
      <c r="IL99" t="s">
        <v>473</v>
      </c>
      <c r="IM99" t="s">
        <v>473</v>
      </c>
      <c r="IN99" t="s">
        <v>473</v>
      </c>
      <c r="IO99" t="s">
        <v>473</v>
      </c>
      <c r="IP99" t="s">
        <v>473</v>
      </c>
      <c r="IQ99" t="s">
        <v>473</v>
      </c>
      <c r="IR99">
        <v>1</v>
      </c>
      <c r="IS99">
        <v>0</v>
      </c>
      <c r="IT99">
        <v>1</v>
      </c>
      <c r="IU99">
        <v>0</v>
      </c>
      <c r="IV99">
        <v>0</v>
      </c>
      <c r="IW99">
        <v>1</v>
      </c>
      <c r="IX99">
        <v>0</v>
      </c>
      <c r="IY99">
        <v>0</v>
      </c>
      <c r="IZ99">
        <v>0</v>
      </c>
      <c r="JA99">
        <v>0</v>
      </c>
      <c r="JB99">
        <v>0</v>
      </c>
      <c r="JC99">
        <v>0</v>
      </c>
      <c r="JD99">
        <v>0.57894736842105265</v>
      </c>
      <c r="JE99">
        <v>15.789473684210526</v>
      </c>
      <c r="JF99">
        <v>0</v>
      </c>
      <c r="JG99">
        <v>21.052631578947366</v>
      </c>
      <c r="JH99">
        <v>0</v>
      </c>
      <c r="JI99">
        <v>0</v>
      </c>
      <c r="JJ99">
        <v>21.052631578947366</v>
      </c>
      <c r="JK99">
        <v>0</v>
      </c>
      <c r="JL99">
        <v>0</v>
      </c>
      <c r="JM99">
        <v>0</v>
      </c>
      <c r="JN99">
        <v>0</v>
      </c>
      <c r="JO99">
        <v>0</v>
      </c>
      <c r="JP99">
        <v>0</v>
      </c>
      <c r="JQ99">
        <v>57.89473684210526</v>
      </c>
      <c r="JR99">
        <v>15.789473684210526</v>
      </c>
      <c r="JS99">
        <v>15.789473684210526</v>
      </c>
      <c r="JT99">
        <v>36.84210526315789</v>
      </c>
      <c r="JU99">
        <v>36.84210526315789</v>
      </c>
      <c r="JV99">
        <v>36.84210526315789</v>
      </c>
      <c r="JW99">
        <v>57.89473684210526</v>
      </c>
      <c r="JX99">
        <v>57.89473684210526</v>
      </c>
      <c r="JY99">
        <v>57.89473684210526</v>
      </c>
      <c r="JZ99">
        <v>57.89473684210526</v>
      </c>
      <c r="KA99">
        <v>57.89473684210526</v>
      </c>
      <c r="KB99">
        <v>57.89473684210526</v>
      </c>
      <c r="KC99">
        <v>57.89473684210526</v>
      </c>
      <c r="KD99">
        <v>100</v>
      </c>
      <c r="KE99" t="s">
        <v>473</v>
      </c>
      <c r="KF99">
        <v>100</v>
      </c>
      <c r="KG99" t="s">
        <v>473</v>
      </c>
      <c r="KH99" t="s">
        <v>473</v>
      </c>
      <c r="KI99">
        <v>100</v>
      </c>
      <c r="KJ99" t="s">
        <v>473</v>
      </c>
      <c r="KK99" t="s">
        <v>473</v>
      </c>
      <c r="KL99" t="s">
        <v>473</v>
      </c>
      <c r="KM99" t="s">
        <v>473</v>
      </c>
      <c r="KN99" t="s">
        <v>473</v>
      </c>
      <c r="KO99" t="s">
        <v>473</v>
      </c>
      <c r="KP99">
        <v>100</v>
      </c>
      <c r="KQ99">
        <v>100</v>
      </c>
      <c r="KR99">
        <v>100</v>
      </c>
      <c r="KS99">
        <v>100</v>
      </c>
      <c r="KT99">
        <v>100</v>
      </c>
      <c r="KU99">
        <v>100</v>
      </c>
      <c r="KV99" t="s">
        <v>473</v>
      </c>
      <c r="KW99" t="s">
        <v>473</v>
      </c>
      <c r="KX99" t="s">
        <v>473</v>
      </c>
      <c r="KY99" t="s">
        <v>473</v>
      </c>
      <c r="KZ99" t="s">
        <v>473</v>
      </c>
      <c r="LA99" t="s">
        <v>473</v>
      </c>
      <c r="LB99">
        <v>100</v>
      </c>
      <c r="LC99" t="s">
        <v>2324</v>
      </c>
      <c r="LD99" t="s">
        <v>2294</v>
      </c>
      <c r="LE99">
        <v>92.857142857142861</v>
      </c>
      <c r="LF99">
        <v>50.498684210526314</v>
      </c>
      <c r="LG99" t="s">
        <v>473</v>
      </c>
      <c r="LH99" t="s">
        <v>473</v>
      </c>
      <c r="LI99">
        <v>96.428571428571431</v>
      </c>
      <c r="LJ99">
        <v>45.086342105263157</v>
      </c>
      <c r="LK99">
        <v>7486421000</v>
      </c>
      <c r="LL99">
        <v>6752895378</v>
      </c>
      <c r="LM99">
        <v>2163093513</v>
      </c>
      <c r="LN99">
        <v>1444531924</v>
      </c>
      <c r="LO99">
        <v>620896729</v>
      </c>
      <c r="LP99">
        <v>3</v>
      </c>
      <c r="LQ99">
        <v>0</v>
      </c>
      <c r="LR99">
        <v>4</v>
      </c>
      <c r="LS99">
        <v>0</v>
      </c>
      <c r="LT99">
        <v>0</v>
      </c>
      <c r="LU99">
        <v>4</v>
      </c>
      <c r="LV99" t="s">
        <v>473</v>
      </c>
      <c r="LW99" t="s">
        <v>473</v>
      </c>
      <c r="LX99" t="s">
        <v>473</v>
      </c>
      <c r="LY99" t="s">
        <v>473</v>
      </c>
      <c r="LZ99" t="s">
        <v>473</v>
      </c>
      <c r="MA99" t="s">
        <v>473</v>
      </c>
      <c r="MB99">
        <v>11</v>
      </c>
      <c r="MC99">
        <v>11</v>
      </c>
      <c r="MD99">
        <v>11</v>
      </c>
      <c r="ME99" t="s">
        <v>635</v>
      </c>
      <c r="MF99" t="s">
        <v>481</v>
      </c>
      <c r="MG99" t="s">
        <v>482</v>
      </c>
      <c r="MH99" t="s">
        <v>481</v>
      </c>
      <c r="MI99" t="s">
        <v>481</v>
      </c>
      <c r="MJ99">
        <v>0</v>
      </c>
      <c r="MK99">
        <v>0</v>
      </c>
      <c r="ML99">
        <v>0</v>
      </c>
      <c r="MM99">
        <v>0</v>
      </c>
      <c r="MN99">
        <v>0</v>
      </c>
      <c r="MO99">
        <v>0</v>
      </c>
      <c r="MP99">
        <v>0</v>
      </c>
      <c r="MQ99" t="s">
        <v>718</v>
      </c>
      <c r="MR99" t="s">
        <v>481</v>
      </c>
      <c r="MS99" t="s">
        <v>483</v>
      </c>
      <c r="MT99" t="s">
        <v>481</v>
      </c>
      <c r="MU99" t="s">
        <v>481</v>
      </c>
      <c r="MV99">
        <v>0</v>
      </c>
      <c r="MW99">
        <v>0</v>
      </c>
      <c r="MX99">
        <v>0</v>
      </c>
      <c r="MY99">
        <v>0</v>
      </c>
      <c r="MZ99">
        <v>0</v>
      </c>
      <c r="NA99">
        <v>0</v>
      </c>
      <c r="NB99">
        <v>0</v>
      </c>
      <c r="NC99">
        <v>100</v>
      </c>
      <c r="ND99">
        <v>100</v>
      </c>
      <c r="NE99">
        <v>100</v>
      </c>
      <c r="NF99">
        <v>100</v>
      </c>
      <c r="NG99">
        <v>100</v>
      </c>
      <c r="NH99">
        <v>100</v>
      </c>
      <c r="NI99" t="s">
        <v>473</v>
      </c>
      <c r="NJ99" t="s">
        <v>473</v>
      </c>
      <c r="NK99" t="s">
        <v>473</v>
      </c>
      <c r="NL99" t="s">
        <v>473</v>
      </c>
      <c r="NM99" t="s">
        <v>473</v>
      </c>
      <c r="NN99" t="s">
        <v>473</v>
      </c>
      <c r="NO99" t="s">
        <v>2543</v>
      </c>
      <c r="NP99" t="s">
        <v>2463</v>
      </c>
      <c r="NQ99" t="s">
        <v>2463</v>
      </c>
      <c r="NR99" t="s">
        <v>2463</v>
      </c>
      <c r="NS99" t="s">
        <v>2463</v>
      </c>
      <c r="NT99">
        <v>0</v>
      </c>
      <c r="NU99">
        <v>0</v>
      </c>
      <c r="NV99">
        <v>0</v>
      </c>
      <c r="NW99">
        <v>0</v>
      </c>
      <c r="NX99">
        <v>0</v>
      </c>
      <c r="NY99">
        <v>0</v>
      </c>
      <c r="NZ99">
        <v>0</v>
      </c>
      <c r="OA99" t="s">
        <v>531</v>
      </c>
      <c r="OB99" t="s">
        <v>490</v>
      </c>
      <c r="OC99" t="s">
        <v>2418</v>
      </c>
      <c r="OD99" t="s">
        <v>490</v>
      </c>
      <c r="OE99" t="s">
        <v>490</v>
      </c>
      <c r="OF99">
        <v>0</v>
      </c>
      <c r="OG99">
        <v>0</v>
      </c>
      <c r="OH99">
        <v>0</v>
      </c>
      <c r="OI99">
        <v>0</v>
      </c>
      <c r="OJ99">
        <v>0</v>
      </c>
      <c r="OK99">
        <v>0</v>
      </c>
      <c r="OL99">
        <v>0</v>
      </c>
      <c r="OO99" t="s">
        <v>2529</v>
      </c>
      <c r="OP99">
        <v>11</v>
      </c>
      <c r="OQ99">
        <v>0</v>
      </c>
      <c r="OR99">
        <v>0</v>
      </c>
      <c r="OS99">
        <v>0</v>
      </c>
      <c r="OT99">
        <v>0</v>
      </c>
      <c r="OU99">
        <v>0</v>
      </c>
      <c r="OV99">
        <v>0</v>
      </c>
      <c r="OW99">
        <v>0</v>
      </c>
      <c r="OX99">
        <v>0</v>
      </c>
      <c r="OY99">
        <v>0</v>
      </c>
      <c r="OZ99">
        <v>0</v>
      </c>
      <c r="PA99">
        <v>0</v>
      </c>
      <c r="PB99">
        <v>0</v>
      </c>
      <c r="PC99">
        <v>0</v>
      </c>
      <c r="PD99">
        <v>8459006</v>
      </c>
      <c r="PE99">
        <v>8459006</v>
      </c>
      <c r="PF99">
        <v>8459006</v>
      </c>
      <c r="PG99">
        <v>8459006</v>
      </c>
      <c r="PH99">
        <v>8459006</v>
      </c>
      <c r="PI99">
        <v>8459006</v>
      </c>
      <c r="PJ99">
        <v>0</v>
      </c>
      <c r="PK99">
        <v>0</v>
      </c>
      <c r="PL99">
        <v>0</v>
      </c>
      <c r="PM99">
        <v>0</v>
      </c>
      <c r="PN99">
        <v>0</v>
      </c>
      <c r="PO99">
        <v>0</v>
      </c>
      <c r="PP99">
        <v>8459006</v>
      </c>
      <c r="PQ99">
        <v>6583654</v>
      </c>
      <c r="PR99">
        <v>1437948270</v>
      </c>
      <c r="PS99" t="s">
        <v>494</v>
      </c>
    </row>
    <row r="100" spans="1:435" x14ac:dyDescent="0.35">
      <c r="A100" t="s">
        <v>2544</v>
      </c>
      <c r="B100">
        <v>7873</v>
      </c>
      <c r="C100" t="s">
        <v>2374</v>
      </c>
      <c r="D100">
        <v>2020110010189</v>
      </c>
      <c r="E100" t="s">
        <v>436</v>
      </c>
      <c r="F100" t="s">
        <v>437</v>
      </c>
      <c r="G100" t="s">
        <v>438</v>
      </c>
      <c r="H100" t="s">
        <v>2293</v>
      </c>
      <c r="I100" t="s">
        <v>2294</v>
      </c>
      <c r="J100" t="s">
        <v>2295</v>
      </c>
      <c r="K100" t="s">
        <v>2296</v>
      </c>
      <c r="L100" t="s">
        <v>2297</v>
      </c>
      <c r="M100" t="s">
        <v>2296</v>
      </c>
      <c r="N100" t="s">
        <v>2331</v>
      </c>
      <c r="O100" t="s">
        <v>2297</v>
      </c>
      <c r="P100" t="s">
        <v>2296</v>
      </c>
      <c r="Q100" t="s">
        <v>2301</v>
      </c>
      <c r="R100" t="s">
        <v>2302</v>
      </c>
      <c r="S100" t="s">
        <v>2545</v>
      </c>
      <c r="T100" t="s">
        <v>2546</v>
      </c>
      <c r="AC100" t="s">
        <v>2545</v>
      </c>
      <c r="AI100" t="s">
        <v>2547</v>
      </c>
      <c r="AJ100">
        <v>0</v>
      </c>
      <c r="AK100">
        <v>44055</v>
      </c>
      <c r="AL100">
        <v>1</v>
      </c>
      <c r="AM100">
        <v>2023</v>
      </c>
      <c r="AN100" t="s">
        <v>2548</v>
      </c>
      <c r="AO100" t="s">
        <v>2336</v>
      </c>
      <c r="AP100">
        <v>2020</v>
      </c>
      <c r="AQ100">
        <v>2024</v>
      </c>
      <c r="AR100" t="s">
        <v>504</v>
      </c>
      <c r="AS100" t="s">
        <v>652</v>
      </c>
      <c r="AT100" t="s">
        <v>458</v>
      </c>
      <c r="AU100" t="s">
        <v>620</v>
      </c>
      <c r="AV100" t="s">
        <v>460</v>
      </c>
      <c r="AW100" t="s">
        <v>460</v>
      </c>
      <c r="AX100" t="s">
        <v>460</v>
      </c>
      <c r="AY100">
        <v>1</v>
      </c>
      <c r="BB100" t="s">
        <v>2549</v>
      </c>
      <c r="BC100" t="s">
        <v>2441</v>
      </c>
      <c r="BD100" t="s">
        <v>2442</v>
      </c>
      <c r="BE100" t="s">
        <v>2443</v>
      </c>
      <c r="BF100" t="s">
        <v>2411</v>
      </c>
      <c r="BG100">
        <v>1</v>
      </c>
      <c r="BH100">
        <v>44055</v>
      </c>
      <c r="BI100" t="s">
        <v>1271</v>
      </c>
      <c r="BJ100" t="s">
        <v>50</v>
      </c>
      <c r="BK100">
        <v>100</v>
      </c>
      <c r="BL100">
        <v>100</v>
      </c>
      <c r="BM100">
        <v>100</v>
      </c>
      <c r="BN100">
        <v>100</v>
      </c>
      <c r="BO100">
        <v>100</v>
      </c>
      <c r="BP100">
        <v>100</v>
      </c>
      <c r="BQ100">
        <v>17149369256</v>
      </c>
      <c r="BR100">
        <v>2259011209</v>
      </c>
      <c r="BS100">
        <v>4940293103</v>
      </c>
      <c r="BT100">
        <v>4732731046</v>
      </c>
      <c r="BU100">
        <v>666111870</v>
      </c>
      <c r="BV100">
        <v>4551222028</v>
      </c>
      <c r="BW100">
        <v>100</v>
      </c>
      <c r="BX100">
        <v>100</v>
      </c>
      <c r="BY100">
        <v>100</v>
      </c>
      <c r="BZ100">
        <v>100</v>
      </c>
      <c r="CA100">
        <v>100</v>
      </c>
      <c r="CB100">
        <v>100</v>
      </c>
      <c r="CC100">
        <v>100</v>
      </c>
      <c r="CD100">
        <v>2251995051</v>
      </c>
      <c r="CE100">
        <v>1893459170</v>
      </c>
      <c r="CF100">
        <v>4921704935</v>
      </c>
      <c r="CG100">
        <v>4715273344</v>
      </c>
      <c r="CH100">
        <v>4732513043</v>
      </c>
      <c r="CI100">
        <v>4652304497</v>
      </c>
      <c r="CJ100">
        <v>100</v>
      </c>
      <c r="CK100">
        <v>100</v>
      </c>
      <c r="CL100">
        <v>100</v>
      </c>
      <c r="CM100" t="s">
        <v>481</v>
      </c>
      <c r="CN100" t="s">
        <v>467</v>
      </c>
      <c r="CO100">
        <v>0</v>
      </c>
      <c r="CP100">
        <v>0</v>
      </c>
      <c r="CQ100">
        <v>25</v>
      </c>
      <c r="CR100">
        <v>0</v>
      </c>
      <c r="CS100">
        <v>0</v>
      </c>
      <c r="CT100">
        <v>25</v>
      </c>
      <c r="CU100">
        <v>0</v>
      </c>
      <c r="CV100">
        <v>0</v>
      </c>
      <c r="CW100">
        <v>25</v>
      </c>
      <c r="CX100">
        <v>0</v>
      </c>
      <c r="CY100">
        <v>0</v>
      </c>
      <c r="CZ100">
        <v>25</v>
      </c>
      <c r="DA100">
        <v>100</v>
      </c>
      <c r="DB100" s="128">
        <v>50</v>
      </c>
      <c r="DC100">
        <v>50</v>
      </c>
      <c r="DD100">
        <v>0</v>
      </c>
      <c r="DE100">
        <v>0</v>
      </c>
      <c r="DF100">
        <v>25</v>
      </c>
      <c r="DG100">
        <v>0</v>
      </c>
      <c r="DH100">
        <v>0</v>
      </c>
      <c r="DI100">
        <v>25</v>
      </c>
      <c r="DJ100">
        <v>0</v>
      </c>
      <c r="DK100">
        <v>0</v>
      </c>
      <c r="DL100">
        <v>25</v>
      </c>
      <c r="DM100">
        <v>0</v>
      </c>
      <c r="DN100">
        <v>0</v>
      </c>
      <c r="DO100">
        <v>25</v>
      </c>
      <c r="DP100">
        <v>100</v>
      </c>
      <c r="DQ100">
        <v>0</v>
      </c>
      <c r="DR100">
        <v>0</v>
      </c>
      <c r="DS100">
        <v>25</v>
      </c>
      <c r="DT100">
        <v>0</v>
      </c>
      <c r="DU100">
        <v>0</v>
      </c>
      <c r="DV100">
        <v>25</v>
      </c>
      <c r="DW100">
        <v>0</v>
      </c>
      <c r="DX100">
        <v>0</v>
      </c>
      <c r="DY100">
        <v>0</v>
      </c>
      <c r="DZ100">
        <v>0</v>
      </c>
      <c r="EA100">
        <v>0</v>
      </c>
      <c r="EB100">
        <v>0</v>
      </c>
      <c r="EC100">
        <v>50</v>
      </c>
      <c r="ED100">
        <v>50</v>
      </c>
      <c r="EE100">
        <v>0</v>
      </c>
      <c r="EF100">
        <v>0</v>
      </c>
      <c r="EG100" t="s">
        <v>2316</v>
      </c>
      <c r="EH100">
        <v>0</v>
      </c>
      <c r="EI100">
        <v>0</v>
      </c>
      <c r="EJ100" t="s">
        <v>2316</v>
      </c>
      <c r="EK100">
        <v>0</v>
      </c>
      <c r="EL100">
        <v>0</v>
      </c>
      <c r="EM100" t="s">
        <v>2316</v>
      </c>
      <c r="EN100">
        <v>0</v>
      </c>
      <c r="EO100">
        <v>0</v>
      </c>
      <c r="EP100" t="s">
        <v>2316</v>
      </c>
      <c r="EQ100">
        <v>0</v>
      </c>
      <c r="ER100">
        <v>0</v>
      </c>
      <c r="ES100" t="s">
        <v>2316</v>
      </c>
      <c r="ET100">
        <v>0</v>
      </c>
      <c r="EU100">
        <v>0</v>
      </c>
      <c r="EV100" t="s">
        <v>2316</v>
      </c>
      <c r="EW100">
        <v>0</v>
      </c>
      <c r="EX100">
        <v>0</v>
      </c>
      <c r="EY100">
        <v>0</v>
      </c>
      <c r="EZ100">
        <v>0</v>
      </c>
      <c r="FA100">
        <v>0</v>
      </c>
      <c r="FB100">
        <v>0</v>
      </c>
      <c r="FC100">
        <v>618963000</v>
      </c>
      <c r="FD100">
        <v>618963000</v>
      </c>
      <c r="FE100">
        <v>618963000</v>
      </c>
      <c r="FF100">
        <v>618963000</v>
      </c>
      <c r="FG100">
        <v>618963000</v>
      </c>
      <c r="FH100">
        <v>618963000</v>
      </c>
      <c r="FI100">
        <v>618963000</v>
      </c>
      <c r="FJ100">
        <v>618963000</v>
      </c>
      <c r="FK100">
        <v>618963000</v>
      </c>
      <c r="FL100">
        <v>618963000</v>
      </c>
      <c r="FM100">
        <v>618963000</v>
      </c>
      <c r="FN100">
        <v>618963000</v>
      </c>
      <c r="FO100">
        <v>618963000</v>
      </c>
      <c r="FP100">
        <v>618963000</v>
      </c>
      <c r="FQ100">
        <v>618963000</v>
      </c>
      <c r="FR100">
        <v>666111870</v>
      </c>
      <c r="FS100">
        <v>666111870</v>
      </c>
      <c r="FT100">
        <v>666111870</v>
      </c>
      <c r="FU100">
        <v>666111870</v>
      </c>
      <c r="FV100">
        <v>0</v>
      </c>
      <c r="FW100">
        <v>0</v>
      </c>
      <c r="FX100">
        <v>0</v>
      </c>
      <c r="FY100">
        <v>0</v>
      </c>
      <c r="FZ100">
        <v>0</v>
      </c>
      <c r="GA100">
        <v>0</v>
      </c>
      <c r="GB100">
        <v>666111870</v>
      </c>
      <c r="GC100">
        <v>482163264</v>
      </c>
      <c r="GD100">
        <v>618529022</v>
      </c>
      <c r="GE100">
        <v>666110924</v>
      </c>
      <c r="GF100">
        <v>666110924</v>
      </c>
      <c r="GG100">
        <v>602800559</v>
      </c>
      <c r="GH100">
        <v>602800559</v>
      </c>
      <c r="GI100">
        <v>0</v>
      </c>
      <c r="GJ100">
        <v>0</v>
      </c>
      <c r="GK100">
        <v>0</v>
      </c>
      <c r="GL100">
        <v>0</v>
      </c>
      <c r="GM100">
        <v>0</v>
      </c>
      <c r="GN100">
        <v>0</v>
      </c>
      <c r="GO100">
        <v>602800559</v>
      </c>
      <c r="GP100">
        <v>0</v>
      </c>
      <c r="GQ100">
        <v>49062220</v>
      </c>
      <c r="GR100">
        <v>121128973</v>
      </c>
      <c r="GS100">
        <v>202163593</v>
      </c>
      <c r="GT100">
        <v>284519933</v>
      </c>
      <c r="GU100">
        <v>351015639</v>
      </c>
      <c r="GV100">
        <v>0</v>
      </c>
      <c r="GW100">
        <v>0</v>
      </c>
      <c r="GX100">
        <v>0</v>
      </c>
      <c r="GY100">
        <v>0</v>
      </c>
      <c r="GZ100">
        <v>0</v>
      </c>
      <c r="HA100">
        <v>0</v>
      </c>
      <c r="HB100">
        <v>351015639</v>
      </c>
      <c r="HC100">
        <v>80208546</v>
      </c>
      <c r="HD100">
        <v>80208546</v>
      </c>
      <c r="HE100">
        <v>80208546</v>
      </c>
      <c r="HF100">
        <v>80208546</v>
      </c>
      <c r="HG100">
        <v>80208546</v>
      </c>
      <c r="HH100">
        <v>80208546</v>
      </c>
      <c r="HI100">
        <v>0</v>
      </c>
      <c r="HJ100">
        <v>0</v>
      </c>
      <c r="HK100">
        <v>0</v>
      </c>
      <c r="HL100">
        <v>0</v>
      </c>
      <c r="HM100">
        <v>0</v>
      </c>
      <c r="HN100">
        <v>0</v>
      </c>
      <c r="HO100">
        <v>80208546</v>
      </c>
      <c r="HP100">
        <v>3251431</v>
      </c>
      <c r="HQ100">
        <v>75053841</v>
      </c>
      <c r="HR100">
        <v>79891334</v>
      </c>
      <c r="HS100">
        <v>79891334</v>
      </c>
      <c r="HT100">
        <v>79891334</v>
      </c>
      <c r="HU100">
        <v>79891334</v>
      </c>
      <c r="HV100">
        <v>0</v>
      </c>
      <c r="HW100">
        <v>0</v>
      </c>
      <c r="HX100">
        <v>0</v>
      </c>
      <c r="HY100">
        <v>0</v>
      </c>
      <c r="HZ100">
        <v>0</v>
      </c>
      <c r="IA100">
        <v>0</v>
      </c>
      <c r="IB100">
        <v>79891334</v>
      </c>
      <c r="IC100" t="s">
        <v>2550</v>
      </c>
      <c r="ID100" t="s">
        <v>473</v>
      </c>
      <c r="IE100" t="s">
        <v>473</v>
      </c>
      <c r="IF100" t="s">
        <v>1274</v>
      </c>
      <c r="IG100" t="s">
        <v>1274</v>
      </c>
      <c r="IH100" t="s">
        <v>2550</v>
      </c>
      <c r="II100" t="s">
        <v>2322</v>
      </c>
      <c r="IJ100" t="s">
        <v>2322</v>
      </c>
      <c r="IK100" t="s">
        <v>2550</v>
      </c>
      <c r="IL100" t="s">
        <v>473</v>
      </c>
      <c r="IM100" t="s">
        <v>473</v>
      </c>
      <c r="IN100" t="s">
        <v>473</v>
      </c>
      <c r="IO100" t="s">
        <v>473</v>
      </c>
      <c r="IP100" t="s">
        <v>473</v>
      </c>
      <c r="IQ100" t="s">
        <v>473</v>
      </c>
      <c r="IR100">
        <v>0</v>
      </c>
      <c r="IS100">
        <v>0</v>
      </c>
      <c r="IT100">
        <v>1</v>
      </c>
      <c r="IU100">
        <v>0</v>
      </c>
      <c r="IV100">
        <v>0</v>
      </c>
      <c r="IW100">
        <v>1</v>
      </c>
      <c r="IX100">
        <v>0</v>
      </c>
      <c r="IY100">
        <v>0</v>
      </c>
      <c r="IZ100">
        <v>0</v>
      </c>
      <c r="JA100">
        <v>0</v>
      </c>
      <c r="JB100">
        <v>0</v>
      </c>
      <c r="JC100">
        <v>0</v>
      </c>
      <c r="JD100">
        <v>0.5</v>
      </c>
      <c r="JE100">
        <v>0</v>
      </c>
      <c r="JF100">
        <v>0</v>
      </c>
      <c r="JG100">
        <v>25</v>
      </c>
      <c r="JH100">
        <v>0</v>
      </c>
      <c r="JI100">
        <v>0</v>
      </c>
      <c r="JJ100">
        <v>25</v>
      </c>
      <c r="JK100">
        <v>0</v>
      </c>
      <c r="JL100">
        <v>0</v>
      </c>
      <c r="JM100">
        <v>0</v>
      </c>
      <c r="JN100">
        <v>0</v>
      </c>
      <c r="JO100">
        <v>0</v>
      </c>
      <c r="JP100">
        <v>0</v>
      </c>
      <c r="JQ100">
        <v>50</v>
      </c>
      <c r="JR100">
        <v>0</v>
      </c>
      <c r="JS100">
        <v>0</v>
      </c>
      <c r="JT100">
        <v>25</v>
      </c>
      <c r="JU100">
        <v>25</v>
      </c>
      <c r="JV100">
        <v>25</v>
      </c>
      <c r="JW100">
        <v>50</v>
      </c>
      <c r="JX100">
        <v>50</v>
      </c>
      <c r="JY100">
        <v>50</v>
      </c>
      <c r="JZ100">
        <v>50</v>
      </c>
      <c r="KA100">
        <v>50</v>
      </c>
      <c r="KB100">
        <v>50</v>
      </c>
      <c r="KC100">
        <v>50</v>
      </c>
      <c r="KD100" t="s">
        <v>479</v>
      </c>
      <c r="KE100" t="s">
        <v>473</v>
      </c>
      <c r="KF100">
        <v>100</v>
      </c>
      <c r="KG100" t="s">
        <v>473</v>
      </c>
      <c r="KH100" t="s">
        <v>473</v>
      </c>
      <c r="KI100">
        <v>100</v>
      </c>
      <c r="KJ100" t="s">
        <v>473</v>
      </c>
      <c r="KK100" t="s">
        <v>473</v>
      </c>
      <c r="KL100" t="s">
        <v>473</v>
      </c>
      <c r="KM100" t="s">
        <v>473</v>
      </c>
      <c r="KN100" t="s">
        <v>473</v>
      </c>
      <c r="KO100" t="s">
        <v>473</v>
      </c>
      <c r="KP100" t="s">
        <v>479</v>
      </c>
      <c r="KQ100" t="s">
        <v>479</v>
      </c>
      <c r="KR100">
        <v>100</v>
      </c>
      <c r="KS100">
        <v>100</v>
      </c>
      <c r="KT100">
        <v>100</v>
      </c>
      <c r="KU100">
        <v>100</v>
      </c>
      <c r="KV100" t="s">
        <v>473</v>
      </c>
      <c r="KW100" t="s">
        <v>473</v>
      </c>
      <c r="KX100" t="s">
        <v>473</v>
      </c>
      <c r="KY100" t="s">
        <v>473</v>
      </c>
      <c r="KZ100" t="s">
        <v>473</v>
      </c>
      <c r="LA100" t="s">
        <v>473</v>
      </c>
      <c r="LB100">
        <v>100</v>
      </c>
      <c r="LC100" t="s">
        <v>2324</v>
      </c>
      <c r="LD100" t="s">
        <v>2294</v>
      </c>
      <c r="LE100">
        <v>92.857142857142861</v>
      </c>
      <c r="LF100">
        <v>50.498684210526314</v>
      </c>
      <c r="LG100" t="s">
        <v>473</v>
      </c>
      <c r="LH100" t="s">
        <v>473</v>
      </c>
      <c r="LI100">
        <v>96.428571428571431</v>
      </c>
      <c r="LJ100">
        <v>45.086342105263157</v>
      </c>
      <c r="LK100">
        <v>7486421000</v>
      </c>
      <c r="LL100">
        <v>6752895378</v>
      </c>
      <c r="LM100">
        <v>2163093513</v>
      </c>
      <c r="LN100">
        <v>1444531924</v>
      </c>
      <c r="LO100">
        <v>620896729</v>
      </c>
      <c r="LP100" t="s">
        <v>479</v>
      </c>
      <c r="LQ100" t="s">
        <v>479</v>
      </c>
      <c r="LR100">
        <v>25</v>
      </c>
      <c r="LS100">
        <v>0</v>
      </c>
      <c r="LT100">
        <v>0</v>
      </c>
      <c r="LU100">
        <v>25</v>
      </c>
      <c r="LV100" t="s">
        <v>473</v>
      </c>
      <c r="LW100" t="s">
        <v>473</v>
      </c>
      <c r="LX100" t="s">
        <v>473</v>
      </c>
      <c r="LY100" t="s">
        <v>473</v>
      </c>
      <c r="LZ100" t="s">
        <v>473</v>
      </c>
      <c r="MA100" t="s">
        <v>473</v>
      </c>
      <c r="MB100">
        <v>50</v>
      </c>
      <c r="MC100">
        <v>50</v>
      </c>
      <c r="MD100">
        <v>50</v>
      </c>
      <c r="ME100" t="s">
        <v>481</v>
      </c>
      <c r="MF100" t="s">
        <v>481</v>
      </c>
      <c r="MG100" t="s">
        <v>482</v>
      </c>
      <c r="MH100" t="s">
        <v>481</v>
      </c>
      <c r="MI100" t="s">
        <v>481</v>
      </c>
      <c r="MJ100">
        <v>0</v>
      </c>
      <c r="MK100">
        <v>0</v>
      </c>
      <c r="ML100">
        <v>0</v>
      </c>
      <c r="MM100">
        <v>0</v>
      </c>
      <c r="MN100">
        <v>0</v>
      </c>
      <c r="MO100">
        <v>0</v>
      </c>
      <c r="MP100">
        <v>0</v>
      </c>
      <c r="MQ100" t="s">
        <v>481</v>
      </c>
      <c r="MR100" t="s">
        <v>481</v>
      </c>
      <c r="MS100" t="s">
        <v>483</v>
      </c>
      <c r="MT100" t="s">
        <v>481</v>
      </c>
      <c r="MU100" t="s">
        <v>481</v>
      </c>
      <c r="MV100">
        <v>0</v>
      </c>
      <c r="MW100">
        <v>0</v>
      </c>
      <c r="MX100">
        <v>0</v>
      </c>
      <c r="MY100">
        <v>0</v>
      </c>
      <c r="MZ100">
        <v>0</v>
      </c>
      <c r="NA100">
        <v>0</v>
      </c>
      <c r="NB100">
        <v>0</v>
      </c>
      <c r="NC100" t="s">
        <v>479</v>
      </c>
      <c r="ND100" t="s">
        <v>479</v>
      </c>
      <c r="NE100">
        <v>100</v>
      </c>
      <c r="NF100">
        <v>100</v>
      </c>
      <c r="NG100">
        <v>100</v>
      </c>
      <c r="NH100">
        <v>100</v>
      </c>
      <c r="NI100" t="s">
        <v>473</v>
      </c>
      <c r="NJ100" t="s">
        <v>473</v>
      </c>
      <c r="NK100" t="s">
        <v>473</v>
      </c>
      <c r="NL100" t="s">
        <v>473</v>
      </c>
      <c r="NM100" t="s">
        <v>473</v>
      </c>
      <c r="NN100" t="s">
        <v>473</v>
      </c>
      <c r="NO100" t="s">
        <v>2551</v>
      </c>
      <c r="NP100" t="s">
        <v>2463</v>
      </c>
      <c r="NQ100" t="s">
        <v>2463</v>
      </c>
      <c r="NR100" t="s">
        <v>2463</v>
      </c>
      <c r="NS100" t="s">
        <v>2463</v>
      </c>
      <c r="NT100">
        <v>0</v>
      </c>
      <c r="NU100">
        <v>0</v>
      </c>
      <c r="NV100">
        <v>0</v>
      </c>
      <c r="NW100">
        <v>0</v>
      </c>
      <c r="NX100">
        <v>0</v>
      </c>
      <c r="NY100">
        <v>0</v>
      </c>
      <c r="NZ100">
        <v>0</v>
      </c>
      <c r="OA100" t="s">
        <v>490</v>
      </c>
      <c r="OB100" t="s">
        <v>490</v>
      </c>
      <c r="OC100" t="s">
        <v>2418</v>
      </c>
      <c r="OD100" t="s">
        <v>490</v>
      </c>
      <c r="OE100" t="s">
        <v>490</v>
      </c>
      <c r="OF100">
        <v>0</v>
      </c>
      <c r="OG100">
        <v>0</v>
      </c>
      <c r="OH100">
        <v>0</v>
      </c>
      <c r="OI100">
        <v>0</v>
      </c>
      <c r="OJ100">
        <v>0</v>
      </c>
      <c r="OK100">
        <v>0</v>
      </c>
      <c r="OL100">
        <v>0</v>
      </c>
      <c r="OO100" t="s">
        <v>2544</v>
      </c>
      <c r="OP100">
        <v>50</v>
      </c>
      <c r="OQ100">
        <v>317212</v>
      </c>
      <c r="OR100">
        <v>317212</v>
      </c>
      <c r="OS100">
        <v>317212</v>
      </c>
      <c r="OT100">
        <v>317212</v>
      </c>
      <c r="OU100">
        <v>317212</v>
      </c>
      <c r="OV100">
        <v>317212</v>
      </c>
      <c r="OW100">
        <v>0</v>
      </c>
      <c r="OX100">
        <v>0</v>
      </c>
      <c r="OY100">
        <v>0</v>
      </c>
      <c r="OZ100">
        <v>0</v>
      </c>
      <c r="PA100">
        <v>0</v>
      </c>
      <c r="PB100">
        <v>0</v>
      </c>
      <c r="PC100">
        <v>317212</v>
      </c>
      <c r="PD100">
        <v>79891334</v>
      </c>
      <c r="PE100">
        <v>79891334</v>
      </c>
      <c r="PF100">
        <v>79891334</v>
      </c>
      <c r="PG100">
        <v>79891334</v>
      </c>
      <c r="PH100">
        <v>79891334</v>
      </c>
      <c r="PI100">
        <v>79891334</v>
      </c>
      <c r="PJ100">
        <v>0</v>
      </c>
      <c r="PK100">
        <v>0</v>
      </c>
      <c r="PL100">
        <v>0</v>
      </c>
      <c r="PM100">
        <v>0</v>
      </c>
      <c r="PN100">
        <v>0</v>
      </c>
      <c r="PO100">
        <v>0</v>
      </c>
      <c r="PP100">
        <v>79891334</v>
      </c>
      <c r="PQ100">
        <v>6583654</v>
      </c>
      <c r="PR100">
        <v>1437948270</v>
      </c>
      <c r="PS100" t="s">
        <v>494</v>
      </c>
    </row>
    <row r="101" spans="1:435" x14ac:dyDescent="0.35">
      <c r="A101" t="s">
        <v>2552</v>
      </c>
      <c r="B101">
        <v>7873</v>
      </c>
      <c r="C101" t="s">
        <v>2553</v>
      </c>
      <c r="D101">
        <v>2020110010189</v>
      </c>
      <c r="E101" t="s">
        <v>436</v>
      </c>
      <c r="F101" t="s">
        <v>437</v>
      </c>
      <c r="G101" t="s">
        <v>438</v>
      </c>
      <c r="H101" t="s">
        <v>2293</v>
      </c>
      <c r="I101" t="s">
        <v>544</v>
      </c>
      <c r="J101" t="s">
        <v>2295</v>
      </c>
      <c r="K101" t="s">
        <v>2296</v>
      </c>
      <c r="L101" t="s">
        <v>2297</v>
      </c>
      <c r="M101" t="s">
        <v>2296</v>
      </c>
      <c r="N101" t="s">
        <v>2331</v>
      </c>
      <c r="O101" t="s">
        <v>2297</v>
      </c>
      <c r="P101" t="s">
        <v>2296</v>
      </c>
      <c r="Q101" t="s">
        <v>2301</v>
      </c>
      <c r="R101" t="s">
        <v>2302</v>
      </c>
      <c r="S101" t="s">
        <v>2554</v>
      </c>
      <c r="T101" t="s">
        <v>2554</v>
      </c>
      <c r="AF101" t="s">
        <v>2554</v>
      </c>
      <c r="AI101" t="s">
        <v>2555</v>
      </c>
      <c r="AJ101" t="s">
        <v>2556</v>
      </c>
      <c r="AK101">
        <v>44055</v>
      </c>
      <c r="AL101">
        <v>1</v>
      </c>
      <c r="AM101">
        <v>2023</v>
      </c>
      <c r="AN101" t="s">
        <v>2557</v>
      </c>
      <c r="AO101" t="s">
        <v>2558</v>
      </c>
      <c r="AP101">
        <v>2020</v>
      </c>
      <c r="AQ101">
        <v>2024</v>
      </c>
      <c r="AR101" t="s">
        <v>467</v>
      </c>
      <c r="AS101" t="s">
        <v>457</v>
      </c>
      <c r="AT101" t="s">
        <v>458</v>
      </c>
      <c r="AU101" t="s">
        <v>620</v>
      </c>
      <c r="AV101" t="s">
        <v>460</v>
      </c>
      <c r="AW101" t="s">
        <v>460</v>
      </c>
      <c r="AX101" t="s">
        <v>460</v>
      </c>
      <c r="AZ101">
        <v>1</v>
      </c>
      <c r="BB101" t="s">
        <v>2559</v>
      </c>
      <c r="BC101" t="s">
        <v>2560</v>
      </c>
      <c r="BD101" t="s">
        <v>2561</v>
      </c>
      <c r="BE101" t="s">
        <v>2562</v>
      </c>
      <c r="BF101" t="s">
        <v>2563</v>
      </c>
      <c r="BG101">
        <v>2</v>
      </c>
      <c r="BH101">
        <v>44558</v>
      </c>
      <c r="BI101" t="s">
        <v>2564</v>
      </c>
      <c r="BJ101" t="s">
        <v>51</v>
      </c>
      <c r="BK101">
        <v>1</v>
      </c>
      <c r="BL101">
        <v>0.25</v>
      </c>
      <c r="BM101">
        <v>0.23</v>
      </c>
      <c r="BN101">
        <v>0.22</v>
      </c>
      <c r="BO101">
        <v>0.17</v>
      </c>
      <c r="BP101">
        <v>0.13</v>
      </c>
      <c r="BW101">
        <v>0.1</v>
      </c>
      <c r="BX101">
        <v>0.27</v>
      </c>
      <c r="BY101">
        <v>0.2</v>
      </c>
      <c r="BZ101">
        <v>0.17</v>
      </c>
      <c r="CA101">
        <v>0.23</v>
      </c>
      <c r="CB101">
        <v>0.22000000000000003</v>
      </c>
      <c r="CC101">
        <v>0.17</v>
      </c>
      <c r="CD101">
        <v>0</v>
      </c>
      <c r="CE101" t="s">
        <v>544</v>
      </c>
      <c r="CF101" t="s">
        <v>544</v>
      </c>
      <c r="CG101" t="s">
        <v>544</v>
      </c>
      <c r="CH101" t="s">
        <v>544</v>
      </c>
      <c r="CI101" t="s">
        <v>544</v>
      </c>
      <c r="CJ101">
        <v>0.252</v>
      </c>
      <c r="CK101">
        <v>0.23</v>
      </c>
      <c r="CL101">
        <v>0.22000000000000003</v>
      </c>
      <c r="CM101">
        <v>0.81200000000000006</v>
      </c>
      <c r="CN101" t="s">
        <v>467</v>
      </c>
      <c r="CO101">
        <v>2.0000000000000004E-2</v>
      </c>
      <c r="CP101">
        <v>4.0000000000000008E-2</v>
      </c>
      <c r="CQ101" t="s">
        <v>473</v>
      </c>
      <c r="CR101">
        <v>3.0000000000000006E-2</v>
      </c>
      <c r="CS101" t="s">
        <v>473</v>
      </c>
      <c r="CT101">
        <v>2.0000000000000004E-2</v>
      </c>
      <c r="CU101">
        <v>2.0000000000000004E-2</v>
      </c>
      <c r="CV101" t="s">
        <v>473</v>
      </c>
      <c r="CW101" t="s">
        <v>473</v>
      </c>
      <c r="CX101" t="s">
        <v>473</v>
      </c>
      <c r="CY101">
        <v>2.0000000000000004E-2</v>
      </c>
      <c r="CZ101">
        <v>2.0000000000000004E-2</v>
      </c>
      <c r="DA101">
        <v>0.17</v>
      </c>
      <c r="DB101" s="128">
        <v>0.11000000000000003</v>
      </c>
      <c r="DC101">
        <v>0.11000000000000003</v>
      </c>
      <c r="DD101">
        <v>0.02</v>
      </c>
      <c r="DE101">
        <v>0.04</v>
      </c>
      <c r="DF101" t="s">
        <v>473</v>
      </c>
      <c r="DG101">
        <v>0.03</v>
      </c>
      <c r="DH101" t="s">
        <v>473</v>
      </c>
      <c r="DI101">
        <v>0.02</v>
      </c>
      <c r="DJ101">
        <v>0.02</v>
      </c>
      <c r="DK101" t="s">
        <v>473</v>
      </c>
      <c r="DL101" t="s">
        <v>473</v>
      </c>
      <c r="DM101" t="s">
        <v>473</v>
      </c>
      <c r="DN101">
        <v>0.02</v>
      </c>
      <c r="DO101">
        <v>0.02</v>
      </c>
      <c r="DP101">
        <v>0.16999999999999998</v>
      </c>
      <c r="DQ101">
        <v>0.02</v>
      </c>
      <c r="DR101">
        <v>0.04</v>
      </c>
      <c r="DS101">
        <v>0</v>
      </c>
      <c r="DT101">
        <v>0</v>
      </c>
      <c r="DU101">
        <v>0.03</v>
      </c>
      <c r="DV101">
        <v>0.02</v>
      </c>
      <c r="DW101">
        <v>0</v>
      </c>
      <c r="DX101">
        <v>0</v>
      </c>
      <c r="DY101">
        <v>0</v>
      </c>
      <c r="DZ101">
        <v>0</v>
      </c>
      <c r="EA101">
        <v>0</v>
      </c>
      <c r="EB101">
        <v>0</v>
      </c>
      <c r="EC101">
        <v>0.11</v>
      </c>
      <c r="ED101">
        <v>0.11</v>
      </c>
      <c r="EE101" t="s">
        <v>2565</v>
      </c>
      <c r="EF101" t="s">
        <v>2566</v>
      </c>
      <c r="EG101">
        <v>0</v>
      </c>
      <c r="EH101" t="s">
        <v>2367</v>
      </c>
      <c r="EI101">
        <v>0</v>
      </c>
      <c r="EJ101" t="s">
        <v>2343</v>
      </c>
      <c r="EK101" t="s">
        <v>2567</v>
      </c>
      <c r="EL101">
        <v>0</v>
      </c>
      <c r="EM101">
        <v>0</v>
      </c>
      <c r="EN101">
        <v>0</v>
      </c>
      <c r="EO101" t="s">
        <v>2568</v>
      </c>
      <c r="EP101" t="s">
        <v>2569</v>
      </c>
      <c r="EQ101" t="s">
        <v>2565</v>
      </c>
      <c r="ER101" t="s">
        <v>2570</v>
      </c>
      <c r="ES101">
        <v>0</v>
      </c>
      <c r="ET101" t="s">
        <v>481</v>
      </c>
      <c r="EU101" t="s">
        <v>2369</v>
      </c>
      <c r="EV101" t="s">
        <v>2343</v>
      </c>
      <c r="EW101">
        <v>0</v>
      </c>
      <c r="EX101">
        <v>0</v>
      </c>
      <c r="EY101">
        <v>0</v>
      </c>
      <c r="EZ101">
        <v>0</v>
      </c>
      <c r="FA101">
        <v>0</v>
      </c>
      <c r="FB101">
        <v>0</v>
      </c>
      <c r="FC101" t="s">
        <v>544</v>
      </c>
      <c r="FD101" t="s">
        <v>544</v>
      </c>
      <c r="FE101" t="s">
        <v>544</v>
      </c>
      <c r="FF101" t="s">
        <v>544</v>
      </c>
      <c r="FG101" t="s">
        <v>544</v>
      </c>
      <c r="FH101" t="s">
        <v>544</v>
      </c>
      <c r="FI101" t="s">
        <v>544</v>
      </c>
      <c r="FJ101" t="s">
        <v>544</v>
      </c>
      <c r="FK101" t="s">
        <v>544</v>
      </c>
      <c r="FL101" t="s">
        <v>544</v>
      </c>
      <c r="FM101" t="s">
        <v>544</v>
      </c>
      <c r="FN101" t="s">
        <v>544</v>
      </c>
      <c r="FO101" t="s">
        <v>544</v>
      </c>
      <c r="FP101" t="s">
        <v>544</v>
      </c>
      <c r="FQ101" t="s">
        <v>544</v>
      </c>
      <c r="FR101" t="s">
        <v>544</v>
      </c>
      <c r="FS101" t="s">
        <v>544</v>
      </c>
      <c r="FT101" t="s">
        <v>544</v>
      </c>
      <c r="FU101" t="s">
        <v>544</v>
      </c>
      <c r="FV101" t="s">
        <v>544</v>
      </c>
      <c r="FW101" t="s">
        <v>544</v>
      </c>
      <c r="FX101" t="s">
        <v>544</v>
      </c>
      <c r="FY101" t="s">
        <v>544</v>
      </c>
      <c r="FZ101" t="s">
        <v>544</v>
      </c>
      <c r="GA101" t="s">
        <v>544</v>
      </c>
      <c r="GB101" t="s">
        <v>544</v>
      </c>
      <c r="GC101" t="s">
        <v>544</v>
      </c>
      <c r="GD101" t="s">
        <v>544</v>
      </c>
      <c r="GE101" t="s">
        <v>544</v>
      </c>
      <c r="GF101" t="s">
        <v>544</v>
      </c>
      <c r="GG101" t="s">
        <v>544</v>
      </c>
      <c r="GH101" t="s">
        <v>544</v>
      </c>
      <c r="GI101" t="s">
        <v>544</v>
      </c>
      <c r="GJ101" t="s">
        <v>544</v>
      </c>
      <c r="GK101" t="s">
        <v>544</v>
      </c>
      <c r="GL101" t="s">
        <v>544</v>
      </c>
      <c r="GM101" t="s">
        <v>544</v>
      </c>
      <c r="GN101" t="s">
        <v>544</v>
      </c>
      <c r="GO101" t="s">
        <v>544</v>
      </c>
      <c r="GP101" t="s">
        <v>544</v>
      </c>
      <c r="GQ101" t="s">
        <v>544</v>
      </c>
      <c r="GR101" t="s">
        <v>544</v>
      </c>
      <c r="GS101" t="s">
        <v>544</v>
      </c>
      <c r="GT101" t="s">
        <v>544</v>
      </c>
      <c r="GU101" t="s">
        <v>544</v>
      </c>
      <c r="GV101" t="s">
        <v>544</v>
      </c>
      <c r="GW101" t="s">
        <v>544</v>
      </c>
      <c r="GX101" t="s">
        <v>544</v>
      </c>
      <c r="GY101" t="s">
        <v>544</v>
      </c>
      <c r="GZ101" t="s">
        <v>544</v>
      </c>
      <c r="HA101" t="s">
        <v>544</v>
      </c>
      <c r="HB101" t="s">
        <v>544</v>
      </c>
      <c r="HC101" t="s">
        <v>544</v>
      </c>
      <c r="HD101" t="s">
        <v>544</v>
      </c>
      <c r="HE101" t="s">
        <v>544</v>
      </c>
      <c r="HF101" t="s">
        <v>544</v>
      </c>
      <c r="HG101" t="s">
        <v>544</v>
      </c>
      <c r="HH101" t="s">
        <v>544</v>
      </c>
      <c r="HI101" t="s">
        <v>544</v>
      </c>
      <c r="HJ101" t="s">
        <v>544</v>
      </c>
      <c r="HK101" t="s">
        <v>544</v>
      </c>
      <c r="HL101" t="s">
        <v>544</v>
      </c>
      <c r="HM101" t="s">
        <v>544</v>
      </c>
      <c r="HN101" t="s">
        <v>544</v>
      </c>
      <c r="HO101" t="s">
        <v>544</v>
      </c>
      <c r="HP101" t="s">
        <v>544</v>
      </c>
      <c r="HQ101" t="s">
        <v>544</v>
      </c>
      <c r="HR101" t="s">
        <v>544</v>
      </c>
      <c r="HS101" t="s">
        <v>544</v>
      </c>
      <c r="HT101" t="s">
        <v>544</v>
      </c>
      <c r="HU101" t="s">
        <v>544</v>
      </c>
      <c r="HV101" t="s">
        <v>544</v>
      </c>
      <c r="HW101" t="s">
        <v>544</v>
      </c>
      <c r="HX101" t="s">
        <v>544</v>
      </c>
      <c r="HY101" t="s">
        <v>544</v>
      </c>
      <c r="HZ101" t="s">
        <v>544</v>
      </c>
      <c r="IA101" t="s">
        <v>544</v>
      </c>
      <c r="IB101" t="s">
        <v>544</v>
      </c>
      <c r="IC101" t="s">
        <v>2571</v>
      </c>
      <c r="ID101" t="s">
        <v>473</v>
      </c>
      <c r="IE101" t="s">
        <v>473</v>
      </c>
      <c r="IF101" t="s">
        <v>2572</v>
      </c>
      <c r="IG101" t="s">
        <v>2573</v>
      </c>
      <c r="IH101" t="s">
        <v>473</v>
      </c>
      <c r="II101" t="s">
        <v>2372</v>
      </c>
      <c r="IJ101" t="s">
        <v>2373</v>
      </c>
      <c r="IK101" t="s">
        <v>2574</v>
      </c>
      <c r="IL101" t="s">
        <v>473</v>
      </c>
      <c r="IM101" t="s">
        <v>473</v>
      </c>
      <c r="IN101" t="s">
        <v>473</v>
      </c>
      <c r="IO101" t="s">
        <v>473</v>
      </c>
      <c r="IP101" t="s">
        <v>473</v>
      </c>
      <c r="IQ101" t="s">
        <v>473</v>
      </c>
      <c r="IR101">
        <v>1</v>
      </c>
      <c r="IS101">
        <v>1</v>
      </c>
      <c r="IT101">
        <v>0</v>
      </c>
      <c r="IU101">
        <v>0</v>
      </c>
      <c r="IV101">
        <v>0.03</v>
      </c>
      <c r="IW101">
        <v>1</v>
      </c>
      <c r="IX101">
        <v>0</v>
      </c>
      <c r="IY101">
        <v>0</v>
      </c>
      <c r="IZ101">
        <v>0</v>
      </c>
      <c r="JA101">
        <v>0</v>
      </c>
      <c r="JB101">
        <v>0</v>
      </c>
      <c r="JC101">
        <v>0</v>
      </c>
      <c r="JD101">
        <v>0.6470588235294118</v>
      </c>
      <c r="JE101">
        <v>11.764705882352942</v>
      </c>
      <c r="JF101">
        <v>23.529411764705884</v>
      </c>
      <c r="JG101">
        <v>0</v>
      </c>
      <c r="JH101">
        <v>0</v>
      </c>
      <c r="JI101">
        <v>17.647058823529413</v>
      </c>
      <c r="JJ101">
        <v>11.764705882352942</v>
      </c>
      <c r="JK101">
        <v>0</v>
      </c>
      <c r="JL101">
        <v>0</v>
      </c>
      <c r="JM101">
        <v>0</v>
      </c>
      <c r="JN101">
        <v>0</v>
      </c>
      <c r="JO101">
        <v>0</v>
      </c>
      <c r="JP101">
        <v>0</v>
      </c>
      <c r="JQ101">
        <v>64.705882352941188</v>
      </c>
      <c r="JR101">
        <v>11.764705882352942</v>
      </c>
      <c r="JS101">
        <v>35.294117647058826</v>
      </c>
      <c r="JT101">
        <v>35.294117647058826</v>
      </c>
      <c r="JU101">
        <v>35.294117647058826</v>
      </c>
      <c r="JV101">
        <v>52.941176470588239</v>
      </c>
      <c r="JW101">
        <v>64.705882352941188</v>
      </c>
      <c r="JX101">
        <v>64.705882352941188</v>
      </c>
      <c r="JY101">
        <v>64.705882352941188</v>
      </c>
      <c r="JZ101">
        <v>64.705882352941188</v>
      </c>
      <c r="KA101">
        <v>64.705882352941188</v>
      </c>
      <c r="KB101">
        <v>64.705882352941188</v>
      </c>
      <c r="KC101">
        <v>64.705882352941188</v>
      </c>
      <c r="KD101">
        <v>100</v>
      </c>
      <c r="KE101">
        <v>100</v>
      </c>
      <c r="KF101" t="s">
        <v>473</v>
      </c>
      <c r="KG101">
        <v>0</v>
      </c>
      <c r="KH101" t="s">
        <v>473</v>
      </c>
      <c r="KI101">
        <v>100</v>
      </c>
      <c r="KJ101" t="s">
        <v>473</v>
      </c>
      <c r="KK101" t="s">
        <v>473</v>
      </c>
      <c r="KL101" t="s">
        <v>473</v>
      </c>
      <c r="KM101" t="s">
        <v>473</v>
      </c>
      <c r="KN101" t="s">
        <v>473</v>
      </c>
      <c r="KO101" t="s">
        <v>473</v>
      </c>
      <c r="KP101">
        <v>100</v>
      </c>
      <c r="KQ101">
        <v>100</v>
      </c>
      <c r="KR101">
        <v>100</v>
      </c>
      <c r="KS101">
        <v>66.666666666666657</v>
      </c>
      <c r="KT101">
        <v>100</v>
      </c>
      <c r="KU101">
        <v>100</v>
      </c>
      <c r="KV101" t="s">
        <v>473</v>
      </c>
      <c r="KW101" t="s">
        <v>473</v>
      </c>
      <c r="KX101" t="s">
        <v>473</v>
      </c>
      <c r="KY101" t="s">
        <v>473</v>
      </c>
      <c r="KZ101" t="s">
        <v>473</v>
      </c>
      <c r="LA101" t="s">
        <v>473</v>
      </c>
      <c r="LB101">
        <v>100</v>
      </c>
      <c r="LC101" t="s">
        <v>2575</v>
      </c>
      <c r="LD101" t="s">
        <v>544</v>
      </c>
      <c r="LE101" t="s">
        <v>547</v>
      </c>
      <c r="LF101" t="s">
        <v>473</v>
      </c>
      <c r="LG101" t="s">
        <v>473</v>
      </c>
      <c r="LH101" t="s">
        <v>473</v>
      </c>
      <c r="LI101">
        <v>96.428571428571431</v>
      </c>
      <c r="LJ101">
        <v>45.086342105263157</v>
      </c>
      <c r="LK101">
        <v>7486421000</v>
      </c>
      <c r="LL101">
        <v>6752895378</v>
      </c>
      <c r="LM101">
        <v>2163093513</v>
      </c>
      <c r="LN101">
        <v>1444531924</v>
      </c>
      <c r="LO101">
        <v>620896729</v>
      </c>
      <c r="LP101">
        <v>2.0000000000000004E-2</v>
      </c>
      <c r="LQ101">
        <v>4.0000000000000008E-2</v>
      </c>
      <c r="LR101">
        <v>0</v>
      </c>
      <c r="LS101">
        <v>0</v>
      </c>
      <c r="LT101">
        <v>3.0000000000000013E-2</v>
      </c>
      <c r="LU101">
        <v>2.0000000000000018E-2</v>
      </c>
      <c r="LV101" t="s">
        <v>473</v>
      </c>
      <c r="LW101" t="s">
        <v>473</v>
      </c>
      <c r="LX101" t="s">
        <v>473</v>
      </c>
      <c r="LY101" t="s">
        <v>473</v>
      </c>
      <c r="LZ101" t="s">
        <v>473</v>
      </c>
      <c r="MA101" t="s">
        <v>473</v>
      </c>
      <c r="MB101">
        <v>0.11000000000000004</v>
      </c>
      <c r="MC101">
        <v>0.11000000000000004</v>
      </c>
      <c r="MD101">
        <v>0.11000000000000004</v>
      </c>
      <c r="ME101" t="s">
        <v>635</v>
      </c>
      <c r="MF101" t="s">
        <v>635</v>
      </c>
      <c r="MG101" t="s">
        <v>481</v>
      </c>
      <c r="MH101" t="s">
        <v>635</v>
      </c>
      <c r="MI101" t="s">
        <v>481</v>
      </c>
      <c r="MJ101">
        <v>0</v>
      </c>
      <c r="MK101">
        <v>0</v>
      </c>
      <c r="ML101">
        <v>0</v>
      </c>
      <c r="MM101">
        <v>0</v>
      </c>
      <c r="MN101">
        <v>0</v>
      </c>
      <c r="MO101">
        <v>0</v>
      </c>
      <c r="MP101">
        <v>0</v>
      </c>
      <c r="MQ101" t="s">
        <v>718</v>
      </c>
      <c r="MR101" t="s">
        <v>483</v>
      </c>
      <c r="MS101" t="s">
        <v>481</v>
      </c>
      <c r="MT101" t="s">
        <v>483</v>
      </c>
      <c r="MU101" t="s">
        <v>481</v>
      </c>
      <c r="MV101">
        <v>0</v>
      </c>
      <c r="MW101">
        <v>0</v>
      </c>
      <c r="MX101">
        <v>0</v>
      </c>
      <c r="MY101">
        <v>0</v>
      </c>
      <c r="MZ101">
        <v>0</v>
      </c>
      <c r="NA101">
        <v>0</v>
      </c>
      <c r="NB101">
        <v>0</v>
      </c>
      <c r="NC101">
        <v>100</v>
      </c>
      <c r="ND101">
        <v>100</v>
      </c>
      <c r="NE101">
        <v>100</v>
      </c>
      <c r="NF101">
        <v>66.666666666666657</v>
      </c>
      <c r="NG101">
        <v>100</v>
      </c>
      <c r="NH101">
        <v>100</v>
      </c>
      <c r="NI101" t="s">
        <v>473</v>
      </c>
      <c r="NJ101" t="s">
        <v>473</v>
      </c>
      <c r="NK101" t="s">
        <v>473</v>
      </c>
      <c r="NL101" t="s">
        <v>473</v>
      </c>
      <c r="NM101" t="s">
        <v>473</v>
      </c>
      <c r="NN101" t="s">
        <v>473</v>
      </c>
      <c r="NO101" t="s">
        <v>2325</v>
      </c>
      <c r="NP101" t="s">
        <v>2325</v>
      </c>
      <c r="NQ101" t="s">
        <v>2325</v>
      </c>
      <c r="NR101" t="s">
        <v>2325</v>
      </c>
      <c r="NS101" t="s">
        <v>2325</v>
      </c>
      <c r="NT101">
        <v>0</v>
      </c>
      <c r="NU101">
        <v>0</v>
      </c>
      <c r="NV101">
        <v>0</v>
      </c>
      <c r="NW101">
        <v>0</v>
      </c>
      <c r="NX101">
        <v>0</v>
      </c>
      <c r="NY101">
        <v>0</v>
      </c>
      <c r="NZ101">
        <v>0</v>
      </c>
      <c r="OA101" t="s">
        <v>531</v>
      </c>
      <c r="OB101" t="s">
        <v>2576</v>
      </c>
      <c r="OC101" t="s">
        <v>490</v>
      </c>
      <c r="OD101" t="s">
        <v>2577</v>
      </c>
      <c r="OE101" t="s">
        <v>2578</v>
      </c>
      <c r="OF101">
        <v>0</v>
      </c>
      <c r="OG101">
        <v>0</v>
      </c>
      <c r="OH101">
        <v>0</v>
      </c>
      <c r="OI101">
        <v>0</v>
      </c>
      <c r="OJ101">
        <v>0</v>
      </c>
      <c r="OK101">
        <v>0</v>
      </c>
      <c r="OL101">
        <v>0</v>
      </c>
      <c r="OO101" t="s">
        <v>2552</v>
      </c>
      <c r="OP101">
        <v>0.11000000000000003</v>
      </c>
      <c r="OQ101" t="s">
        <v>544</v>
      </c>
      <c r="OR101" t="s">
        <v>544</v>
      </c>
      <c r="OS101" t="s">
        <v>544</v>
      </c>
      <c r="OT101" t="s">
        <v>544</v>
      </c>
      <c r="OU101" t="s">
        <v>544</v>
      </c>
      <c r="OV101" t="s">
        <v>544</v>
      </c>
      <c r="OW101" t="s">
        <v>544</v>
      </c>
      <c r="OX101" t="s">
        <v>544</v>
      </c>
      <c r="OY101" t="s">
        <v>544</v>
      </c>
      <c r="OZ101" t="s">
        <v>544</v>
      </c>
      <c r="PA101" t="s">
        <v>544</v>
      </c>
      <c r="PB101" t="s">
        <v>544</v>
      </c>
      <c r="PC101" t="s">
        <v>544</v>
      </c>
      <c r="PD101" t="s">
        <v>544</v>
      </c>
      <c r="PE101" t="s">
        <v>544</v>
      </c>
      <c r="PF101" t="s">
        <v>544</v>
      </c>
      <c r="PG101" t="s">
        <v>544</v>
      </c>
      <c r="PH101" t="s">
        <v>544</v>
      </c>
      <c r="PI101" t="s">
        <v>544</v>
      </c>
      <c r="PJ101" t="s">
        <v>544</v>
      </c>
      <c r="PK101" t="s">
        <v>544</v>
      </c>
      <c r="PL101" t="s">
        <v>544</v>
      </c>
      <c r="PM101" t="s">
        <v>544</v>
      </c>
      <c r="PN101" t="s">
        <v>544</v>
      </c>
      <c r="PO101" t="s">
        <v>544</v>
      </c>
      <c r="PP101" t="s">
        <v>544</v>
      </c>
      <c r="PQ101">
        <v>6583654</v>
      </c>
      <c r="PR101">
        <v>1437948270</v>
      </c>
      <c r="PS101" t="s">
        <v>599</v>
      </c>
    </row>
    <row r="102" spans="1:435" x14ac:dyDescent="0.35">
      <c r="A102" t="s">
        <v>2579</v>
      </c>
      <c r="B102">
        <v>7873</v>
      </c>
      <c r="D102">
        <v>2020110010189</v>
      </c>
      <c r="E102" t="s">
        <v>436</v>
      </c>
      <c r="F102" t="s">
        <v>437</v>
      </c>
      <c r="G102" t="s">
        <v>438</v>
      </c>
      <c r="H102" t="s">
        <v>2293</v>
      </c>
      <c r="I102" t="s">
        <v>544</v>
      </c>
      <c r="J102" t="s">
        <v>2295</v>
      </c>
      <c r="K102" t="s">
        <v>2296</v>
      </c>
      <c r="L102" t="s">
        <v>2297</v>
      </c>
      <c r="M102" t="s">
        <v>2296</v>
      </c>
      <c r="N102" t="s">
        <v>2353</v>
      </c>
      <c r="O102" t="s">
        <v>2354</v>
      </c>
      <c r="P102" t="s">
        <v>2355</v>
      </c>
      <c r="Q102" t="s">
        <v>2580</v>
      </c>
      <c r="R102" t="s">
        <v>2302</v>
      </c>
      <c r="S102" t="s">
        <v>2581</v>
      </c>
      <c r="T102" t="s">
        <v>2582</v>
      </c>
      <c r="V102" t="s">
        <v>2583</v>
      </c>
      <c r="W102" t="s">
        <v>2582</v>
      </c>
      <c r="AH102" t="s">
        <v>2584</v>
      </c>
      <c r="AI102" t="s">
        <v>2585</v>
      </c>
      <c r="AK102">
        <v>44735</v>
      </c>
      <c r="AL102">
        <v>1</v>
      </c>
      <c r="AM102">
        <v>2023</v>
      </c>
      <c r="AN102" t="s">
        <v>2586</v>
      </c>
      <c r="AO102" t="s">
        <v>2587</v>
      </c>
      <c r="AP102">
        <v>2022</v>
      </c>
      <c r="AQ102">
        <v>2024</v>
      </c>
      <c r="AR102" t="s">
        <v>456</v>
      </c>
      <c r="AS102" t="s">
        <v>704</v>
      </c>
      <c r="AT102" t="s">
        <v>458</v>
      </c>
      <c r="AU102" t="s">
        <v>653</v>
      </c>
      <c r="AV102">
        <v>2017</v>
      </c>
      <c r="AW102">
        <v>69.56</v>
      </c>
      <c r="AX102" t="s">
        <v>2588</v>
      </c>
      <c r="AZ102">
        <v>1</v>
      </c>
      <c r="BB102" t="s">
        <v>2589</v>
      </c>
      <c r="BC102" t="s">
        <v>2590</v>
      </c>
      <c r="BD102" t="s">
        <v>2591</v>
      </c>
      <c r="BF102" t="s">
        <v>2592</v>
      </c>
      <c r="BG102">
        <v>1</v>
      </c>
      <c r="BH102">
        <v>44735</v>
      </c>
      <c r="BI102" t="s">
        <v>2593</v>
      </c>
      <c r="BJ102" t="s">
        <v>51</v>
      </c>
      <c r="BK102">
        <v>80</v>
      </c>
      <c r="BL102">
        <v>0</v>
      </c>
      <c r="BM102">
        <v>0</v>
      </c>
      <c r="BN102">
        <v>75.099999999999994</v>
      </c>
      <c r="BO102">
        <v>79</v>
      </c>
      <c r="BP102">
        <v>80</v>
      </c>
      <c r="BZ102">
        <v>79</v>
      </c>
      <c r="CB102">
        <v>82.680000000000021</v>
      </c>
      <c r="CC102">
        <v>79</v>
      </c>
      <c r="CH102" t="s">
        <v>544</v>
      </c>
      <c r="CI102" t="s">
        <v>544</v>
      </c>
      <c r="CK102">
        <v>0</v>
      </c>
      <c r="CL102">
        <v>82.680000000000021</v>
      </c>
      <c r="CN102" t="s">
        <v>467</v>
      </c>
      <c r="CO102">
        <v>0</v>
      </c>
      <c r="CP102">
        <v>0</v>
      </c>
      <c r="CQ102">
        <v>0</v>
      </c>
      <c r="CR102">
        <v>0</v>
      </c>
      <c r="CS102">
        <v>0</v>
      </c>
      <c r="CT102">
        <v>0</v>
      </c>
      <c r="CU102">
        <v>0</v>
      </c>
      <c r="CV102">
        <v>0</v>
      </c>
      <c r="CW102">
        <v>0</v>
      </c>
      <c r="CX102">
        <v>0</v>
      </c>
      <c r="CY102">
        <v>0</v>
      </c>
      <c r="CZ102">
        <v>79</v>
      </c>
      <c r="DA102">
        <v>79</v>
      </c>
      <c r="DB102" s="128">
        <v>0</v>
      </c>
      <c r="DC102">
        <v>0</v>
      </c>
      <c r="DD102">
        <v>0</v>
      </c>
      <c r="DE102">
        <v>0</v>
      </c>
      <c r="DF102">
        <v>0</v>
      </c>
      <c r="DG102">
        <v>0</v>
      </c>
      <c r="DH102">
        <v>0</v>
      </c>
      <c r="DI102">
        <v>0</v>
      </c>
      <c r="DJ102">
        <v>0</v>
      </c>
      <c r="DK102">
        <v>0</v>
      </c>
      <c r="DL102">
        <v>0</v>
      </c>
      <c r="DM102">
        <v>0</v>
      </c>
      <c r="DN102">
        <v>0</v>
      </c>
      <c r="DO102">
        <v>79</v>
      </c>
      <c r="DP102">
        <v>79</v>
      </c>
      <c r="DQ102">
        <v>0</v>
      </c>
      <c r="DR102">
        <v>0</v>
      </c>
      <c r="DS102">
        <v>0</v>
      </c>
      <c r="DT102">
        <v>0</v>
      </c>
      <c r="DU102">
        <v>0</v>
      </c>
      <c r="DV102">
        <v>0</v>
      </c>
      <c r="DW102">
        <v>0</v>
      </c>
      <c r="DX102">
        <v>0</v>
      </c>
      <c r="DY102">
        <v>0</v>
      </c>
      <c r="DZ102">
        <v>0</v>
      </c>
      <c r="EA102">
        <v>0</v>
      </c>
      <c r="EB102">
        <v>0</v>
      </c>
      <c r="EC102">
        <v>0</v>
      </c>
      <c r="ED102">
        <v>0</v>
      </c>
      <c r="EE102">
        <v>0</v>
      </c>
      <c r="EF102">
        <v>0</v>
      </c>
      <c r="EG102">
        <v>0</v>
      </c>
      <c r="EH102">
        <v>0</v>
      </c>
      <c r="EI102">
        <v>0</v>
      </c>
      <c r="EJ102">
        <v>0</v>
      </c>
      <c r="EK102">
        <v>0</v>
      </c>
      <c r="EL102">
        <v>0</v>
      </c>
      <c r="EM102">
        <v>0</v>
      </c>
      <c r="EN102">
        <v>0</v>
      </c>
      <c r="EO102">
        <v>0</v>
      </c>
      <c r="EP102" t="s">
        <v>2594</v>
      </c>
      <c r="EQ102">
        <v>0</v>
      </c>
      <c r="ER102">
        <v>0</v>
      </c>
      <c r="ES102">
        <v>0</v>
      </c>
      <c r="ET102">
        <v>0</v>
      </c>
      <c r="EU102">
        <v>0</v>
      </c>
      <c r="EV102">
        <v>0</v>
      </c>
      <c r="EW102">
        <v>0</v>
      </c>
      <c r="EX102">
        <v>0</v>
      </c>
      <c r="EY102">
        <v>0</v>
      </c>
      <c r="EZ102">
        <v>0</v>
      </c>
      <c r="FA102">
        <v>0</v>
      </c>
      <c r="FB102">
        <v>0</v>
      </c>
      <c r="FC102" t="s">
        <v>544</v>
      </c>
      <c r="FD102" t="s">
        <v>544</v>
      </c>
      <c r="FE102" t="s">
        <v>544</v>
      </c>
      <c r="FF102" t="s">
        <v>544</v>
      </c>
      <c r="FG102" t="s">
        <v>544</v>
      </c>
      <c r="FH102" t="s">
        <v>544</v>
      </c>
      <c r="FI102" t="s">
        <v>544</v>
      </c>
      <c r="FJ102" t="s">
        <v>544</v>
      </c>
      <c r="FK102" t="s">
        <v>544</v>
      </c>
      <c r="FL102" t="s">
        <v>544</v>
      </c>
      <c r="FM102" t="s">
        <v>544</v>
      </c>
      <c r="FN102" t="s">
        <v>544</v>
      </c>
      <c r="FO102" t="s">
        <v>544</v>
      </c>
      <c r="FP102" t="s">
        <v>544</v>
      </c>
      <c r="FQ102" t="s">
        <v>544</v>
      </c>
      <c r="FR102" t="s">
        <v>544</v>
      </c>
      <c r="FS102" t="s">
        <v>544</v>
      </c>
      <c r="FT102" t="s">
        <v>544</v>
      </c>
      <c r="FU102" t="s">
        <v>544</v>
      </c>
      <c r="FV102" t="s">
        <v>544</v>
      </c>
      <c r="FW102" t="s">
        <v>544</v>
      </c>
      <c r="FX102" t="s">
        <v>544</v>
      </c>
      <c r="FY102" t="s">
        <v>544</v>
      </c>
      <c r="FZ102" t="s">
        <v>544</v>
      </c>
      <c r="GA102" t="s">
        <v>544</v>
      </c>
      <c r="GB102" t="s">
        <v>544</v>
      </c>
      <c r="GC102" t="s">
        <v>544</v>
      </c>
      <c r="GD102" t="s">
        <v>544</v>
      </c>
      <c r="GE102" t="s">
        <v>544</v>
      </c>
      <c r="GF102" t="s">
        <v>544</v>
      </c>
      <c r="GG102" t="s">
        <v>544</v>
      </c>
      <c r="GH102" t="s">
        <v>544</v>
      </c>
      <c r="GI102" t="s">
        <v>544</v>
      </c>
      <c r="GJ102" t="s">
        <v>544</v>
      </c>
      <c r="GK102" t="s">
        <v>544</v>
      </c>
      <c r="GL102" t="s">
        <v>544</v>
      </c>
      <c r="GM102" t="s">
        <v>544</v>
      </c>
      <c r="GN102" t="s">
        <v>544</v>
      </c>
      <c r="GO102" t="s">
        <v>544</v>
      </c>
      <c r="GP102" t="s">
        <v>544</v>
      </c>
      <c r="GQ102" t="s">
        <v>544</v>
      </c>
      <c r="GR102" t="s">
        <v>544</v>
      </c>
      <c r="GS102" t="s">
        <v>544</v>
      </c>
      <c r="GT102" t="s">
        <v>544</v>
      </c>
      <c r="GU102" t="s">
        <v>544</v>
      </c>
      <c r="GV102" t="s">
        <v>544</v>
      </c>
      <c r="GW102" t="s">
        <v>544</v>
      </c>
      <c r="GX102" t="s">
        <v>544</v>
      </c>
      <c r="GY102" t="s">
        <v>544</v>
      </c>
      <c r="GZ102" t="s">
        <v>544</v>
      </c>
      <c r="HA102" t="s">
        <v>544</v>
      </c>
      <c r="HB102" t="s">
        <v>544</v>
      </c>
      <c r="HC102" t="s">
        <v>544</v>
      </c>
      <c r="HD102" t="s">
        <v>544</v>
      </c>
      <c r="HE102" t="s">
        <v>544</v>
      </c>
      <c r="HF102" t="s">
        <v>544</v>
      </c>
      <c r="HG102" t="s">
        <v>544</v>
      </c>
      <c r="HH102" t="s">
        <v>544</v>
      </c>
      <c r="HI102" t="s">
        <v>544</v>
      </c>
      <c r="HJ102" t="s">
        <v>544</v>
      </c>
      <c r="HK102" t="s">
        <v>544</v>
      </c>
      <c r="HL102" t="s">
        <v>544</v>
      </c>
      <c r="HM102" t="s">
        <v>544</v>
      </c>
      <c r="HN102" t="s">
        <v>544</v>
      </c>
      <c r="HO102" t="s">
        <v>544</v>
      </c>
      <c r="HP102" t="s">
        <v>544</v>
      </c>
      <c r="HQ102" t="s">
        <v>544</v>
      </c>
      <c r="HR102" t="s">
        <v>544</v>
      </c>
      <c r="HS102" t="s">
        <v>544</v>
      </c>
      <c r="HT102" t="s">
        <v>544</v>
      </c>
      <c r="HU102" t="s">
        <v>544</v>
      </c>
      <c r="HV102" t="s">
        <v>544</v>
      </c>
      <c r="HW102" t="s">
        <v>544</v>
      </c>
      <c r="HX102" t="s">
        <v>544</v>
      </c>
      <c r="HY102" t="s">
        <v>544</v>
      </c>
      <c r="HZ102" t="s">
        <v>544</v>
      </c>
      <c r="IA102" t="s">
        <v>544</v>
      </c>
      <c r="IB102" t="s">
        <v>544</v>
      </c>
      <c r="IC102" t="s">
        <v>2595</v>
      </c>
      <c r="ID102" t="s">
        <v>2318</v>
      </c>
      <c r="IE102" t="s">
        <v>473</v>
      </c>
      <c r="IF102" t="s">
        <v>473</v>
      </c>
      <c r="IG102" t="s">
        <v>473</v>
      </c>
      <c r="IH102" t="s">
        <v>473</v>
      </c>
      <c r="II102" t="s">
        <v>473</v>
      </c>
      <c r="IJ102" t="s">
        <v>473</v>
      </c>
      <c r="IK102" t="s">
        <v>473</v>
      </c>
      <c r="IL102" t="s">
        <v>473</v>
      </c>
      <c r="IM102" t="s">
        <v>473</v>
      </c>
      <c r="IN102" t="s">
        <v>473</v>
      </c>
      <c r="IO102" t="s">
        <v>473</v>
      </c>
      <c r="IP102" t="s">
        <v>473</v>
      </c>
      <c r="IQ102" t="s">
        <v>473</v>
      </c>
      <c r="IR102">
        <v>0</v>
      </c>
      <c r="IS102">
        <v>0</v>
      </c>
      <c r="IT102">
        <v>0</v>
      </c>
      <c r="IU102">
        <v>0</v>
      </c>
      <c r="IV102">
        <v>0</v>
      </c>
      <c r="IW102">
        <v>0</v>
      </c>
      <c r="IX102">
        <v>0</v>
      </c>
      <c r="IY102">
        <v>0</v>
      </c>
      <c r="IZ102">
        <v>0</v>
      </c>
      <c r="JA102">
        <v>0</v>
      </c>
      <c r="JB102">
        <v>0</v>
      </c>
      <c r="JC102">
        <v>0</v>
      </c>
      <c r="JD102">
        <v>0</v>
      </c>
      <c r="JE102">
        <v>0</v>
      </c>
      <c r="JF102">
        <v>0</v>
      </c>
      <c r="JG102">
        <v>0</v>
      </c>
      <c r="JH102">
        <v>0</v>
      </c>
      <c r="JI102">
        <v>0</v>
      </c>
      <c r="JJ102">
        <v>0</v>
      </c>
      <c r="JK102">
        <v>0</v>
      </c>
      <c r="JL102">
        <v>0</v>
      </c>
      <c r="JM102">
        <v>0</v>
      </c>
      <c r="JN102">
        <v>0</v>
      </c>
      <c r="JO102">
        <v>0</v>
      </c>
      <c r="JP102">
        <v>0</v>
      </c>
      <c r="JQ102">
        <v>0</v>
      </c>
      <c r="JR102">
        <v>0</v>
      </c>
      <c r="JS102">
        <v>0</v>
      </c>
      <c r="JT102">
        <v>0</v>
      </c>
      <c r="JU102">
        <v>0</v>
      </c>
      <c r="JV102">
        <v>0</v>
      </c>
      <c r="JW102">
        <v>0</v>
      </c>
      <c r="JX102">
        <v>0</v>
      </c>
      <c r="JY102">
        <v>0</v>
      </c>
      <c r="JZ102">
        <v>0</v>
      </c>
      <c r="KA102">
        <v>0</v>
      </c>
      <c r="KB102">
        <v>0</v>
      </c>
      <c r="KC102">
        <v>0</v>
      </c>
      <c r="KD102" t="s">
        <v>479</v>
      </c>
      <c r="KE102" t="s">
        <v>473</v>
      </c>
      <c r="KF102" t="s">
        <v>473</v>
      </c>
      <c r="KG102" t="s">
        <v>473</v>
      </c>
      <c r="KH102" t="s">
        <v>473</v>
      </c>
      <c r="KI102" t="s">
        <v>473</v>
      </c>
      <c r="KJ102" t="s">
        <v>473</v>
      </c>
      <c r="KK102" t="s">
        <v>473</v>
      </c>
      <c r="KL102" t="s">
        <v>473</v>
      </c>
      <c r="KM102" t="s">
        <v>473</v>
      </c>
      <c r="KN102" t="s">
        <v>473</v>
      </c>
      <c r="KO102" t="s">
        <v>473</v>
      </c>
      <c r="KP102" t="s">
        <v>479</v>
      </c>
      <c r="KQ102" t="s">
        <v>479</v>
      </c>
      <c r="KR102" t="s">
        <v>479</v>
      </c>
      <c r="KS102" t="s">
        <v>479</v>
      </c>
      <c r="KT102" t="s">
        <v>479</v>
      </c>
      <c r="KU102" t="s">
        <v>479</v>
      </c>
      <c r="KV102" t="s">
        <v>473</v>
      </c>
      <c r="KW102" t="s">
        <v>473</v>
      </c>
      <c r="KX102" t="s">
        <v>473</v>
      </c>
      <c r="KY102" t="s">
        <v>473</v>
      </c>
      <c r="KZ102" t="s">
        <v>473</v>
      </c>
      <c r="LA102" t="s">
        <v>473</v>
      </c>
      <c r="LB102" t="s">
        <v>479</v>
      </c>
      <c r="LC102" t="s">
        <v>2575</v>
      </c>
      <c r="LD102" t="s">
        <v>544</v>
      </c>
      <c r="LE102" t="s">
        <v>547</v>
      </c>
      <c r="LF102" t="s">
        <v>473</v>
      </c>
      <c r="LG102" t="s">
        <v>473</v>
      </c>
      <c r="LH102" t="s">
        <v>473</v>
      </c>
      <c r="LI102">
        <v>96.428571428571431</v>
      </c>
      <c r="LJ102">
        <v>45.086342105263157</v>
      </c>
      <c r="LK102">
        <v>7486421000</v>
      </c>
      <c r="LL102">
        <v>6752895378</v>
      </c>
      <c r="LM102">
        <v>2163093513</v>
      </c>
      <c r="LN102">
        <v>1444531924</v>
      </c>
      <c r="LO102">
        <v>620896729</v>
      </c>
      <c r="LP102" t="s">
        <v>479</v>
      </c>
      <c r="LQ102" t="s">
        <v>479</v>
      </c>
      <c r="LR102" t="s">
        <v>479</v>
      </c>
      <c r="LS102" t="s">
        <v>479</v>
      </c>
      <c r="LT102" t="s">
        <v>479</v>
      </c>
      <c r="LU102" t="s">
        <v>479</v>
      </c>
      <c r="LV102" t="s">
        <v>473</v>
      </c>
      <c r="LW102" t="s">
        <v>473</v>
      </c>
      <c r="LX102" t="s">
        <v>473</v>
      </c>
      <c r="LY102" t="s">
        <v>473</v>
      </c>
      <c r="LZ102" t="s">
        <v>473</v>
      </c>
      <c r="MA102" t="s">
        <v>473</v>
      </c>
      <c r="MB102">
        <v>0</v>
      </c>
      <c r="MC102">
        <v>0</v>
      </c>
      <c r="MD102">
        <v>82.680000000000021</v>
      </c>
      <c r="ME102" t="s">
        <v>481</v>
      </c>
      <c r="MF102" t="s">
        <v>481</v>
      </c>
      <c r="MG102" t="s">
        <v>481</v>
      </c>
      <c r="MH102" t="s">
        <v>481</v>
      </c>
      <c r="MI102" t="s">
        <v>481</v>
      </c>
      <c r="MJ102">
        <v>0</v>
      </c>
      <c r="MK102">
        <v>0</v>
      </c>
      <c r="ML102">
        <v>0</v>
      </c>
      <c r="MM102">
        <v>0</v>
      </c>
      <c r="MN102">
        <v>0</v>
      </c>
      <c r="MO102">
        <v>0</v>
      </c>
      <c r="MP102">
        <v>0</v>
      </c>
      <c r="MQ102" t="s">
        <v>481</v>
      </c>
      <c r="MR102" t="s">
        <v>481</v>
      </c>
      <c r="MS102" t="s">
        <v>481</v>
      </c>
      <c r="MT102" t="s">
        <v>481</v>
      </c>
      <c r="MU102" t="s">
        <v>481</v>
      </c>
      <c r="MV102">
        <v>0</v>
      </c>
      <c r="MW102">
        <v>0</v>
      </c>
      <c r="MX102">
        <v>0</v>
      </c>
      <c r="MY102">
        <v>0</v>
      </c>
      <c r="MZ102">
        <v>0</v>
      </c>
      <c r="NA102">
        <v>0</v>
      </c>
      <c r="NB102">
        <v>0</v>
      </c>
      <c r="NC102" t="s">
        <v>479</v>
      </c>
      <c r="ND102" t="s">
        <v>479</v>
      </c>
      <c r="NE102" t="s">
        <v>479</v>
      </c>
      <c r="NF102" t="s">
        <v>479</v>
      </c>
      <c r="NG102" t="s">
        <v>479</v>
      </c>
      <c r="NH102" t="s">
        <v>479</v>
      </c>
      <c r="NI102" t="s">
        <v>473</v>
      </c>
      <c r="NJ102" t="s">
        <v>473</v>
      </c>
      <c r="NK102" t="s">
        <v>473</v>
      </c>
      <c r="NL102" t="s">
        <v>473</v>
      </c>
      <c r="NM102" t="s">
        <v>473</v>
      </c>
      <c r="NN102" t="s">
        <v>473</v>
      </c>
      <c r="NO102" t="s">
        <v>2325</v>
      </c>
      <c r="NP102" t="s">
        <v>2325</v>
      </c>
      <c r="NQ102" t="s">
        <v>2325</v>
      </c>
      <c r="NR102" t="s">
        <v>2325</v>
      </c>
      <c r="NS102" t="s">
        <v>2325</v>
      </c>
      <c r="NT102">
        <v>0</v>
      </c>
      <c r="NU102">
        <v>0</v>
      </c>
      <c r="NV102">
        <v>0</v>
      </c>
      <c r="NW102">
        <v>0</v>
      </c>
      <c r="NX102">
        <v>0</v>
      </c>
      <c r="NY102">
        <v>0</v>
      </c>
      <c r="NZ102">
        <v>0</v>
      </c>
      <c r="OA102" t="s">
        <v>2596</v>
      </c>
      <c r="OB102" t="s">
        <v>2597</v>
      </c>
      <c r="OC102" t="s">
        <v>2598</v>
      </c>
      <c r="OD102" t="s">
        <v>2599</v>
      </c>
      <c r="OE102" t="s">
        <v>2600</v>
      </c>
      <c r="OF102">
        <v>0</v>
      </c>
      <c r="OG102">
        <v>0</v>
      </c>
      <c r="OH102">
        <v>0</v>
      </c>
      <c r="OI102">
        <v>0</v>
      </c>
      <c r="OJ102">
        <v>0</v>
      </c>
      <c r="OK102">
        <v>0</v>
      </c>
      <c r="OL102">
        <v>0</v>
      </c>
      <c r="OO102" t="s">
        <v>2579</v>
      </c>
      <c r="OP102">
        <v>0</v>
      </c>
      <c r="OQ102" t="s">
        <v>544</v>
      </c>
      <c r="OR102" t="s">
        <v>544</v>
      </c>
      <c r="OS102" t="s">
        <v>544</v>
      </c>
      <c r="OT102" t="s">
        <v>544</v>
      </c>
      <c r="OU102" t="s">
        <v>544</v>
      </c>
      <c r="OV102" t="s">
        <v>544</v>
      </c>
      <c r="OW102" t="s">
        <v>544</v>
      </c>
      <c r="OX102" t="s">
        <v>544</v>
      </c>
      <c r="OY102" t="s">
        <v>544</v>
      </c>
      <c r="OZ102" t="s">
        <v>544</v>
      </c>
      <c r="PA102" t="s">
        <v>544</v>
      </c>
      <c r="PB102" t="s">
        <v>544</v>
      </c>
      <c r="PC102" t="s">
        <v>544</v>
      </c>
      <c r="PD102" t="s">
        <v>544</v>
      </c>
      <c r="PE102" t="s">
        <v>544</v>
      </c>
      <c r="PF102" t="s">
        <v>544</v>
      </c>
      <c r="PG102" t="s">
        <v>544</v>
      </c>
      <c r="PH102" t="s">
        <v>544</v>
      </c>
      <c r="PI102" t="s">
        <v>544</v>
      </c>
      <c r="PJ102" t="s">
        <v>544</v>
      </c>
      <c r="PK102" t="s">
        <v>544</v>
      </c>
      <c r="PL102" t="s">
        <v>544</v>
      </c>
      <c r="PM102" t="s">
        <v>544</v>
      </c>
      <c r="PN102" t="s">
        <v>544</v>
      </c>
      <c r="PO102" t="s">
        <v>544</v>
      </c>
      <c r="PP102" t="s">
        <v>544</v>
      </c>
      <c r="PQ102">
        <v>6583654</v>
      </c>
      <c r="PR102">
        <v>1437948270</v>
      </c>
      <c r="PS102" t="s">
        <v>920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6"/>
  <dimension ref="B1:DE1266"/>
  <sheetViews>
    <sheetView topLeftCell="A43" zoomScaleNormal="100" workbookViewId="0">
      <selection activeCell="C43" sqref="C43"/>
    </sheetView>
  </sheetViews>
  <sheetFormatPr baseColWidth="10" defaultColWidth="11.453125" defaultRowHeight="14.5" x14ac:dyDescent="0.35"/>
  <cols>
    <col min="1" max="1" width="5.26953125" style="10" customWidth="1"/>
    <col min="2" max="2" width="16" style="7" customWidth="1"/>
    <col min="3" max="3" width="28.81640625" style="7" customWidth="1"/>
    <col min="4" max="4" width="30.7265625" style="11" customWidth="1"/>
    <col min="5" max="5" width="20.26953125" style="11" customWidth="1"/>
    <col min="6" max="6" width="16" style="7" customWidth="1"/>
    <col min="7" max="9" width="31.26953125" style="7" customWidth="1"/>
    <col min="10" max="10" width="30.54296875" style="7" customWidth="1"/>
    <col min="11" max="11" width="30.81640625" style="7" customWidth="1"/>
    <col min="12" max="13" width="27.1796875" style="7" customWidth="1"/>
    <col min="14" max="16" width="37.7265625" style="7" customWidth="1"/>
    <col min="17" max="18" width="24.81640625" style="7" customWidth="1"/>
    <col min="19" max="19" width="33.81640625" style="7" customWidth="1"/>
    <col min="20" max="20" width="17.81640625" style="7" customWidth="1"/>
    <col min="21" max="24" width="11.453125" style="7"/>
    <col min="25" max="25" width="11.453125" style="10"/>
    <col min="26" max="26" width="31.26953125" style="10" customWidth="1"/>
    <col min="27" max="27" width="26.81640625" style="10" customWidth="1"/>
    <col min="28" max="31" width="11.453125" style="10"/>
    <col min="32" max="32" width="43.26953125" style="10" customWidth="1"/>
    <col min="33" max="33" width="26.81640625" style="10" customWidth="1"/>
    <col min="34" max="34" width="30.7265625" style="10" customWidth="1"/>
    <col min="35" max="40" width="13.26953125" style="10" customWidth="1"/>
    <col min="41" max="42" width="33.54296875" style="10" customWidth="1"/>
    <col min="43" max="43" width="35.54296875" style="10" customWidth="1"/>
    <col min="44" max="109" width="11.453125" style="274"/>
    <col min="110" max="16384" width="11.453125" style="10"/>
  </cols>
  <sheetData>
    <row r="1" spans="2:109" ht="15" thickBot="1" x14ac:dyDescent="0.4"/>
    <row r="2" spans="2:109" s="6" customFormat="1" ht="24.75" customHeight="1" x14ac:dyDescent="0.35">
      <c r="B2" s="43"/>
      <c r="C2" s="44"/>
      <c r="D2" s="44"/>
      <c r="E2" s="44"/>
      <c r="F2" s="382" t="s">
        <v>3510</v>
      </c>
      <c r="G2" s="382"/>
      <c r="H2" s="382"/>
      <c r="I2" s="382"/>
      <c r="J2" s="382"/>
      <c r="K2" s="382"/>
      <c r="L2" s="41"/>
      <c r="M2" s="41"/>
      <c r="N2" s="16"/>
      <c r="O2" s="16"/>
      <c r="P2" s="9"/>
      <c r="Q2" s="9"/>
      <c r="R2" s="9"/>
      <c r="S2" s="9"/>
      <c r="T2" s="9"/>
      <c r="U2" s="9"/>
      <c r="V2" s="9"/>
      <c r="W2" s="9"/>
      <c r="X2" s="9"/>
      <c r="AR2" s="274"/>
      <c r="AS2" s="274"/>
      <c r="AT2" s="274"/>
      <c r="AU2" s="274"/>
      <c r="AV2" s="274"/>
      <c r="AW2" s="274"/>
      <c r="AX2" s="274"/>
      <c r="AY2" s="274"/>
      <c r="AZ2" s="274"/>
      <c r="BA2" s="274"/>
      <c r="BB2" s="274"/>
      <c r="BC2" s="274"/>
      <c r="BD2" s="274"/>
      <c r="BE2" s="274"/>
      <c r="BF2" s="274"/>
      <c r="BG2" s="274"/>
      <c r="BH2" s="274"/>
      <c r="BI2" s="274"/>
      <c r="BJ2" s="274"/>
      <c r="BK2" s="274"/>
      <c r="BL2" s="274"/>
      <c r="BM2" s="274"/>
      <c r="BN2" s="274"/>
      <c r="BO2" s="274"/>
      <c r="BP2" s="274"/>
      <c r="BQ2" s="274"/>
      <c r="BR2" s="274"/>
      <c r="BS2" s="274"/>
      <c r="BT2" s="274"/>
      <c r="BU2" s="274"/>
      <c r="BV2" s="274"/>
      <c r="BW2" s="274"/>
      <c r="BX2" s="274"/>
      <c r="BY2" s="274"/>
      <c r="BZ2" s="274"/>
      <c r="CA2" s="274"/>
      <c r="CB2" s="274"/>
      <c r="CC2" s="274"/>
      <c r="CD2" s="274"/>
      <c r="CE2" s="274"/>
      <c r="CF2" s="274"/>
      <c r="CG2" s="274"/>
      <c r="CH2" s="274"/>
      <c r="CI2" s="274"/>
      <c r="CJ2" s="274"/>
      <c r="CK2" s="274"/>
      <c r="CL2" s="274"/>
      <c r="CM2" s="274"/>
      <c r="CN2" s="274"/>
      <c r="CO2" s="274"/>
      <c r="CP2" s="274"/>
      <c r="CQ2" s="274"/>
      <c r="CR2" s="274"/>
      <c r="CS2" s="274"/>
      <c r="CT2" s="274"/>
      <c r="CU2" s="274"/>
      <c r="CV2" s="274"/>
      <c r="CW2" s="274"/>
      <c r="CX2" s="274"/>
      <c r="CY2" s="274"/>
      <c r="CZ2" s="274"/>
      <c r="DA2" s="274"/>
      <c r="DB2" s="274"/>
      <c r="DC2" s="274"/>
      <c r="DD2" s="274"/>
      <c r="DE2" s="274"/>
    </row>
    <row r="3" spans="2:109" s="6" customFormat="1" ht="24.75" customHeight="1" x14ac:dyDescent="0.35">
      <c r="B3" s="45"/>
      <c r="C3" s="46"/>
      <c r="D3" s="46"/>
      <c r="E3" s="46"/>
      <c r="F3" s="382" t="s">
        <v>4194</v>
      </c>
      <c r="G3" s="382"/>
      <c r="H3" s="382"/>
      <c r="I3" s="382"/>
      <c r="J3" s="382"/>
      <c r="K3" s="382"/>
      <c r="L3" s="42"/>
      <c r="M3" s="42"/>
      <c r="N3" s="16"/>
      <c r="O3" s="16"/>
      <c r="P3" s="9"/>
      <c r="Q3" s="9"/>
      <c r="R3" s="9"/>
      <c r="S3" s="9"/>
      <c r="T3" s="9"/>
      <c r="U3" s="9"/>
      <c r="V3" s="9"/>
      <c r="W3" s="9"/>
      <c r="X3" s="9"/>
      <c r="AR3" s="274"/>
      <c r="AS3" s="274"/>
      <c r="AT3" s="274"/>
      <c r="AU3" s="274"/>
      <c r="AV3" s="274"/>
      <c r="AW3" s="274"/>
      <c r="AX3" s="274"/>
      <c r="AY3" s="274"/>
      <c r="AZ3" s="274"/>
      <c r="BA3" s="274"/>
      <c r="BB3" s="274"/>
      <c r="BC3" s="274"/>
      <c r="BD3" s="274"/>
      <c r="BE3" s="274"/>
      <c r="BF3" s="274"/>
      <c r="BG3" s="274"/>
      <c r="BH3" s="274"/>
      <c r="BI3" s="274"/>
      <c r="BJ3" s="274"/>
      <c r="BK3" s="274"/>
      <c r="BL3" s="274"/>
      <c r="BM3" s="274"/>
      <c r="BN3" s="274"/>
      <c r="BO3" s="274"/>
      <c r="BP3" s="274"/>
      <c r="BQ3" s="274"/>
      <c r="BR3" s="274"/>
      <c r="BS3" s="274"/>
      <c r="BT3" s="274"/>
      <c r="BU3" s="274"/>
      <c r="BV3" s="274"/>
      <c r="BW3" s="274"/>
      <c r="BX3" s="274"/>
      <c r="BY3" s="274"/>
      <c r="BZ3" s="274"/>
      <c r="CA3" s="274"/>
      <c r="CB3" s="274"/>
      <c r="CC3" s="274"/>
      <c r="CD3" s="274"/>
      <c r="CE3" s="274"/>
      <c r="CF3" s="274"/>
      <c r="CG3" s="274"/>
      <c r="CH3" s="274"/>
      <c r="CI3" s="274"/>
      <c r="CJ3" s="274"/>
      <c r="CK3" s="274"/>
      <c r="CL3" s="274"/>
      <c r="CM3" s="274"/>
      <c r="CN3" s="274"/>
      <c r="CO3" s="274"/>
      <c r="CP3" s="274"/>
      <c r="CQ3" s="274"/>
      <c r="CR3" s="274"/>
      <c r="CS3" s="274"/>
      <c r="CT3" s="274"/>
      <c r="CU3" s="274"/>
      <c r="CV3" s="274"/>
      <c r="CW3" s="274"/>
      <c r="CX3" s="274"/>
      <c r="CY3" s="274"/>
      <c r="CZ3" s="274"/>
      <c r="DA3" s="274"/>
      <c r="DB3" s="274"/>
      <c r="DC3" s="274"/>
      <c r="DD3" s="274"/>
      <c r="DE3" s="274"/>
    </row>
    <row r="4" spans="2:109" s="6" customFormat="1" ht="27" customHeight="1" thickBot="1" x14ac:dyDescent="0.4">
      <c r="B4" s="45"/>
      <c r="C4" s="46"/>
      <c r="D4" s="46"/>
      <c r="E4" s="46"/>
      <c r="F4" s="382" t="s">
        <v>3236</v>
      </c>
      <c r="G4" s="382"/>
      <c r="H4" s="382"/>
      <c r="I4" s="382"/>
      <c r="J4" s="382"/>
      <c r="K4" s="382"/>
      <c r="L4" s="42"/>
      <c r="M4" s="22" t="s">
        <v>3250</v>
      </c>
      <c r="N4" s="16"/>
      <c r="O4" s="16"/>
      <c r="P4" s="9"/>
      <c r="Q4" s="9"/>
      <c r="R4" s="9"/>
      <c r="S4" s="9"/>
      <c r="T4" s="9"/>
      <c r="U4" s="9"/>
      <c r="V4" s="9"/>
      <c r="W4" s="9"/>
      <c r="X4" s="9"/>
      <c r="AR4" s="274"/>
      <c r="AS4" s="274"/>
      <c r="AT4" s="274"/>
      <c r="AU4" s="274"/>
      <c r="AV4" s="274"/>
      <c r="AW4" s="274"/>
      <c r="AX4" s="274"/>
      <c r="AY4" s="274"/>
      <c r="AZ4" s="274"/>
      <c r="BA4" s="274"/>
      <c r="BB4" s="274"/>
      <c r="BC4" s="274"/>
      <c r="BD4" s="274"/>
      <c r="BE4" s="274"/>
      <c r="BF4" s="274"/>
      <c r="BG4" s="274"/>
      <c r="BH4" s="274"/>
      <c r="BI4" s="274"/>
      <c r="BJ4" s="274"/>
      <c r="BK4" s="274"/>
      <c r="BL4" s="274"/>
      <c r="BM4" s="274"/>
      <c r="BN4" s="274"/>
      <c r="BO4" s="274"/>
      <c r="BP4" s="274"/>
      <c r="BQ4" s="274"/>
      <c r="BR4" s="274"/>
      <c r="BS4" s="274"/>
      <c r="BT4" s="274"/>
      <c r="BU4" s="274"/>
      <c r="BV4" s="274"/>
      <c r="BW4" s="274"/>
      <c r="BX4" s="274"/>
      <c r="BY4" s="274"/>
      <c r="BZ4" s="274"/>
      <c r="CA4" s="274"/>
      <c r="CB4" s="274"/>
      <c r="CC4" s="274"/>
      <c r="CD4" s="274"/>
      <c r="CE4" s="274"/>
      <c r="CF4" s="274"/>
      <c r="CG4" s="274"/>
      <c r="CH4" s="274"/>
      <c r="CI4" s="274"/>
      <c r="CJ4" s="274"/>
      <c r="CK4" s="274"/>
      <c r="CL4" s="274"/>
      <c r="CM4" s="274"/>
      <c r="CN4" s="274"/>
      <c r="CO4" s="274"/>
      <c r="CP4" s="274"/>
      <c r="CQ4" s="274"/>
      <c r="CR4" s="274"/>
      <c r="CS4" s="274"/>
      <c r="CT4" s="274"/>
      <c r="CU4" s="274"/>
      <c r="CV4" s="274"/>
      <c r="CW4" s="274"/>
      <c r="CX4" s="274"/>
      <c r="CY4" s="274"/>
      <c r="CZ4" s="274"/>
      <c r="DA4" s="274"/>
      <c r="DB4" s="274"/>
      <c r="DC4" s="274"/>
      <c r="DD4" s="274"/>
      <c r="DE4" s="274"/>
    </row>
    <row r="5" spans="2:109" s="6" customFormat="1" ht="21" customHeight="1" x14ac:dyDescent="0.35">
      <c r="B5" s="1"/>
      <c r="C5" s="20"/>
      <c r="D5" s="21"/>
      <c r="E5" s="21"/>
      <c r="F5" s="20"/>
      <c r="G5" s="20"/>
      <c r="H5" s="20"/>
      <c r="I5" s="20"/>
      <c r="J5" s="20"/>
      <c r="K5" s="20"/>
      <c r="L5" s="20"/>
      <c r="M5" s="19"/>
      <c r="N5" s="19"/>
      <c r="O5" s="9"/>
      <c r="P5" s="9"/>
      <c r="Q5" s="9"/>
      <c r="R5" s="9"/>
      <c r="S5" s="9"/>
      <c r="T5" s="9"/>
      <c r="U5" s="9"/>
      <c r="V5" s="9"/>
      <c r="W5" s="9"/>
      <c r="X5" s="9"/>
      <c r="AR5" s="274"/>
      <c r="AS5" s="274"/>
      <c r="AT5" s="274"/>
      <c r="AU5" s="274"/>
      <c r="AV5" s="274"/>
      <c r="AW5" s="274"/>
      <c r="AX5" s="274"/>
      <c r="AY5" s="274"/>
      <c r="AZ5" s="274"/>
      <c r="BA5" s="274"/>
      <c r="BB5" s="274"/>
      <c r="BC5" s="274"/>
      <c r="BD5" s="274"/>
      <c r="BE5" s="274"/>
      <c r="BF5" s="274"/>
      <c r="BG5" s="274"/>
      <c r="BH5" s="274"/>
      <c r="BI5" s="274"/>
      <c r="BJ5" s="274"/>
      <c r="BK5" s="274"/>
      <c r="BL5" s="274"/>
      <c r="BM5" s="274"/>
      <c r="BN5" s="274"/>
      <c r="BO5" s="274"/>
      <c r="BP5" s="274"/>
      <c r="BQ5" s="274"/>
      <c r="BR5" s="274"/>
      <c r="BS5" s="274"/>
      <c r="BT5" s="274"/>
      <c r="BU5" s="274"/>
      <c r="BV5" s="274"/>
      <c r="BW5" s="274"/>
      <c r="BX5" s="274"/>
      <c r="BY5" s="274"/>
      <c r="BZ5" s="274"/>
      <c r="CA5" s="274"/>
      <c r="CB5" s="274"/>
      <c r="CC5" s="274"/>
      <c r="CD5" s="274"/>
      <c r="CE5" s="274"/>
      <c r="CF5" s="274"/>
      <c r="CG5" s="274"/>
      <c r="CH5" s="274"/>
      <c r="CI5" s="274"/>
      <c r="CJ5" s="274"/>
      <c r="CK5" s="274"/>
      <c r="CL5" s="274"/>
      <c r="CM5" s="274"/>
      <c r="CN5" s="274"/>
      <c r="CO5" s="274"/>
      <c r="CP5" s="274"/>
      <c r="CQ5" s="274"/>
      <c r="CR5" s="274"/>
      <c r="CS5" s="274"/>
      <c r="CT5" s="274"/>
      <c r="CU5" s="274"/>
      <c r="CV5" s="274"/>
      <c r="CW5" s="274"/>
      <c r="CX5" s="274"/>
      <c r="CY5" s="274"/>
      <c r="CZ5" s="274"/>
      <c r="DA5" s="274"/>
      <c r="DB5" s="274"/>
      <c r="DC5" s="274"/>
      <c r="DD5" s="274"/>
      <c r="DE5" s="274"/>
    </row>
    <row r="6" spans="2:109" s="6" customFormat="1" ht="26.15" customHeight="1" x14ac:dyDescent="0.35">
      <c r="B6" s="415" t="s">
        <v>4195</v>
      </c>
      <c r="C6" s="416"/>
      <c r="D6" s="416"/>
      <c r="E6" s="416"/>
      <c r="F6" s="416"/>
      <c r="G6" s="416"/>
      <c r="H6" s="416"/>
      <c r="I6" s="416"/>
      <c r="J6" s="416"/>
      <c r="K6" s="416"/>
      <c r="L6" s="416"/>
      <c r="M6" s="416"/>
      <c r="N6" s="416"/>
      <c r="O6" s="416"/>
      <c r="P6" s="416"/>
      <c r="Q6" s="416"/>
      <c r="R6" s="416"/>
      <c r="S6" s="416"/>
      <c r="T6" s="416"/>
      <c r="U6" s="416"/>
      <c r="V6" s="416"/>
      <c r="W6" s="416"/>
      <c r="X6" s="417"/>
      <c r="AR6" s="274"/>
      <c r="AS6" s="274"/>
      <c r="AT6" s="274"/>
      <c r="AU6" s="274"/>
      <c r="AV6" s="274"/>
      <c r="AW6" s="274"/>
      <c r="AX6" s="274"/>
      <c r="AY6" s="274"/>
      <c r="AZ6" s="274"/>
      <c r="BA6" s="274"/>
      <c r="BB6" s="274"/>
      <c r="BC6" s="274"/>
      <c r="BD6" s="274"/>
      <c r="BE6" s="274"/>
      <c r="BF6" s="274"/>
      <c r="BG6" s="274"/>
      <c r="BH6" s="274"/>
      <c r="BI6" s="274"/>
      <c r="BJ6" s="274"/>
      <c r="BK6" s="274"/>
      <c r="BL6" s="274"/>
      <c r="BM6" s="274"/>
      <c r="BN6" s="274"/>
      <c r="BO6" s="274"/>
      <c r="BP6" s="274"/>
      <c r="BQ6" s="274"/>
      <c r="BR6" s="274"/>
      <c r="BS6" s="274"/>
      <c r="BT6" s="274"/>
      <c r="BU6" s="274"/>
      <c r="BV6" s="274"/>
      <c r="BW6" s="274"/>
      <c r="BX6" s="274"/>
      <c r="BY6" s="274"/>
      <c r="BZ6" s="274"/>
      <c r="CA6" s="274"/>
      <c r="CB6" s="274"/>
      <c r="CC6" s="274"/>
      <c r="CD6" s="274"/>
      <c r="CE6" s="274"/>
      <c r="CF6" s="274"/>
      <c r="CG6" s="274"/>
      <c r="CH6" s="274"/>
      <c r="CI6" s="274"/>
      <c r="CJ6" s="274"/>
      <c r="CK6" s="274"/>
      <c r="CL6" s="274"/>
      <c r="CM6" s="274"/>
      <c r="CN6" s="274"/>
      <c r="CO6" s="274"/>
      <c r="CP6" s="274"/>
      <c r="CQ6" s="274"/>
      <c r="CR6" s="274"/>
      <c r="CS6" s="274"/>
      <c r="CT6" s="274"/>
      <c r="CU6" s="274"/>
      <c r="CV6" s="274"/>
      <c r="CW6" s="274"/>
      <c r="CX6" s="274"/>
      <c r="CY6" s="274"/>
      <c r="CZ6" s="274"/>
      <c r="DA6" s="274"/>
      <c r="DB6" s="274"/>
      <c r="DC6" s="274"/>
      <c r="DD6" s="274"/>
      <c r="DE6" s="274"/>
    </row>
    <row r="7" spans="2:109" s="6" customFormat="1" ht="13.75" customHeight="1" x14ac:dyDescent="0.35">
      <c r="B7" s="9"/>
      <c r="C7" s="20"/>
      <c r="D7" s="21"/>
      <c r="E7" s="21"/>
      <c r="F7" s="20"/>
      <c r="G7" s="20"/>
      <c r="H7" s="20"/>
      <c r="I7" s="20"/>
      <c r="J7" s="20"/>
      <c r="K7" s="20"/>
      <c r="L7" s="20"/>
      <c r="M7" s="19"/>
      <c r="N7" s="19"/>
      <c r="O7" s="9"/>
      <c r="P7" s="9"/>
      <c r="Q7" s="9"/>
      <c r="R7" s="9"/>
      <c r="S7" s="9"/>
      <c r="T7" s="9"/>
      <c r="U7" s="9"/>
      <c r="V7" s="9"/>
      <c r="W7" s="9"/>
      <c r="X7" s="9"/>
      <c r="AR7" s="274"/>
      <c r="AS7" s="274"/>
      <c r="AT7" s="274"/>
      <c r="AU7" s="274"/>
      <c r="AV7" s="274"/>
      <c r="AW7" s="274"/>
      <c r="AX7" s="274"/>
      <c r="AY7" s="274"/>
      <c r="AZ7" s="274"/>
      <c r="BA7" s="274"/>
      <c r="BB7" s="274"/>
      <c r="BC7" s="274"/>
      <c r="BD7" s="274"/>
      <c r="BE7" s="274"/>
      <c r="BF7" s="274"/>
      <c r="BG7" s="274"/>
      <c r="BH7" s="274"/>
      <c r="BI7" s="274"/>
      <c r="BJ7" s="274"/>
      <c r="BK7" s="274"/>
      <c r="BL7" s="274"/>
      <c r="BM7" s="274"/>
      <c r="BN7" s="274"/>
      <c r="BO7" s="274"/>
      <c r="BP7" s="274"/>
      <c r="BQ7" s="274"/>
      <c r="BR7" s="274"/>
      <c r="BS7" s="274"/>
      <c r="BT7" s="274"/>
      <c r="BU7" s="274"/>
      <c r="BV7" s="274"/>
      <c r="BW7" s="274"/>
      <c r="BX7" s="274"/>
      <c r="BY7" s="274"/>
      <c r="BZ7" s="274"/>
      <c r="CA7" s="274"/>
      <c r="CB7" s="274"/>
      <c r="CC7" s="274"/>
      <c r="CD7" s="274"/>
      <c r="CE7" s="274"/>
      <c r="CF7" s="274"/>
      <c r="CG7" s="274"/>
      <c r="CH7" s="274"/>
      <c r="CI7" s="274"/>
      <c r="CJ7" s="274"/>
      <c r="CK7" s="274"/>
      <c r="CL7" s="274"/>
      <c r="CM7" s="274"/>
      <c r="CN7" s="274"/>
      <c r="CO7" s="274"/>
      <c r="CP7" s="274"/>
      <c r="CQ7" s="274"/>
      <c r="CR7" s="274"/>
      <c r="CS7" s="274"/>
      <c r="CT7" s="274"/>
      <c r="CU7" s="274"/>
      <c r="CV7" s="274"/>
      <c r="CW7" s="274"/>
      <c r="CX7" s="274"/>
      <c r="CY7" s="274"/>
      <c r="CZ7" s="274"/>
      <c r="DA7" s="274"/>
      <c r="DB7" s="274"/>
      <c r="DC7" s="274"/>
      <c r="DD7" s="274"/>
      <c r="DE7" s="274"/>
    </row>
    <row r="8" spans="2:109" x14ac:dyDescent="0.35">
      <c r="B8" s="47" t="s">
        <v>4196</v>
      </c>
      <c r="Y8" s="7"/>
    </row>
    <row r="9" spans="2:109" s="33" customFormat="1" ht="18" customHeight="1" x14ac:dyDescent="0.35">
      <c r="B9" s="11"/>
      <c r="C9" s="11"/>
      <c r="D9" s="11"/>
      <c r="E9" s="11"/>
      <c r="F9" s="11"/>
      <c r="G9" s="11"/>
      <c r="H9" s="11"/>
      <c r="I9" s="11"/>
      <c r="J9" s="11"/>
      <c r="K9" s="11"/>
      <c r="L9" s="11"/>
      <c r="M9" s="11"/>
      <c r="N9" s="11"/>
      <c r="O9" s="11"/>
      <c r="P9" s="11"/>
      <c r="Q9" s="11"/>
      <c r="R9" s="11"/>
      <c r="S9" s="11"/>
      <c r="T9" s="11"/>
      <c r="U9" s="11"/>
      <c r="V9" s="11"/>
      <c r="W9" s="11"/>
      <c r="X9" s="11"/>
      <c r="Y9" s="11"/>
      <c r="AR9" s="274"/>
      <c r="AS9" s="274"/>
      <c r="AT9" s="274"/>
      <c r="AU9" s="274"/>
      <c r="AV9" s="274"/>
      <c r="AW9" s="274"/>
      <c r="AX9" s="274"/>
      <c r="AY9" s="274"/>
      <c r="AZ9" s="274"/>
      <c r="BA9" s="274"/>
      <c r="BB9" s="274"/>
      <c r="BC9" s="274"/>
      <c r="BD9" s="274"/>
      <c r="BE9" s="274"/>
      <c r="BF9" s="274"/>
      <c r="BG9" s="274"/>
      <c r="BH9" s="274"/>
      <c r="BI9" s="274"/>
      <c r="BJ9" s="274"/>
      <c r="BK9" s="274"/>
      <c r="BL9" s="274"/>
      <c r="BM9" s="274"/>
      <c r="BN9" s="274"/>
      <c r="BO9" s="274"/>
      <c r="BP9" s="274"/>
      <c r="BQ9" s="274"/>
      <c r="BR9" s="274"/>
      <c r="BS9" s="274"/>
      <c r="BT9" s="274"/>
      <c r="BU9" s="274"/>
      <c r="BV9" s="274"/>
      <c r="BW9" s="274"/>
      <c r="BX9" s="274"/>
      <c r="BY9" s="274"/>
      <c r="BZ9" s="274"/>
      <c r="CA9" s="274"/>
      <c r="CB9" s="274"/>
      <c r="CC9" s="274"/>
      <c r="CD9" s="274"/>
      <c r="CE9" s="274"/>
      <c r="CF9" s="274"/>
      <c r="CG9" s="274"/>
      <c r="CH9" s="274"/>
      <c r="CI9" s="274"/>
      <c r="CJ9" s="274"/>
      <c r="CK9" s="274"/>
      <c r="CL9" s="274"/>
      <c r="CM9" s="274"/>
      <c r="CN9" s="274"/>
      <c r="CO9" s="274"/>
      <c r="CP9" s="274"/>
      <c r="CQ9" s="274"/>
      <c r="CR9" s="274"/>
      <c r="CS9" s="274"/>
      <c r="CT9" s="274"/>
      <c r="CU9" s="274"/>
      <c r="CV9" s="274"/>
      <c r="CW9" s="274"/>
      <c r="CX9" s="274"/>
      <c r="CY9" s="274"/>
      <c r="CZ9" s="274"/>
      <c r="DA9" s="274"/>
      <c r="DB9" s="274"/>
      <c r="DC9" s="274"/>
      <c r="DD9" s="274"/>
      <c r="DE9" s="274"/>
    </row>
    <row r="10" spans="2:109" s="11" customFormat="1" ht="22" customHeight="1" x14ac:dyDescent="0.35">
      <c r="B10" s="56"/>
      <c r="C10" s="57"/>
      <c r="D10" s="56"/>
      <c r="E10" s="56"/>
      <c r="F10" s="57"/>
      <c r="G10" s="58"/>
      <c r="H10" s="59"/>
      <c r="I10" s="59"/>
      <c r="J10" s="59"/>
      <c r="K10" s="60"/>
      <c r="L10" s="58"/>
      <c r="M10" s="60"/>
      <c r="N10" s="406" t="s">
        <v>4197</v>
      </c>
      <c r="O10" s="407"/>
      <c r="P10" s="408"/>
      <c r="Q10" s="406" t="s">
        <v>4198</v>
      </c>
      <c r="R10" s="407"/>
      <c r="S10" s="407"/>
      <c r="T10" s="407"/>
      <c r="U10" s="408"/>
      <c r="V10" s="418"/>
      <c r="W10" s="419"/>
      <c r="X10" s="406"/>
      <c r="Y10" s="407"/>
      <c r="Z10" s="407"/>
      <c r="AA10" s="408"/>
      <c r="AB10" s="406"/>
      <c r="AC10" s="407"/>
      <c r="AD10" s="407" t="s">
        <v>4199</v>
      </c>
      <c r="AE10" s="407"/>
      <c r="AF10" s="407"/>
      <c r="AG10" s="408"/>
      <c r="AH10" s="406" t="s">
        <v>4200</v>
      </c>
      <c r="AI10" s="407"/>
      <c r="AJ10" s="407"/>
      <c r="AK10" s="407"/>
      <c r="AL10" s="407"/>
      <c r="AM10" s="407"/>
      <c r="AN10" s="407"/>
      <c r="AO10" s="407"/>
      <c r="AP10" s="407"/>
      <c r="AQ10" s="408" t="s">
        <v>4201</v>
      </c>
      <c r="AR10" s="306"/>
      <c r="AS10" s="306"/>
      <c r="AT10" s="306"/>
      <c r="AU10" s="306"/>
      <c r="AV10" s="306"/>
      <c r="AW10" s="306"/>
      <c r="AX10" s="306"/>
      <c r="AY10" s="306"/>
      <c r="AZ10" s="306"/>
      <c r="BA10" s="306"/>
      <c r="BB10" s="306"/>
      <c r="BC10" s="306"/>
      <c r="BD10" s="306"/>
      <c r="BE10" s="306"/>
      <c r="BF10" s="306"/>
      <c r="BG10" s="306"/>
      <c r="BH10" s="306"/>
      <c r="BI10" s="306"/>
      <c r="BJ10" s="306"/>
      <c r="BK10" s="306"/>
      <c r="BL10" s="306"/>
      <c r="BM10" s="306"/>
      <c r="BN10" s="306"/>
      <c r="BO10" s="306"/>
      <c r="BP10" s="306"/>
      <c r="BQ10" s="306"/>
      <c r="BR10" s="306"/>
      <c r="BS10" s="306"/>
      <c r="BT10" s="306"/>
      <c r="BU10" s="306"/>
      <c r="BV10" s="306"/>
      <c r="BW10" s="306"/>
      <c r="BX10" s="306"/>
      <c r="BY10" s="306"/>
      <c r="BZ10" s="306"/>
      <c r="CA10" s="306"/>
      <c r="CB10" s="306"/>
      <c r="CC10" s="306"/>
      <c r="CD10" s="306"/>
      <c r="CE10" s="306"/>
      <c r="CF10" s="306"/>
      <c r="CG10" s="306"/>
      <c r="CH10" s="306"/>
      <c r="CI10" s="306"/>
      <c r="CJ10" s="306"/>
      <c r="CK10" s="306"/>
      <c r="CL10" s="306"/>
      <c r="CM10" s="306"/>
      <c r="CN10" s="306"/>
      <c r="CO10" s="306"/>
      <c r="CP10" s="306"/>
      <c r="CQ10" s="306"/>
      <c r="CR10" s="306"/>
      <c r="CS10" s="306"/>
      <c r="CT10" s="306"/>
      <c r="CU10" s="306"/>
      <c r="CV10" s="306"/>
      <c r="CW10" s="306"/>
      <c r="CX10" s="306"/>
      <c r="CY10" s="306"/>
      <c r="CZ10" s="306"/>
      <c r="DA10" s="306"/>
      <c r="DB10" s="306"/>
      <c r="DC10" s="306"/>
      <c r="DD10" s="306"/>
      <c r="DE10" s="306"/>
    </row>
    <row r="11" spans="2:109" s="11" customFormat="1" ht="36" customHeight="1" x14ac:dyDescent="0.35">
      <c r="B11" s="62"/>
      <c r="C11" s="63"/>
      <c r="D11" s="62"/>
      <c r="E11" s="62"/>
      <c r="F11" s="63"/>
      <c r="G11" s="64"/>
      <c r="H11" s="65"/>
      <c r="I11" s="65"/>
      <c r="J11" s="65"/>
      <c r="K11" s="66"/>
      <c r="L11" s="64"/>
      <c r="M11" s="66"/>
      <c r="N11" s="409"/>
      <c r="O11" s="410"/>
      <c r="P11" s="411"/>
      <c r="Q11" s="409"/>
      <c r="R11" s="410"/>
      <c r="S11" s="410"/>
      <c r="T11" s="410"/>
      <c r="U11" s="411"/>
      <c r="V11" s="307"/>
      <c r="W11" s="308"/>
      <c r="X11" s="409" t="s">
        <v>4202</v>
      </c>
      <c r="Y11" s="410"/>
      <c r="Z11" s="410"/>
      <c r="AA11" s="411"/>
      <c r="AB11" s="409"/>
      <c r="AC11" s="410"/>
      <c r="AD11" s="410"/>
      <c r="AE11" s="410"/>
      <c r="AF11" s="410"/>
      <c r="AG11" s="411"/>
      <c r="AH11" s="69"/>
      <c r="AI11" s="412"/>
      <c r="AJ11" s="413"/>
      <c r="AK11" s="413"/>
      <c r="AL11" s="413"/>
      <c r="AM11" s="413"/>
      <c r="AN11" s="414"/>
      <c r="AO11" s="412"/>
      <c r="AP11" s="413"/>
      <c r="AQ11" s="414"/>
      <c r="AR11" s="306"/>
      <c r="AS11" s="306"/>
      <c r="AT11" s="306"/>
      <c r="AU11" s="306"/>
      <c r="AV11" s="306"/>
      <c r="AW11" s="306"/>
      <c r="AX11" s="306"/>
      <c r="AY11" s="306"/>
      <c r="AZ11" s="306"/>
      <c r="BA11" s="306"/>
      <c r="BB11" s="306"/>
      <c r="BC11" s="306"/>
      <c r="BD11" s="306"/>
      <c r="BE11" s="306"/>
      <c r="BF11" s="306"/>
      <c r="BG11" s="306"/>
      <c r="BH11" s="306"/>
      <c r="BI11" s="306"/>
      <c r="BJ11" s="306"/>
      <c r="BK11" s="306"/>
      <c r="BL11" s="306"/>
      <c r="BM11" s="306"/>
      <c r="BN11" s="306"/>
      <c r="BO11" s="306"/>
      <c r="BP11" s="306"/>
      <c r="BQ11" s="306"/>
      <c r="BR11" s="306"/>
      <c r="BS11" s="306"/>
      <c r="BT11" s="306"/>
      <c r="BU11" s="306"/>
      <c r="BV11" s="306"/>
      <c r="BW11" s="306"/>
      <c r="BX11" s="306"/>
      <c r="BY11" s="306"/>
      <c r="BZ11" s="306"/>
      <c r="CA11" s="306"/>
      <c r="CB11" s="306"/>
      <c r="CC11" s="306"/>
      <c r="CD11" s="306"/>
      <c r="CE11" s="306"/>
      <c r="CF11" s="306"/>
      <c r="CG11" s="306"/>
      <c r="CH11" s="306"/>
      <c r="CI11" s="306"/>
      <c r="CJ11" s="306"/>
      <c r="CK11" s="306"/>
      <c r="CL11" s="306"/>
      <c r="CM11" s="306"/>
      <c r="CN11" s="306"/>
      <c r="CO11" s="306"/>
      <c r="CP11" s="306"/>
      <c r="CQ11" s="306"/>
      <c r="CR11" s="306"/>
      <c r="CS11" s="306"/>
      <c r="CT11" s="306"/>
      <c r="CU11" s="306"/>
      <c r="CV11" s="306"/>
      <c r="CW11" s="306"/>
      <c r="CX11" s="306"/>
      <c r="CY11" s="306"/>
      <c r="CZ11" s="306"/>
      <c r="DA11" s="306"/>
      <c r="DB11" s="306"/>
      <c r="DC11" s="306"/>
      <c r="DD11" s="306"/>
      <c r="DE11" s="306"/>
    </row>
    <row r="12" spans="2:109" s="11" customFormat="1" ht="73.5" x14ac:dyDescent="0.35">
      <c r="B12" s="69" t="s">
        <v>4203</v>
      </c>
      <c r="C12" s="68" t="s">
        <v>4204</v>
      </c>
      <c r="D12" s="69" t="s">
        <v>4205</v>
      </c>
      <c r="E12" s="69" t="s">
        <v>4206</v>
      </c>
      <c r="F12" s="68" t="s">
        <v>4207</v>
      </c>
      <c r="G12" s="69" t="s">
        <v>4208</v>
      </c>
      <c r="H12" s="66" t="s">
        <v>4209</v>
      </c>
      <c r="I12" s="66" t="s">
        <v>4210</v>
      </c>
      <c r="J12" s="67" t="s">
        <v>4211</v>
      </c>
      <c r="K12" s="69" t="s">
        <v>4212</v>
      </c>
      <c r="L12" s="69" t="s">
        <v>4213</v>
      </c>
      <c r="M12" s="69" t="s">
        <v>4214</v>
      </c>
      <c r="N12" s="61" t="s">
        <v>4215</v>
      </c>
      <c r="O12" s="61" t="s">
        <v>4216</v>
      </c>
      <c r="P12" s="61" t="s">
        <v>4217</v>
      </c>
      <c r="Q12" s="61" t="s">
        <v>4218</v>
      </c>
      <c r="R12" s="61" t="s">
        <v>4219</v>
      </c>
      <c r="S12" s="61" t="s">
        <v>4220</v>
      </c>
      <c r="T12" s="61" t="s">
        <v>4221</v>
      </c>
      <c r="U12" s="61" t="s">
        <v>4222</v>
      </c>
      <c r="V12" s="70" t="s">
        <v>4223</v>
      </c>
      <c r="W12" s="70" t="s">
        <v>4224</v>
      </c>
      <c r="X12" s="70" t="s">
        <v>4225</v>
      </c>
      <c r="Y12" s="70" t="s">
        <v>4226</v>
      </c>
      <c r="Z12" s="58" t="s">
        <v>4227</v>
      </c>
      <c r="AA12" s="58" t="s">
        <v>4228</v>
      </c>
      <c r="AB12" s="71" t="s">
        <v>4229</v>
      </c>
      <c r="AC12" s="70" t="s">
        <v>2688</v>
      </c>
      <c r="AD12" s="71" t="s">
        <v>4230</v>
      </c>
      <c r="AE12" s="70" t="s">
        <v>4231</v>
      </c>
      <c r="AF12" s="61" t="s">
        <v>4232</v>
      </c>
      <c r="AG12" s="61" t="s">
        <v>4233</v>
      </c>
      <c r="AH12" s="61" t="s">
        <v>4234</v>
      </c>
      <c r="AI12" s="61" t="s">
        <v>4235</v>
      </c>
      <c r="AJ12" s="61" t="s">
        <v>4236</v>
      </c>
      <c r="AK12" s="61" t="s">
        <v>4237</v>
      </c>
      <c r="AL12" s="61" t="s">
        <v>4238</v>
      </c>
      <c r="AM12" s="61" t="s">
        <v>4239</v>
      </c>
      <c r="AN12" s="61" t="s">
        <v>4240</v>
      </c>
      <c r="AO12" s="61" t="s">
        <v>4241</v>
      </c>
      <c r="AP12" s="61" t="s">
        <v>4242</v>
      </c>
      <c r="AQ12" s="61" t="s">
        <v>4243</v>
      </c>
      <c r="AR12" s="306"/>
      <c r="AS12" s="306"/>
      <c r="AT12" s="306"/>
      <c r="AU12" s="306"/>
      <c r="AV12" s="306"/>
      <c r="AW12" s="306"/>
      <c r="AX12" s="306"/>
      <c r="AY12" s="306"/>
      <c r="AZ12" s="306"/>
      <c r="BA12" s="306"/>
      <c r="BB12" s="306"/>
      <c r="BC12" s="306"/>
      <c r="BD12" s="306"/>
      <c r="BE12" s="306"/>
      <c r="BF12" s="306"/>
      <c r="BG12" s="306"/>
      <c r="BH12" s="306"/>
      <c r="BI12" s="306"/>
      <c r="BJ12" s="306"/>
      <c r="BK12" s="306"/>
      <c r="BL12" s="306"/>
      <c r="BM12" s="306"/>
      <c r="BN12" s="306"/>
      <c r="BO12" s="306"/>
      <c r="BP12" s="306"/>
      <c r="BQ12" s="306"/>
      <c r="BR12" s="306"/>
      <c r="BS12" s="306"/>
      <c r="BT12" s="306"/>
      <c r="BU12" s="306"/>
      <c r="BV12" s="306"/>
      <c r="BW12" s="306"/>
      <c r="BX12" s="306"/>
      <c r="BY12" s="306"/>
      <c r="BZ12" s="306"/>
      <c r="CA12" s="306"/>
      <c r="CB12" s="306"/>
      <c r="CC12" s="306"/>
      <c r="CD12" s="306"/>
      <c r="CE12" s="306"/>
      <c r="CF12" s="306"/>
      <c r="CG12" s="306"/>
      <c r="CH12" s="306"/>
      <c r="CI12" s="306"/>
      <c r="CJ12" s="306"/>
      <c r="CK12" s="306"/>
      <c r="CL12" s="306"/>
      <c r="CM12" s="306"/>
      <c r="CN12" s="306"/>
      <c r="CO12" s="306"/>
      <c r="CP12" s="306"/>
      <c r="CQ12" s="306"/>
      <c r="CR12" s="306"/>
      <c r="CS12" s="306"/>
      <c r="CT12" s="306"/>
      <c r="CU12" s="306"/>
      <c r="CV12" s="306"/>
      <c r="CW12" s="306"/>
      <c r="CX12" s="306"/>
      <c r="CY12" s="306"/>
      <c r="CZ12" s="306"/>
      <c r="DA12" s="306"/>
      <c r="DB12" s="306"/>
      <c r="DC12" s="306"/>
      <c r="DD12" s="306"/>
      <c r="DE12" s="306"/>
    </row>
    <row r="13" spans="2:109" customFormat="1" ht="400" customHeight="1" x14ac:dyDescent="0.35">
      <c r="B13" s="275" t="s">
        <v>4244</v>
      </c>
      <c r="C13" s="275" t="s">
        <v>4245</v>
      </c>
      <c r="D13" s="276" t="s">
        <v>4246</v>
      </c>
      <c r="E13" s="275" t="s">
        <v>4247</v>
      </c>
      <c r="F13" s="277" t="s">
        <v>4248</v>
      </c>
      <c r="G13" s="276" t="s">
        <v>4249</v>
      </c>
      <c r="H13" s="277">
        <v>115</v>
      </c>
      <c r="I13" s="277" t="s">
        <v>4250</v>
      </c>
      <c r="J13" s="278" t="s">
        <v>4251</v>
      </c>
      <c r="K13" s="275" t="s">
        <v>4252</v>
      </c>
      <c r="L13" s="277" t="s">
        <v>4253</v>
      </c>
      <c r="M13" s="276" t="s">
        <v>4254</v>
      </c>
      <c r="N13" s="279" t="s">
        <v>4255</v>
      </c>
      <c r="O13" s="276" t="s">
        <v>4256</v>
      </c>
      <c r="P13" s="276" t="s">
        <v>4257</v>
      </c>
      <c r="Q13" s="276" t="s">
        <v>4258</v>
      </c>
      <c r="R13" s="276" t="s">
        <v>4259</v>
      </c>
      <c r="S13" s="276" t="s">
        <v>4260</v>
      </c>
      <c r="T13" s="276" t="s">
        <v>4261</v>
      </c>
      <c r="U13" s="276" t="s">
        <v>4262</v>
      </c>
      <c r="V13" s="280" t="s">
        <v>4263</v>
      </c>
      <c r="W13" s="281">
        <v>0.6</v>
      </c>
      <c r="X13" s="280" t="s">
        <v>4264</v>
      </c>
      <c r="Y13" s="280" t="s">
        <v>4264</v>
      </c>
      <c r="Z13" s="280" t="s">
        <v>4264</v>
      </c>
      <c r="AA13" s="280" t="s">
        <v>4265</v>
      </c>
      <c r="AB13" s="280" t="s">
        <v>4265</v>
      </c>
      <c r="AC13" s="280" t="s">
        <v>4264</v>
      </c>
      <c r="AD13" s="280" t="s">
        <v>4264</v>
      </c>
      <c r="AE13" s="281">
        <v>0.4</v>
      </c>
      <c r="AF13" s="72" t="s">
        <v>4266</v>
      </c>
      <c r="AG13" s="276" t="s">
        <v>4267</v>
      </c>
      <c r="AH13" s="276" t="s">
        <v>4268</v>
      </c>
      <c r="AI13" s="276" t="s">
        <v>4269</v>
      </c>
      <c r="AJ13" s="276" t="s">
        <v>4270</v>
      </c>
      <c r="AK13" s="282" t="s">
        <v>4271</v>
      </c>
      <c r="AL13" s="276" t="s">
        <v>4272</v>
      </c>
      <c r="AM13" s="283" t="s">
        <v>4273</v>
      </c>
      <c r="AN13" s="276" t="s">
        <v>4274</v>
      </c>
      <c r="AO13" s="283" t="s">
        <v>4275</v>
      </c>
      <c r="AP13" s="283" t="s">
        <v>4276</v>
      </c>
      <c r="AQ13" s="276" t="s">
        <v>4277</v>
      </c>
      <c r="AR13" s="274"/>
      <c r="AS13" s="274"/>
      <c r="AT13" s="274"/>
      <c r="AU13" s="274"/>
      <c r="AV13" s="274"/>
      <c r="AW13" s="274"/>
      <c r="AX13" s="274"/>
      <c r="AY13" s="274"/>
      <c r="AZ13" s="274"/>
      <c r="BA13" s="274"/>
      <c r="BB13" s="274"/>
      <c r="BC13" s="274"/>
      <c r="BD13" s="274"/>
      <c r="BE13" s="274"/>
      <c r="BF13" s="274"/>
      <c r="BG13" s="274"/>
      <c r="BH13" s="274"/>
      <c r="BI13" s="274"/>
      <c r="BJ13" s="274"/>
      <c r="BK13" s="274"/>
      <c r="BL13" s="274"/>
      <c r="BM13" s="274"/>
      <c r="BN13" s="274"/>
      <c r="BO13" s="274"/>
      <c r="BP13" s="274"/>
      <c r="BQ13" s="274"/>
      <c r="BR13" s="274"/>
      <c r="BS13" s="274"/>
      <c r="BT13" s="274"/>
      <c r="BU13" s="274"/>
      <c r="BV13" s="274"/>
      <c r="BW13" s="274"/>
      <c r="BX13" s="274"/>
      <c r="BY13" s="274"/>
      <c r="BZ13" s="274"/>
      <c r="CA13" s="274"/>
      <c r="CB13" s="274"/>
      <c r="CC13" s="274"/>
      <c r="CD13" s="274"/>
      <c r="CE13" s="274"/>
      <c r="CF13" s="274"/>
      <c r="CG13" s="274"/>
      <c r="CH13" s="274"/>
      <c r="CI13" s="274"/>
      <c r="CJ13" s="274"/>
      <c r="CK13" s="274"/>
      <c r="CL13" s="274"/>
      <c r="CM13" s="274"/>
      <c r="CN13" s="274"/>
      <c r="CO13" s="274"/>
      <c r="CP13" s="274"/>
      <c r="CQ13" s="274"/>
      <c r="CR13" s="274"/>
      <c r="CS13" s="274"/>
      <c r="CT13" s="274"/>
      <c r="CU13" s="274"/>
      <c r="CV13" s="274"/>
      <c r="CW13" s="274"/>
      <c r="CX13" s="274"/>
      <c r="CY13" s="274"/>
      <c r="CZ13" s="274"/>
      <c r="DA13" s="274"/>
      <c r="DB13" s="274"/>
      <c r="DC13" s="274"/>
      <c r="DD13" s="274"/>
      <c r="DE13" s="274"/>
    </row>
    <row r="14" spans="2:109" customFormat="1" ht="400" customHeight="1" x14ac:dyDescent="0.35">
      <c r="B14" s="275" t="s">
        <v>4244</v>
      </c>
      <c r="C14" s="275" t="s">
        <v>4245</v>
      </c>
      <c r="D14" s="276" t="s">
        <v>4246</v>
      </c>
      <c r="E14" s="275" t="s">
        <v>4247</v>
      </c>
      <c r="F14" s="277" t="s">
        <v>4248</v>
      </c>
      <c r="G14" s="276" t="s">
        <v>4278</v>
      </c>
      <c r="H14" s="277">
        <v>116</v>
      </c>
      <c r="I14" s="277" t="s">
        <v>4279</v>
      </c>
      <c r="J14" s="278" t="s">
        <v>4280</v>
      </c>
      <c r="K14" s="275" t="s">
        <v>4252</v>
      </c>
      <c r="L14" s="277" t="s">
        <v>4253</v>
      </c>
      <c r="M14" s="276" t="s">
        <v>4254</v>
      </c>
      <c r="N14" s="279" t="s">
        <v>4281</v>
      </c>
      <c r="O14" s="276" t="s">
        <v>4282</v>
      </c>
      <c r="P14" s="276" t="s">
        <v>4283</v>
      </c>
      <c r="Q14" s="276" t="s">
        <v>4258</v>
      </c>
      <c r="R14" s="276" t="s">
        <v>4259</v>
      </c>
      <c r="S14" s="276" t="s">
        <v>4260</v>
      </c>
      <c r="T14" s="276" t="s">
        <v>4261</v>
      </c>
      <c r="U14" s="282" t="s">
        <v>4262</v>
      </c>
      <c r="V14" s="280" t="s">
        <v>4263</v>
      </c>
      <c r="W14" s="281">
        <v>0.6</v>
      </c>
      <c r="X14" s="280" t="s">
        <v>4265</v>
      </c>
      <c r="Y14" s="280" t="s">
        <v>4264</v>
      </c>
      <c r="Z14" s="280" t="s">
        <v>4264</v>
      </c>
      <c r="AA14" s="280" t="s">
        <v>4265</v>
      </c>
      <c r="AB14" s="280" t="s">
        <v>4265</v>
      </c>
      <c r="AC14" s="280" t="s">
        <v>4265</v>
      </c>
      <c r="AD14" s="280" t="s">
        <v>4264</v>
      </c>
      <c r="AE14" s="281">
        <v>0.4</v>
      </c>
      <c r="AF14" s="72" t="s">
        <v>4266</v>
      </c>
      <c r="AG14" s="276" t="s">
        <v>4284</v>
      </c>
      <c r="AH14" s="276" t="s">
        <v>4285</v>
      </c>
      <c r="AI14" s="276" t="s">
        <v>4286</v>
      </c>
      <c r="AJ14" s="276" t="s">
        <v>4287</v>
      </c>
      <c r="AK14" s="276" t="s">
        <v>4288</v>
      </c>
      <c r="AL14" s="276" t="s">
        <v>4289</v>
      </c>
      <c r="AM14" s="283" t="s">
        <v>4290</v>
      </c>
      <c r="AN14" s="276" t="s">
        <v>4291</v>
      </c>
      <c r="AO14" s="283" t="s">
        <v>4292</v>
      </c>
      <c r="AP14" s="283" t="s">
        <v>4293</v>
      </c>
      <c r="AQ14" s="276" t="s">
        <v>4294</v>
      </c>
      <c r="AR14" s="274"/>
      <c r="AS14" s="274"/>
      <c r="AT14" s="274"/>
      <c r="AU14" s="274"/>
      <c r="AV14" s="274"/>
      <c r="AW14" s="274"/>
      <c r="AX14" s="274"/>
      <c r="AY14" s="274"/>
      <c r="AZ14" s="274"/>
      <c r="BA14" s="274"/>
      <c r="BB14" s="274"/>
      <c r="BC14" s="274"/>
      <c r="BD14" s="274"/>
      <c r="BE14" s="274"/>
      <c r="BF14" s="274"/>
      <c r="BG14" s="274"/>
      <c r="BH14" s="274"/>
      <c r="BI14" s="274"/>
      <c r="BJ14" s="274"/>
      <c r="BK14" s="274"/>
      <c r="BL14" s="274"/>
      <c r="BM14" s="274"/>
      <c r="BN14" s="274"/>
      <c r="BO14" s="274"/>
      <c r="BP14" s="274"/>
      <c r="BQ14" s="274"/>
      <c r="BR14" s="274"/>
      <c r="BS14" s="274"/>
      <c r="BT14" s="274"/>
      <c r="BU14" s="274"/>
      <c r="BV14" s="274"/>
      <c r="BW14" s="274"/>
      <c r="BX14" s="274"/>
      <c r="BY14" s="274"/>
      <c r="BZ14" s="274"/>
      <c r="CA14" s="274"/>
      <c r="CB14" s="274"/>
      <c r="CC14" s="274"/>
      <c r="CD14" s="274"/>
      <c r="CE14" s="274"/>
      <c r="CF14" s="274"/>
      <c r="CG14" s="274"/>
      <c r="CH14" s="274"/>
      <c r="CI14" s="274"/>
      <c r="CJ14" s="274"/>
      <c r="CK14" s="274"/>
      <c r="CL14" s="274"/>
      <c r="CM14" s="274"/>
      <c r="CN14" s="274"/>
      <c r="CO14" s="274"/>
      <c r="CP14" s="274"/>
      <c r="CQ14" s="274"/>
      <c r="CR14" s="274"/>
      <c r="CS14" s="274"/>
      <c r="CT14" s="274"/>
      <c r="CU14" s="274"/>
      <c r="CV14" s="274"/>
      <c r="CW14" s="274"/>
      <c r="CX14" s="274"/>
      <c r="CY14" s="274"/>
      <c r="CZ14" s="274"/>
      <c r="DA14" s="274"/>
      <c r="DB14" s="274"/>
      <c r="DC14" s="274"/>
      <c r="DD14" s="274"/>
      <c r="DE14" s="274"/>
    </row>
    <row r="15" spans="2:109" customFormat="1" ht="400" customHeight="1" x14ac:dyDescent="0.35">
      <c r="B15" s="275" t="s">
        <v>4244</v>
      </c>
      <c r="C15" s="275" t="s">
        <v>4245</v>
      </c>
      <c r="D15" s="276" t="s">
        <v>4246</v>
      </c>
      <c r="E15" s="275" t="s">
        <v>4247</v>
      </c>
      <c r="F15" s="277" t="s">
        <v>4248</v>
      </c>
      <c r="G15" s="276" t="s">
        <v>4249</v>
      </c>
      <c r="H15" s="277">
        <v>113</v>
      </c>
      <c r="I15" s="277" t="s">
        <v>4295</v>
      </c>
      <c r="J15" s="278" t="s">
        <v>4296</v>
      </c>
      <c r="K15" s="275" t="s">
        <v>4297</v>
      </c>
      <c r="L15" s="277" t="s">
        <v>4253</v>
      </c>
      <c r="M15" s="276" t="s">
        <v>4254</v>
      </c>
      <c r="N15" s="279" t="s">
        <v>4298</v>
      </c>
      <c r="O15" s="276" t="s">
        <v>4299</v>
      </c>
      <c r="P15" s="276" t="s">
        <v>4300</v>
      </c>
      <c r="Q15" s="276" t="s">
        <v>4258</v>
      </c>
      <c r="R15" s="276" t="s">
        <v>4259</v>
      </c>
      <c r="S15" s="276" t="s">
        <v>4260</v>
      </c>
      <c r="T15" s="276" t="s">
        <v>4261</v>
      </c>
      <c r="U15" s="282" t="s">
        <v>4262</v>
      </c>
      <c r="V15" s="280" t="s">
        <v>4301</v>
      </c>
      <c r="W15" s="281">
        <v>0.2</v>
      </c>
      <c r="X15" s="280" t="s">
        <v>4265</v>
      </c>
      <c r="Y15" s="280" t="s">
        <v>4302</v>
      </c>
      <c r="Z15" s="280" t="s">
        <v>4302</v>
      </c>
      <c r="AA15" s="280" t="s">
        <v>4265</v>
      </c>
      <c r="AB15" s="280" t="s">
        <v>4264</v>
      </c>
      <c r="AC15" s="280" t="s">
        <v>4264</v>
      </c>
      <c r="AD15" s="280" t="s">
        <v>4303</v>
      </c>
      <c r="AE15" s="281">
        <v>0.8</v>
      </c>
      <c r="AF15" s="72" t="s">
        <v>4304</v>
      </c>
      <c r="AG15" s="276" t="s">
        <v>4305</v>
      </c>
      <c r="AH15" s="276" t="s">
        <v>4306</v>
      </c>
      <c r="AI15" s="276" t="s">
        <v>4307</v>
      </c>
      <c r="AJ15" s="276" t="s">
        <v>4308</v>
      </c>
      <c r="AK15" s="276" t="s">
        <v>4309</v>
      </c>
      <c r="AL15" s="276" t="s">
        <v>4310</v>
      </c>
      <c r="AM15" s="283" t="s">
        <v>4311</v>
      </c>
      <c r="AN15" s="276" t="s">
        <v>4312</v>
      </c>
      <c r="AO15" s="283" t="s">
        <v>4313</v>
      </c>
      <c r="AP15" s="283" t="s">
        <v>4314</v>
      </c>
      <c r="AQ15" s="276" t="s">
        <v>4315</v>
      </c>
      <c r="AR15" s="274"/>
      <c r="AS15" s="274"/>
      <c r="AT15" s="274"/>
      <c r="AU15" s="274"/>
      <c r="AV15" s="274"/>
      <c r="AW15" s="274"/>
      <c r="AX15" s="274"/>
      <c r="AY15" s="274"/>
      <c r="AZ15" s="274"/>
      <c r="BA15" s="274"/>
      <c r="BB15" s="274"/>
      <c r="BC15" s="274"/>
      <c r="BD15" s="274"/>
      <c r="BE15" s="274"/>
      <c r="BF15" s="274"/>
      <c r="BG15" s="274"/>
      <c r="BH15" s="274"/>
      <c r="BI15" s="274"/>
      <c r="BJ15" s="274"/>
      <c r="BK15" s="274"/>
      <c r="BL15" s="274"/>
      <c r="BM15" s="274"/>
      <c r="BN15" s="274"/>
      <c r="BO15" s="274"/>
      <c r="BP15" s="274"/>
      <c r="BQ15" s="274"/>
      <c r="BR15" s="274"/>
      <c r="BS15" s="274"/>
      <c r="BT15" s="274"/>
      <c r="BU15" s="274"/>
      <c r="BV15" s="274"/>
      <c r="BW15" s="274"/>
      <c r="BX15" s="274"/>
      <c r="BY15" s="274"/>
      <c r="BZ15" s="274"/>
      <c r="CA15" s="274"/>
      <c r="CB15" s="274"/>
      <c r="CC15" s="274"/>
      <c r="CD15" s="274"/>
      <c r="CE15" s="274"/>
      <c r="CF15" s="274"/>
      <c r="CG15" s="274"/>
      <c r="CH15" s="274"/>
      <c r="CI15" s="274"/>
      <c r="CJ15" s="274"/>
      <c r="CK15" s="274"/>
      <c r="CL15" s="274"/>
      <c r="CM15" s="274"/>
      <c r="CN15" s="274"/>
      <c r="CO15" s="274"/>
      <c r="CP15" s="274"/>
      <c r="CQ15" s="274"/>
      <c r="CR15" s="274"/>
      <c r="CS15" s="274"/>
      <c r="CT15" s="274"/>
      <c r="CU15" s="274"/>
      <c r="CV15" s="274"/>
      <c r="CW15" s="274"/>
      <c r="CX15" s="274"/>
      <c r="CY15" s="274"/>
      <c r="CZ15" s="274"/>
      <c r="DA15" s="274"/>
      <c r="DB15" s="274"/>
      <c r="DC15" s="274"/>
      <c r="DD15" s="274"/>
      <c r="DE15" s="274"/>
    </row>
    <row r="16" spans="2:109" customFormat="1" ht="263.25" customHeight="1" x14ac:dyDescent="0.35">
      <c r="B16" s="275" t="s">
        <v>4316</v>
      </c>
      <c r="C16" s="275" t="s">
        <v>4317</v>
      </c>
      <c r="D16" s="276" t="s">
        <v>4318</v>
      </c>
      <c r="E16" s="275" t="s">
        <v>2355</v>
      </c>
      <c r="F16" s="277" t="s">
        <v>4319</v>
      </c>
      <c r="G16" s="276" t="s">
        <v>4320</v>
      </c>
      <c r="H16" s="277">
        <v>117</v>
      </c>
      <c r="I16" s="277" t="s">
        <v>4321</v>
      </c>
      <c r="J16" s="278" t="s">
        <v>4322</v>
      </c>
      <c r="K16" s="275" t="s">
        <v>4252</v>
      </c>
      <c r="L16" s="277" t="s">
        <v>4253</v>
      </c>
      <c r="M16" s="276" t="s">
        <v>2353</v>
      </c>
      <c r="N16" s="279" t="s">
        <v>4323</v>
      </c>
      <c r="O16" s="276" t="s">
        <v>4324</v>
      </c>
      <c r="P16" s="276" t="s">
        <v>4325</v>
      </c>
      <c r="Q16" s="276" t="s">
        <v>4258</v>
      </c>
      <c r="R16" s="276" t="s">
        <v>4259</v>
      </c>
      <c r="S16" s="276" t="s">
        <v>4260</v>
      </c>
      <c r="T16" s="276" t="s">
        <v>451</v>
      </c>
      <c r="U16" s="276" t="s">
        <v>4326</v>
      </c>
      <c r="V16" s="280" t="s">
        <v>4327</v>
      </c>
      <c r="W16" s="281">
        <v>0.4</v>
      </c>
      <c r="X16" s="280" t="s">
        <v>4303</v>
      </c>
      <c r="Y16" s="280" t="s">
        <v>4302</v>
      </c>
      <c r="Z16" s="280" t="s">
        <v>4303</v>
      </c>
      <c r="AA16" s="280" t="s">
        <v>4302</v>
      </c>
      <c r="AB16" s="280" t="s">
        <v>4302</v>
      </c>
      <c r="AC16" s="280" t="s">
        <v>4303</v>
      </c>
      <c r="AD16" s="280" t="s">
        <v>4303</v>
      </c>
      <c r="AE16" s="281">
        <v>0.8</v>
      </c>
      <c r="AF16" s="72" t="s">
        <v>4304</v>
      </c>
      <c r="AG16" s="276" t="s">
        <v>4328</v>
      </c>
      <c r="AH16" s="282" t="s">
        <v>4329</v>
      </c>
      <c r="AI16" s="276" t="s">
        <v>4330</v>
      </c>
      <c r="AJ16" s="276" t="s">
        <v>4331</v>
      </c>
      <c r="AK16" s="276" t="s">
        <v>4332</v>
      </c>
      <c r="AL16" s="276" t="s">
        <v>4333</v>
      </c>
      <c r="AM16" s="283" t="s">
        <v>4334</v>
      </c>
      <c r="AN16" s="276" t="s">
        <v>4335</v>
      </c>
      <c r="AO16" s="283" t="s">
        <v>4336</v>
      </c>
      <c r="AP16" s="283" t="s">
        <v>4337</v>
      </c>
      <c r="AQ16" s="276" t="s">
        <v>4338</v>
      </c>
      <c r="AR16" s="274"/>
      <c r="AS16" s="274"/>
      <c r="AT16" s="274"/>
      <c r="AU16" s="274"/>
      <c r="AV16" s="274"/>
      <c r="AW16" s="274"/>
      <c r="AX16" s="274"/>
      <c r="AY16" s="274"/>
      <c r="AZ16" s="274"/>
      <c r="BA16" s="274"/>
      <c r="BB16" s="274"/>
      <c r="BC16" s="274"/>
      <c r="BD16" s="274"/>
      <c r="BE16" s="274"/>
      <c r="BF16" s="274"/>
      <c r="BG16" s="274"/>
      <c r="BH16" s="274"/>
      <c r="BI16" s="274"/>
      <c r="BJ16" s="274"/>
      <c r="BK16" s="274"/>
      <c r="BL16" s="274"/>
      <c r="BM16" s="274"/>
      <c r="BN16" s="274"/>
      <c r="BO16" s="274"/>
      <c r="BP16" s="274"/>
      <c r="BQ16" s="274"/>
      <c r="BR16" s="274"/>
      <c r="BS16" s="274"/>
      <c r="BT16" s="274"/>
      <c r="BU16" s="274"/>
      <c r="BV16" s="274"/>
      <c r="BW16" s="274"/>
      <c r="BX16" s="274"/>
      <c r="BY16" s="274"/>
      <c r="BZ16" s="274"/>
      <c r="CA16" s="274"/>
      <c r="CB16" s="274"/>
      <c r="CC16" s="274"/>
      <c r="CD16" s="274"/>
      <c r="CE16" s="274"/>
      <c r="CF16" s="274"/>
      <c r="CG16" s="274"/>
      <c r="CH16" s="274"/>
      <c r="CI16" s="274"/>
      <c r="CJ16" s="274"/>
      <c r="CK16" s="274"/>
      <c r="CL16" s="274"/>
      <c r="CM16" s="274"/>
      <c r="CN16" s="274"/>
      <c r="CO16" s="274"/>
      <c r="CP16" s="274"/>
      <c r="CQ16" s="274"/>
      <c r="CR16" s="274"/>
      <c r="CS16" s="274"/>
      <c r="CT16" s="274"/>
      <c r="CU16" s="274"/>
      <c r="CV16" s="274"/>
      <c r="CW16" s="274"/>
      <c r="CX16" s="274"/>
      <c r="CY16" s="274"/>
      <c r="CZ16" s="274"/>
      <c r="DA16" s="274"/>
      <c r="DB16" s="274"/>
      <c r="DC16" s="274"/>
      <c r="DD16" s="274"/>
      <c r="DE16" s="274"/>
    </row>
    <row r="17" spans="2:109" customFormat="1" ht="400" customHeight="1" x14ac:dyDescent="0.35">
      <c r="B17" s="275" t="s">
        <v>4316</v>
      </c>
      <c r="C17" s="275" t="s">
        <v>4317</v>
      </c>
      <c r="D17" s="276" t="s">
        <v>4318</v>
      </c>
      <c r="E17" s="275" t="s">
        <v>2355</v>
      </c>
      <c r="F17" s="277" t="s">
        <v>4319</v>
      </c>
      <c r="G17" s="276" t="s">
        <v>4320</v>
      </c>
      <c r="H17" s="277">
        <v>118</v>
      </c>
      <c r="I17" s="277" t="s">
        <v>4339</v>
      </c>
      <c r="J17" s="278" t="s">
        <v>4340</v>
      </c>
      <c r="K17" s="275" t="s">
        <v>4252</v>
      </c>
      <c r="L17" s="277" t="s">
        <v>4253</v>
      </c>
      <c r="M17" s="276" t="s">
        <v>2353</v>
      </c>
      <c r="N17" s="279" t="s">
        <v>4323</v>
      </c>
      <c r="O17" s="276" t="s">
        <v>4324</v>
      </c>
      <c r="P17" s="276" t="s">
        <v>4325</v>
      </c>
      <c r="Q17" s="276" t="s">
        <v>4258</v>
      </c>
      <c r="R17" s="276" t="s">
        <v>4259</v>
      </c>
      <c r="S17" s="276" t="s">
        <v>4260</v>
      </c>
      <c r="T17" s="276" t="s">
        <v>451</v>
      </c>
      <c r="U17" s="276" t="s">
        <v>4326</v>
      </c>
      <c r="V17" s="280" t="s">
        <v>4301</v>
      </c>
      <c r="W17" s="281">
        <v>0.2</v>
      </c>
      <c r="X17" s="280" t="s">
        <v>4303</v>
      </c>
      <c r="Y17" s="280" t="s">
        <v>4302</v>
      </c>
      <c r="Z17" s="280" t="s">
        <v>4303</v>
      </c>
      <c r="AA17" s="280" t="s">
        <v>4302</v>
      </c>
      <c r="AB17" s="280" t="s">
        <v>4303</v>
      </c>
      <c r="AC17" s="280" t="s">
        <v>4303</v>
      </c>
      <c r="AD17" s="280" t="s">
        <v>4303</v>
      </c>
      <c r="AE17" s="281">
        <v>0.8</v>
      </c>
      <c r="AF17" s="72" t="s">
        <v>4304</v>
      </c>
      <c r="AG17" s="276" t="s">
        <v>4341</v>
      </c>
      <c r="AH17" s="276" t="s">
        <v>4342</v>
      </c>
      <c r="AI17" s="276" t="s">
        <v>4343</v>
      </c>
      <c r="AJ17" s="276" t="s">
        <v>4344</v>
      </c>
      <c r="AK17" s="276" t="s">
        <v>4345</v>
      </c>
      <c r="AL17" s="276" t="s">
        <v>4346</v>
      </c>
      <c r="AM17" s="283" t="s">
        <v>4347</v>
      </c>
      <c r="AN17" s="276" t="s">
        <v>4348</v>
      </c>
      <c r="AO17" s="283" t="s">
        <v>4349</v>
      </c>
      <c r="AP17" s="283" t="s">
        <v>4350</v>
      </c>
      <c r="AQ17" s="276" t="s">
        <v>4351</v>
      </c>
      <c r="AR17" s="274"/>
      <c r="AS17" s="274"/>
      <c r="AT17" s="274"/>
      <c r="AU17" s="274"/>
      <c r="AV17" s="274"/>
      <c r="AW17" s="274"/>
      <c r="AX17" s="274"/>
      <c r="AY17" s="274"/>
      <c r="AZ17" s="274"/>
      <c r="BA17" s="274"/>
      <c r="BB17" s="274"/>
      <c r="BC17" s="274"/>
      <c r="BD17" s="274"/>
      <c r="BE17" s="274"/>
      <c r="BF17" s="274"/>
      <c r="BG17" s="274"/>
      <c r="BH17" s="274"/>
      <c r="BI17" s="274"/>
      <c r="BJ17" s="274"/>
      <c r="BK17" s="274"/>
      <c r="BL17" s="274"/>
      <c r="BM17" s="274"/>
      <c r="BN17" s="274"/>
      <c r="BO17" s="274"/>
      <c r="BP17" s="274"/>
      <c r="BQ17" s="274"/>
      <c r="BR17" s="274"/>
      <c r="BS17" s="274"/>
      <c r="BT17" s="274"/>
      <c r="BU17" s="274"/>
      <c r="BV17" s="274"/>
      <c r="BW17" s="274"/>
      <c r="BX17" s="274"/>
      <c r="BY17" s="274"/>
      <c r="BZ17" s="274"/>
      <c r="CA17" s="274"/>
      <c r="CB17" s="274"/>
      <c r="CC17" s="274"/>
      <c r="CD17" s="274"/>
      <c r="CE17" s="274"/>
      <c r="CF17" s="274"/>
      <c r="CG17" s="274"/>
      <c r="CH17" s="274"/>
      <c r="CI17" s="274"/>
      <c r="CJ17" s="274"/>
      <c r="CK17" s="274"/>
      <c r="CL17" s="274"/>
      <c r="CM17" s="274"/>
      <c r="CN17" s="274"/>
      <c r="CO17" s="274"/>
      <c r="CP17" s="274"/>
      <c r="CQ17" s="274"/>
      <c r="CR17" s="274"/>
      <c r="CS17" s="274"/>
      <c r="CT17" s="274"/>
      <c r="CU17" s="274"/>
      <c r="CV17" s="274"/>
      <c r="CW17" s="274"/>
      <c r="CX17" s="274"/>
      <c r="CY17" s="274"/>
      <c r="CZ17" s="274"/>
      <c r="DA17" s="274"/>
      <c r="DB17" s="274"/>
      <c r="DC17" s="274"/>
      <c r="DD17" s="274"/>
      <c r="DE17" s="274"/>
    </row>
    <row r="18" spans="2:109" customFormat="1" ht="400" customHeight="1" x14ac:dyDescent="0.35">
      <c r="B18" s="275" t="s">
        <v>3584</v>
      </c>
      <c r="C18" s="275" t="s">
        <v>4352</v>
      </c>
      <c r="D18" s="276" t="s">
        <v>4353</v>
      </c>
      <c r="E18" s="275" t="s">
        <v>4354</v>
      </c>
      <c r="F18" s="277" t="s">
        <v>4248</v>
      </c>
      <c r="G18" s="276" t="s">
        <v>4355</v>
      </c>
      <c r="H18" s="277">
        <v>120</v>
      </c>
      <c r="I18" s="277" t="s">
        <v>4356</v>
      </c>
      <c r="J18" s="278" t="s">
        <v>4357</v>
      </c>
      <c r="K18" s="275" t="s">
        <v>4252</v>
      </c>
      <c r="L18" s="277" t="s">
        <v>4253</v>
      </c>
      <c r="M18" s="276" t="s">
        <v>3586</v>
      </c>
      <c r="N18" s="279" t="s">
        <v>4358</v>
      </c>
      <c r="O18" s="276" t="s">
        <v>4359</v>
      </c>
      <c r="P18" s="276" t="s">
        <v>4360</v>
      </c>
      <c r="Q18" s="276" t="s">
        <v>4258</v>
      </c>
      <c r="R18" s="276" t="s">
        <v>4259</v>
      </c>
      <c r="S18" s="276" t="s">
        <v>4260</v>
      </c>
      <c r="T18" s="276" t="s">
        <v>4261</v>
      </c>
      <c r="U18" s="276" t="s">
        <v>4262</v>
      </c>
      <c r="V18" s="280" t="s">
        <v>4263</v>
      </c>
      <c r="W18" s="281">
        <v>0.6</v>
      </c>
      <c r="X18" s="280" t="s">
        <v>4265</v>
      </c>
      <c r="Y18" s="280" t="s">
        <v>4302</v>
      </c>
      <c r="Z18" s="280" t="s">
        <v>4264</v>
      </c>
      <c r="AA18" s="280" t="s">
        <v>4265</v>
      </c>
      <c r="AB18" s="280" t="s">
        <v>4265</v>
      </c>
      <c r="AC18" s="280" t="s">
        <v>4264</v>
      </c>
      <c r="AD18" s="280" t="s">
        <v>4302</v>
      </c>
      <c r="AE18" s="281">
        <v>0.6</v>
      </c>
      <c r="AF18" s="72" t="s">
        <v>4266</v>
      </c>
      <c r="AG18" s="276" t="s">
        <v>4361</v>
      </c>
      <c r="AH18" s="276" t="s">
        <v>4362</v>
      </c>
      <c r="AI18" s="276" t="s">
        <v>4363</v>
      </c>
      <c r="AJ18" s="276" t="s">
        <v>4364</v>
      </c>
      <c r="AK18" s="276" t="s">
        <v>4365</v>
      </c>
      <c r="AL18" s="276" t="s">
        <v>4366</v>
      </c>
      <c r="AM18" s="283" t="s">
        <v>4367</v>
      </c>
      <c r="AN18" s="276" t="s">
        <v>4368</v>
      </c>
      <c r="AO18" s="283" t="s">
        <v>4369</v>
      </c>
      <c r="AP18" s="283" t="s">
        <v>4370</v>
      </c>
      <c r="AQ18" s="276" t="s">
        <v>4371</v>
      </c>
      <c r="AR18" s="274"/>
      <c r="AS18" s="274"/>
      <c r="AT18" s="274"/>
      <c r="AU18" s="274"/>
      <c r="AV18" s="274"/>
      <c r="AW18" s="274"/>
      <c r="AX18" s="274"/>
      <c r="AY18" s="274"/>
      <c r="AZ18" s="274"/>
      <c r="BA18" s="274"/>
      <c r="BB18" s="274"/>
      <c r="BC18" s="274"/>
      <c r="BD18" s="274"/>
      <c r="BE18" s="274"/>
      <c r="BF18" s="274"/>
      <c r="BG18" s="274"/>
      <c r="BH18" s="274"/>
      <c r="BI18" s="274"/>
      <c r="BJ18" s="274"/>
      <c r="BK18" s="274"/>
      <c r="BL18" s="274"/>
      <c r="BM18" s="274"/>
      <c r="BN18" s="274"/>
      <c r="BO18" s="274"/>
      <c r="BP18" s="274"/>
      <c r="BQ18" s="274"/>
      <c r="BR18" s="274"/>
      <c r="BS18" s="274"/>
      <c r="BT18" s="274"/>
      <c r="BU18" s="274"/>
      <c r="BV18" s="274"/>
      <c r="BW18" s="274"/>
      <c r="BX18" s="274"/>
      <c r="BY18" s="274"/>
      <c r="BZ18" s="274"/>
      <c r="CA18" s="274"/>
      <c r="CB18" s="274"/>
      <c r="CC18" s="274"/>
      <c r="CD18" s="274"/>
      <c r="CE18" s="274"/>
      <c r="CF18" s="274"/>
      <c r="CG18" s="274"/>
      <c r="CH18" s="274"/>
      <c r="CI18" s="274"/>
      <c r="CJ18" s="274"/>
      <c r="CK18" s="274"/>
      <c r="CL18" s="274"/>
      <c r="CM18" s="274"/>
      <c r="CN18" s="274"/>
      <c r="CO18" s="274"/>
      <c r="CP18" s="274"/>
      <c r="CQ18" s="274"/>
      <c r="CR18" s="274"/>
      <c r="CS18" s="274"/>
      <c r="CT18" s="274"/>
      <c r="CU18" s="274"/>
      <c r="CV18" s="274"/>
      <c r="CW18" s="274"/>
      <c r="CX18" s="274"/>
      <c r="CY18" s="274"/>
      <c r="CZ18" s="274"/>
      <c r="DA18" s="274"/>
      <c r="DB18" s="274"/>
      <c r="DC18" s="274"/>
      <c r="DD18" s="274"/>
      <c r="DE18" s="274"/>
    </row>
    <row r="19" spans="2:109" customFormat="1" ht="400" customHeight="1" x14ac:dyDescent="0.35">
      <c r="B19" s="275" t="s">
        <v>3584</v>
      </c>
      <c r="C19" s="275" t="s">
        <v>4352</v>
      </c>
      <c r="D19" s="276" t="s">
        <v>4353</v>
      </c>
      <c r="E19" s="275" t="s">
        <v>4354</v>
      </c>
      <c r="F19" s="277" t="s">
        <v>4248</v>
      </c>
      <c r="G19" s="276" t="s">
        <v>4372</v>
      </c>
      <c r="H19" s="277">
        <v>119</v>
      </c>
      <c r="I19" s="277" t="s">
        <v>4373</v>
      </c>
      <c r="J19" s="278" t="s">
        <v>4374</v>
      </c>
      <c r="K19" s="275" t="s">
        <v>4297</v>
      </c>
      <c r="L19" s="277" t="s">
        <v>4253</v>
      </c>
      <c r="M19" s="276" t="s">
        <v>3586</v>
      </c>
      <c r="N19" s="279" t="s">
        <v>4375</v>
      </c>
      <c r="O19" s="276" t="s">
        <v>4359</v>
      </c>
      <c r="P19" s="276" t="s">
        <v>4376</v>
      </c>
      <c r="Q19" s="276" t="s">
        <v>4258</v>
      </c>
      <c r="R19" s="276" t="s">
        <v>4259</v>
      </c>
      <c r="S19" s="276" t="s">
        <v>4260</v>
      </c>
      <c r="T19" s="276" t="s">
        <v>4261</v>
      </c>
      <c r="U19" s="276" t="s">
        <v>4262</v>
      </c>
      <c r="V19" s="280" t="s">
        <v>4301</v>
      </c>
      <c r="W19" s="281">
        <v>0.2</v>
      </c>
      <c r="X19" s="280" t="s">
        <v>4302</v>
      </c>
      <c r="Y19" s="280" t="s">
        <v>4303</v>
      </c>
      <c r="Z19" s="280" t="s">
        <v>4303</v>
      </c>
      <c r="AA19" s="280" t="s">
        <v>4377</v>
      </c>
      <c r="AB19" s="280" t="s">
        <v>4377</v>
      </c>
      <c r="AC19" s="280" t="s">
        <v>4302</v>
      </c>
      <c r="AD19" s="280" t="s">
        <v>4303</v>
      </c>
      <c r="AE19" s="281">
        <v>0.8</v>
      </c>
      <c r="AF19" s="72" t="s">
        <v>4304</v>
      </c>
      <c r="AG19" s="276" t="s">
        <v>4305</v>
      </c>
      <c r="AH19" s="276" t="s">
        <v>4378</v>
      </c>
      <c r="AI19" s="276" t="s">
        <v>4379</v>
      </c>
      <c r="AJ19" s="276" t="s">
        <v>4380</v>
      </c>
      <c r="AK19" s="276" t="s">
        <v>4381</v>
      </c>
      <c r="AL19" s="276" t="s">
        <v>4382</v>
      </c>
      <c r="AM19" s="283" t="s">
        <v>4383</v>
      </c>
      <c r="AN19" s="276" t="s">
        <v>4384</v>
      </c>
      <c r="AO19" s="283" t="s">
        <v>4385</v>
      </c>
      <c r="AP19" s="283" t="s">
        <v>4386</v>
      </c>
      <c r="AQ19" s="276" t="s">
        <v>4387</v>
      </c>
      <c r="AR19" s="274"/>
      <c r="AS19" s="274"/>
      <c r="AT19" s="274"/>
      <c r="AU19" s="274"/>
      <c r="AV19" s="274"/>
      <c r="AW19" s="274"/>
      <c r="AX19" s="274"/>
      <c r="AY19" s="274"/>
      <c r="AZ19" s="274"/>
      <c r="BA19" s="274"/>
      <c r="BB19" s="274"/>
      <c r="BC19" s="274"/>
      <c r="BD19" s="274"/>
      <c r="BE19" s="274"/>
      <c r="BF19" s="274"/>
      <c r="BG19" s="274"/>
      <c r="BH19" s="274"/>
      <c r="BI19" s="274"/>
      <c r="BJ19" s="274"/>
      <c r="BK19" s="274"/>
      <c r="BL19" s="274"/>
      <c r="BM19" s="274"/>
      <c r="BN19" s="274"/>
      <c r="BO19" s="274"/>
      <c r="BP19" s="274"/>
      <c r="BQ19" s="274"/>
      <c r="BR19" s="274"/>
      <c r="BS19" s="274"/>
      <c r="BT19" s="274"/>
      <c r="BU19" s="274"/>
      <c r="BV19" s="274"/>
      <c r="BW19" s="274"/>
      <c r="BX19" s="274"/>
      <c r="BY19" s="274"/>
      <c r="BZ19" s="274"/>
      <c r="CA19" s="274"/>
      <c r="CB19" s="274"/>
      <c r="CC19" s="274"/>
      <c r="CD19" s="274"/>
      <c r="CE19" s="274"/>
      <c r="CF19" s="274"/>
      <c r="CG19" s="274"/>
      <c r="CH19" s="274"/>
      <c r="CI19" s="274"/>
      <c r="CJ19" s="274"/>
      <c r="CK19" s="274"/>
      <c r="CL19" s="274"/>
      <c r="CM19" s="274"/>
      <c r="CN19" s="274"/>
      <c r="CO19" s="274"/>
      <c r="CP19" s="274"/>
      <c r="CQ19" s="274"/>
      <c r="CR19" s="274"/>
      <c r="CS19" s="274"/>
      <c r="CT19" s="274"/>
      <c r="CU19" s="274"/>
      <c r="CV19" s="274"/>
      <c r="CW19" s="274"/>
      <c r="CX19" s="274"/>
      <c r="CY19" s="274"/>
      <c r="CZ19" s="274"/>
      <c r="DA19" s="274"/>
      <c r="DB19" s="274"/>
      <c r="DC19" s="274"/>
      <c r="DD19" s="274"/>
      <c r="DE19" s="274"/>
    </row>
    <row r="20" spans="2:109" customFormat="1" ht="400" customHeight="1" x14ac:dyDescent="0.35">
      <c r="B20" s="275" t="s">
        <v>4388</v>
      </c>
      <c r="C20" s="275" t="s">
        <v>4389</v>
      </c>
      <c r="D20" s="276" t="s">
        <v>4390</v>
      </c>
      <c r="E20" s="275" t="s">
        <v>3610</v>
      </c>
      <c r="F20" s="277" t="s">
        <v>4391</v>
      </c>
      <c r="G20" s="276" t="s">
        <v>4392</v>
      </c>
      <c r="H20" s="277">
        <v>123</v>
      </c>
      <c r="I20" s="277" t="s">
        <v>4393</v>
      </c>
      <c r="J20" s="278" t="s">
        <v>4394</v>
      </c>
      <c r="K20" s="275" t="s">
        <v>4252</v>
      </c>
      <c r="L20" s="277" t="s">
        <v>4253</v>
      </c>
      <c r="M20" s="276" t="s">
        <v>642</v>
      </c>
      <c r="N20" s="279" t="s">
        <v>4395</v>
      </c>
      <c r="O20" s="276" t="s">
        <v>4396</v>
      </c>
      <c r="P20" s="276" t="s">
        <v>4397</v>
      </c>
      <c r="Q20" s="276" t="s">
        <v>4258</v>
      </c>
      <c r="R20" s="276" t="s">
        <v>4259</v>
      </c>
      <c r="S20" s="276" t="s">
        <v>4260</v>
      </c>
      <c r="T20" s="276" t="s">
        <v>4261</v>
      </c>
      <c r="U20" s="276" t="s">
        <v>4262</v>
      </c>
      <c r="V20" s="280" t="s">
        <v>4398</v>
      </c>
      <c r="W20" s="281">
        <v>1</v>
      </c>
      <c r="X20" s="280" t="s">
        <v>4265</v>
      </c>
      <c r="Y20" s="280" t="s">
        <v>4264</v>
      </c>
      <c r="Z20" s="280" t="s">
        <v>4302</v>
      </c>
      <c r="AA20" s="280" t="s">
        <v>4302</v>
      </c>
      <c r="AB20" s="280" t="s">
        <v>4302</v>
      </c>
      <c r="AC20" s="280" t="s">
        <v>4264</v>
      </c>
      <c r="AD20" s="280" t="s">
        <v>4302</v>
      </c>
      <c r="AE20" s="281">
        <v>0.6</v>
      </c>
      <c r="AF20" s="72" t="s">
        <v>4304</v>
      </c>
      <c r="AG20" s="276" t="s">
        <v>4399</v>
      </c>
      <c r="AH20" s="276" t="s">
        <v>4400</v>
      </c>
      <c r="AI20" s="276" t="s">
        <v>4401</v>
      </c>
      <c r="AJ20" s="276" t="s">
        <v>4402</v>
      </c>
      <c r="AK20" s="276" t="s">
        <v>4403</v>
      </c>
      <c r="AL20" s="276" t="s">
        <v>4404</v>
      </c>
      <c r="AM20" s="283" t="s">
        <v>4405</v>
      </c>
      <c r="AN20" s="276" t="s">
        <v>4406</v>
      </c>
      <c r="AO20" s="283" t="s">
        <v>4407</v>
      </c>
      <c r="AP20" s="283" t="s">
        <v>4408</v>
      </c>
      <c r="AQ20" s="276" t="s">
        <v>4409</v>
      </c>
      <c r="AR20" s="274"/>
      <c r="AS20" s="274"/>
      <c r="AT20" s="274"/>
      <c r="AU20" s="274"/>
      <c r="AV20" s="274"/>
      <c r="AW20" s="274"/>
      <c r="AX20" s="274"/>
      <c r="AY20" s="274"/>
      <c r="AZ20" s="274"/>
      <c r="BA20" s="274"/>
      <c r="BB20" s="274"/>
      <c r="BC20" s="274"/>
      <c r="BD20" s="274"/>
      <c r="BE20" s="274"/>
      <c r="BF20" s="274"/>
      <c r="BG20" s="274"/>
      <c r="BH20" s="274"/>
      <c r="BI20" s="274"/>
      <c r="BJ20" s="274"/>
      <c r="BK20" s="274"/>
      <c r="BL20" s="274"/>
      <c r="BM20" s="274"/>
      <c r="BN20" s="274"/>
      <c r="BO20" s="274"/>
      <c r="BP20" s="274"/>
      <c r="BQ20" s="274"/>
      <c r="BR20" s="274"/>
      <c r="BS20" s="274"/>
      <c r="BT20" s="274"/>
      <c r="BU20" s="274"/>
      <c r="BV20" s="274"/>
      <c r="BW20" s="274"/>
      <c r="BX20" s="274"/>
      <c r="BY20" s="274"/>
      <c r="BZ20" s="274"/>
      <c r="CA20" s="274"/>
      <c r="CB20" s="274"/>
      <c r="CC20" s="274"/>
      <c r="CD20" s="274"/>
      <c r="CE20" s="274"/>
      <c r="CF20" s="274"/>
      <c r="CG20" s="274"/>
      <c r="CH20" s="274"/>
      <c r="CI20" s="274"/>
      <c r="CJ20" s="274"/>
      <c r="CK20" s="274"/>
      <c r="CL20" s="274"/>
      <c r="CM20" s="274"/>
      <c r="CN20" s="274"/>
      <c r="CO20" s="274"/>
      <c r="CP20" s="274"/>
      <c r="CQ20" s="274"/>
      <c r="CR20" s="274"/>
      <c r="CS20" s="274"/>
      <c r="CT20" s="274"/>
      <c r="CU20" s="274"/>
      <c r="CV20" s="274"/>
      <c r="CW20" s="274"/>
      <c r="CX20" s="274"/>
      <c r="CY20" s="274"/>
      <c r="CZ20" s="274"/>
      <c r="DA20" s="274"/>
      <c r="DB20" s="274"/>
      <c r="DC20" s="274"/>
      <c r="DD20" s="274"/>
      <c r="DE20" s="274"/>
    </row>
    <row r="21" spans="2:109" customFormat="1" ht="400" customHeight="1" x14ac:dyDescent="0.35">
      <c r="B21" s="275" t="s">
        <v>4388</v>
      </c>
      <c r="C21" s="275" t="s">
        <v>4389</v>
      </c>
      <c r="D21" s="276" t="s">
        <v>4390</v>
      </c>
      <c r="E21" s="275" t="s">
        <v>3610</v>
      </c>
      <c r="F21" s="277" t="s">
        <v>4391</v>
      </c>
      <c r="G21" s="276" t="s">
        <v>4410</v>
      </c>
      <c r="H21" s="277">
        <v>124</v>
      </c>
      <c r="I21" s="277" t="s">
        <v>4411</v>
      </c>
      <c r="J21" s="278" t="s">
        <v>4412</v>
      </c>
      <c r="K21" s="275" t="s">
        <v>4252</v>
      </c>
      <c r="L21" s="277" t="s">
        <v>4253</v>
      </c>
      <c r="M21" s="276" t="s">
        <v>642</v>
      </c>
      <c r="N21" s="279" t="s">
        <v>4413</v>
      </c>
      <c r="O21" s="276" t="s">
        <v>4414</v>
      </c>
      <c r="P21" s="276" t="s">
        <v>4415</v>
      </c>
      <c r="Q21" s="276" t="s">
        <v>4258</v>
      </c>
      <c r="R21" s="276" t="s">
        <v>4416</v>
      </c>
      <c r="S21" s="276" t="s">
        <v>4260</v>
      </c>
      <c r="T21" s="276" t="s">
        <v>4261</v>
      </c>
      <c r="U21" s="282" t="s">
        <v>4262</v>
      </c>
      <c r="V21" s="280" t="s">
        <v>4263</v>
      </c>
      <c r="W21" s="281">
        <v>0.6</v>
      </c>
      <c r="X21" s="280" t="s">
        <v>4265</v>
      </c>
      <c r="Y21" s="280" t="s">
        <v>4264</v>
      </c>
      <c r="Z21" s="280" t="s">
        <v>4264</v>
      </c>
      <c r="AA21" s="280" t="s">
        <v>4265</v>
      </c>
      <c r="AB21" s="280" t="s">
        <v>4265</v>
      </c>
      <c r="AC21" s="280" t="s">
        <v>4264</v>
      </c>
      <c r="AD21" s="280" t="s">
        <v>4264</v>
      </c>
      <c r="AE21" s="281">
        <v>0.4</v>
      </c>
      <c r="AF21" s="72" t="s">
        <v>4266</v>
      </c>
      <c r="AG21" s="276" t="s">
        <v>4417</v>
      </c>
      <c r="AH21" s="276" t="s">
        <v>4418</v>
      </c>
      <c r="AI21" s="276" t="s">
        <v>4363</v>
      </c>
      <c r="AJ21" s="276" t="s">
        <v>4364</v>
      </c>
      <c r="AK21" s="276" t="s">
        <v>4365</v>
      </c>
      <c r="AL21" s="276" t="s">
        <v>4419</v>
      </c>
      <c r="AM21" s="283" t="s">
        <v>4420</v>
      </c>
      <c r="AN21" s="276" t="s">
        <v>4368</v>
      </c>
      <c r="AO21" s="283" t="s">
        <v>4369</v>
      </c>
      <c r="AP21" s="283" t="s">
        <v>4421</v>
      </c>
      <c r="AQ21" s="276" t="s">
        <v>4422</v>
      </c>
      <c r="AR21" s="274"/>
      <c r="AS21" s="274"/>
      <c r="AT21" s="274"/>
      <c r="AU21" s="274"/>
      <c r="AV21" s="274"/>
      <c r="AW21" s="274"/>
      <c r="AX21" s="274"/>
      <c r="AY21" s="274"/>
      <c r="AZ21" s="274"/>
      <c r="BA21" s="274"/>
      <c r="BB21" s="274"/>
      <c r="BC21" s="274"/>
      <c r="BD21" s="274"/>
      <c r="BE21" s="274"/>
      <c r="BF21" s="274"/>
      <c r="BG21" s="274"/>
      <c r="BH21" s="274"/>
      <c r="BI21" s="274"/>
      <c r="BJ21" s="274"/>
      <c r="BK21" s="274"/>
      <c r="BL21" s="274"/>
      <c r="BM21" s="274"/>
      <c r="BN21" s="274"/>
      <c r="BO21" s="274"/>
      <c r="BP21" s="274"/>
      <c r="BQ21" s="274"/>
      <c r="BR21" s="274"/>
      <c r="BS21" s="274"/>
      <c r="BT21" s="274"/>
      <c r="BU21" s="274"/>
      <c r="BV21" s="274"/>
      <c r="BW21" s="274"/>
      <c r="BX21" s="274"/>
      <c r="BY21" s="274"/>
      <c r="BZ21" s="274"/>
      <c r="CA21" s="274"/>
      <c r="CB21" s="274"/>
      <c r="CC21" s="274"/>
      <c r="CD21" s="274"/>
      <c r="CE21" s="274"/>
      <c r="CF21" s="274"/>
      <c r="CG21" s="274"/>
      <c r="CH21" s="274"/>
      <c r="CI21" s="274"/>
      <c r="CJ21" s="274"/>
      <c r="CK21" s="274"/>
      <c r="CL21" s="274"/>
      <c r="CM21" s="274"/>
      <c r="CN21" s="274"/>
      <c r="CO21" s="274"/>
      <c r="CP21" s="274"/>
      <c r="CQ21" s="274"/>
      <c r="CR21" s="274"/>
      <c r="CS21" s="274"/>
      <c r="CT21" s="274"/>
      <c r="CU21" s="274"/>
      <c r="CV21" s="274"/>
      <c r="CW21" s="274"/>
      <c r="CX21" s="274"/>
      <c r="CY21" s="274"/>
      <c r="CZ21" s="274"/>
      <c r="DA21" s="274"/>
      <c r="DB21" s="274"/>
      <c r="DC21" s="274"/>
      <c r="DD21" s="274"/>
      <c r="DE21" s="274"/>
    </row>
    <row r="22" spans="2:109" customFormat="1" ht="400" customHeight="1" x14ac:dyDescent="0.35">
      <c r="B22" s="275" t="s">
        <v>4388</v>
      </c>
      <c r="C22" s="275" t="s">
        <v>4389</v>
      </c>
      <c r="D22" s="276" t="s">
        <v>4390</v>
      </c>
      <c r="E22" s="275" t="s">
        <v>3610</v>
      </c>
      <c r="F22" s="277" t="s">
        <v>4391</v>
      </c>
      <c r="G22" s="276" t="s">
        <v>4392</v>
      </c>
      <c r="H22" s="277">
        <v>121</v>
      </c>
      <c r="I22" s="277" t="s">
        <v>4423</v>
      </c>
      <c r="J22" s="278" t="s">
        <v>4424</v>
      </c>
      <c r="K22" s="275" t="s">
        <v>4297</v>
      </c>
      <c r="L22" s="277" t="s">
        <v>4425</v>
      </c>
      <c r="M22" s="276" t="s">
        <v>642</v>
      </c>
      <c r="N22" s="279" t="s">
        <v>4426</v>
      </c>
      <c r="O22" s="276" t="s">
        <v>4427</v>
      </c>
      <c r="P22" s="276" t="s">
        <v>4428</v>
      </c>
      <c r="Q22" s="276" t="s">
        <v>4258</v>
      </c>
      <c r="R22" s="276" t="s">
        <v>4259</v>
      </c>
      <c r="S22" s="276" t="s">
        <v>4429</v>
      </c>
      <c r="T22" s="276" t="s">
        <v>4261</v>
      </c>
      <c r="U22" s="276" t="s">
        <v>4262</v>
      </c>
      <c r="V22" s="280" t="s">
        <v>4301</v>
      </c>
      <c r="W22" s="281">
        <v>0.2</v>
      </c>
      <c r="X22" s="280" t="s">
        <v>4265</v>
      </c>
      <c r="Y22" s="280" t="s">
        <v>4264</v>
      </c>
      <c r="Z22" s="280" t="s">
        <v>4302</v>
      </c>
      <c r="AA22" s="280" t="s">
        <v>4302</v>
      </c>
      <c r="AB22" s="280" t="s">
        <v>4303</v>
      </c>
      <c r="AC22" s="280" t="s">
        <v>4264</v>
      </c>
      <c r="AD22" s="280" t="s">
        <v>4430</v>
      </c>
      <c r="AE22" s="281">
        <v>1</v>
      </c>
      <c r="AF22" s="72" t="s">
        <v>4431</v>
      </c>
      <c r="AG22" s="276" t="s">
        <v>4432</v>
      </c>
      <c r="AH22" s="276" t="s">
        <v>4433</v>
      </c>
      <c r="AI22" s="276" t="s">
        <v>4434</v>
      </c>
      <c r="AJ22" s="276" t="s">
        <v>4435</v>
      </c>
      <c r="AK22" s="276" t="s">
        <v>4436</v>
      </c>
      <c r="AL22" s="276" t="s">
        <v>4437</v>
      </c>
      <c r="AM22" s="283" t="s">
        <v>4438</v>
      </c>
      <c r="AN22" s="276" t="s">
        <v>4439</v>
      </c>
      <c r="AO22" s="283" t="s">
        <v>4440</v>
      </c>
      <c r="AP22" s="283" t="s">
        <v>4441</v>
      </c>
      <c r="AQ22" s="276" t="s">
        <v>4442</v>
      </c>
      <c r="AR22" s="274"/>
      <c r="AS22" s="274"/>
      <c r="AT22" s="274"/>
      <c r="AU22" s="274"/>
      <c r="AV22" s="274"/>
      <c r="AW22" s="274"/>
      <c r="AX22" s="274"/>
      <c r="AY22" s="274"/>
      <c r="AZ22" s="274"/>
      <c r="BA22" s="274"/>
      <c r="BB22" s="274"/>
      <c r="BC22" s="274"/>
      <c r="BD22" s="274"/>
      <c r="BE22" s="274"/>
      <c r="BF22" s="274"/>
      <c r="BG22" s="274"/>
      <c r="BH22" s="274"/>
      <c r="BI22" s="274"/>
      <c r="BJ22" s="274"/>
      <c r="BK22" s="274"/>
      <c r="BL22" s="274"/>
      <c r="BM22" s="274"/>
      <c r="BN22" s="274"/>
      <c r="BO22" s="274"/>
      <c r="BP22" s="274"/>
      <c r="BQ22" s="274"/>
      <c r="BR22" s="274"/>
      <c r="BS22" s="274"/>
      <c r="BT22" s="274"/>
      <c r="BU22" s="274"/>
      <c r="BV22" s="274"/>
      <c r="BW22" s="274"/>
      <c r="BX22" s="274"/>
      <c r="BY22" s="274"/>
      <c r="BZ22" s="274"/>
      <c r="CA22" s="274"/>
      <c r="CB22" s="274"/>
      <c r="CC22" s="274"/>
      <c r="CD22" s="274"/>
      <c r="CE22" s="274"/>
      <c r="CF22" s="274"/>
      <c r="CG22" s="274"/>
      <c r="CH22" s="274"/>
      <c r="CI22" s="274"/>
      <c r="CJ22" s="274"/>
      <c r="CK22" s="274"/>
      <c r="CL22" s="274"/>
      <c r="CM22" s="274"/>
      <c r="CN22" s="274"/>
      <c r="CO22" s="274"/>
      <c r="CP22" s="274"/>
      <c r="CQ22" s="274"/>
      <c r="CR22" s="274"/>
      <c r="CS22" s="274"/>
      <c r="CT22" s="274"/>
      <c r="CU22" s="274"/>
      <c r="CV22" s="274"/>
      <c r="CW22" s="274"/>
      <c r="CX22" s="274"/>
      <c r="CY22" s="274"/>
      <c r="CZ22" s="274"/>
      <c r="DA22" s="274"/>
      <c r="DB22" s="274"/>
      <c r="DC22" s="274"/>
      <c r="DD22" s="274"/>
      <c r="DE22" s="274"/>
    </row>
    <row r="23" spans="2:109" customFormat="1" ht="400" customHeight="1" x14ac:dyDescent="0.35">
      <c r="B23" s="275" t="s">
        <v>4388</v>
      </c>
      <c r="C23" s="275" t="s">
        <v>4389</v>
      </c>
      <c r="D23" s="276" t="s">
        <v>4390</v>
      </c>
      <c r="E23" s="275" t="s">
        <v>3610</v>
      </c>
      <c r="F23" s="277" t="s">
        <v>4391</v>
      </c>
      <c r="G23" s="276" t="s">
        <v>4443</v>
      </c>
      <c r="H23" s="277">
        <v>125</v>
      </c>
      <c r="I23" s="277" t="s">
        <v>4444</v>
      </c>
      <c r="J23" s="278" t="s">
        <v>4445</v>
      </c>
      <c r="K23" s="275" t="s">
        <v>4252</v>
      </c>
      <c r="L23" s="277" t="s">
        <v>4253</v>
      </c>
      <c r="M23" s="276" t="s">
        <v>642</v>
      </c>
      <c r="N23" s="279" t="s">
        <v>4446</v>
      </c>
      <c r="O23" s="276" t="s">
        <v>4447</v>
      </c>
      <c r="P23" s="276" t="s">
        <v>4448</v>
      </c>
      <c r="Q23" s="276" t="s">
        <v>4258</v>
      </c>
      <c r="R23" s="276" t="s">
        <v>4259</v>
      </c>
      <c r="S23" s="276" t="s">
        <v>4449</v>
      </c>
      <c r="T23" s="276" t="s">
        <v>4261</v>
      </c>
      <c r="U23" s="276" t="s">
        <v>4262</v>
      </c>
      <c r="V23" s="280" t="s">
        <v>4450</v>
      </c>
      <c r="W23" s="281">
        <v>0.8</v>
      </c>
      <c r="X23" s="280" t="s">
        <v>4265</v>
      </c>
      <c r="Y23" s="280" t="s">
        <v>4264</v>
      </c>
      <c r="Z23" s="280" t="s">
        <v>4264</v>
      </c>
      <c r="AA23" s="280" t="s">
        <v>4265</v>
      </c>
      <c r="AB23" s="280" t="s">
        <v>4265</v>
      </c>
      <c r="AC23" s="280" t="s">
        <v>4265</v>
      </c>
      <c r="AD23" s="280" t="s">
        <v>4264</v>
      </c>
      <c r="AE23" s="281">
        <v>0.4</v>
      </c>
      <c r="AF23" s="72" t="s">
        <v>4266</v>
      </c>
      <c r="AG23" s="276" t="s">
        <v>4451</v>
      </c>
      <c r="AH23" s="276" t="s">
        <v>4452</v>
      </c>
      <c r="AI23" s="276" t="s">
        <v>4343</v>
      </c>
      <c r="AJ23" s="276" t="s">
        <v>4344</v>
      </c>
      <c r="AK23" s="276" t="s">
        <v>4345</v>
      </c>
      <c r="AL23" s="276" t="s">
        <v>4453</v>
      </c>
      <c r="AM23" s="283" t="s">
        <v>4454</v>
      </c>
      <c r="AN23" s="276" t="s">
        <v>4348</v>
      </c>
      <c r="AO23" s="283" t="s">
        <v>4349</v>
      </c>
      <c r="AP23" s="283" t="s">
        <v>4455</v>
      </c>
      <c r="AQ23" s="276" t="s">
        <v>4456</v>
      </c>
      <c r="AR23" s="274"/>
      <c r="AS23" s="274"/>
      <c r="AT23" s="274"/>
      <c r="AU23" s="274"/>
      <c r="AV23" s="274"/>
      <c r="AW23" s="274"/>
      <c r="AX23" s="274"/>
      <c r="AY23" s="274"/>
      <c r="AZ23" s="274"/>
      <c r="BA23" s="274"/>
      <c r="BB23" s="274"/>
      <c r="BC23" s="274"/>
      <c r="BD23" s="274"/>
      <c r="BE23" s="274"/>
      <c r="BF23" s="274"/>
      <c r="BG23" s="274"/>
      <c r="BH23" s="274"/>
      <c r="BI23" s="274"/>
      <c r="BJ23" s="274"/>
      <c r="BK23" s="274"/>
      <c r="BL23" s="274"/>
      <c r="BM23" s="274"/>
      <c r="BN23" s="274"/>
      <c r="BO23" s="274"/>
      <c r="BP23" s="274"/>
      <c r="BQ23" s="274"/>
      <c r="BR23" s="274"/>
      <c r="BS23" s="274"/>
      <c r="BT23" s="274"/>
      <c r="BU23" s="274"/>
      <c r="BV23" s="274"/>
      <c r="BW23" s="274"/>
      <c r="BX23" s="274"/>
      <c r="BY23" s="274"/>
      <c r="BZ23" s="274"/>
      <c r="CA23" s="274"/>
      <c r="CB23" s="274"/>
      <c r="CC23" s="274"/>
      <c r="CD23" s="274"/>
      <c r="CE23" s="274"/>
      <c r="CF23" s="274"/>
      <c r="CG23" s="274"/>
      <c r="CH23" s="274"/>
      <c r="CI23" s="274"/>
      <c r="CJ23" s="274"/>
      <c r="CK23" s="274"/>
      <c r="CL23" s="274"/>
      <c r="CM23" s="274"/>
      <c r="CN23" s="274"/>
      <c r="CO23" s="274"/>
      <c r="CP23" s="274"/>
      <c r="CQ23" s="274"/>
      <c r="CR23" s="274"/>
      <c r="CS23" s="274"/>
      <c r="CT23" s="274"/>
      <c r="CU23" s="274"/>
      <c r="CV23" s="274"/>
      <c r="CW23" s="274"/>
      <c r="CX23" s="274"/>
      <c r="CY23" s="274"/>
      <c r="CZ23" s="274"/>
      <c r="DA23" s="274"/>
      <c r="DB23" s="274"/>
      <c r="DC23" s="274"/>
      <c r="DD23" s="274"/>
      <c r="DE23" s="274"/>
    </row>
    <row r="24" spans="2:109" customFormat="1" ht="400" customHeight="1" x14ac:dyDescent="0.35">
      <c r="B24" s="275" t="s">
        <v>4388</v>
      </c>
      <c r="C24" s="275" t="s">
        <v>4389</v>
      </c>
      <c r="D24" s="276" t="s">
        <v>4390</v>
      </c>
      <c r="E24" s="275" t="s">
        <v>3610</v>
      </c>
      <c r="F24" s="277" t="s">
        <v>4391</v>
      </c>
      <c r="G24" s="276" t="s">
        <v>4457</v>
      </c>
      <c r="H24" s="277">
        <v>122</v>
      </c>
      <c r="I24" s="277" t="s">
        <v>4458</v>
      </c>
      <c r="J24" s="278" t="s">
        <v>4459</v>
      </c>
      <c r="K24" s="275" t="s">
        <v>4297</v>
      </c>
      <c r="L24" s="277" t="s">
        <v>4425</v>
      </c>
      <c r="M24" s="276" t="s">
        <v>642</v>
      </c>
      <c r="N24" s="279" t="s">
        <v>4460</v>
      </c>
      <c r="O24" s="276" t="s">
        <v>4461</v>
      </c>
      <c r="P24" s="276" t="s">
        <v>4462</v>
      </c>
      <c r="Q24" s="276" t="s">
        <v>4258</v>
      </c>
      <c r="R24" s="276" t="s">
        <v>4259</v>
      </c>
      <c r="S24" s="276" t="s">
        <v>4429</v>
      </c>
      <c r="T24" s="276" t="s">
        <v>4261</v>
      </c>
      <c r="U24" s="282" t="s">
        <v>4262</v>
      </c>
      <c r="V24" s="280" t="s">
        <v>4301</v>
      </c>
      <c r="W24" s="281">
        <v>0.2</v>
      </c>
      <c r="X24" s="280" t="s">
        <v>4265</v>
      </c>
      <c r="Y24" s="280" t="s">
        <v>4264</v>
      </c>
      <c r="Z24" s="280" t="s">
        <v>4302</v>
      </c>
      <c r="AA24" s="280" t="s">
        <v>4265</v>
      </c>
      <c r="AB24" s="280" t="s">
        <v>4265</v>
      </c>
      <c r="AC24" s="280" t="s">
        <v>4264</v>
      </c>
      <c r="AD24" s="280" t="s">
        <v>4303</v>
      </c>
      <c r="AE24" s="281">
        <v>0.8</v>
      </c>
      <c r="AF24" s="72" t="s">
        <v>4304</v>
      </c>
      <c r="AG24" s="276" t="s">
        <v>4305</v>
      </c>
      <c r="AH24" s="276" t="s">
        <v>4463</v>
      </c>
      <c r="AI24" s="276" t="s">
        <v>4464</v>
      </c>
      <c r="AJ24" s="276" t="s">
        <v>4465</v>
      </c>
      <c r="AK24" s="276" t="s">
        <v>4466</v>
      </c>
      <c r="AL24" s="276" t="s">
        <v>4467</v>
      </c>
      <c r="AM24" s="283" t="s">
        <v>4468</v>
      </c>
      <c r="AN24" s="276" t="s">
        <v>4469</v>
      </c>
      <c r="AO24" s="283" t="s">
        <v>4470</v>
      </c>
      <c r="AP24" s="283" t="s">
        <v>4471</v>
      </c>
      <c r="AQ24" s="276" t="s">
        <v>4472</v>
      </c>
      <c r="AR24" s="274"/>
      <c r="AS24" s="274"/>
      <c r="AT24" s="274"/>
      <c r="AU24" s="274"/>
      <c r="AV24" s="274"/>
      <c r="AW24" s="274"/>
      <c r="AX24" s="274"/>
      <c r="AY24" s="274"/>
      <c r="AZ24" s="274"/>
      <c r="BA24" s="274"/>
      <c r="BB24" s="274"/>
      <c r="BC24" s="274"/>
      <c r="BD24" s="274"/>
      <c r="BE24" s="274"/>
      <c r="BF24" s="274"/>
      <c r="BG24" s="274"/>
      <c r="BH24" s="274"/>
      <c r="BI24" s="274"/>
      <c r="BJ24" s="274"/>
      <c r="BK24" s="274"/>
      <c r="BL24" s="274"/>
      <c r="BM24" s="274"/>
      <c r="BN24" s="274"/>
      <c r="BO24" s="274"/>
      <c r="BP24" s="274"/>
      <c r="BQ24" s="274"/>
      <c r="BR24" s="274"/>
      <c r="BS24" s="274"/>
      <c r="BT24" s="274"/>
      <c r="BU24" s="274"/>
      <c r="BV24" s="274"/>
      <c r="BW24" s="274"/>
      <c r="BX24" s="274"/>
      <c r="BY24" s="274"/>
      <c r="BZ24" s="274"/>
      <c r="CA24" s="274"/>
      <c r="CB24" s="274"/>
      <c r="CC24" s="274"/>
      <c r="CD24" s="274"/>
      <c r="CE24" s="274"/>
      <c r="CF24" s="274"/>
      <c r="CG24" s="274"/>
      <c r="CH24" s="274"/>
      <c r="CI24" s="274"/>
      <c r="CJ24" s="274"/>
      <c r="CK24" s="274"/>
      <c r="CL24" s="274"/>
      <c r="CM24" s="274"/>
      <c r="CN24" s="274"/>
      <c r="CO24" s="274"/>
      <c r="CP24" s="274"/>
      <c r="CQ24" s="274"/>
      <c r="CR24" s="274"/>
      <c r="CS24" s="274"/>
      <c r="CT24" s="274"/>
      <c r="CU24" s="274"/>
      <c r="CV24" s="274"/>
      <c r="CW24" s="274"/>
      <c r="CX24" s="274"/>
      <c r="CY24" s="274"/>
      <c r="CZ24" s="274"/>
      <c r="DA24" s="274"/>
      <c r="DB24" s="274"/>
      <c r="DC24" s="274"/>
      <c r="DD24" s="274"/>
      <c r="DE24" s="274"/>
    </row>
    <row r="25" spans="2:109" customFormat="1" ht="400" customHeight="1" x14ac:dyDescent="0.35">
      <c r="B25" s="275" t="s">
        <v>4388</v>
      </c>
      <c r="C25" s="275" t="s">
        <v>4389</v>
      </c>
      <c r="D25" s="276" t="s">
        <v>4390</v>
      </c>
      <c r="E25" s="275" t="s">
        <v>3610</v>
      </c>
      <c r="F25" s="277" t="s">
        <v>4391</v>
      </c>
      <c r="G25" s="276" t="s">
        <v>4392</v>
      </c>
      <c r="H25" s="277">
        <v>126</v>
      </c>
      <c r="I25" s="277" t="s">
        <v>4473</v>
      </c>
      <c r="J25" s="278" t="s">
        <v>4474</v>
      </c>
      <c r="K25" s="275" t="s">
        <v>4252</v>
      </c>
      <c r="L25" s="277" t="s">
        <v>4253</v>
      </c>
      <c r="M25" s="284" t="s">
        <v>849</v>
      </c>
      <c r="N25" s="279" t="s">
        <v>4475</v>
      </c>
      <c r="O25" s="276" t="s">
        <v>4476</v>
      </c>
      <c r="P25" s="276" t="s">
        <v>4477</v>
      </c>
      <c r="Q25" s="276" t="s">
        <v>4258</v>
      </c>
      <c r="R25" s="276" t="s">
        <v>4478</v>
      </c>
      <c r="S25" s="276" t="s">
        <v>4429</v>
      </c>
      <c r="T25" s="276" t="s">
        <v>4261</v>
      </c>
      <c r="U25" s="276" t="s">
        <v>4262</v>
      </c>
      <c r="V25" s="280" t="s">
        <v>4263</v>
      </c>
      <c r="W25" s="281">
        <v>0.6</v>
      </c>
      <c r="X25" s="280" t="s">
        <v>4265</v>
      </c>
      <c r="Y25" s="280" t="s">
        <v>4264</v>
      </c>
      <c r="Z25" s="280" t="s">
        <v>4264</v>
      </c>
      <c r="AA25" s="280" t="s">
        <v>4265</v>
      </c>
      <c r="AB25" s="280" t="s">
        <v>4265</v>
      </c>
      <c r="AC25" s="280" t="s">
        <v>4264</v>
      </c>
      <c r="AD25" s="280" t="s">
        <v>4264</v>
      </c>
      <c r="AE25" s="281">
        <v>0.4</v>
      </c>
      <c r="AF25" s="72" t="s">
        <v>4266</v>
      </c>
      <c r="AG25" s="276" t="s">
        <v>4479</v>
      </c>
      <c r="AH25" s="276" t="s">
        <v>4480</v>
      </c>
      <c r="AI25" s="276" t="s">
        <v>4379</v>
      </c>
      <c r="AJ25" s="276" t="s">
        <v>4380</v>
      </c>
      <c r="AK25" s="276" t="s">
        <v>4381</v>
      </c>
      <c r="AL25" s="276" t="s">
        <v>4481</v>
      </c>
      <c r="AM25" s="283" t="s">
        <v>4482</v>
      </c>
      <c r="AN25" s="276" t="s">
        <v>4384</v>
      </c>
      <c r="AO25" s="283" t="s">
        <v>4385</v>
      </c>
      <c r="AP25" s="283" t="s">
        <v>4483</v>
      </c>
      <c r="AQ25" s="276" t="s">
        <v>4484</v>
      </c>
      <c r="AR25" s="274"/>
      <c r="AS25" s="274"/>
      <c r="AT25" s="274"/>
      <c r="AU25" s="274"/>
      <c r="AV25" s="274"/>
      <c r="AW25" s="274"/>
      <c r="AX25" s="274"/>
      <c r="AY25" s="274"/>
      <c r="AZ25" s="274"/>
      <c r="BA25" s="274"/>
      <c r="BB25" s="274"/>
      <c r="BC25" s="274"/>
      <c r="BD25" s="274"/>
      <c r="BE25" s="274"/>
      <c r="BF25" s="274"/>
      <c r="BG25" s="274"/>
      <c r="BH25" s="274"/>
      <c r="BI25" s="274"/>
      <c r="BJ25" s="274"/>
      <c r="BK25" s="274"/>
      <c r="BL25" s="274"/>
      <c r="BM25" s="274"/>
      <c r="BN25" s="274"/>
      <c r="BO25" s="274"/>
      <c r="BP25" s="274"/>
      <c r="BQ25" s="274"/>
      <c r="BR25" s="274"/>
      <c r="BS25" s="274"/>
      <c r="BT25" s="274"/>
      <c r="BU25" s="274"/>
      <c r="BV25" s="274"/>
      <c r="BW25" s="274"/>
      <c r="BX25" s="274"/>
      <c r="BY25" s="274"/>
      <c r="BZ25" s="274"/>
      <c r="CA25" s="274"/>
      <c r="CB25" s="274"/>
      <c r="CC25" s="274"/>
      <c r="CD25" s="274"/>
      <c r="CE25" s="274"/>
      <c r="CF25" s="274"/>
      <c r="CG25" s="274"/>
      <c r="CH25" s="274"/>
      <c r="CI25" s="274"/>
      <c r="CJ25" s="274"/>
      <c r="CK25" s="274"/>
      <c r="CL25" s="274"/>
      <c r="CM25" s="274"/>
      <c r="CN25" s="274"/>
      <c r="CO25" s="274"/>
      <c r="CP25" s="274"/>
      <c r="CQ25" s="274"/>
      <c r="CR25" s="274"/>
      <c r="CS25" s="274"/>
      <c r="CT25" s="274"/>
      <c r="CU25" s="274"/>
      <c r="CV25" s="274"/>
      <c r="CW25" s="274"/>
      <c r="CX25" s="274"/>
      <c r="CY25" s="274"/>
      <c r="CZ25" s="274"/>
      <c r="DA25" s="274"/>
      <c r="DB25" s="274"/>
      <c r="DC25" s="274"/>
      <c r="DD25" s="274"/>
      <c r="DE25" s="274"/>
    </row>
    <row r="26" spans="2:109" customFormat="1" ht="400" customHeight="1" x14ac:dyDescent="0.35">
      <c r="B26" s="275" t="s">
        <v>4388</v>
      </c>
      <c r="C26" s="275" t="s">
        <v>4389</v>
      </c>
      <c r="D26" s="276" t="s">
        <v>4390</v>
      </c>
      <c r="E26" s="275" t="s">
        <v>3610</v>
      </c>
      <c r="F26" s="277" t="s">
        <v>4391</v>
      </c>
      <c r="G26" s="276" t="s">
        <v>4392</v>
      </c>
      <c r="H26" s="277">
        <v>127</v>
      </c>
      <c r="I26" s="277" t="s">
        <v>4485</v>
      </c>
      <c r="J26" s="278" t="s">
        <v>4486</v>
      </c>
      <c r="K26" s="275" t="s">
        <v>4252</v>
      </c>
      <c r="L26" s="277" t="s">
        <v>4253</v>
      </c>
      <c r="M26" s="284" t="s">
        <v>849</v>
      </c>
      <c r="N26" s="279" t="s">
        <v>4487</v>
      </c>
      <c r="O26" s="276" t="s">
        <v>4488</v>
      </c>
      <c r="P26" s="276" t="s">
        <v>4489</v>
      </c>
      <c r="Q26" s="276" t="s">
        <v>4258</v>
      </c>
      <c r="R26" s="276" t="s">
        <v>4490</v>
      </c>
      <c r="S26" s="276" t="s">
        <v>4429</v>
      </c>
      <c r="T26" s="276" t="s">
        <v>4261</v>
      </c>
      <c r="U26" s="276" t="s">
        <v>4262</v>
      </c>
      <c r="V26" s="280" t="s">
        <v>4263</v>
      </c>
      <c r="W26" s="281">
        <v>0.6</v>
      </c>
      <c r="X26" s="280" t="s">
        <v>4265</v>
      </c>
      <c r="Y26" s="280" t="s">
        <v>4264</v>
      </c>
      <c r="Z26" s="280" t="s">
        <v>4264</v>
      </c>
      <c r="AA26" s="280" t="s">
        <v>4265</v>
      </c>
      <c r="AB26" s="280" t="s">
        <v>4302</v>
      </c>
      <c r="AC26" s="280" t="s">
        <v>4264</v>
      </c>
      <c r="AD26" s="280" t="s">
        <v>4302</v>
      </c>
      <c r="AE26" s="281">
        <v>0.6</v>
      </c>
      <c r="AF26" s="72" t="s">
        <v>4266</v>
      </c>
      <c r="AG26" s="276" t="s">
        <v>4491</v>
      </c>
      <c r="AH26" s="276" t="s">
        <v>4492</v>
      </c>
      <c r="AI26" s="276" t="s">
        <v>4493</v>
      </c>
      <c r="AJ26" s="276" t="s">
        <v>4465</v>
      </c>
      <c r="AK26" s="276" t="s">
        <v>4494</v>
      </c>
      <c r="AL26" s="276" t="s">
        <v>4495</v>
      </c>
      <c r="AM26" s="283" t="s">
        <v>4496</v>
      </c>
      <c r="AN26" s="276" t="s">
        <v>4469</v>
      </c>
      <c r="AO26" s="283" t="s">
        <v>4470</v>
      </c>
      <c r="AP26" s="283" t="s">
        <v>4497</v>
      </c>
      <c r="AQ26" s="276" t="s">
        <v>4498</v>
      </c>
      <c r="AR26" s="274"/>
      <c r="AS26" s="274"/>
      <c r="AT26" s="274"/>
      <c r="AU26" s="274"/>
      <c r="AV26" s="274"/>
      <c r="AW26" s="274"/>
      <c r="AX26" s="274"/>
      <c r="AY26" s="274"/>
      <c r="AZ26" s="274"/>
      <c r="BA26" s="274"/>
      <c r="BB26" s="274"/>
      <c r="BC26" s="274"/>
      <c r="BD26" s="274"/>
      <c r="BE26" s="274"/>
      <c r="BF26" s="274"/>
      <c r="BG26" s="274"/>
      <c r="BH26" s="274"/>
      <c r="BI26" s="274"/>
      <c r="BJ26" s="274"/>
      <c r="BK26" s="274"/>
      <c r="BL26" s="274"/>
      <c r="BM26" s="274"/>
      <c r="BN26" s="274"/>
      <c r="BO26" s="274"/>
      <c r="BP26" s="274"/>
      <c r="BQ26" s="274"/>
      <c r="BR26" s="274"/>
      <c r="BS26" s="274"/>
      <c r="BT26" s="274"/>
      <c r="BU26" s="274"/>
      <c r="BV26" s="274"/>
      <c r="BW26" s="274"/>
      <c r="BX26" s="274"/>
      <c r="BY26" s="274"/>
      <c r="BZ26" s="274"/>
      <c r="CA26" s="274"/>
      <c r="CB26" s="274"/>
      <c r="CC26" s="274"/>
      <c r="CD26" s="274"/>
      <c r="CE26" s="274"/>
      <c r="CF26" s="274"/>
      <c r="CG26" s="274"/>
      <c r="CH26" s="274"/>
      <c r="CI26" s="274"/>
      <c r="CJ26" s="274"/>
      <c r="CK26" s="274"/>
      <c r="CL26" s="274"/>
      <c r="CM26" s="274"/>
      <c r="CN26" s="274"/>
      <c r="CO26" s="274"/>
      <c r="CP26" s="274"/>
      <c r="CQ26" s="274"/>
      <c r="CR26" s="274"/>
      <c r="CS26" s="274"/>
      <c r="CT26" s="274"/>
      <c r="CU26" s="274"/>
      <c r="CV26" s="274"/>
      <c r="CW26" s="274"/>
      <c r="CX26" s="274"/>
      <c r="CY26" s="274"/>
      <c r="CZ26" s="274"/>
      <c r="DA26" s="274"/>
      <c r="DB26" s="274"/>
      <c r="DC26" s="274"/>
      <c r="DD26" s="274"/>
      <c r="DE26" s="274"/>
    </row>
    <row r="27" spans="2:109" customFormat="1" ht="400" customHeight="1" x14ac:dyDescent="0.35">
      <c r="B27" s="275" t="s">
        <v>4388</v>
      </c>
      <c r="C27" s="275" t="s">
        <v>4389</v>
      </c>
      <c r="D27" s="276" t="s">
        <v>4390</v>
      </c>
      <c r="E27" s="275" t="s">
        <v>3610</v>
      </c>
      <c r="F27" s="277" t="s">
        <v>4391</v>
      </c>
      <c r="G27" s="276" t="s">
        <v>4499</v>
      </c>
      <c r="H27" s="277">
        <v>128</v>
      </c>
      <c r="I27" s="277" t="s">
        <v>4500</v>
      </c>
      <c r="J27" s="278" t="s">
        <v>4501</v>
      </c>
      <c r="K27" s="275" t="s">
        <v>4252</v>
      </c>
      <c r="L27" s="277" t="s">
        <v>4253</v>
      </c>
      <c r="M27" s="284" t="s">
        <v>608</v>
      </c>
      <c r="N27" s="279" t="s">
        <v>4502</v>
      </c>
      <c r="O27" s="276" t="s">
        <v>4488</v>
      </c>
      <c r="P27" s="276" t="s">
        <v>4503</v>
      </c>
      <c r="Q27" s="276" t="s">
        <v>4258</v>
      </c>
      <c r="R27" s="276" t="s">
        <v>4504</v>
      </c>
      <c r="S27" s="276" t="s">
        <v>4449</v>
      </c>
      <c r="T27" s="276" t="s">
        <v>4261</v>
      </c>
      <c r="U27" s="276" t="s">
        <v>4262</v>
      </c>
      <c r="V27" s="280" t="s">
        <v>4327</v>
      </c>
      <c r="W27" s="281">
        <v>0.4</v>
      </c>
      <c r="X27" s="280" t="s">
        <v>4265</v>
      </c>
      <c r="Y27" s="280" t="s">
        <v>4264</v>
      </c>
      <c r="Z27" s="280" t="s">
        <v>4265</v>
      </c>
      <c r="AA27" s="280" t="s">
        <v>4264</v>
      </c>
      <c r="AB27" s="280" t="s">
        <v>4264</v>
      </c>
      <c r="AC27" s="280" t="s">
        <v>4264</v>
      </c>
      <c r="AD27" s="280" t="s">
        <v>4264</v>
      </c>
      <c r="AE27" s="281">
        <v>0.4</v>
      </c>
      <c r="AF27" s="72" t="s">
        <v>4266</v>
      </c>
      <c r="AG27" s="276" t="s">
        <v>4505</v>
      </c>
      <c r="AH27" s="276" t="s">
        <v>4506</v>
      </c>
      <c r="AI27" s="276" t="s">
        <v>4286</v>
      </c>
      <c r="AJ27" s="276" t="s">
        <v>4287</v>
      </c>
      <c r="AK27" s="276" t="s">
        <v>4288</v>
      </c>
      <c r="AL27" s="276" t="s">
        <v>4507</v>
      </c>
      <c r="AM27" s="283" t="s">
        <v>4508</v>
      </c>
      <c r="AN27" s="276" t="s">
        <v>4291</v>
      </c>
      <c r="AO27" s="283" t="s">
        <v>4292</v>
      </c>
      <c r="AP27" s="283" t="s">
        <v>4509</v>
      </c>
      <c r="AQ27" s="276" t="s">
        <v>4510</v>
      </c>
      <c r="AR27" s="274"/>
      <c r="AS27" s="274"/>
      <c r="AT27" s="274"/>
      <c r="AU27" s="274"/>
      <c r="AV27" s="274"/>
      <c r="AW27" s="274"/>
      <c r="AX27" s="274"/>
      <c r="AY27" s="274"/>
      <c r="AZ27" s="274"/>
      <c r="BA27" s="274"/>
      <c r="BB27" s="274"/>
      <c r="BC27" s="274"/>
      <c r="BD27" s="274"/>
      <c r="BE27" s="274"/>
      <c r="BF27" s="274"/>
      <c r="BG27" s="274"/>
      <c r="BH27" s="274"/>
      <c r="BI27" s="274"/>
      <c r="BJ27" s="274"/>
      <c r="BK27" s="274"/>
      <c r="BL27" s="274"/>
      <c r="BM27" s="274"/>
      <c r="BN27" s="274"/>
      <c r="BO27" s="274"/>
      <c r="BP27" s="274"/>
      <c r="BQ27" s="274"/>
      <c r="BR27" s="274"/>
      <c r="BS27" s="274"/>
      <c r="BT27" s="274"/>
      <c r="BU27" s="274"/>
      <c r="BV27" s="274"/>
      <c r="BW27" s="274"/>
      <c r="BX27" s="274"/>
      <c r="BY27" s="274"/>
      <c r="BZ27" s="274"/>
      <c r="CA27" s="274"/>
      <c r="CB27" s="274"/>
      <c r="CC27" s="274"/>
      <c r="CD27" s="274"/>
      <c r="CE27" s="274"/>
      <c r="CF27" s="274"/>
      <c r="CG27" s="274"/>
      <c r="CH27" s="274"/>
      <c r="CI27" s="274"/>
      <c r="CJ27" s="274"/>
      <c r="CK27" s="274"/>
      <c r="CL27" s="274"/>
      <c r="CM27" s="274"/>
      <c r="CN27" s="274"/>
      <c r="CO27" s="274"/>
      <c r="CP27" s="274"/>
      <c r="CQ27" s="274"/>
      <c r="CR27" s="274"/>
      <c r="CS27" s="274"/>
      <c r="CT27" s="274"/>
      <c r="CU27" s="274"/>
      <c r="CV27" s="274"/>
      <c r="CW27" s="274"/>
      <c r="CX27" s="274"/>
      <c r="CY27" s="274"/>
      <c r="CZ27" s="274"/>
      <c r="DA27" s="274"/>
      <c r="DB27" s="274"/>
      <c r="DC27" s="274"/>
      <c r="DD27" s="274"/>
      <c r="DE27" s="274"/>
    </row>
    <row r="28" spans="2:109" customFormat="1" ht="400" customHeight="1" x14ac:dyDescent="0.35">
      <c r="B28" s="275" t="s">
        <v>4388</v>
      </c>
      <c r="C28" s="275" t="s">
        <v>4389</v>
      </c>
      <c r="D28" s="276" t="s">
        <v>4390</v>
      </c>
      <c r="E28" s="275" t="s">
        <v>3610</v>
      </c>
      <c r="F28" s="277" t="s">
        <v>4391</v>
      </c>
      <c r="G28" s="276" t="s">
        <v>4499</v>
      </c>
      <c r="H28" s="277">
        <v>129</v>
      </c>
      <c r="I28" s="277" t="s">
        <v>4511</v>
      </c>
      <c r="J28" s="278" t="s">
        <v>4512</v>
      </c>
      <c r="K28" s="275" t="s">
        <v>4252</v>
      </c>
      <c r="L28" s="277" t="s">
        <v>4253</v>
      </c>
      <c r="M28" s="284" t="s">
        <v>608</v>
      </c>
      <c r="N28" s="279" t="s">
        <v>4513</v>
      </c>
      <c r="O28" s="276" t="s">
        <v>4514</v>
      </c>
      <c r="P28" s="276" t="s">
        <v>4515</v>
      </c>
      <c r="Q28" s="276" t="s">
        <v>4258</v>
      </c>
      <c r="R28" s="276" t="s">
        <v>4259</v>
      </c>
      <c r="S28" s="276" t="s">
        <v>4449</v>
      </c>
      <c r="T28" s="276" t="s">
        <v>4261</v>
      </c>
      <c r="U28" s="276" t="s">
        <v>4262</v>
      </c>
      <c r="V28" s="280" t="s">
        <v>4301</v>
      </c>
      <c r="W28" s="281">
        <v>0.2</v>
      </c>
      <c r="X28" s="280" t="s">
        <v>4265</v>
      </c>
      <c r="Y28" s="280" t="s">
        <v>4264</v>
      </c>
      <c r="Z28" s="280" t="s">
        <v>4265</v>
      </c>
      <c r="AA28" s="280" t="s">
        <v>4264</v>
      </c>
      <c r="AB28" s="280" t="s">
        <v>4264</v>
      </c>
      <c r="AC28" s="280" t="s">
        <v>4264</v>
      </c>
      <c r="AD28" s="280" t="s">
        <v>4264</v>
      </c>
      <c r="AE28" s="281">
        <v>0.4</v>
      </c>
      <c r="AF28" s="72" t="s">
        <v>4516</v>
      </c>
      <c r="AG28" s="276" t="s">
        <v>4517</v>
      </c>
      <c r="AH28" s="276" t="s">
        <v>4518</v>
      </c>
      <c r="AI28" s="276" t="s">
        <v>4363</v>
      </c>
      <c r="AJ28" s="276" t="s">
        <v>4364</v>
      </c>
      <c r="AK28" s="276" t="s">
        <v>4365</v>
      </c>
      <c r="AL28" s="276" t="s">
        <v>4419</v>
      </c>
      <c r="AM28" s="283" t="s">
        <v>4420</v>
      </c>
      <c r="AN28" s="276" t="s">
        <v>4368</v>
      </c>
      <c r="AO28" s="283" t="s">
        <v>4369</v>
      </c>
      <c r="AP28" s="283" t="s">
        <v>4421</v>
      </c>
      <c r="AQ28" s="276" t="s">
        <v>4519</v>
      </c>
      <c r="AR28" s="274"/>
      <c r="AS28" s="274"/>
      <c r="AT28" s="274"/>
      <c r="AU28" s="274"/>
      <c r="AV28" s="274"/>
      <c r="AW28" s="274"/>
      <c r="AX28" s="274"/>
      <c r="AY28" s="274"/>
      <c r="AZ28" s="274"/>
      <c r="BA28" s="274"/>
      <c r="BB28" s="274"/>
      <c r="BC28" s="274"/>
      <c r="BD28" s="274"/>
      <c r="BE28" s="274"/>
      <c r="BF28" s="274"/>
      <c r="BG28" s="274"/>
      <c r="BH28" s="274"/>
      <c r="BI28" s="274"/>
      <c r="BJ28" s="274"/>
      <c r="BK28" s="274"/>
      <c r="BL28" s="274"/>
      <c r="BM28" s="274"/>
      <c r="BN28" s="274"/>
      <c r="BO28" s="274"/>
      <c r="BP28" s="274"/>
      <c r="BQ28" s="274"/>
      <c r="BR28" s="274"/>
      <c r="BS28" s="274"/>
      <c r="BT28" s="274"/>
      <c r="BU28" s="274"/>
      <c r="BV28" s="274"/>
      <c r="BW28" s="274"/>
      <c r="BX28" s="274"/>
      <c r="BY28" s="274"/>
      <c r="BZ28" s="274"/>
      <c r="CA28" s="274"/>
      <c r="CB28" s="274"/>
      <c r="CC28" s="274"/>
      <c r="CD28" s="274"/>
      <c r="CE28" s="274"/>
      <c r="CF28" s="274"/>
      <c r="CG28" s="274"/>
      <c r="CH28" s="274"/>
      <c r="CI28" s="274"/>
      <c r="CJ28" s="274"/>
      <c r="CK28" s="274"/>
      <c r="CL28" s="274"/>
      <c r="CM28" s="274"/>
      <c r="CN28" s="274"/>
      <c r="CO28" s="274"/>
      <c r="CP28" s="274"/>
      <c r="CQ28" s="274"/>
      <c r="CR28" s="274"/>
      <c r="CS28" s="274"/>
      <c r="CT28" s="274"/>
      <c r="CU28" s="274"/>
      <c r="CV28" s="274"/>
      <c r="CW28" s="274"/>
      <c r="CX28" s="274"/>
      <c r="CY28" s="274"/>
      <c r="CZ28" s="274"/>
      <c r="DA28" s="274"/>
      <c r="DB28" s="274"/>
      <c r="DC28" s="274"/>
      <c r="DD28" s="274"/>
      <c r="DE28" s="274"/>
    </row>
    <row r="29" spans="2:109" customFormat="1" ht="400" customHeight="1" x14ac:dyDescent="0.35">
      <c r="B29" s="275" t="s">
        <v>4520</v>
      </c>
      <c r="C29" s="275" t="s">
        <v>4521</v>
      </c>
      <c r="D29" s="276" t="s">
        <v>4522</v>
      </c>
      <c r="E29" s="275" t="s">
        <v>2355</v>
      </c>
      <c r="F29" s="277" t="s">
        <v>4319</v>
      </c>
      <c r="G29" s="276" t="s">
        <v>4523</v>
      </c>
      <c r="H29" s="277">
        <v>130</v>
      </c>
      <c r="I29" s="277" t="s">
        <v>4524</v>
      </c>
      <c r="J29" s="278" t="s">
        <v>4525</v>
      </c>
      <c r="K29" s="275" t="s">
        <v>4252</v>
      </c>
      <c r="L29" s="277" t="s">
        <v>4253</v>
      </c>
      <c r="M29" s="276" t="s">
        <v>2353</v>
      </c>
      <c r="N29" s="279" t="s">
        <v>4526</v>
      </c>
      <c r="O29" s="276" t="s">
        <v>4527</v>
      </c>
      <c r="P29" s="276" t="s">
        <v>4528</v>
      </c>
      <c r="Q29" s="276" t="s">
        <v>4258</v>
      </c>
      <c r="R29" s="276" t="s">
        <v>4259</v>
      </c>
      <c r="S29" s="276" t="s">
        <v>4260</v>
      </c>
      <c r="T29" s="276" t="s">
        <v>4261</v>
      </c>
      <c r="U29" s="276" t="s">
        <v>4326</v>
      </c>
      <c r="V29" s="280" t="s">
        <v>4450</v>
      </c>
      <c r="W29" s="281">
        <v>0.8</v>
      </c>
      <c r="X29" s="280" t="s">
        <v>4265</v>
      </c>
      <c r="Y29" s="280" t="s">
        <v>4264</v>
      </c>
      <c r="Z29" s="280" t="s">
        <v>4264</v>
      </c>
      <c r="AA29" s="280" t="s">
        <v>4265</v>
      </c>
      <c r="AB29" s="280" t="s">
        <v>4302</v>
      </c>
      <c r="AC29" s="280" t="s">
        <v>4264</v>
      </c>
      <c r="AD29" s="280" t="s">
        <v>4302</v>
      </c>
      <c r="AE29" s="281">
        <v>0.6</v>
      </c>
      <c r="AF29" s="72" t="s">
        <v>4304</v>
      </c>
      <c r="AG29" s="276" t="s">
        <v>4529</v>
      </c>
      <c r="AH29" s="276" t="s">
        <v>4530</v>
      </c>
      <c r="AI29" s="276" t="s">
        <v>4531</v>
      </c>
      <c r="AJ29" s="276" t="s">
        <v>4287</v>
      </c>
      <c r="AK29" s="276" t="s">
        <v>4288</v>
      </c>
      <c r="AL29" s="276" t="s">
        <v>4532</v>
      </c>
      <c r="AM29" s="283" t="s">
        <v>4533</v>
      </c>
      <c r="AN29" s="276" t="s">
        <v>4291</v>
      </c>
      <c r="AO29" s="283" t="s">
        <v>4292</v>
      </c>
      <c r="AP29" s="283" t="s">
        <v>4534</v>
      </c>
      <c r="AQ29" s="276" t="s">
        <v>4535</v>
      </c>
      <c r="AR29" s="274"/>
      <c r="AS29" s="274"/>
      <c r="AT29" s="274"/>
      <c r="AU29" s="274"/>
      <c r="AV29" s="274"/>
      <c r="AW29" s="274"/>
      <c r="AX29" s="274"/>
      <c r="AY29" s="274"/>
      <c r="AZ29" s="274"/>
      <c r="BA29" s="274"/>
      <c r="BB29" s="274"/>
      <c r="BC29" s="274"/>
      <c r="BD29" s="274"/>
      <c r="BE29" s="274"/>
      <c r="BF29" s="274"/>
      <c r="BG29" s="274"/>
      <c r="BH29" s="274"/>
      <c r="BI29" s="274"/>
      <c r="BJ29" s="274"/>
      <c r="BK29" s="274"/>
      <c r="BL29" s="274"/>
      <c r="BM29" s="274"/>
      <c r="BN29" s="274"/>
      <c r="BO29" s="274"/>
      <c r="BP29" s="274"/>
      <c r="BQ29" s="274"/>
      <c r="BR29" s="274"/>
      <c r="BS29" s="274"/>
      <c r="BT29" s="274"/>
      <c r="BU29" s="274"/>
      <c r="BV29" s="274"/>
      <c r="BW29" s="274"/>
      <c r="BX29" s="274"/>
      <c r="BY29" s="274"/>
      <c r="BZ29" s="274"/>
      <c r="CA29" s="274"/>
      <c r="CB29" s="274"/>
      <c r="CC29" s="274"/>
      <c r="CD29" s="274"/>
      <c r="CE29" s="274"/>
      <c r="CF29" s="274"/>
      <c r="CG29" s="274"/>
      <c r="CH29" s="274"/>
      <c r="CI29" s="274"/>
      <c r="CJ29" s="274"/>
      <c r="CK29" s="274"/>
      <c r="CL29" s="274"/>
      <c r="CM29" s="274"/>
      <c r="CN29" s="274"/>
      <c r="CO29" s="274"/>
      <c r="CP29" s="274"/>
      <c r="CQ29" s="274"/>
      <c r="CR29" s="274"/>
      <c r="CS29" s="274"/>
      <c r="CT29" s="274"/>
      <c r="CU29" s="274"/>
      <c r="CV29" s="274"/>
      <c r="CW29" s="274"/>
      <c r="CX29" s="274"/>
      <c r="CY29" s="274"/>
      <c r="CZ29" s="274"/>
      <c r="DA29" s="274"/>
      <c r="DB29" s="274"/>
      <c r="DC29" s="274"/>
      <c r="DD29" s="274"/>
      <c r="DE29" s="274"/>
    </row>
    <row r="30" spans="2:109" customFormat="1" ht="400" customHeight="1" x14ac:dyDescent="0.35">
      <c r="B30" s="275" t="s">
        <v>4520</v>
      </c>
      <c r="C30" s="275" t="s">
        <v>4521</v>
      </c>
      <c r="D30" s="276" t="s">
        <v>4522</v>
      </c>
      <c r="E30" s="275" t="s">
        <v>2355</v>
      </c>
      <c r="F30" s="277" t="s">
        <v>4319</v>
      </c>
      <c r="G30" s="276" t="s">
        <v>4536</v>
      </c>
      <c r="H30" s="277">
        <v>131</v>
      </c>
      <c r="I30" s="277" t="s">
        <v>4537</v>
      </c>
      <c r="J30" s="278" t="s">
        <v>4538</v>
      </c>
      <c r="K30" s="275" t="s">
        <v>4252</v>
      </c>
      <c r="L30" s="277" t="s">
        <v>4253</v>
      </c>
      <c r="M30" s="276" t="s">
        <v>3745</v>
      </c>
      <c r="N30" s="279" t="s">
        <v>4539</v>
      </c>
      <c r="O30" s="276" t="s">
        <v>4540</v>
      </c>
      <c r="P30" s="276" t="s">
        <v>4541</v>
      </c>
      <c r="Q30" s="276" t="s">
        <v>4258</v>
      </c>
      <c r="R30" s="276" t="s">
        <v>4259</v>
      </c>
      <c r="S30" s="276" t="s">
        <v>4260</v>
      </c>
      <c r="T30" s="276" t="s">
        <v>4261</v>
      </c>
      <c r="U30" s="276" t="s">
        <v>4262</v>
      </c>
      <c r="V30" s="280" t="s">
        <v>4301</v>
      </c>
      <c r="W30" s="281">
        <v>0.2</v>
      </c>
      <c r="X30" s="280" t="s">
        <v>4265</v>
      </c>
      <c r="Y30" s="280" t="s">
        <v>4264</v>
      </c>
      <c r="Z30" s="280" t="s">
        <v>4264</v>
      </c>
      <c r="AA30" s="280" t="s">
        <v>4265</v>
      </c>
      <c r="AB30" s="280" t="s">
        <v>4265</v>
      </c>
      <c r="AC30" s="280" t="s">
        <v>4264</v>
      </c>
      <c r="AD30" s="280" t="s">
        <v>4264</v>
      </c>
      <c r="AE30" s="281">
        <v>0.4</v>
      </c>
      <c r="AF30" s="72" t="s">
        <v>4516</v>
      </c>
      <c r="AG30" s="276" t="s">
        <v>4542</v>
      </c>
      <c r="AH30" s="276" t="s">
        <v>4543</v>
      </c>
      <c r="AI30" s="276" t="s">
        <v>4464</v>
      </c>
      <c r="AJ30" s="276" t="s">
        <v>4465</v>
      </c>
      <c r="AK30" s="276" t="s">
        <v>4466</v>
      </c>
      <c r="AL30" s="276" t="s">
        <v>4544</v>
      </c>
      <c r="AM30" s="283" t="s">
        <v>4545</v>
      </c>
      <c r="AN30" s="276" t="s">
        <v>4469</v>
      </c>
      <c r="AO30" s="283" t="s">
        <v>4470</v>
      </c>
      <c r="AP30" s="283" t="s">
        <v>4546</v>
      </c>
      <c r="AQ30" s="276" t="s">
        <v>4547</v>
      </c>
      <c r="AR30" s="274"/>
      <c r="AS30" s="274"/>
      <c r="AT30" s="274"/>
      <c r="AU30" s="274"/>
      <c r="AV30" s="274"/>
      <c r="AW30" s="274"/>
      <c r="AX30" s="274"/>
      <c r="AY30" s="274"/>
      <c r="AZ30" s="274"/>
      <c r="BA30" s="274"/>
      <c r="BB30" s="274"/>
      <c r="BC30" s="274"/>
      <c r="BD30" s="274"/>
      <c r="BE30" s="274"/>
      <c r="BF30" s="274"/>
      <c r="BG30" s="274"/>
      <c r="BH30" s="274"/>
      <c r="BI30" s="274"/>
      <c r="BJ30" s="274"/>
      <c r="BK30" s="274"/>
      <c r="BL30" s="274"/>
      <c r="BM30" s="274"/>
      <c r="BN30" s="274"/>
      <c r="BO30" s="274"/>
      <c r="BP30" s="274"/>
      <c r="BQ30" s="274"/>
      <c r="BR30" s="274"/>
      <c r="BS30" s="274"/>
      <c r="BT30" s="274"/>
      <c r="BU30" s="274"/>
      <c r="BV30" s="274"/>
      <c r="BW30" s="274"/>
      <c r="BX30" s="274"/>
      <c r="BY30" s="274"/>
      <c r="BZ30" s="274"/>
      <c r="CA30" s="274"/>
      <c r="CB30" s="274"/>
      <c r="CC30" s="274"/>
      <c r="CD30" s="274"/>
      <c r="CE30" s="274"/>
      <c r="CF30" s="274"/>
      <c r="CG30" s="274"/>
      <c r="CH30" s="274"/>
      <c r="CI30" s="274"/>
      <c r="CJ30" s="274"/>
      <c r="CK30" s="274"/>
      <c r="CL30" s="274"/>
      <c r="CM30" s="274"/>
      <c r="CN30" s="274"/>
      <c r="CO30" s="274"/>
      <c r="CP30" s="274"/>
      <c r="CQ30" s="274"/>
      <c r="CR30" s="274"/>
      <c r="CS30" s="274"/>
      <c r="CT30" s="274"/>
      <c r="CU30" s="274"/>
      <c r="CV30" s="274"/>
      <c r="CW30" s="274"/>
      <c r="CX30" s="274"/>
      <c r="CY30" s="274"/>
      <c r="CZ30" s="274"/>
      <c r="DA30" s="274"/>
      <c r="DB30" s="274"/>
      <c r="DC30" s="274"/>
      <c r="DD30" s="274"/>
      <c r="DE30" s="274"/>
    </row>
    <row r="31" spans="2:109" customFormat="1" ht="400" customHeight="1" x14ac:dyDescent="0.35">
      <c r="B31" s="275" t="s">
        <v>4548</v>
      </c>
      <c r="C31" s="275" t="s">
        <v>4549</v>
      </c>
      <c r="D31" s="276" t="s">
        <v>4550</v>
      </c>
      <c r="E31" s="275" t="s">
        <v>3687</v>
      </c>
      <c r="F31" s="277" t="s">
        <v>4319</v>
      </c>
      <c r="G31" s="276" t="s">
        <v>4551</v>
      </c>
      <c r="H31" s="277">
        <v>132</v>
      </c>
      <c r="I31" s="277" t="s">
        <v>4552</v>
      </c>
      <c r="J31" s="278" t="s">
        <v>4553</v>
      </c>
      <c r="K31" s="275" t="s">
        <v>4252</v>
      </c>
      <c r="L31" s="277" t="s">
        <v>4253</v>
      </c>
      <c r="M31" s="276" t="s">
        <v>671</v>
      </c>
      <c r="N31" s="279" t="s">
        <v>4554</v>
      </c>
      <c r="O31" s="276" t="s">
        <v>4488</v>
      </c>
      <c r="P31" s="276" t="s">
        <v>4555</v>
      </c>
      <c r="Q31" s="276" t="s">
        <v>4556</v>
      </c>
      <c r="R31" s="276" t="s">
        <v>4259</v>
      </c>
      <c r="S31" s="276" t="s">
        <v>4429</v>
      </c>
      <c r="T31" s="276" t="s">
        <v>4261</v>
      </c>
      <c r="U31" s="276" t="s">
        <v>4262</v>
      </c>
      <c r="V31" s="280" t="s">
        <v>4327</v>
      </c>
      <c r="W31" s="281">
        <v>0.4</v>
      </c>
      <c r="X31" s="280" t="s">
        <v>4265</v>
      </c>
      <c r="Y31" s="280" t="s">
        <v>4264</v>
      </c>
      <c r="Z31" s="280" t="s">
        <v>4265</v>
      </c>
      <c r="AA31" s="280" t="s">
        <v>4265</v>
      </c>
      <c r="AB31" s="280" t="s">
        <v>4265</v>
      </c>
      <c r="AC31" s="280" t="s">
        <v>4265</v>
      </c>
      <c r="AD31" s="280" t="s">
        <v>4264</v>
      </c>
      <c r="AE31" s="281">
        <v>0.4</v>
      </c>
      <c r="AF31" s="72" t="s">
        <v>4266</v>
      </c>
      <c r="AG31" s="276" t="s">
        <v>4557</v>
      </c>
      <c r="AH31" s="276" t="s">
        <v>4558</v>
      </c>
      <c r="AI31" s="276" t="s">
        <v>4363</v>
      </c>
      <c r="AJ31" s="276" t="s">
        <v>4364</v>
      </c>
      <c r="AK31" s="276" t="s">
        <v>4365</v>
      </c>
      <c r="AL31" s="276" t="s">
        <v>4559</v>
      </c>
      <c r="AM31" s="283" t="s">
        <v>4560</v>
      </c>
      <c r="AN31" s="276" t="s">
        <v>4368</v>
      </c>
      <c r="AO31" s="283" t="s">
        <v>4369</v>
      </c>
      <c r="AP31" s="283" t="s">
        <v>4561</v>
      </c>
      <c r="AQ31" s="276" t="s">
        <v>4562</v>
      </c>
      <c r="AR31" s="274"/>
      <c r="AS31" s="274"/>
      <c r="AT31" s="274"/>
      <c r="AU31" s="274"/>
      <c r="AV31" s="274"/>
      <c r="AW31" s="274"/>
      <c r="AX31" s="274"/>
      <c r="AY31" s="274"/>
      <c r="AZ31" s="274"/>
      <c r="BA31" s="274"/>
      <c r="BB31" s="274"/>
      <c r="BC31" s="274"/>
      <c r="BD31" s="274"/>
      <c r="BE31" s="274"/>
      <c r="BF31" s="274"/>
      <c r="BG31" s="274"/>
      <c r="BH31" s="274"/>
      <c r="BI31" s="274"/>
      <c r="BJ31" s="274"/>
      <c r="BK31" s="274"/>
      <c r="BL31" s="274"/>
      <c r="BM31" s="274"/>
      <c r="BN31" s="274"/>
      <c r="BO31" s="274"/>
      <c r="BP31" s="274"/>
      <c r="BQ31" s="274"/>
      <c r="BR31" s="274"/>
      <c r="BS31" s="274"/>
      <c r="BT31" s="274"/>
      <c r="BU31" s="274"/>
      <c r="BV31" s="274"/>
      <c r="BW31" s="274"/>
      <c r="BX31" s="274"/>
      <c r="BY31" s="274"/>
      <c r="BZ31" s="274"/>
      <c r="CA31" s="274"/>
      <c r="CB31" s="274"/>
      <c r="CC31" s="274"/>
      <c r="CD31" s="274"/>
      <c r="CE31" s="274"/>
      <c r="CF31" s="274"/>
      <c r="CG31" s="274"/>
      <c r="CH31" s="274"/>
      <c r="CI31" s="274"/>
      <c r="CJ31" s="274"/>
      <c r="CK31" s="274"/>
      <c r="CL31" s="274"/>
      <c r="CM31" s="274"/>
      <c r="CN31" s="274"/>
      <c r="CO31" s="274"/>
      <c r="CP31" s="274"/>
      <c r="CQ31" s="274"/>
      <c r="CR31" s="274"/>
      <c r="CS31" s="274"/>
      <c r="CT31" s="274"/>
      <c r="CU31" s="274"/>
      <c r="CV31" s="274"/>
      <c r="CW31" s="274"/>
      <c r="CX31" s="274"/>
      <c r="CY31" s="274"/>
      <c r="CZ31" s="274"/>
      <c r="DA31" s="274"/>
      <c r="DB31" s="274"/>
      <c r="DC31" s="274"/>
      <c r="DD31" s="274"/>
      <c r="DE31" s="274"/>
    </row>
    <row r="32" spans="2:109" customFormat="1" ht="400" customHeight="1" x14ac:dyDescent="0.35">
      <c r="B32" s="275" t="s">
        <v>4548</v>
      </c>
      <c r="C32" s="275" t="s">
        <v>4549</v>
      </c>
      <c r="D32" s="276" t="s">
        <v>4550</v>
      </c>
      <c r="E32" s="275" t="s">
        <v>3687</v>
      </c>
      <c r="F32" s="277" t="s">
        <v>4319</v>
      </c>
      <c r="G32" s="276" t="s">
        <v>4563</v>
      </c>
      <c r="H32" s="277">
        <v>133</v>
      </c>
      <c r="I32" s="277" t="s">
        <v>4564</v>
      </c>
      <c r="J32" s="278" t="s">
        <v>4565</v>
      </c>
      <c r="K32" s="275" t="s">
        <v>4252</v>
      </c>
      <c r="L32" s="277" t="s">
        <v>4566</v>
      </c>
      <c r="M32" s="276" t="s">
        <v>671</v>
      </c>
      <c r="N32" s="279" t="s">
        <v>4567</v>
      </c>
      <c r="O32" s="276" t="s">
        <v>4514</v>
      </c>
      <c r="P32" s="276" t="s">
        <v>4568</v>
      </c>
      <c r="Q32" s="276" t="s">
        <v>4556</v>
      </c>
      <c r="R32" s="276" t="s">
        <v>4259</v>
      </c>
      <c r="S32" s="276" t="s">
        <v>4449</v>
      </c>
      <c r="T32" s="276" t="s">
        <v>4261</v>
      </c>
      <c r="U32" s="276" t="s">
        <v>4262</v>
      </c>
      <c r="V32" s="280" t="s">
        <v>4327</v>
      </c>
      <c r="W32" s="281">
        <v>0.4</v>
      </c>
      <c r="X32" s="280" t="s">
        <v>4265</v>
      </c>
      <c r="Y32" s="280" t="s">
        <v>4264</v>
      </c>
      <c r="Z32" s="280" t="s">
        <v>4265</v>
      </c>
      <c r="AA32" s="280" t="s">
        <v>4265</v>
      </c>
      <c r="AB32" s="280" t="s">
        <v>4265</v>
      </c>
      <c r="AC32" s="280" t="s">
        <v>4265</v>
      </c>
      <c r="AD32" s="280" t="s">
        <v>4264</v>
      </c>
      <c r="AE32" s="281">
        <v>0.4</v>
      </c>
      <c r="AF32" s="72" t="s">
        <v>4266</v>
      </c>
      <c r="AG32" s="276" t="s">
        <v>4569</v>
      </c>
      <c r="AH32" s="276" t="s">
        <v>4570</v>
      </c>
      <c r="AI32" s="276" t="s">
        <v>4379</v>
      </c>
      <c r="AJ32" s="276" t="s">
        <v>4380</v>
      </c>
      <c r="AK32" s="276" t="s">
        <v>4381</v>
      </c>
      <c r="AL32" s="276" t="s">
        <v>4481</v>
      </c>
      <c r="AM32" s="283" t="s">
        <v>4482</v>
      </c>
      <c r="AN32" s="276" t="s">
        <v>4384</v>
      </c>
      <c r="AO32" s="283" t="s">
        <v>4385</v>
      </c>
      <c r="AP32" s="283" t="s">
        <v>4483</v>
      </c>
      <c r="AQ32" s="276" t="s">
        <v>4571</v>
      </c>
      <c r="AR32" s="274"/>
      <c r="AS32" s="274"/>
      <c r="AT32" s="274"/>
      <c r="AU32" s="274"/>
      <c r="AV32" s="274"/>
      <c r="AW32" s="274"/>
      <c r="AX32" s="274"/>
      <c r="AY32" s="274"/>
      <c r="AZ32" s="274"/>
      <c r="BA32" s="274"/>
      <c r="BB32" s="274"/>
      <c r="BC32" s="274"/>
      <c r="BD32" s="274"/>
      <c r="BE32" s="274"/>
      <c r="BF32" s="274"/>
      <c r="BG32" s="274"/>
      <c r="BH32" s="274"/>
      <c r="BI32" s="274"/>
      <c r="BJ32" s="274"/>
      <c r="BK32" s="274"/>
      <c r="BL32" s="274"/>
      <c r="BM32" s="274"/>
      <c r="BN32" s="274"/>
      <c r="BO32" s="274"/>
      <c r="BP32" s="274"/>
      <c r="BQ32" s="274"/>
      <c r="BR32" s="274"/>
      <c r="BS32" s="274"/>
      <c r="BT32" s="274"/>
      <c r="BU32" s="274"/>
      <c r="BV32" s="274"/>
      <c r="BW32" s="274"/>
      <c r="BX32" s="274"/>
      <c r="BY32" s="274"/>
      <c r="BZ32" s="274"/>
      <c r="CA32" s="274"/>
      <c r="CB32" s="274"/>
      <c r="CC32" s="274"/>
      <c r="CD32" s="274"/>
      <c r="CE32" s="274"/>
      <c r="CF32" s="274"/>
      <c r="CG32" s="274"/>
      <c r="CH32" s="274"/>
      <c r="CI32" s="274"/>
      <c r="CJ32" s="274"/>
      <c r="CK32" s="274"/>
      <c r="CL32" s="274"/>
      <c r="CM32" s="274"/>
      <c r="CN32" s="274"/>
      <c r="CO32" s="274"/>
      <c r="CP32" s="274"/>
      <c r="CQ32" s="274"/>
      <c r="CR32" s="274"/>
      <c r="CS32" s="274"/>
      <c r="CT32" s="274"/>
      <c r="CU32" s="274"/>
      <c r="CV32" s="274"/>
      <c r="CW32" s="274"/>
      <c r="CX32" s="274"/>
      <c r="CY32" s="274"/>
      <c r="CZ32" s="274"/>
      <c r="DA32" s="274"/>
      <c r="DB32" s="274"/>
      <c r="DC32" s="274"/>
      <c r="DD32" s="274"/>
      <c r="DE32" s="274"/>
    </row>
    <row r="33" spans="2:109" customFormat="1" ht="400" customHeight="1" x14ac:dyDescent="0.35">
      <c r="B33" s="275" t="s">
        <v>4572</v>
      </c>
      <c r="C33" s="275" t="s">
        <v>4573</v>
      </c>
      <c r="D33" s="276" t="s">
        <v>4574</v>
      </c>
      <c r="E33" s="275" t="s">
        <v>3700</v>
      </c>
      <c r="F33" s="277" t="s">
        <v>4575</v>
      </c>
      <c r="G33" s="276" t="s">
        <v>4576</v>
      </c>
      <c r="H33" s="277">
        <v>136</v>
      </c>
      <c r="I33" s="277" t="s">
        <v>4577</v>
      </c>
      <c r="J33" s="278" t="s">
        <v>4578</v>
      </c>
      <c r="K33" s="275" t="s">
        <v>4252</v>
      </c>
      <c r="L33" s="277" t="s">
        <v>4253</v>
      </c>
      <c r="M33" s="276" t="s">
        <v>3701</v>
      </c>
      <c r="N33" s="279" t="s">
        <v>4579</v>
      </c>
      <c r="O33" s="276" t="s">
        <v>4580</v>
      </c>
      <c r="P33" s="276" t="s">
        <v>4581</v>
      </c>
      <c r="Q33" s="276" t="s">
        <v>4258</v>
      </c>
      <c r="R33" s="276" t="s">
        <v>4259</v>
      </c>
      <c r="S33" s="276" t="s">
        <v>4260</v>
      </c>
      <c r="T33" s="276" t="s">
        <v>451</v>
      </c>
      <c r="U33" s="276" t="s">
        <v>4326</v>
      </c>
      <c r="V33" s="280" t="s">
        <v>4450</v>
      </c>
      <c r="W33" s="281">
        <v>0.8</v>
      </c>
      <c r="X33" s="280" t="s">
        <v>4430</v>
      </c>
      <c r="Y33" s="280" t="s">
        <v>4303</v>
      </c>
      <c r="Z33" s="280" t="s">
        <v>4303</v>
      </c>
      <c r="AA33" s="280" t="s">
        <v>4303</v>
      </c>
      <c r="AB33" s="280" t="s">
        <v>4265</v>
      </c>
      <c r="AC33" s="280" t="s">
        <v>4302</v>
      </c>
      <c r="AD33" s="280" t="s">
        <v>4430</v>
      </c>
      <c r="AE33" s="281">
        <v>1</v>
      </c>
      <c r="AF33" s="72" t="s">
        <v>4431</v>
      </c>
      <c r="AG33" s="276" t="s">
        <v>4582</v>
      </c>
      <c r="AH33" s="276" t="s">
        <v>4583</v>
      </c>
      <c r="AI33" s="276" t="s">
        <v>4363</v>
      </c>
      <c r="AJ33" s="276" t="s">
        <v>4364</v>
      </c>
      <c r="AK33" s="276" t="s">
        <v>4365</v>
      </c>
      <c r="AL33" s="276" t="s">
        <v>4419</v>
      </c>
      <c r="AM33" s="283" t="s">
        <v>4420</v>
      </c>
      <c r="AN33" s="276" t="s">
        <v>4368</v>
      </c>
      <c r="AO33" s="283" t="s">
        <v>4369</v>
      </c>
      <c r="AP33" s="283" t="s">
        <v>4421</v>
      </c>
      <c r="AQ33" s="276" t="s">
        <v>4584</v>
      </c>
      <c r="AR33" s="274"/>
      <c r="AS33" s="274"/>
      <c r="AT33" s="274"/>
      <c r="AU33" s="274"/>
      <c r="AV33" s="274"/>
      <c r="AW33" s="274"/>
      <c r="AX33" s="274"/>
      <c r="AY33" s="274"/>
      <c r="AZ33" s="274"/>
      <c r="BA33" s="274"/>
      <c r="BB33" s="274"/>
      <c r="BC33" s="274"/>
      <c r="BD33" s="274"/>
      <c r="BE33" s="274"/>
      <c r="BF33" s="274"/>
      <c r="BG33" s="274"/>
      <c r="BH33" s="274"/>
      <c r="BI33" s="274"/>
      <c r="BJ33" s="274"/>
      <c r="BK33" s="274"/>
      <c r="BL33" s="274"/>
      <c r="BM33" s="274"/>
      <c r="BN33" s="274"/>
      <c r="BO33" s="274"/>
      <c r="BP33" s="274"/>
      <c r="BQ33" s="274"/>
      <c r="BR33" s="274"/>
      <c r="BS33" s="274"/>
      <c r="BT33" s="274"/>
      <c r="BU33" s="274"/>
      <c r="BV33" s="274"/>
      <c r="BW33" s="274"/>
      <c r="BX33" s="274"/>
      <c r="BY33" s="274"/>
      <c r="BZ33" s="274"/>
      <c r="CA33" s="274"/>
      <c r="CB33" s="274"/>
      <c r="CC33" s="274"/>
      <c r="CD33" s="274"/>
      <c r="CE33" s="274"/>
      <c r="CF33" s="274"/>
      <c r="CG33" s="274"/>
      <c r="CH33" s="274"/>
      <c r="CI33" s="274"/>
      <c r="CJ33" s="274"/>
      <c r="CK33" s="274"/>
      <c r="CL33" s="274"/>
      <c r="CM33" s="274"/>
      <c r="CN33" s="274"/>
      <c r="CO33" s="274"/>
      <c r="CP33" s="274"/>
      <c r="CQ33" s="274"/>
      <c r="CR33" s="274"/>
      <c r="CS33" s="274"/>
      <c r="CT33" s="274"/>
      <c r="CU33" s="274"/>
      <c r="CV33" s="274"/>
      <c r="CW33" s="274"/>
      <c r="CX33" s="274"/>
      <c r="CY33" s="274"/>
      <c r="CZ33" s="274"/>
      <c r="DA33" s="274"/>
      <c r="DB33" s="274"/>
      <c r="DC33" s="274"/>
      <c r="DD33" s="274"/>
      <c r="DE33" s="274"/>
    </row>
    <row r="34" spans="2:109" customFormat="1" ht="400" customHeight="1" x14ac:dyDescent="0.35">
      <c r="B34" s="275" t="s">
        <v>4572</v>
      </c>
      <c r="C34" s="275" t="s">
        <v>4573</v>
      </c>
      <c r="D34" s="276" t="s">
        <v>4574</v>
      </c>
      <c r="E34" s="275" t="s">
        <v>3700</v>
      </c>
      <c r="F34" s="277" t="s">
        <v>4575</v>
      </c>
      <c r="G34" s="276" t="s">
        <v>4576</v>
      </c>
      <c r="H34" s="277">
        <v>137</v>
      </c>
      <c r="I34" s="277" t="s">
        <v>4585</v>
      </c>
      <c r="J34" s="278" t="s">
        <v>4586</v>
      </c>
      <c r="K34" s="275" t="s">
        <v>4252</v>
      </c>
      <c r="L34" s="277" t="s">
        <v>4253</v>
      </c>
      <c r="M34" s="276" t="s">
        <v>3701</v>
      </c>
      <c r="N34" s="279" t="s">
        <v>4587</v>
      </c>
      <c r="O34" s="276" t="s">
        <v>4588</v>
      </c>
      <c r="P34" s="276" t="s">
        <v>4589</v>
      </c>
      <c r="Q34" s="276" t="s">
        <v>4258</v>
      </c>
      <c r="R34" s="276" t="s">
        <v>4259</v>
      </c>
      <c r="S34" s="276" t="s">
        <v>4260</v>
      </c>
      <c r="T34" s="276" t="s">
        <v>451</v>
      </c>
      <c r="U34" s="276" t="s">
        <v>4326</v>
      </c>
      <c r="V34" s="280" t="s">
        <v>4263</v>
      </c>
      <c r="W34" s="281">
        <v>0.6</v>
      </c>
      <c r="X34" s="280" t="s">
        <v>4303</v>
      </c>
      <c r="Y34" s="280" t="s">
        <v>4303</v>
      </c>
      <c r="Z34" s="280" t="s">
        <v>4303</v>
      </c>
      <c r="AA34" s="280" t="s">
        <v>4265</v>
      </c>
      <c r="AB34" s="280" t="s">
        <v>4265</v>
      </c>
      <c r="AC34" s="280" t="s">
        <v>4302</v>
      </c>
      <c r="AD34" s="280" t="s">
        <v>4303</v>
      </c>
      <c r="AE34" s="281">
        <v>0.8</v>
      </c>
      <c r="AF34" s="72" t="s">
        <v>4304</v>
      </c>
      <c r="AG34" s="276" t="s">
        <v>4590</v>
      </c>
      <c r="AH34" s="276" t="s">
        <v>4591</v>
      </c>
      <c r="AI34" s="276" t="s">
        <v>4379</v>
      </c>
      <c r="AJ34" s="276" t="s">
        <v>4380</v>
      </c>
      <c r="AK34" s="276" t="s">
        <v>4381</v>
      </c>
      <c r="AL34" s="276" t="s">
        <v>4481</v>
      </c>
      <c r="AM34" s="283" t="s">
        <v>4482</v>
      </c>
      <c r="AN34" s="276" t="s">
        <v>4384</v>
      </c>
      <c r="AO34" s="283" t="s">
        <v>4385</v>
      </c>
      <c r="AP34" s="283" t="s">
        <v>4483</v>
      </c>
      <c r="AQ34" s="276" t="s">
        <v>4592</v>
      </c>
      <c r="AR34" s="274"/>
      <c r="AS34" s="274"/>
      <c r="AT34" s="274"/>
      <c r="AU34" s="274"/>
      <c r="AV34" s="274"/>
      <c r="AW34" s="274"/>
      <c r="AX34" s="274"/>
      <c r="AY34" s="274"/>
      <c r="AZ34" s="274"/>
      <c r="BA34" s="274"/>
      <c r="BB34" s="274"/>
      <c r="BC34" s="274"/>
      <c r="BD34" s="274"/>
      <c r="BE34" s="274"/>
      <c r="BF34" s="274"/>
      <c r="BG34" s="274"/>
      <c r="BH34" s="274"/>
      <c r="BI34" s="274"/>
      <c r="BJ34" s="274"/>
      <c r="BK34" s="274"/>
      <c r="BL34" s="274"/>
      <c r="BM34" s="274"/>
      <c r="BN34" s="274"/>
      <c r="BO34" s="274"/>
      <c r="BP34" s="274"/>
      <c r="BQ34" s="274"/>
      <c r="BR34" s="274"/>
      <c r="BS34" s="274"/>
      <c r="BT34" s="274"/>
      <c r="BU34" s="274"/>
      <c r="BV34" s="274"/>
      <c r="BW34" s="274"/>
      <c r="BX34" s="274"/>
      <c r="BY34" s="274"/>
      <c r="BZ34" s="274"/>
      <c r="CA34" s="274"/>
      <c r="CB34" s="274"/>
      <c r="CC34" s="274"/>
      <c r="CD34" s="274"/>
      <c r="CE34" s="274"/>
      <c r="CF34" s="274"/>
      <c r="CG34" s="274"/>
      <c r="CH34" s="274"/>
      <c r="CI34" s="274"/>
      <c r="CJ34" s="274"/>
      <c r="CK34" s="274"/>
      <c r="CL34" s="274"/>
      <c r="CM34" s="274"/>
      <c r="CN34" s="274"/>
      <c r="CO34" s="274"/>
      <c r="CP34" s="274"/>
      <c r="CQ34" s="274"/>
      <c r="CR34" s="274"/>
      <c r="CS34" s="274"/>
      <c r="CT34" s="274"/>
      <c r="CU34" s="274"/>
      <c r="CV34" s="274"/>
      <c r="CW34" s="274"/>
      <c r="CX34" s="274"/>
      <c r="CY34" s="274"/>
      <c r="CZ34" s="274"/>
      <c r="DA34" s="274"/>
      <c r="DB34" s="274"/>
      <c r="DC34" s="274"/>
      <c r="DD34" s="274"/>
      <c r="DE34" s="274"/>
    </row>
    <row r="35" spans="2:109" customFormat="1" ht="400" customHeight="1" x14ac:dyDescent="0.35">
      <c r="B35" s="275" t="s">
        <v>4572</v>
      </c>
      <c r="C35" s="275" t="s">
        <v>4573</v>
      </c>
      <c r="D35" s="276" t="s">
        <v>4574</v>
      </c>
      <c r="E35" s="275" t="s">
        <v>3700</v>
      </c>
      <c r="F35" s="277" t="s">
        <v>4575</v>
      </c>
      <c r="G35" s="276" t="s">
        <v>4593</v>
      </c>
      <c r="H35" s="277">
        <v>138</v>
      </c>
      <c r="I35" s="277" t="s">
        <v>4594</v>
      </c>
      <c r="J35" s="278" t="s">
        <v>4595</v>
      </c>
      <c r="K35" s="275" t="s">
        <v>4252</v>
      </c>
      <c r="L35" s="277" t="s">
        <v>4253</v>
      </c>
      <c r="M35" s="276" t="s">
        <v>3701</v>
      </c>
      <c r="N35" s="279" t="s">
        <v>4596</v>
      </c>
      <c r="O35" s="276" t="s">
        <v>4580</v>
      </c>
      <c r="P35" s="276" t="s">
        <v>4597</v>
      </c>
      <c r="Q35" s="276" t="s">
        <v>4258</v>
      </c>
      <c r="R35" s="276" t="s">
        <v>4259</v>
      </c>
      <c r="S35" s="276" t="s">
        <v>4260</v>
      </c>
      <c r="T35" s="276" t="s">
        <v>4261</v>
      </c>
      <c r="U35" s="276" t="s">
        <v>4262</v>
      </c>
      <c r="V35" s="280" t="s">
        <v>4450</v>
      </c>
      <c r="W35" s="281">
        <v>0.8</v>
      </c>
      <c r="X35" s="280" t="s">
        <v>4302</v>
      </c>
      <c r="Y35" s="280" t="s">
        <v>4264</v>
      </c>
      <c r="Z35" s="280" t="s">
        <v>4303</v>
      </c>
      <c r="AA35" s="280" t="s">
        <v>4264</v>
      </c>
      <c r="AB35" s="280" t="s">
        <v>4302</v>
      </c>
      <c r="AC35" s="280" t="s">
        <v>4302</v>
      </c>
      <c r="AD35" s="280" t="s">
        <v>4303</v>
      </c>
      <c r="AE35" s="281">
        <v>0.8</v>
      </c>
      <c r="AF35" s="72" t="s">
        <v>4304</v>
      </c>
      <c r="AG35" s="276" t="s">
        <v>4598</v>
      </c>
      <c r="AH35" s="276" t="s">
        <v>4599</v>
      </c>
      <c r="AI35" s="276" t="s">
        <v>4379</v>
      </c>
      <c r="AJ35" s="276" t="s">
        <v>4600</v>
      </c>
      <c r="AK35" s="276" t="s">
        <v>4381</v>
      </c>
      <c r="AL35" s="276" t="s">
        <v>4481</v>
      </c>
      <c r="AM35" s="283" t="s">
        <v>4482</v>
      </c>
      <c r="AN35" s="276" t="s">
        <v>4384</v>
      </c>
      <c r="AO35" s="283" t="s">
        <v>4385</v>
      </c>
      <c r="AP35" s="283" t="s">
        <v>4483</v>
      </c>
      <c r="AQ35" s="276" t="s">
        <v>4601</v>
      </c>
      <c r="AR35" s="274"/>
      <c r="AS35" s="274"/>
      <c r="AT35" s="274"/>
      <c r="AU35" s="274"/>
      <c r="AV35" s="274"/>
      <c r="AW35" s="274"/>
      <c r="AX35" s="274"/>
      <c r="AY35" s="274"/>
      <c r="AZ35" s="274"/>
      <c r="BA35" s="274"/>
      <c r="BB35" s="274"/>
      <c r="BC35" s="274"/>
      <c r="BD35" s="274"/>
      <c r="BE35" s="274"/>
      <c r="BF35" s="274"/>
      <c r="BG35" s="274"/>
      <c r="BH35" s="274"/>
      <c r="BI35" s="274"/>
      <c r="BJ35" s="274"/>
      <c r="BK35" s="274"/>
      <c r="BL35" s="274"/>
      <c r="BM35" s="274"/>
      <c r="BN35" s="274"/>
      <c r="BO35" s="274"/>
      <c r="BP35" s="274"/>
      <c r="BQ35" s="274"/>
      <c r="BR35" s="274"/>
      <c r="BS35" s="274"/>
      <c r="BT35" s="274"/>
      <c r="BU35" s="274"/>
      <c r="BV35" s="274"/>
      <c r="BW35" s="274"/>
      <c r="BX35" s="274"/>
      <c r="BY35" s="274"/>
      <c r="BZ35" s="274"/>
      <c r="CA35" s="274"/>
      <c r="CB35" s="274"/>
      <c r="CC35" s="274"/>
      <c r="CD35" s="274"/>
      <c r="CE35" s="274"/>
      <c r="CF35" s="274"/>
      <c r="CG35" s="274"/>
      <c r="CH35" s="274"/>
      <c r="CI35" s="274"/>
      <c r="CJ35" s="274"/>
      <c r="CK35" s="274"/>
      <c r="CL35" s="274"/>
      <c r="CM35" s="274"/>
      <c r="CN35" s="274"/>
      <c r="CO35" s="274"/>
      <c r="CP35" s="274"/>
      <c r="CQ35" s="274"/>
      <c r="CR35" s="274"/>
      <c r="CS35" s="274"/>
      <c r="CT35" s="274"/>
      <c r="CU35" s="274"/>
      <c r="CV35" s="274"/>
      <c r="CW35" s="274"/>
      <c r="CX35" s="274"/>
      <c r="CY35" s="274"/>
      <c r="CZ35" s="274"/>
      <c r="DA35" s="274"/>
      <c r="DB35" s="274"/>
      <c r="DC35" s="274"/>
      <c r="DD35" s="274"/>
      <c r="DE35" s="274"/>
    </row>
    <row r="36" spans="2:109" customFormat="1" ht="400" customHeight="1" x14ac:dyDescent="0.35">
      <c r="B36" s="275" t="s">
        <v>4572</v>
      </c>
      <c r="C36" s="275" t="s">
        <v>4573</v>
      </c>
      <c r="D36" s="276" t="s">
        <v>4574</v>
      </c>
      <c r="E36" s="275" t="s">
        <v>3700</v>
      </c>
      <c r="F36" s="277" t="s">
        <v>4575</v>
      </c>
      <c r="G36" s="276" t="s">
        <v>4576</v>
      </c>
      <c r="H36" s="277">
        <v>134</v>
      </c>
      <c r="I36" s="277" t="s">
        <v>4602</v>
      </c>
      <c r="J36" s="278" t="s">
        <v>4603</v>
      </c>
      <c r="K36" s="275" t="s">
        <v>4297</v>
      </c>
      <c r="L36" s="277" t="s">
        <v>4425</v>
      </c>
      <c r="M36" s="276" t="s">
        <v>3701</v>
      </c>
      <c r="N36" s="279" t="s">
        <v>4604</v>
      </c>
      <c r="O36" s="276" t="s">
        <v>4588</v>
      </c>
      <c r="P36" s="276" t="s">
        <v>4581</v>
      </c>
      <c r="Q36" s="276" t="s">
        <v>4258</v>
      </c>
      <c r="R36" s="276" t="s">
        <v>4259</v>
      </c>
      <c r="S36" s="276" t="s">
        <v>4260</v>
      </c>
      <c r="T36" s="276" t="s">
        <v>451</v>
      </c>
      <c r="U36" s="276" t="s">
        <v>4326</v>
      </c>
      <c r="V36" s="280" t="s">
        <v>4301</v>
      </c>
      <c r="W36" s="281">
        <v>0.2</v>
      </c>
      <c r="X36" s="280" t="s">
        <v>4430</v>
      </c>
      <c r="Y36" s="280" t="s">
        <v>4303</v>
      </c>
      <c r="Z36" s="280" t="s">
        <v>4303</v>
      </c>
      <c r="AA36" s="280" t="s">
        <v>4302</v>
      </c>
      <c r="AB36" s="280" t="s">
        <v>4265</v>
      </c>
      <c r="AC36" s="280" t="s">
        <v>4430</v>
      </c>
      <c r="AD36" s="280" t="s">
        <v>4430</v>
      </c>
      <c r="AE36" s="281">
        <v>1</v>
      </c>
      <c r="AF36" s="72" t="s">
        <v>4431</v>
      </c>
      <c r="AG36" s="276" t="s">
        <v>4605</v>
      </c>
      <c r="AH36" s="276" t="s">
        <v>4583</v>
      </c>
      <c r="AI36" s="276" t="s">
        <v>4363</v>
      </c>
      <c r="AJ36" s="276" t="s">
        <v>4364</v>
      </c>
      <c r="AK36" s="276" t="s">
        <v>4365</v>
      </c>
      <c r="AL36" s="276" t="s">
        <v>4419</v>
      </c>
      <c r="AM36" s="283" t="s">
        <v>4420</v>
      </c>
      <c r="AN36" s="276" t="s">
        <v>4368</v>
      </c>
      <c r="AO36" s="283" t="s">
        <v>4369</v>
      </c>
      <c r="AP36" s="283" t="s">
        <v>4421</v>
      </c>
      <c r="AQ36" s="276" t="s">
        <v>4606</v>
      </c>
      <c r="AR36" s="274"/>
      <c r="AS36" s="274"/>
      <c r="AT36" s="274"/>
      <c r="AU36" s="274"/>
      <c r="AV36" s="274"/>
      <c r="AW36" s="274"/>
      <c r="AX36" s="274"/>
      <c r="AY36" s="274"/>
      <c r="AZ36" s="274"/>
      <c r="BA36" s="274"/>
      <c r="BB36" s="274"/>
      <c r="BC36" s="274"/>
      <c r="BD36" s="274"/>
      <c r="BE36" s="274"/>
      <c r="BF36" s="274"/>
      <c r="BG36" s="274"/>
      <c r="BH36" s="274"/>
      <c r="BI36" s="274"/>
      <c r="BJ36" s="274"/>
      <c r="BK36" s="274"/>
      <c r="BL36" s="274"/>
      <c r="BM36" s="274"/>
      <c r="BN36" s="274"/>
      <c r="BO36" s="274"/>
      <c r="BP36" s="274"/>
      <c r="BQ36" s="274"/>
      <c r="BR36" s="274"/>
      <c r="BS36" s="274"/>
      <c r="BT36" s="274"/>
      <c r="BU36" s="274"/>
      <c r="BV36" s="274"/>
      <c r="BW36" s="274"/>
      <c r="BX36" s="274"/>
      <c r="BY36" s="274"/>
      <c r="BZ36" s="274"/>
      <c r="CA36" s="274"/>
      <c r="CB36" s="274"/>
      <c r="CC36" s="274"/>
      <c r="CD36" s="274"/>
      <c r="CE36" s="274"/>
      <c r="CF36" s="274"/>
      <c r="CG36" s="274"/>
      <c r="CH36" s="274"/>
      <c r="CI36" s="274"/>
      <c r="CJ36" s="274"/>
      <c r="CK36" s="274"/>
      <c r="CL36" s="274"/>
      <c r="CM36" s="274"/>
      <c r="CN36" s="274"/>
      <c r="CO36" s="274"/>
      <c r="CP36" s="274"/>
      <c r="CQ36" s="274"/>
      <c r="CR36" s="274"/>
      <c r="CS36" s="274"/>
      <c r="CT36" s="274"/>
      <c r="CU36" s="274"/>
      <c r="CV36" s="274"/>
      <c r="CW36" s="274"/>
      <c r="CX36" s="274"/>
      <c r="CY36" s="274"/>
      <c r="CZ36" s="274"/>
      <c r="DA36" s="274"/>
      <c r="DB36" s="274"/>
      <c r="DC36" s="274"/>
      <c r="DD36" s="274"/>
      <c r="DE36" s="274"/>
    </row>
    <row r="37" spans="2:109" customFormat="1" ht="400" customHeight="1" x14ac:dyDescent="0.35">
      <c r="B37" s="275" t="s">
        <v>4572</v>
      </c>
      <c r="C37" s="275" t="s">
        <v>4573</v>
      </c>
      <c r="D37" s="276" t="s">
        <v>4574</v>
      </c>
      <c r="E37" s="275" t="s">
        <v>3700</v>
      </c>
      <c r="F37" s="277" t="s">
        <v>4575</v>
      </c>
      <c r="G37" s="276" t="s">
        <v>4593</v>
      </c>
      <c r="H37" s="277">
        <v>135</v>
      </c>
      <c r="I37" s="277" t="s">
        <v>4607</v>
      </c>
      <c r="J37" s="278" t="s">
        <v>4608</v>
      </c>
      <c r="K37" s="275" t="s">
        <v>4297</v>
      </c>
      <c r="L37" s="277" t="s">
        <v>4425</v>
      </c>
      <c r="M37" s="276" t="s">
        <v>3701</v>
      </c>
      <c r="N37" s="279" t="s">
        <v>4609</v>
      </c>
      <c r="O37" s="276" t="s">
        <v>4588</v>
      </c>
      <c r="P37" s="276" t="s">
        <v>4610</v>
      </c>
      <c r="Q37" s="276" t="s">
        <v>4258</v>
      </c>
      <c r="R37" s="276" t="s">
        <v>4259</v>
      </c>
      <c r="S37" s="276" t="s">
        <v>4260</v>
      </c>
      <c r="T37" s="276" t="s">
        <v>4261</v>
      </c>
      <c r="U37" s="276" t="s">
        <v>4262</v>
      </c>
      <c r="V37" s="280" t="s">
        <v>4301</v>
      </c>
      <c r="W37" s="281">
        <v>0.2</v>
      </c>
      <c r="X37" s="280" t="s">
        <v>4430</v>
      </c>
      <c r="Y37" s="280" t="s">
        <v>4303</v>
      </c>
      <c r="Z37" s="280" t="s">
        <v>4303</v>
      </c>
      <c r="AA37" s="280" t="s">
        <v>4302</v>
      </c>
      <c r="AB37" s="280" t="s">
        <v>4265</v>
      </c>
      <c r="AC37" s="280" t="s">
        <v>4430</v>
      </c>
      <c r="AD37" s="280" t="s">
        <v>4430</v>
      </c>
      <c r="AE37" s="281">
        <v>1</v>
      </c>
      <c r="AF37" s="72" t="s">
        <v>4431</v>
      </c>
      <c r="AG37" s="276" t="s">
        <v>4611</v>
      </c>
      <c r="AH37" s="282" t="s">
        <v>4612</v>
      </c>
      <c r="AI37" s="276" t="s">
        <v>4379</v>
      </c>
      <c r="AJ37" s="276" t="s">
        <v>4380</v>
      </c>
      <c r="AK37" s="276" t="s">
        <v>4381</v>
      </c>
      <c r="AL37" s="276" t="s">
        <v>4481</v>
      </c>
      <c r="AM37" s="283" t="s">
        <v>4482</v>
      </c>
      <c r="AN37" s="276" t="s">
        <v>4384</v>
      </c>
      <c r="AO37" s="283" t="s">
        <v>4385</v>
      </c>
      <c r="AP37" s="283" t="s">
        <v>4483</v>
      </c>
      <c r="AQ37" s="276" t="s">
        <v>4601</v>
      </c>
      <c r="AR37" s="274"/>
      <c r="AS37" s="274"/>
      <c r="AT37" s="274"/>
      <c r="AU37" s="274"/>
      <c r="AV37" s="274"/>
      <c r="AW37" s="274"/>
      <c r="AX37" s="274"/>
      <c r="AY37" s="274"/>
      <c r="AZ37" s="274"/>
      <c r="BA37" s="274"/>
      <c r="BB37" s="274"/>
      <c r="BC37" s="274"/>
      <c r="BD37" s="274"/>
      <c r="BE37" s="274"/>
      <c r="BF37" s="274"/>
      <c r="BG37" s="274"/>
      <c r="BH37" s="274"/>
      <c r="BI37" s="274"/>
      <c r="BJ37" s="274"/>
      <c r="BK37" s="274"/>
      <c r="BL37" s="274"/>
      <c r="BM37" s="274"/>
      <c r="BN37" s="274"/>
      <c r="BO37" s="274"/>
      <c r="BP37" s="274"/>
      <c r="BQ37" s="274"/>
      <c r="BR37" s="274"/>
      <c r="BS37" s="274"/>
      <c r="BT37" s="274"/>
      <c r="BU37" s="274"/>
      <c r="BV37" s="274"/>
      <c r="BW37" s="274"/>
      <c r="BX37" s="274"/>
      <c r="BY37" s="274"/>
      <c r="BZ37" s="274"/>
      <c r="CA37" s="274"/>
      <c r="CB37" s="274"/>
      <c r="CC37" s="274"/>
      <c r="CD37" s="274"/>
      <c r="CE37" s="274"/>
      <c r="CF37" s="274"/>
      <c r="CG37" s="274"/>
      <c r="CH37" s="274"/>
      <c r="CI37" s="274"/>
      <c r="CJ37" s="274"/>
      <c r="CK37" s="274"/>
      <c r="CL37" s="274"/>
      <c r="CM37" s="274"/>
      <c r="CN37" s="274"/>
      <c r="CO37" s="274"/>
      <c r="CP37" s="274"/>
      <c r="CQ37" s="274"/>
      <c r="CR37" s="274"/>
      <c r="CS37" s="274"/>
      <c r="CT37" s="274"/>
      <c r="CU37" s="274"/>
      <c r="CV37" s="274"/>
      <c r="CW37" s="274"/>
      <c r="CX37" s="274"/>
      <c r="CY37" s="274"/>
      <c r="CZ37" s="274"/>
      <c r="DA37" s="274"/>
      <c r="DB37" s="274"/>
      <c r="DC37" s="274"/>
      <c r="DD37" s="274"/>
      <c r="DE37" s="274"/>
    </row>
    <row r="38" spans="2:109" customFormat="1" ht="400" customHeight="1" x14ac:dyDescent="0.35">
      <c r="B38" s="275" t="s">
        <v>4572</v>
      </c>
      <c r="C38" s="275" t="s">
        <v>4573</v>
      </c>
      <c r="D38" s="276" t="s">
        <v>4574</v>
      </c>
      <c r="E38" s="275" t="s">
        <v>3700</v>
      </c>
      <c r="F38" s="277" t="s">
        <v>4575</v>
      </c>
      <c r="G38" s="276" t="s">
        <v>4613</v>
      </c>
      <c r="H38" s="277">
        <v>139</v>
      </c>
      <c r="I38" s="277" t="s">
        <v>4614</v>
      </c>
      <c r="J38" s="278" t="s">
        <v>4615</v>
      </c>
      <c r="K38" s="275" t="s">
        <v>4252</v>
      </c>
      <c r="L38" s="277" t="s">
        <v>4253</v>
      </c>
      <c r="M38" s="276" t="s">
        <v>3701</v>
      </c>
      <c r="N38" s="279" t="s">
        <v>4616</v>
      </c>
      <c r="O38" s="276" t="s">
        <v>4617</v>
      </c>
      <c r="P38" s="276" t="s">
        <v>4618</v>
      </c>
      <c r="Q38" s="276" t="s">
        <v>4258</v>
      </c>
      <c r="R38" s="276" t="s">
        <v>4259</v>
      </c>
      <c r="S38" s="276" t="s">
        <v>4260</v>
      </c>
      <c r="T38" s="276" t="s">
        <v>4261</v>
      </c>
      <c r="U38" s="276" t="s">
        <v>4262</v>
      </c>
      <c r="V38" s="280" t="s">
        <v>4263</v>
      </c>
      <c r="W38" s="281">
        <v>0.6</v>
      </c>
      <c r="X38" s="280" t="s">
        <v>4302</v>
      </c>
      <c r="Y38" s="280" t="s">
        <v>4264</v>
      </c>
      <c r="Z38" s="280" t="s">
        <v>4303</v>
      </c>
      <c r="AA38" s="280" t="s">
        <v>4265</v>
      </c>
      <c r="AB38" s="280" t="s">
        <v>4265</v>
      </c>
      <c r="AC38" s="280" t="s">
        <v>4302</v>
      </c>
      <c r="AD38" s="280" t="s">
        <v>4303</v>
      </c>
      <c r="AE38" s="281">
        <v>0.8</v>
      </c>
      <c r="AF38" s="72" t="s">
        <v>4304</v>
      </c>
      <c r="AG38" s="276" t="s">
        <v>4619</v>
      </c>
      <c r="AH38" s="282" t="s">
        <v>4620</v>
      </c>
      <c r="AI38" s="276" t="s">
        <v>4379</v>
      </c>
      <c r="AJ38" s="276" t="s">
        <v>4380</v>
      </c>
      <c r="AK38" s="276" t="s">
        <v>4381</v>
      </c>
      <c r="AL38" s="276" t="s">
        <v>4481</v>
      </c>
      <c r="AM38" s="283" t="s">
        <v>4482</v>
      </c>
      <c r="AN38" s="276" t="s">
        <v>4384</v>
      </c>
      <c r="AO38" s="283" t="s">
        <v>4385</v>
      </c>
      <c r="AP38" s="283" t="s">
        <v>4483</v>
      </c>
      <c r="AQ38" s="276" t="s">
        <v>4621</v>
      </c>
      <c r="AR38" s="274"/>
      <c r="AS38" s="274"/>
      <c r="AT38" s="274"/>
      <c r="AU38" s="274"/>
      <c r="AV38" s="274"/>
      <c r="AW38" s="274"/>
      <c r="AX38" s="274"/>
      <c r="AY38" s="274"/>
      <c r="AZ38" s="274"/>
      <c r="BA38" s="274"/>
      <c r="BB38" s="274"/>
      <c r="BC38" s="274"/>
      <c r="BD38" s="274"/>
      <c r="BE38" s="274"/>
      <c r="BF38" s="274"/>
      <c r="BG38" s="274"/>
      <c r="BH38" s="274"/>
      <c r="BI38" s="274"/>
      <c r="BJ38" s="274"/>
      <c r="BK38" s="274"/>
      <c r="BL38" s="274"/>
      <c r="BM38" s="274"/>
      <c r="BN38" s="274"/>
      <c r="BO38" s="274"/>
      <c r="BP38" s="274"/>
      <c r="BQ38" s="274"/>
      <c r="BR38" s="274"/>
      <c r="BS38" s="274"/>
      <c r="BT38" s="274"/>
      <c r="BU38" s="274"/>
      <c r="BV38" s="274"/>
      <c r="BW38" s="274"/>
      <c r="BX38" s="274"/>
      <c r="BY38" s="274"/>
      <c r="BZ38" s="274"/>
      <c r="CA38" s="274"/>
      <c r="CB38" s="274"/>
      <c r="CC38" s="274"/>
      <c r="CD38" s="274"/>
      <c r="CE38" s="274"/>
      <c r="CF38" s="274"/>
      <c r="CG38" s="274"/>
      <c r="CH38" s="274"/>
      <c r="CI38" s="274"/>
      <c r="CJ38" s="274"/>
      <c r="CK38" s="274"/>
      <c r="CL38" s="274"/>
      <c r="CM38" s="274"/>
      <c r="CN38" s="274"/>
      <c r="CO38" s="274"/>
      <c r="CP38" s="274"/>
      <c r="CQ38" s="274"/>
      <c r="CR38" s="274"/>
      <c r="CS38" s="274"/>
      <c r="CT38" s="274"/>
      <c r="CU38" s="274"/>
      <c r="CV38" s="274"/>
      <c r="CW38" s="274"/>
      <c r="CX38" s="274"/>
      <c r="CY38" s="274"/>
      <c r="CZ38" s="274"/>
      <c r="DA38" s="274"/>
      <c r="DB38" s="274"/>
      <c r="DC38" s="274"/>
      <c r="DD38" s="274"/>
      <c r="DE38" s="274"/>
    </row>
    <row r="39" spans="2:109" customFormat="1" ht="400" customHeight="1" x14ac:dyDescent="0.35">
      <c r="B39" s="275" t="s">
        <v>4572</v>
      </c>
      <c r="C39" s="275" t="s">
        <v>4573</v>
      </c>
      <c r="D39" s="276" t="s">
        <v>4574</v>
      </c>
      <c r="E39" s="275" t="s">
        <v>3700</v>
      </c>
      <c r="F39" s="277" t="s">
        <v>4575</v>
      </c>
      <c r="G39" s="276" t="s">
        <v>4622</v>
      </c>
      <c r="H39" s="277">
        <v>140</v>
      </c>
      <c r="I39" s="277" t="s">
        <v>4623</v>
      </c>
      <c r="J39" s="278" t="s">
        <v>4624</v>
      </c>
      <c r="K39" s="275" t="s">
        <v>4252</v>
      </c>
      <c r="L39" s="277" t="s">
        <v>4253</v>
      </c>
      <c r="M39" s="276" t="s">
        <v>3701</v>
      </c>
      <c r="N39" s="279" t="s">
        <v>4625</v>
      </c>
      <c r="O39" s="276" t="s">
        <v>4626</v>
      </c>
      <c r="P39" s="276" t="s">
        <v>4627</v>
      </c>
      <c r="Q39" s="276" t="s">
        <v>4258</v>
      </c>
      <c r="R39" s="276" t="s">
        <v>4259</v>
      </c>
      <c r="S39" s="276" t="s">
        <v>4260</v>
      </c>
      <c r="T39" s="276" t="s">
        <v>4261</v>
      </c>
      <c r="U39" s="276" t="s">
        <v>4262</v>
      </c>
      <c r="V39" s="280" t="s">
        <v>4450</v>
      </c>
      <c r="W39" s="281">
        <v>0.8</v>
      </c>
      <c r="X39" s="280" t="s">
        <v>4302</v>
      </c>
      <c r="Y39" s="280" t="s">
        <v>4302</v>
      </c>
      <c r="Z39" s="280" t="s">
        <v>4303</v>
      </c>
      <c r="AA39" s="280" t="s">
        <v>4265</v>
      </c>
      <c r="AB39" s="280" t="s">
        <v>4265</v>
      </c>
      <c r="AC39" s="280" t="s">
        <v>4264</v>
      </c>
      <c r="AD39" s="280" t="s">
        <v>4303</v>
      </c>
      <c r="AE39" s="281">
        <v>0.8</v>
      </c>
      <c r="AF39" s="72" t="s">
        <v>4304</v>
      </c>
      <c r="AG39" s="276" t="s">
        <v>4628</v>
      </c>
      <c r="AH39" s="282" t="s">
        <v>4629</v>
      </c>
      <c r="AI39" s="276" t="s">
        <v>4363</v>
      </c>
      <c r="AJ39" s="276" t="s">
        <v>4364</v>
      </c>
      <c r="AK39" s="276" t="s">
        <v>4365</v>
      </c>
      <c r="AL39" s="276" t="s">
        <v>4419</v>
      </c>
      <c r="AM39" s="283" t="s">
        <v>4420</v>
      </c>
      <c r="AN39" s="276" t="s">
        <v>4368</v>
      </c>
      <c r="AO39" s="283" t="s">
        <v>4369</v>
      </c>
      <c r="AP39" s="283" t="s">
        <v>4421</v>
      </c>
      <c r="AQ39" s="276" t="s">
        <v>4630</v>
      </c>
      <c r="AR39" s="274"/>
      <c r="AS39" s="274"/>
      <c r="AT39" s="274"/>
      <c r="AU39" s="274"/>
      <c r="AV39" s="274"/>
      <c r="AW39" s="274"/>
      <c r="AX39" s="274"/>
      <c r="AY39" s="274"/>
      <c r="AZ39" s="274"/>
      <c r="BA39" s="274"/>
      <c r="BB39" s="274"/>
      <c r="BC39" s="274"/>
      <c r="BD39" s="274"/>
      <c r="BE39" s="274"/>
      <c r="BF39" s="274"/>
      <c r="BG39" s="274"/>
      <c r="BH39" s="274"/>
      <c r="BI39" s="274"/>
      <c r="BJ39" s="274"/>
      <c r="BK39" s="274"/>
      <c r="BL39" s="274"/>
      <c r="BM39" s="274"/>
      <c r="BN39" s="274"/>
      <c r="BO39" s="274"/>
      <c r="BP39" s="274"/>
      <c r="BQ39" s="274"/>
      <c r="BR39" s="274"/>
      <c r="BS39" s="274"/>
      <c r="BT39" s="274"/>
      <c r="BU39" s="274"/>
      <c r="BV39" s="274"/>
      <c r="BW39" s="274"/>
      <c r="BX39" s="274"/>
      <c r="BY39" s="274"/>
      <c r="BZ39" s="274"/>
      <c r="CA39" s="274"/>
      <c r="CB39" s="274"/>
      <c r="CC39" s="274"/>
      <c r="CD39" s="274"/>
      <c r="CE39" s="274"/>
      <c r="CF39" s="274"/>
      <c r="CG39" s="274"/>
      <c r="CH39" s="274"/>
      <c r="CI39" s="274"/>
      <c r="CJ39" s="274"/>
      <c r="CK39" s="274"/>
      <c r="CL39" s="274"/>
      <c r="CM39" s="274"/>
      <c r="CN39" s="274"/>
      <c r="CO39" s="274"/>
      <c r="CP39" s="274"/>
      <c r="CQ39" s="274"/>
      <c r="CR39" s="274"/>
      <c r="CS39" s="274"/>
      <c r="CT39" s="274"/>
      <c r="CU39" s="274"/>
      <c r="CV39" s="274"/>
      <c r="CW39" s="274"/>
      <c r="CX39" s="274"/>
      <c r="CY39" s="274"/>
      <c r="CZ39" s="274"/>
      <c r="DA39" s="274"/>
      <c r="DB39" s="274"/>
      <c r="DC39" s="274"/>
      <c r="DD39" s="274"/>
      <c r="DE39" s="274"/>
    </row>
    <row r="40" spans="2:109" customFormat="1" ht="400" customHeight="1" x14ac:dyDescent="0.35">
      <c r="B40" s="275" t="s">
        <v>4631</v>
      </c>
      <c r="C40" s="275" t="s">
        <v>4632</v>
      </c>
      <c r="D40" s="276" t="s">
        <v>4633</v>
      </c>
      <c r="E40" s="275" t="s">
        <v>4634</v>
      </c>
      <c r="F40" s="277" t="s">
        <v>4575</v>
      </c>
      <c r="G40" s="276" t="s">
        <v>4635</v>
      </c>
      <c r="H40" s="277">
        <v>143</v>
      </c>
      <c r="I40" s="277" t="s">
        <v>4636</v>
      </c>
      <c r="J40" s="278" t="s">
        <v>4637</v>
      </c>
      <c r="K40" s="275" t="s">
        <v>4252</v>
      </c>
      <c r="L40" s="277" t="s">
        <v>4253</v>
      </c>
      <c r="M40" s="276" t="s">
        <v>3745</v>
      </c>
      <c r="N40" s="279" t="s">
        <v>4638</v>
      </c>
      <c r="O40" s="276" t="s">
        <v>4639</v>
      </c>
      <c r="P40" s="276" t="s">
        <v>4640</v>
      </c>
      <c r="Q40" s="276" t="s">
        <v>4258</v>
      </c>
      <c r="R40" s="276" t="s">
        <v>4259</v>
      </c>
      <c r="S40" s="276" t="s">
        <v>4641</v>
      </c>
      <c r="T40" s="276" t="s">
        <v>4261</v>
      </c>
      <c r="U40" s="276" t="s">
        <v>4262</v>
      </c>
      <c r="V40" s="280" t="s">
        <v>4327</v>
      </c>
      <c r="W40" s="281">
        <v>0.4</v>
      </c>
      <c r="X40" s="280" t="s">
        <v>4265</v>
      </c>
      <c r="Y40" s="280" t="s">
        <v>4265</v>
      </c>
      <c r="Z40" s="280" t="s">
        <v>4264</v>
      </c>
      <c r="AA40" s="280" t="s">
        <v>4264</v>
      </c>
      <c r="AB40" s="280" t="s">
        <v>4264</v>
      </c>
      <c r="AC40" s="280" t="s">
        <v>4265</v>
      </c>
      <c r="AD40" s="280" t="s">
        <v>4264</v>
      </c>
      <c r="AE40" s="281">
        <v>0.4</v>
      </c>
      <c r="AF40" s="72" t="s">
        <v>4266</v>
      </c>
      <c r="AG40" s="276" t="s">
        <v>4642</v>
      </c>
      <c r="AH40" s="276" t="s">
        <v>4643</v>
      </c>
      <c r="AI40" s="276" t="s">
        <v>4379</v>
      </c>
      <c r="AJ40" s="276" t="s">
        <v>4380</v>
      </c>
      <c r="AK40" s="276" t="s">
        <v>4381</v>
      </c>
      <c r="AL40" s="276" t="s">
        <v>4481</v>
      </c>
      <c r="AM40" s="283" t="s">
        <v>4482</v>
      </c>
      <c r="AN40" s="276" t="s">
        <v>4384</v>
      </c>
      <c r="AO40" s="283" t="s">
        <v>4385</v>
      </c>
      <c r="AP40" s="283" t="s">
        <v>4483</v>
      </c>
      <c r="AQ40" s="276" t="s">
        <v>4644</v>
      </c>
      <c r="AR40" s="274"/>
      <c r="AS40" s="274"/>
      <c r="AT40" s="274"/>
      <c r="AU40" s="274"/>
      <c r="AV40" s="274"/>
      <c r="AW40" s="274"/>
      <c r="AX40" s="274"/>
      <c r="AY40" s="274"/>
      <c r="AZ40" s="274"/>
      <c r="BA40" s="274"/>
      <c r="BB40" s="274"/>
      <c r="BC40" s="274"/>
      <c r="BD40" s="274"/>
      <c r="BE40" s="274"/>
      <c r="BF40" s="274"/>
      <c r="BG40" s="274"/>
      <c r="BH40" s="274"/>
      <c r="BI40" s="274"/>
      <c r="BJ40" s="274"/>
      <c r="BK40" s="274"/>
      <c r="BL40" s="274"/>
      <c r="BM40" s="274"/>
      <c r="BN40" s="274"/>
      <c r="BO40" s="274"/>
      <c r="BP40" s="274"/>
      <c r="BQ40" s="274"/>
      <c r="BR40" s="274"/>
      <c r="BS40" s="274"/>
      <c r="BT40" s="274"/>
      <c r="BU40" s="274"/>
      <c r="BV40" s="274"/>
      <c r="BW40" s="274"/>
      <c r="BX40" s="274"/>
      <c r="BY40" s="274"/>
      <c r="BZ40" s="274"/>
      <c r="CA40" s="274"/>
      <c r="CB40" s="274"/>
      <c r="CC40" s="274"/>
      <c r="CD40" s="274"/>
      <c r="CE40" s="274"/>
      <c r="CF40" s="274"/>
      <c r="CG40" s="274"/>
      <c r="CH40" s="274"/>
      <c r="CI40" s="274"/>
      <c r="CJ40" s="274"/>
      <c r="CK40" s="274"/>
      <c r="CL40" s="274"/>
      <c r="CM40" s="274"/>
      <c r="CN40" s="274"/>
      <c r="CO40" s="274"/>
      <c r="CP40" s="274"/>
      <c r="CQ40" s="274"/>
      <c r="CR40" s="274"/>
      <c r="CS40" s="274"/>
      <c r="CT40" s="274"/>
      <c r="CU40" s="274"/>
      <c r="CV40" s="274"/>
      <c r="CW40" s="274"/>
      <c r="CX40" s="274"/>
      <c r="CY40" s="274"/>
      <c r="CZ40" s="274"/>
      <c r="DA40" s="274"/>
      <c r="DB40" s="274"/>
      <c r="DC40" s="274"/>
      <c r="DD40" s="274"/>
      <c r="DE40" s="274"/>
    </row>
    <row r="41" spans="2:109" customFormat="1" ht="400" customHeight="1" x14ac:dyDescent="0.35">
      <c r="B41" s="275" t="s">
        <v>4631</v>
      </c>
      <c r="C41" s="275" t="s">
        <v>4632</v>
      </c>
      <c r="D41" s="276" t="s">
        <v>4633</v>
      </c>
      <c r="E41" s="275" t="s">
        <v>4634</v>
      </c>
      <c r="F41" s="277" t="s">
        <v>4575</v>
      </c>
      <c r="G41" s="276" t="s">
        <v>4635</v>
      </c>
      <c r="H41" s="277">
        <v>141</v>
      </c>
      <c r="I41" s="277" t="s">
        <v>4645</v>
      </c>
      <c r="J41" s="278" t="s">
        <v>4646</v>
      </c>
      <c r="K41" s="275" t="s">
        <v>4297</v>
      </c>
      <c r="L41" s="277" t="s">
        <v>4425</v>
      </c>
      <c r="M41" s="276" t="s">
        <v>3745</v>
      </c>
      <c r="N41" s="279" t="s">
        <v>4647</v>
      </c>
      <c r="O41" s="276" t="s">
        <v>4648</v>
      </c>
      <c r="P41" s="276" t="s">
        <v>4649</v>
      </c>
      <c r="Q41" s="276" t="s">
        <v>4258</v>
      </c>
      <c r="R41" s="276" t="s">
        <v>4259</v>
      </c>
      <c r="S41" s="276" t="s">
        <v>4641</v>
      </c>
      <c r="T41" s="276" t="s">
        <v>4261</v>
      </c>
      <c r="U41" s="276" t="s">
        <v>4262</v>
      </c>
      <c r="V41" s="280" t="s">
        <v>4301</v>
      </c>
      <c r="W41" s="281">
        <v>0.2</v>
      </c>
      <c r="X41" s="280" t="s">
        <v>4264</v>
      </c>
      <c r="Y41" s="280" t="s">
        <v>4264</v>
      </c>
      <c r="Z41" s="280" t="s">
        <v>4264</v>
      </c>
      <c r="AA41" s="280" t="s">
        <v>4265</v>
      </c>
      <c r="AB41" s="280" t="s">
        <v>4264</v>
      </c>
      <c r="AC41" s="280" t="s">
        <v>4265</v>
      </c>
      <c r="AD41" s="280" t="s">
        <v>4303</v>
      </c>
      <c r="AE41" s="281">
        <v>0.8</v>
      </c>
      <c r="AF41" s="72" t="s">
        <v>4304</v>
      </c>
      <c r="AG41" s="276" t="s">
        <v>4650</v>
      </c>
      <c r="AH41" s="276" t="s">
        <v>4651</v>
      </c>
      <c r="AI41" s="276" t="s">
        <v>4434</v>
      </c>
      <c r="AJ41" s="276" t="s">
        <v>4435</v>
      </c>
      <c r="AK41" s="276" t="s">
        <v>4436</v>
      </c>
      <c r="AL41" s="276" t="s">
        <v>4652</v>
      </c>
      <c r="AM41" s="283" t="s">
        <v>4653</v>
      </c>
      <c r="AN41" s="276" t="s">
        <v>4439</v>
      </c>
      <c r="AO41" s="283" t="s">
        <v>4440</v>
      </c>
      <c r="AP41" s="283" t="s">
        <v>4654</v>
      </c>
      <c r="AQ41" s="276" t="s">
        <v>4655</v>
      </c>
      <c r="AR41" s="274"/>
      <c r="AS41" s="274"/>
      <c r="AT41" s="274"/>
      <c r="AU41" s="274"/>
      <c r="AV41" s="274"/>
      <c r="AW41" s="274"/>
      <c r="AX41" s="274"/>
      <c r="AY41" s="274"/>
      <c r="AZ41" s="274"/>
      <c r="BA41" s="274"/>
      <c r="BB41" s="274"/>
      <c r="BC41" s="274"/>
      <c r="BD41" s="274"/>
      <c r="BE41" s="274"/>
      <c r="BF41" s="274"/>
      <c r="BG41" s="274"/>
      <c r="BH41" s="274"/>
      <c r="BI41" s="274"/>
      <c r="BJ41" s="274"/>
      <c r="BK41" s="274"/>
      <c r="BL41" s="274"/>
      <c r="BM41" s="274"/>
      <c r="BN41" s="274"/>
      <c r="BO41" s="274"/>
      <c r="BP41" s="274"/>
      <c r="BQ41" s="274"/>
      <c r="BR41" s="274"/>
      <c r="BS41" s="274"/>
      <c r="BT41" s="274"/>
      <c r="BU41" s="274"/>
      <c r="BV41" s="274"/>
      <c r="BW41" s="274"/>
      <c r="BX41" s="274"/>
      <c r="BY41" s="274"/>
      <c r="BZ41" s="274"/>
      <c r="CA41" s="274"/>
      <c r="CB41" s="274"/>
      <c r="CC41" s="274"/>
      <c r="CD41" s="274"/>
      <c r="CE41" s="274"/>
      <c r="CF41" s="274"/>
      <c r="CG41" s="274"/>
      <c r="CH41" s="274"/>
      <c r="CI41" s="274"/>
      <c r="CJ41" s="274"/>
      <c r="CK41" s="274"/>
      <c r="CL41" s="274"/>
      <c r="CM41" s="274"/>
      <c r="CN41" s="274"/>
      <c r="CO41" s="274"/>
      <c r="CP41" s="274"/>
      <c r="CQ41" s="274"/>
      <c r="CR41" s="274"/>
      <c r="CS41" s="274"/>
      <c r="CT41" s="274"/>
      <c r="CU41" s="274"/>
      <c r="CV41" s="274"/>
      <c r="CW41" s="274"/>
      <c r="CX41" s="274"/>
      <c r="CY41" s="274"/>
      <c r="CZ41" s="274"/>
      <c r="DA41" s="274"/>
      <c r="DB41" s="274"/>
      <c r="DC41" s="274"/>
      <c r="DD41" s="274"/>
      <c r="DE41" s="274"/>
    </row>
    <row r="42" spans="2:109" customFormat="1" ht="400" customHeight="1" x14ac:dyDescent="0.35">
      <c r="B42" s="275" t="s">
        <v>4631</v>
      </c>
      <c r="C42" s="275" t="s">
        <v>4632</v>
      </c>
      <c r="D42" s="276" t="s">
        <v>4633</v>
      </c>
      <c r="E42" s="275" t="s">
        <v>4634</v>
      </c>
      <c r="F42" s="277" t="s">
        <v>4575</v>
      </c>
      <c r="G42" s="276" t="s">
        <v>4635</v>
      </c>
      <c r="H42" s="277">
        <v>142</v>
      </c>
      <c r="I42" s="277" t="s">
        <v>4656</v>
      </c>
      <c r="J42" s="278" t="s">
        <v>4657</v>
      </c>
      <c r="K42" s="275" t="s">
        <v>4297</v>
      </c>
      <c r="L42" s="277" t="s">
        <v>4425</v>
      </c>
      <c r="M42" s="276" t="s">
        <v>3745</v>
      </c>
      <c r="N42" s="279" t="s">
        <v>4647</v>
      </c>
      <c r="O42" s="276" t="s">
        <v>4648</v>
      </c>
      <c r="P42" s="276" t="s">
        <v>4658</v>
      </c>
      <c r="Q42" s="276" t="s">
        <v>4258</v>
      </c>
      <c r="R42" s="276" t="s">
        <v>4259</v>
      </c>
      <c r="S42" s="276" t="s">
        <v>4641</v>
      </c>
      <c r="T42" s="276" t="s">
        <v>4261</v>
      </c>
      <c r="U42" s="276" t="s">
        <v>4262</v>
      </c>
      <c r="V42" s="280" t="s">
        <v>4301</v>
      </c>
      <c r="W42" s="281">
        <v>0.2</v>
      </c>
      <c r="X42" s="280" t="s">
        <v>4264</v>
      </c>
      <c r="Y42" s="280" t="s">
        <v>4264</v>
      </c>
      <c r="Z42" s="280" t="s">
        <v>4264</v>
      </c>
      <c r="AA42" s="280" t="s">
        <v>4264</v>
      </c>
      <c r="AB42" s="280" t="s">
        <v>4264</v>
      </c>
      <c r="AC42" s="280" t="s">
        <v>4265</v>
      </c>
      <c r="AD42" s="280" t="s">
        <v>4303</v>
      </c>
      <c r="AE42" s="281">
        <v>0.8</v>
      </c>
      <c r="AF42" s="72" t="s">
        <v>4304</v>
      </c>
      <c r="AG42" s="276" t="s">
        <v>4650</v>
      </c>
      <c r="AH42" s="276" t="s">
        <v>4659</v>
      </c>
      <c r="AI42" s="276" t="s">
        <v>4286</v>
      </c>
      <c r="AJ42" s="276" t="s">
        <v>4287</v>
      </c>
      <c r="AK42" s="276" t="s">
        <v>4288</v>
      </c>
      <c r="AL42" s="276" t="s">
        <v>4660</v>
      </c>
      <c r="AM42" s="283" t="s">
        <v>4661</v>
      </c>
      <c r="AN42" s="276" t="s">
        <v>4291</v>
      </c>
      <c r="AO42" s="283" t="s">
        <v>4292</v>
      </c>
      <c r="AP42" s="283" t="s">
        <v>4662</v>
      </c>
      <c r="AQ42" s="276" t="s">
        <v>4663</v>
      </c>
      <c r="AR42" s="274"/>
      <c r="AS42" s="274"/>
      <c r="AT42" s="274"/>
      <c r="AU42" s="274"/>
      <c r="AV42" s="274"/>
      <c r="AW42" s="274"/>
      <c r="AX42" s="274"/>
      <c r="AY42" s="274"/>
      <c r="AZ42" s="274"/>
      <c r="BA42" s="274"/>
      <c r="BB42" s="274"/>
      <c r="BC42" s="274"/>
      <c r="BD42" s="274"/>
      <c r="BE42" s="274"/>
      <c r="BF42" s="274"/>
      <c r="BG42" s="274"/>
      <c r="BH42" s="274"/>
      <c r="BI42" s="274"/>
      <c r="BJ42" s="274"/>
      <c r="BK42" s="274"/>
      <c r="BL42" s="274"/>
      <c r="BM42" s="274"/>
      <c r="BN42" s="274"/>
      <c r="BO42" s="274"/>
      <c r="BP42" s="274"/>
      <c r="BQ42" s="274"/>
      <c r="BR42" s="274"/>
      <c r="BS42" s="274"/>
      <c r="BT42" s="274"/>
      <c r="BU42" s="274"/>
      <c r="BV42" s="274"/>
      <c r="BW42" s="274"/>
      <c r="BX42" s="274"/>
      <c r="BY42" s="274"/>
      <c r="BZ42" s="274"/>
      <c r="CA42" s="274"/>
      <c r="CB42" s="274"/>
      <c r="CC42" s="274"/>
      <c r="CD42" s="274"/>
      <c r="CE42" s="274"/>
      <c r="CF42" s="274"/>
      <c r="CG42" s="274"/>
      <c r="CH42" s="274"/>
      <c r="CI42" s="274"/>
      <c r="CJ42" s="274"/>
      <c r="CK42" s="274"/>
      <c r="CL42" s="274"/>
      <c r="CM42" s="274"/>
      <c r="CN42" s="274"/>
      <c r="CO42" s="274"/>
      <c r="CP42" s="274"/>
      <c r="CQ42" s="274"/>
      <c r="CR42" s="274"/>
      <c r="CS42" s="274"/>
      <c r="CT42" s="274"/>
      <c r="CU42" s="274"/>
      <c r="CV42" s="274"/>
      <c r="CW42" s="274"/>
      <c r="CX42" s="274"/>
      <c r="CY42" s="274"/>
      <c r="CZ42" s="274"/>
      <c r="DA42" s="274"/>
      <c r="DB42" s="274"/>
      <c r="DC42" s="274"/>
      <c r="DD42" s="274"/>
      <c r="DE42" s="274"/>
    </row>
    <row r="43" spans="2:109" customFormat="1" ht="400" customHeight="1" x14ac:dyDescent="0.35">
      <c r="B43" s="275" t="s">
        <v>4631</v>
      </c>
      <c r="C43" s="275" t="s">
        <v>4632</v>
      </c>
      <c r="D43" s="276" t="s">
        <v>4633</v>
      </c>
      <c r="E43" s="275" t="s">
        <v>4634</v>
      </c>
      <c r="F43" s="277" t="s">
        <v>4575</v>
      </c>
      <c r="G43" s="276" t="s">
        <v>4664</v>
      </c>
      <c r="H43" s="277">
        <v>144</v>
      </c>
      <c r="I43" s="277" t="s">
        <v>4665</v>
      </c>
      <c r="J43" s="278" t="s">
        <v>4666</v>
      </c>
      <c r="K43" s="275" t="s">
        <v>4252</v>
      </c>
      <c r="L43" s="277" t="s">
        <v>4667</v>
      </c>
      <c r="M43" s="276" t="s">
        <v>3795</v>
      </c>
      <c r="N43" s="279" t="s">
        <v>4668</v>
      </c>
      <c r="O43" s="276" t="s">
        <v>4669</v>
      </c>
      <c r="P43" s="276" t="s">
        <v>4670</v>
      </c>
      <c r="Q43" s="276" t="s">
        <v>4258</v>
      </c>
      <c r="R43" s="276" t="s">
        <v>4259</v>
      </c>
      <c r="S43" s="276" t="s">
        <v>4260</v>
      </c>
      <c r="T43" s="276" t="s">
        <v>2070</v>
      </c>
      <c r="U43" s="276" t="s">
        <v>4671</v>
      </c>
      <c r="V43" s="280" t="s">
        <v>4327</v>
      </c>
      <c r="W43" s="281">
        <v>0.4</v>
      </c>
      <c r="X43" s="280" t="s">
        <v>4265</v>
      </c>
      <c r="Y43" s="280" t="s">
        <v>4264</v>
      </c>
      <c r="Z43" s="280" t="s">
        <v>4264</v>
      </c>
      <c r="AA43" s="280" t="s">
        <v>4302</v>
      </c>
      <c r="AB43" s="280" t="s">
        <v>4264</v>
      </c>
      <c r="AC43" s="280" t="s">
        <v>4265</v>
      </c>
      <c r="AD43" s="280" t="s">
        <v>4302</v>
      </c>
      <c r="AE43" s="281">
        <v>0.6</v>
      </c>
      <c r="AF43" s="72" t="s">
        <v>4266</v>
      </c>
      <c r="AG43" s="276" t="s">
        <v>4672</v>
      </c>
      <c r="AH43" s="276" t="s">
        <v>4673</v>
      </c>
      <c r="AI43" s="276" t="s">
        <v>4379</v>
      </c>
      <c r="AJ43" s="276" t="s">
        <v>4380</v>
      </c>
      <c r="AK43" s="276" t="s">
        <v>4381</v>
      </c>
      <c r="AL43" s="276" t="s">
        <v>4481</v>
      </c>
      <c r="AM43" s="283" t="s">
        <v>4482</v>
      </c>
      <c r="AN43" s="276" t="s">
        <v>4384</v>
      </c>
      <c r="AO43" s="283" t="s">
        <v>4385</v>
      </c>
      <c r="AP43" s="283" t="s">
        <v>4483</v>
      </c>
      <c r="AQ43" s="276" t="s">
        <v>4674</v>
      </c>
      <c r="AR43" s="274"/>
      <c r="AS43" s="274"/>
      <c r="AT43" s="274"/>
      <c r="AU43" s="274"/>
      <c r="AV43" s="274"/>
      <c r="AW43" s="274"/>
      <c r="AX43" s="274"/>
      <c r="AY43" s="274"/>
      <c r="AZ43" s="274"/>
      <c r="BA43" s="274"/>
      <c r="BB43" s="274"/>
      <c r="BC43" s="274"/>
      <c r="BD43" s="274"/>
      <c r="BE43" s="274"/>
      <c r="BF43" s="274"/>
      <c r="BG43" s="274"/>
      <c r="BH43" s="274"/>
      <c r="BI43" s="274"/>
      <c r="BJ43" s="274"/>
      <c r="BK43" s="274"/>
      <c r="BL43" s="274"/>
      <c r="BM43" s="274"/>
      <c r="BN43" s="274"/>
      <c r="BO43" s="274"/>
      <c r="BP43" s="274"/>
      <c r="BQ43" s="274"/>
      <c r="BR43" s="274"/>
      <c r="BS43" s="274"/>
      <c r="BT43" s="274"/>
      <c r="BU43" s="274"/>
      <c r="BV43" s="274"/>
      <c r="BW43" s="274"/>
      <c r="BX43" s="274"/>
      <c r="BY43" s="274"/>
      <c r="BZ43" s="274"/>
      <c r="CA43" s="274"/>
      <c r="CB43" s="274"/>
      <c r="CC43" s="274"/>
      <c r="CD43" s="274"/>
      <c r="CE43" s="274"/>
      <c r="CF43" s="274"/>
      <c r="CG43" s="274"/>
      <c r="CH43" s="274"/>
      <c r="CI43" s="274"/>
      <c r="CJ43" s="274"/>
      <c r="CK43" s="274"/>
      <c r="CL43" s="274"/>
      <c r="CM43" s="274"/>
      <c r="CN43" s="274"/>
      <c r="CO43" s="274"/>
      <c r="CP43" s="274"/>
      <c r="CQ43" s="274"/>
      <c r="CR43" s="274"/>
      <c r="CS43" s="274"/>
      <c r="CT43" s="274"/>
      <c r="CU43" s="274"/>
      <c r="CV43" s="274"/>
      <c r="CW43" s="274"/>
      <c r="CX43" s="274"/>
      <c r="CY43" s="274"/>
      <c r="CZ43" s="274"/>
      <c r="DA43" s="274"/>
      <c r="DB43" s="274"/>
      <c r="DC43" s="274"/>
      <c r="DD43" s="274"/>
      <c r="DE43" s="274"/>
    </row>
    <row r="44" spans="2:109" customFormat="1" ht="400" customHeight="1" x14ac:dyDescent="0.35">
      <c r="B44" s="275" t="s">
        <v>4631</v>
      </c>
      <c r="C44" s="275" t="s">
        <v>4632</v>
      </c>
      <c r="D44" s="276" t="s">
        <v>4633</v>
      </c>
      <c r="E44" s="275" t="s">
        <v>4634</v>
      </c>
      <c r="F44" s="277" t="s">
        <v>4575</v>
      </c>
      <c r="G44" s="276" t="s">
        <v>4675</v>
      </c>
      <c r="H44" s="277">
        <v>145</v>
      </c>
      <c r="I44" s="277" t="s">
        <v>4676</v>
      </c>
      <c r="J44" s="278" t="s">
        <v>4677</v>
      </c>
      <c r="K44" s="275" t="s">
        <v>4252</v>
      </c>
      <c r="L44" s="277" t="s">
        <v>4253</v>
      </c>
      <c r="M44" s="276" t="s">
        <v>3745</v>
      </c>
      <c r="N44" s="279" t="s">
        <v>4678</v>
      </c>
      <c r="O44" s="282" t="s">
        <v>4679</v>
      </c>
      <c r="P44" s="276" t="s">
        <v>4680</v>
      </c>
      <c r="Q44" s="276" t="s">
        <v>4258</v>
      </c>
      <c r="R44" s="276" t="s">
        <v>4259</v>
      </c>
      <c r="S44" s="276" t="s">
        <v>4429</v>
      </c>
      <c r="T44" s="276" t="s">
        <v>4261</v>
      </c>
      <c r="U44" s="276" t="s">
        <v>4262</v>
      </c>
      <c r="V44" s="280" t="s">
        <v>4450</v>
      </c>
      <c r="W44" s="281">
        <v>0.8</v>
      </c>
      <c r="X44" s="280" t="s">
        <v>4264</v>
      </c>
      <c r="Y44" s="280" t="s">
        <v>4302</v>
      </c>
      <c r="Z44" s="280" t="s">
        <v>4264</v>
      </c>
      <c r="AA44" s="280" t="s">
        <v>4302</v>
      </c>
      <c r="AB44" s="280" t="s">
        <v>4302</v>
      </c>
      <c r="AC44" s="280" t="s">
        <v>4264</v>
      </c>
      <c r="AD44" s="280" t="s">
        <v>4302</v>
      </c>
      <c r="AE44" s="281">
        <v>0.6</v>
      </c>
      <c r="AF44" s="72" t="s">
        <v>4304</v>
      </c>
      <c r="AG44" s="276" t="s">
        <v>4681</v>
      </c>
      <c r="AH44" s="276" t="s">
        <v>4682</v>
      </c>
      <c r="AI44" s="276" t="s">
        <v>4330</v>
      </c>
      <c r="AJ44" s="276" t="s">
        <v>4331</v>
      </c>
      <c r="AK44" s="276" t="s">
        <v>4332</v>
      </c>
      <c r="AL44" s="276" t="s">
        <v>4683</v>
      </c>
      <c r="AM44" s="283" t="s">
        <v>4684</v>
      </c>
      <c r="AN44" s="276" t="s">
        <v>4685</v>
      </c>
      <c r="AO44" s="283" t="s">
        <v>4336</v>
      </c>
      <c r="AP44" s="283" t="s">
        <v>4686</v>
      </c>
      <c r="AQ44" s="276" t="s">
        <v>4687</v>
      </c>
      <c r="AR44" s="274"/>
      <c r="AS44" s="274"/>
      <c r="AT44" s="274"/>
      <c r="AU44" s="274"/>
      <c r="AV44" s="274"/>
      <c r="AW44" s="274"/>
      <c r="AX44" s="274"/>
      <c r="AY44" s="274"/>
      <c r="AZ44" s="274"/>
      <c r="BA44" s="274"/>
      <c r="BB44" s="274"/>
      <c r="BC44" s="274"/>
      <c r="BD44" s="274"/>
      <c r="BE44" s="274"/>
      <c r="BF44" s="274"/>
      <c r="BG44" s="274"/>
      <c r="BH44" s="274"/>
      <c r="BI44" s="274"/>
      <c r="BJ44" s="274"/>
      <c r="BK44" s="274"/>
      <c r="BL44" s="274"/>
      <c r="BM44" s="274"/>
      <c r="BN44" s="274"/>
      <c r="BO44" s="274"/>
      <c r="BP44" s="274"/>
      <c r="BQ44" s="274"/>
      <c r="BR44" s="274"/>
      <c r="BS44" s="274"/>
      <c r="BT44" s="274"/>
      <c r="BU44" s="274"/>
      <c r="BV44" s="274"/>
      <c r="BW44" s="274"/>
      <c r="BX44" s="274"/>
      <c r="BY44" s="274"/>
      <c r="BZ44" s="274"/>
      <c r="CA44" s="274"/>
      <c r="CB44" s="274"/>
      <c r="CC44" s="274"/>
      <c r="CD44" s="274"/>
      <c r="CE44" s="274"/>
      <c r="CF44" s="274"/>
      <c r="CG44" s="274"/>
      <c r="CH44" s="274"/>
      <c r="CI44" s="274"/>
      <c r="CJ44" s="274"/>
      <c r="CK44" s="274"/>
      <c r="CL44" s="274"/>
      <c r="CM44" s="274"/>
      <c r="CN44" s="274"/>
      <c r="CO44" s="274"/>
      <c r="CP44" s="274"/>
      <c r="CQ44" s="274"/>
      <c r="CR44" s="274"/>
      <c r="CS44" s="274"/>
      <c r="CT44" s="274"/>
      <c r="CU44" s="274"/>
      <c r="CV44" s="274"/>
      <c r="CW44" s="274"/>
      <c r="CX44" s="274"/>
      <c r="CY44" s="274"/>
      <c r="CZ44" s="274"/>
      <c r="DA44" s="274"/>
      <c r="DB44" s="274"/>
      <c r="DC44" s="274"/>
      <c r="DD44" s="274"/>
      <c r="DE44" s="274"/>
    </row>
    <row r="45" spans="2:109" customFormat="1" ht="400" customHeight="1" x14ac:dyDescent="0.35">
      <c r="B45" s="275" t="s">
        <v>4688</v>
      </c>
      <c r="C45" s="275" t="s">
        <v>4689</v>
      </c>
      <c r="D45" s="276" t="s">
        <v>4690</v>
      </c>
      <c r="E45" s="275" t="s">
        <v>4634</v>
      </c>
      <c r="F45" s="277" t="s">
        <v>4575</v>
      </c>
      <c r="G45" s="276" t="s">
        <v>4691</v>
      </c>
      <c r="H45" s="277">
        <v>152</v>
      </c>
      <c r="I45" s="277" t="s">
        <v>4692</v>
      </c>
      <c r="J45" s="278" t="s">
        <v>4693</v>
      </c>
      <c r="K45" s="275" t="s">
        <v>4252</v>
      </c>
      <c r="L45" s="277" t="s">
        <v>4253</v>
      </c>
      <c r="M45" s="276" t="s">
        <v>3745</v>
      </c>
      <c r="N45" s="279" t="s">
        <v>4694</v>
      </c>
      <c r="O45" s="276" t="s">
        <v>4695</v>
      </c>
      <c r="P45" s="276" t="s">
        <v>4696</v>
      </c>
      <c r="Q45" s="276" t="s">
        <v>4258</v>
      </c>
      <c r="R45" s="276" t="s">
        <v>4259</v>
      </c>
      <c r="S45" s="276" t="s">
        <v>4260</v>
      </c>
      <c r="T45" s="276" t="s">
        <v>4261</v>
      </c>
      <c r="U45" s="276" t="s">
        <v>4262</v>
      </c>
      <c r="V45" s="280" t="s">
        <v>4450</v>
      </c>
      <c r="W45" s="281">
        <v>0.8</v>
      </c>
      <c r="X45" s="280" t="s">
        <v>4265</v>
      </c>
      <c r="Y45" s="280" t="s">
        <v>4302</v>
      </c>
      <c r="Z45" s="280" t="s">
        <v>4264</v>
      </c>
      <c r="AA45" s="280" t="s">
        <v>4264</v>
      </c>
      <c r="AB45" s="280" t="s">
        <v>4264</v>
      </c>
      <c r="AC45" s="280" t="s">
        <v>4265</v>
      </c>
      <c r="AD45" s="280" t="s">
        <v>4302</v>
      </c>
      <c r="AE45" s="281">
        <v>0.6</v>
      </c>
      <c r="AF45" s="72" t="s">
        <v>4304</v>
      </c>
      <c r="AG45" s="276" t="s">
        <v>4697</v>
      </c>
      <c r="AH45" s="276" t="s">
        <v>4698</v>
      </c>
      <c r="AI45" s="276" t="s">
        <v>4434</v>
      </c>
      <c r="AJ45" s="276" t="s">
        <v>4435</v>
      </c>
      <c r="AK45" s="276" t="s">
        <v>4436</v>
      </c>
      <c r="AL45" s="276" t="s">
        <v>4699</v>
      </c>
      <c r="AM45" s="283" t="s">
        <v>4700</v>
      </c>
      <c r="AN45" s="276" t="s">
        <v>4439</v>
      </c>
      <c r="AO45" s="283" t="s">
        <v>4440</v>
      </c>
      <c r="AP45" s="283" t="s">
        <v>4701</v>
      </c>
      <c r="AQ45" s="276" t="s">
        <v>4702</v>
      </c>
      <c r="AR45" s="274"/>
      <c r="AS45" s="274"/>
      <c r="AT45" s="274"/>
      <c r="AU45" s="274"/>
      <c r="AV45" s="274"/>
      <c r="AW45" s="274"/>
      <c r="AX45" s="274"/>
      <c r="AY45" s="274"/>
      <c r="AZ45" s="274"/>
      <c r="BA45" s="274"/>
      <c r="BB45" s="274"/>
      <c r="BC45" s="274"/>
      <c r="BD45" s="274"/>
      <c r="BE45" s="274"/>
      <c r="BF45" s="274"/>
      <c r="BG45" s="274"/>
      <c r="BH45" s="274"/>
      <c r="BI45" s="274"/>
      <c r="BJ45" s="274"/>
      <c r="BK45" s="274"/>
      <c r="BL45" s="274"/>
      <c r="BM45" s="274"/>
      <c r="BN45" s="274"/>
      <c r="BO45" s="274"/>
      <c r="BP45" s="274"/>
      <c r="BQ45" s="274"/>
      <c r="BR45" s="274"/>
      <c r="BS45" s="274"/>
      <c r="BT45" s="274"/>
      <c r="BU45" s="274"/>
      <c r="BV45" s="274"/>
      <c r="BW45" s="274"/>
      <c r="BX45" s="274"/>
      <c r="BY45" s="274"/>
      <c r="BZ45" s="274"/>
      <c r="CA45" s="274"/>
      <c r="CB45" s="274"/>
      <c r="CC45" s="274"/>
      <c r="CD45" s="274"/>
      <c r="CE45" s="274"/>
      <c r="CF45" s="274"/>
      <c r="CG45" s="274"/>
      <c r="CH45" s="274"/>
      <c r="CI45" s="274"/>
      <c r="CJ45" s="274"/>
      <c r="CK45" s="274"/>
      <c r="CL45" s="274"/>
      <c r="CM45" s="274"/>
      <c r="CN45" s="274"/>
      <c r="CO45" s="274"/>
      <c r="CP45" s="274"/>
      <c r="CQ45" s="274"/>
      <c r="CR45" s="274"/>
      <c r="CS45" s="274"/>
      <c r="CT45" s="274"/>
      <c r="CU45" s="274"/>
      <c r="CV45" s="274"/>
      <c r="CW45" s="274"/>
      <c r="CX45" s="274"/>
      <c r="CY45" s="274"/>
      <c r="CZ45" s="274"/>
      <c r="DA45" s="274"/>
      <c r="DB45" s="274"/>
      <c r="DC45" s="274"/>
      <c r="DD45" s="274"/>
      <c r="DE45" s="274"/>
    </row>
    <row r="46" spans="2:109" customFormat="1" ht="400" customHeight="1" x14ac:dyDescent="0.35">
      <c r="B46" s="275" t="s">
        <v>4688</v>
      </c>
      <c r="C46" s="275" t="s">
        <v>4689</v>
      </c>
      <c r="D46" s="276" t="s">
        <v>4690</v>
      </c>
      <c r="E46" s="275" t="s">
        <v>4634</v>
      </c>
      <c r="F46" s="277" t="s">
        <v>4575</v>
      </c>
      <c r="G46" s="276" t="s">
        <v>4703</v>
      </c>
      <c r="H46" s="277">
        <v>146</v>
      </c>
      <c r="I46" s="277" t="s">
        <v>4704</v>
      </c>
      <c r="J46" s="278" t="s">
        <v>4705</v>
      </c>
      <c r="K46" s="275" t="s">
        <v>4297</v>
      </c>
      <c r="L46" s="277" t="s">
        <v>4425</v>
      </c>
      <c r="M46" s="276" t="s">
        <v>3745</v>
      </c>
      <c r="N46" s="279" t="s">
        <v>4706</v>
      </c>
      <c r="O46" s="276" t="s">
        <v>4707</v>
      </c>
      <c r="P46" s="276" t="s">
        <v>4708</v>
      </c>
      <c r="Q46" s="276" t="s">
        <v>4258</v>
      </c>
      <c r="R46" s="276" t="s">
        <v>4259</v>
      </c>
      <c r="S46" s="276" t="s">
        <v>4260</v>
      </c>
      <c r="T46" s="276" t="s">
        <v>4261</v>
      </c>
      <c r="U46" s="276" t="s">
        <v>4262</v>
      </c>
      <c r="V46" s="280" t="s">
        <v>4301</v>
      </c>
      <c r="W46" s="281">
        <v>0.2</v>
      </c>
      <c r="X46" s="280" t="s">
        <v>4265</v>
      </c>
      <c r="Y46" s="280" t="s">
        <v>4303</v>
      </c>
      <c r="Z46" s="280" t="s">
        <v>4303</v>
      </c>
      <c r="AA46" s="280" t="s">
        <v>4264</v>
      </c>
      <c r="AB46" s="280" t="s">
        <v>4264</v>
      </c>
      <c r="AC46" s="280" t="s">
        <v>4265</v>
      </c>
      <c r="AD46" s="280" t="s">
        <v>4303</v>
      </c>
      <c r="AE46" s="281">
        <v>0.8</v>
      </c>
      <c r="AF46" s="72" t="s">
        <v>4304</v>
      </c>
      <c r="AG46" s="276" t="s">
        <v>4709</v>
      </c>
      <c r="AH46" s="282" t="s">
        <v>4710</v>
      </c>
      <c r="AI46" s="276" t="s">
        <v>4286</v>
      </c>
      <c r="AJ46" s="276" t="s">
        <v>4287</v>
      </c>
      <c r="AK46" s="276" t="s">
        <v>4288</v>
      </c>
      <c r="AL46" s="276" t="s">
        <v>4289</v>
      </c>
      <c r="AM46" s="283" t="s">
        <v>4290</v>
      </c>
      <c r="AN46" s="276" t="s">
        <v>4291</v>
      </c>
      <c r="AO46" s="283" t="s">
        <v>4292</v>
      </c>
      <c r="AP46" s="283" t="s">
        <v>4293</v>
      </c>
      <c r="AQ46" s="282" t="s">
        <v>4711</v>
      </c>
      <c r="AR46" s="274"/>
      <c r="AS46" s="274"/>
      <c r="AT46" s="274"/>
      <c r="AU46" s="274"/>
      <c r="AV46" s="274"/>
      <c r="AW46" s="274"/>
      <c r="AX46" s="274"/>
      <c r="AY46" s="274"/>
      <c r="AZ46" s="274"/>
      <c r="BA46" s="274"/>
      <c r="BB46" s="274"/>
      <c r="BC46" s="274"/>
      <c r="BD46" s="274"/>
      <c r="BE46" s="274"/>
      <c r="BF46" s="274"/>
      <c r="BG46" s="274"/>
      <c r="BH46" s="274"/>
      <c r="BI46" s="274"/>
      <c r="BJ46" s="274"/>
      <c r="BK46" s="274"/>
      <c r="BL46" s="274"/>
      <c r="BM46" s="274"/>
      <c r="BN46" s="274"/>
      <c r="BO46" s="274"/>
      <c r="BP46" s="274"/>
      <c r="BQ46" s="274"/>
      <c r="BR46" s="274"/>
      <c r="BS46" s="274"/>
      <c r="BT46" s="274"/>
      <c r="BU46" s="274"/>
      <c r="BV46" s="274"/>
      <c r="BW46" s="274"/>
      <c r="BX46" s="274"/>
      <c r="BY46" s="274"/>
      <c r="BZ46" s="274"/>
      <c r="CA46" s="274"/>
      <c r="CB46" s="274"/>
      <c r="CC46" s="274"/>
      <c r="CD46" s="274"/>
      <c r="CE46" s="274"/>
      <c r="CF46" s="274"/>
      <c r="CG46" s="274"/>
      <c r="CH46" s="274"/>
      <c r="CI46" s="274"/>
      <c r="CJ46" s="274"/>
      <c r="CK46" s="274"/>
      <c r="CL46" s="274"/>
      <c r="CM46" s="274"/>
      <c r="CN46" s="274"/>
      <c r="CO46" s="274"/>
      <c r="CP46" s="274"/>
      <c r="CQ46" s="274"/>
      <c r="CR46" s="274"/>
      <c r="CS46" s="274"/>
      <c r="CT46" s="274"/>
      <c r="CU46" s="274"/>
      <c r="CV46" s="274"/>
      <c r="CW46" s="274"/>
      <c r="CX46" s="274"/>
      <c r="CY46" s="274"/>
      <c r="CZ46" s="274"/>
      <c r="DA46" s="274"/>
      <c r="DB46" s="274"/>
      <c r="DC46" s="274"/>
      <c r="DD46" s="274"/>
      <c r="DE46" s="274"/>
    </row>
    <row r="47" spans="2:109" customFormat="1" ht="400" customHeight="1" x14ac:dyDescent="0.35">
      <c r="B47" s="275" t="s">
        <v>4688</v>
      </c>
      <c r="C47" s="275" t="s">
        <v>4689</v>
      </c>
      <c r="D47" s="276" t="s">
        <v>4690</v>
      </c>
      <c r="E47" s="275" t="s">
        <v>4634</v>
      </c>
      <c r="F47" s="277" t="s">
        <v>4575</v>
      </c>
      <c r="G47" s="276" t="s">
        <v>4712</v>
      </c>
      <c r="H47" s="277">
        <v>148</v>
      </c>
      <c r="I47" s="277" t="s">
        <v>4713</v>
      </c>
      <c r="J47" s="278" t="s">
        <v>4714</v>
      </c>
      <c r="K47" s="275" t="s">
        <v>4252</v>
      </c>
      <c r="L47" s="277" t="s">
        <v>4667</v>
      </c>
      <c r="M47" s="276" t="s">
        <v>3795</v>
      </c>
      <c r="N47" s="279" t="s">
        <v>4715</v>
      </c>
      <c r="O47" s="276" t="s">
        <v>4716</v>
      </c>
      <c r="P47" s="276" t="s">
        <v>4717</v>
      </c>
      <c r="Q47" s="276" t="s">
        <v>4258</v>
      </c>
      <c r="R47" s="276" t="s">
        <v>4259</v>
      </c>
      <c r="S47" s="276" t="s">
        <v>4260</v>
      </c>
      <c r="T47" s="276" t="s">
        <v>2070</v>
      </c>
      <c r="U47" s="276" t="s">
        <v>4671</v>
      </c>
      <c r="V47" s="280" t="s">
        <v>4263</v>
      </c>
      <c r="W47" s="281">
        <v>0.6</v>
      </c>
      <c r="X47" s="280" t="s">
        <v>4265</v>
      </c>
      <c r="Y47" s="280" t="s">
        <v>4264</v>
      </c>
      <c r="Z47" s="280" t="s">
        <v>4265</v>
      </c>
      <c r="AA47" s="280" t="s">
        <v>4302</v>
      </c>
      <c r="AB47" s="280" t="s">
        <v>4264</v>
      </c>
      <c r="AC47" s="280" t="s">
        <v>4265</v>
      </c>
      <c r="AD47" s="280" t="s">
        <v>4302</v>
      </c>
      <c r="AE47" s="281">
        <v>0.6</v>
      </c>
      <c r="AF47" s="72" t="s">
        <v>4266</v>
      </c>
      <c r="AG47" s="276" t="s">
        <v>4718</v>
      </c>
      <c r="AH47" s="276" t="s">
        <v>4719</v>
      </c>
      <c r="AI47" s="276" t="s">
        <v>4720</v>
      </c>
      <c r="AJ47" s="276" t="s">
        <v>4721</v>
      </c>
      <c r="AK47" s="276" t="s">
        <v>4722</v>
      </c>
      <c r="AL47" s="276" t="s">
        <v>4723</v>
      </c>
      <c r="AM47" s="283" t="s">
        <v>4724</v>
      </c>
      <c r="AN47" s="276" t="s">
        <v>4725</v>
      </c>
      <c r="AO47" s="283" t="s">
        <v>4726</v>
      </c>
      <c r="AP47" s="283" t="s">
        <v>4727</v>
      </c>
      <c r="AQ47" s="276" t="s">
        <v>4728</v>
      </c>
      <c r="AR47" s="274"/>
      <c r="AS47" s="274"/>
      <c r="AT47" s="274"/>
      <c r="AU47" s="274"/>
      <c r="AV47" s="274"/>
      <c r="AW47" s="274"/>
      <c r="AX47" s="274"/>
      <c r="AY47" s="274"/>
      <c r="AZ47" s="274"/>
      <c r="BA47" s="274"/>
      <c r="BB47" s="274"/>
      <c r="BC47" s="274"/>
      <c r="BD47" s="274"/>
      <c r="BE47" s="274"/>
      <c r="BF47" s="274"/>
      <c r="BG47" s="274"/>
      <c r="BH47" s="274"/>
      <c r="BI47" s="274"/>
      <c r="BJ47" s="274"/>
      <c r="BK47" s="274"/>
      <c r="BL47" s="274"/>
      <c r="BM47" s="274"/>
      <c r="BN47" s="274"/>
      <c r="BO47" s="274"/>
      <c r="BP47" s="274"/>
      <c r="BQ47" s="274"/>
      <c r="BR47" s="274"/>
      <c r="BS47" s="274"/>
      <c r="BT47" s="274"/>
      <c r="BU47" s="274"/>
      <c r="BV47" s="274"/>
      <c r="BW47" s="274"/>
      <c r="BX47" s="274"/>
      <c r="BY47" s="274"/>
      <c r="BZ47" s="274"/>
      <c r="CA47" s="274"/>
      <c r="CB47" s="274"/>
      <c r="CC47" s="274"/>
      <c r="CD47" s="274"/>
      <c r="CE47" s="274"/>
      <c r="CF47" s="274"/>
      <c r="CG47" s="274"/>
      <c r="CH47" s="274"/>
      <c r="CI47" s="274"/>
      <c r="CJ47" s="274"/>
      <c r="CK47" s="274"/>
      <c r="CL47" s="274"/>
      <c r="CM47" s="274"/>
      <c r="CN47" s="274"/>
      <c r="CO47" s="274"/>
      <c r="CP47" s="274"/>
      <c r="CQ47" s="274"/>
      <c r="CR47" s="274"/>
      <c r="CS47" s="274"/>
      <c r="CT47" s="274"/>
      <c r="CU47" s="274"/>
      <c r="CV47" s="274"/>
      <c r="CW47" s="274"/>
      <c r="CX47" s="274"/>
      <c r="CY47" s="274"/>
      <c r="CZ47" s="274"/>
      <c r="DA47" s="274"/>
      <c r="DB47" s="274"/>
      <c r="DC47" s="274"/>
      <c r="DD47" s="274"/>
      <c r="DE47" s="274"/>
    </row>
    <row r="48" spans="2:109" customFormat="1" ht="400" customHeight="1" x14ac:dyDescent="0.35">
      <c r="B48" s="275" t="s">
        <v>4688</v>
      </c>
      <c r="C48" s="275" t="s">
        <v>4689</v>
      </c>
      <c r="D48" s="276" t="s">
        <v>4690</v>
      </c>
      <c r="E48" s="275" t="s">
        <v>4634</v>
      </c>
      <c r="F48" s="277" t="s">
        <v>4575</v>
      </c>
      <c r="G48" s="276" t="s">
        <v>4729</v>
      </c>
      <c r="H48" s="277">
        <v>149</v>
      </c>
      <c r="I48" s="277" t="s">
        <v>4730</v>
      </c>
      <c r="J48" s="278" t="s">
        <v>4731</v>
      </c>
      <c r="K48" s="275" t="s">
        <v>4252</v>
      </c>
      <c r="L48" s="277" t="s">
        <v>4253</v>
      </c>
      <c r="M48" s="276" t="s">
        <v>3795</v>
      </c>
      <c r="N48" s="279" t="s">
        <v>4732</v>
      </c>
      <c r="O48" s="276" t="s">
        <v>4733</v>
      </c>
      <c r="P48" s="276" t="s">
        <v>4734</v>
      </c>
      <c r="Q48" s="276" t="s">
        <v>4735</v>
      </c>
      <c r="R48" s="276" t="s">
        <v>4259</v>
      </c>
      <c r="S48" s="276" t="s">
        <v>4260</v>
      </c>
      <c r="T48" s="276" t="s">
        <v>4261</v>
      </c>
      <c r="U48" s="282" t="s">
        <v>4262</v>
      </c>
      <c r="V48" s="280" t="s">
        <v>4327</v>
      </c>
      <c r="W48" s="281">
        <v>0.4</v>
      </c>
      <c r="X48" s="280" t="s">
        <v>4265</v>
      </c>
      <c r="Y48" s="280" t="s">
        <v>4264</v>
      </c>
      <c r="Z48" s="280" t="s">
        <v>4264</v>
      </c>
      <c r="AA48" s="280" t="s">
        <v>4264</v>
      </c>
      <c r="AB48" s="280" t="s">
        <v>4264</v>
      </c>
      <c r="AC48" s="280" t="s">
        <v>4264</v>
      </c>
      <c r="AD48" s="280" t="s">
        <v>4264</v>
      </c>
      <c r="AE48" s="281">
        <v>0.4</v>
      </c>
      <c r="AF48" s="72" t="s">
        <v>4266</v>
      </c>
      <c r="AG48" s="276" t="s">
        <v>4736</v>
      </c>
      <c r="AH48" s="276" t="s">
        <v>4737</v>
      </c>
      <c r="AI48" s="276" t="s">
        <v>4363</v>
      </c>
      <c r="AJ48" s="276" t="s">
        <v>4364</v>
      </c>
      <c r="AK48" s="276" t="s">
        <v>4365</v>
      </c>
      <c r="AL48" s="276" t="s">
        <v>4419</v>
      </c>
      <c r="AM48" s="283" t="s">
        <v>4420</v>
      </c>
      <c r="AN48" s="276" t="s">
        <v>4368</v>
      </c>
      <c r="AO48" s="283" t="s">
        <v>4369</v>
      </c>
      <c r="AP48" s="283" t="s">
        <v>4421</v>
      </c>
      <c r="AQ48" s="276" t="s">
        <v>4738</v>
      </c>
      <c r="AR48" s="274"/>
      <c r="AS48" s="274"/>
      <c r="AT48" s="274"/>
      <c r="AU48" s="274"/>
      <c r="AV48" s="274"/>
      <c r="AW48" s="274"/>
      <c r="AX48" s="274"/>
      <c r="AY48" s="274"/>
      <c r="AZ48" s="274"/>
      <c r="BA48" s="274"/>
      <c r="BB48" s="274"/>
      <c r="BC48" s="274"/>
      <c r="BD48" s="274"/>
      <c r="BE48" s="274"/>
      <c r="BF48" s="274"/>
      <c r="BG48" s="274"/>
      <c r="BH48" s="274"/>
      <c r="BI48" s="274"/>
      <c r="BJ48" s="274"/>
      <c r="BK48" s="274"/>
      <c r="BL48" s="274"/>
      <c r="BM48" s="274"/>
      <c r="BN48" s="274"/>
      <c r="BO48" s="274"/>
      <c r="BP48" s="274"/>
      <c r="BQ48" s="274"/>
      <c r="BR48" s="274"/>
      <c r="BS48" s="274"/>
      <c r="BT48" s="274"/>
      <c r="BU48" s="274"/>
      <c r="BV48" s="274"/>
      <c r="BW48" s="274"/>
      <c r="BX48" s="274"/>
      <c r="BY48" s="274"/>
      <c r="BZ48" s="274"/>
      <c r="CA48" s="274"/>
      <c r="CB48" s="274"/>
      <c r="CC48" s="274"/>
      <c r="CD48" s="274"/>
      <c r="CE48" s="274"/>
      <c r="CF48" s="274"/>
      <c r="CG48" s="274"/>
      <c r="CH48" s="274"/>
      <c r="CI48" s="274"/>
      <c r="CJ48" s="274"/>
      <c r="CK48" s="274"/>
      <c r="CL48" s="274"/>
      <c r="CM48" s="274"/>
      <c r="CN48" s="274"/>
      <c r="CO48" s="274"/>
      <c r="CP48" s="274"/>
      <c r="CQ48" s="274"/>
      <c r="CR48" s="274"/>
      <c r="CS48" s="274"/>
      <c r="CT48" s="274"/>
      <c r="CU48" s="274"/>
      <c r="CV48" s="274"/>
      <c r="CW48" s="274"/>
      <c r="CX48" s="274"/>
      <c r="CY48" s="274"/>
      <c r="CZ48" s="274"/>
      <c r="DA48" s="274"/>
      <c r="DB48" s="274"/>
      <c r="DC48" s="274"/>
      <c r="DD48" s="274"/>
      <c r="DE48" s="274"/>
    </row>
    <row r="49" spans="2:109" customFormat="1" ht="400" customHeight="1" x14ac:dyDescent="0.35">
      <c r="B49" s="275" t="s">
        <v>4688</v>
      </c>
      <c r="C49" s="275" t="s">
        <v>4689</v>
      </c>
      <c r="D49" s="276" t="s">
        <v>4690</v>
      </c>
      <c r="E49" s="275" t="s">
        <v>4634</v>
      </c>
      <c r="F49" s="277" t="s">
        <v>4575</v>
      </c>
      <c r="G49" s="276" t="s">
        <v>4739</v>
      </c>
      <c r="H49" s="277">
        <v>150</v>
      </c>
      <c r="I49" s="277" t="s">
        <v>4740</v>
      </c>
      <c r="J49" s="278" t="s">
        <v>4741</v>
      </c>
      <c r="K49" s="275" t="s">
        <v>4252</v>
      </c>
      <c r="L49" s="277" t="s">
        <v>4253</v>
      </c>
      <c r="M49" s="276" t="s">
        <v>2396</v>
      </c>
      <c r="N49" s="279" t="s">
        <v>4742</v>
      </c>
      <c r="O49" s="276" t="s">
        <v>4743</v>
      </c>
      <c r="P49" s="276" t="s">
        <v>4744</v>
      </c>
      <c r="Q49" s="276" t="s">
        <v>4258</v>
      </c>
      <c r="R49" s="276" t="s">
        <v>4259</v>
      </c>
      <c r="S49" s="276" t="s">
        <v>4260</v>
      </c>
      <c r="T49" s="276" t="s">
        <v>4261</v>
      </c>
      <c r="U49" s="276" t="s">
        <v>4262</v>
      </c>
      <c r="V49" s="280" t="s">
        <v>4263</v>
      </c>
      <c r="W49" s="281">
        <v>0.6</v>
      </c>
      <c r="X49" s="280" t="s">
        <v>4264</v>
      </c>
      <c r="Y49" s="280" t="s">
        <v>4264</v>
      </c>
      <c r="Z49" s="280" t="s">
        <v>4264</v>
      </c>
      <c r="AA49" s="280" t="s">
        <v>4265</v>
      </c>
      <c r="AB49" s="280" t="s">
        <v>4265</v>
      </c>
      <c r="AC49" s="280" t="s">
        <v>4264</v>
      </c>
      <c r="AD49" s="280" t="s">
        <v>4264</v>
      </c>
      <c r="AE49" s="281">
        <v>0.4</v>
      </c>
      <c r="AF49" s="72" t="s">
        <v>4266</v>
      </c>
      <c r="AG49" s="276" t="s">
        <v>4745</v>
      </c>
      <c r="AH49" s="282" t="s">
        <v>4746</v>
      </c>
      <c r="AI49" s="276" t="s">
        <v>4363</v>
      </c>
      <c r="AJ49" s="276" t="s">
        <v>4364</v>
      </c>
      <c r="AK49" s="276" t="s">
        <v>4365</v>
      </c>
      <c r="AL49" s="276" t="s">
        <v>4419</v>
      </c>
      <c r="AM49" s="283" t="s">
        <v>4420</v>
      </c>
      <c r="AN49" s="276" t="s">
        <v>4368</v>
      </c>
      <c r="AO49" s="283" t="s">
        <v>4369</v>
      </c>
      <c r="AP49" s="283" t="s">
        <v>4421</v>
      </c>
      <c r="AQ49" s="276" t="s">
        <v>4747</v>
      </c>
      <c r="AR49" s="274"/>
      <c r="AS49" s="274"/>
      <c r="AT49" s="274"/>
      <c r="AU49" s="274"/>
      <c r="AV49" s="274"/>
      <c r="AW49" s="274"/>
      <c r="AX49" s="274"/>
      <c r="AY49" s="274"/>
      <c r="AZ49" s="274"/>
      <c r="BA49" s="274"/>
      <c r="BB49" s="274"/>
      <c r="BC49" s="274"/>
      <c r="BD49" s="274"/>
      <c r="BE49" s="274"/>
      <c r="BF49" s="274"/>
      <c r="BG49" s="274"/>
      <c r="BH49" s="274"/>
      <c r="BI49" s="274"/>
      <c r="BJ49" s="274"/>
      <c r="BK49" s="274"/>
      <c r="BL49" s="274"/>
      <c r="BM49" s="274"/>
      <c r="BN49" s="274"/>
      <c r="BO49" s="274"/>
      <c r="BP49" s="274"/>
      <c r="BQ49" s="274"/>
      <c r="BR49" s="274"/>
      <c r="BS49" s="274"/>
      <c r="BT49" s="274"/>
      <c r="BU49" s="274"/>
      <c r="BV49" s="274"/>
      <c r="BW49" s="274"/>
      <c r="BX49" s="274"/>
      <c r="BY49" s="274"/>
      <c r="BZ49" s="274"/>
      <c r="CA49" s="274"/>
      <c r="CB49" s="274"/>
      <c r="CC49" s="274"/>
      <c r="CD49" s="274"/>
      <c r="CE49" s="274"/>
      <c r="CF49" s="274"/>
      <c r="CG49" s="274"/>
      <c r="CH49" s="274"/>
      <c r="CI49" s="274"/>
      <c r="CJ49" s="274"/>
      <c r="CK49" s="274"/>
      <c r="CL49" s="274"/>
      <c r="CM49" s="274"/>
      <c r="CN49" s="274"/>
      <c r="CO49" s="274"/>
      <c r="CP49" s="274"/>
      <c r="CQ49" s="274"/>
      <c r="CR49" s="274"/>
      <c r="CS49" s="274"/>
      <c r="CT49" s="274"/>
      <c r="CU49" s="274"/>
      <c r="CV49" s="274"/>
      <c r="CW49" s="274"/>
      <c r="CX49" s="274"/>
      <c r="CY49" s="274"/>
      <c r="CZ49" s="274"/>
      <c r="DA49" s="274"/>
      <c r="DB49" s="274"/>
      <c r="DC49" s="274"/>
      <c r="DD49" s="274"/>
      <c r="DE49" s="274"/>
    </row>
    <row r="50" spans="2:109" customFormat="1" ht="400" customHeight="1" x14ac:dyDescent="0.35">
      <c r="B50" s="275" t="s">
        <v>4688</v>
      </c>
      <c r="C50" s="275" t="s">
        <v>4689</v>
      </c>
      <c r="D50" s="276" t="s">
        <v>4690</v>
      </c>
      <c r="E50" s="275" t="s">
        <v>4634</v>
      </c>
      <c r="F50" s="277" t="s">
        <v>4575</v>
      </c>
      <c r="G50" s="276" t="s">
        <v>4739</v>
      </c>
      <c r="H50" s="277">
        <v>151</v>
      </c>
      <c r="I50" s="277" t="s">
        <v>4748</v>
      </c>
      <c r="J50" s="278" t="s">
        <v>4749</v>
      </c>
      <c r="K50" s="275" t="s">
        <v>4252</v>
      </c>
      <c r="L50" s="277" t="s">
        <v>4253</v>
      </c>
      <c r="M50" s="276" t="s">
        <v>2396</v>
      </c>
      <c r="N50" s="279" t="s">
        <v>4750</v>
      </c>
      <c r="O50" s="276" t="s">
        <v>4751</v>
      </c>
      <c r="P50" s="276" t="s">
        <v>4752</v>
      </c>
      <c r="Q50" s="276" t="s">
        <v>4258</v>
      </c>
      <c r="R50" s="276" t="s">
        <v>4259</v>
      </c>
      <c r="S50" s="276" t="s">
        <v>4260</v>
      </c>
      <c r="T50" s="276" t="s">
        <v>4261</v>
      </c>
      <c r="U50" s="276" t="s">
        <v>4262</v>
      </c>
      <c r="V50" s="280" t="s">
        <v>4263</v>
      </c>
      <c r="W50" s="281">
        <v>0.6</v>
      </c>
      <c r="X50" s="280" t="s">
        <v>4264</v>
      </c>
      <c r="Y50" s="280" t="s">
        <v>4265</v>
      </c>
      <c r="Z50" s="280" t="s">
        <v>4264</v>
      </c>
      <c r="AA50" s="280" t="s">
        <v>4265</v>
      </c>
      <c r="AB50" s="280" t="s">
        <v>4264</v>
      </c>
      <c r="AC50" s="280" t="s">
        <v>4264</v>
      </c>
      <c r="AD50" s="280" t="s">
        <v>4264</v>
      </c>
      <c r="AE50" s="281">
        <v>0.4</v>
      </c>
      <c r="AF50" s="72" t="s">
        <v>4266</v>
      </c>
      <c r="AG50" s="276" t="s">
        <v>4745</v>
      </c>
      <c r="AH50" s="282" t="s">
        <v>4753</v>
      </c>
      <c r="AI50" s="276" t="s">
        <v>4363</v>
      </c>
      <c r="AJ50" s="276" t="s">
        <v>4364</v>
      </c>
      <c r="AK50" s="276" t="s">
        <v>4365</v>
      </c>
      <c r="AL50" s="276" t="s">
        <v>4366</v>
      </c>
      <c r="AM50" s="283" t="s">
        <v>4367</v>
      </c>
      <c r="AN50" s="276" t="s">
        <v>4368</v>
      </c>
      <c r="AO50" s="283" t="s">
        <v>4369</v>
      </c>
      <c r="AP50" s="283" t="s">
        <v>4370</v>
      </c>
      <c r="AQ50" s="276" t="s">
        <v>4754</v>
      </c>
      <c r="AR50" s="274"/>
      <c r="AS50" s="274"/>
      <c r="AT50" s="274"/>
      <c r="AU50" s="274"/>
      <c r="AV50" s="274"/>
      <c r="AW50" s="274"/>
      <c r="AX50" s="274"/>
      <c r="AY50" s="274"/>
      <c r="AZ50" s="274"/>
      <c r="BA50" s="274"/>
      <c r="BB50" s="274"/>
      <c r="BC50" s="274"/>
      <c r="BD50" s="274"/>
      <c r="BE50" s="274"/>
      <c r="BF50" s="274"/>
      <c r="BG50" s="274"/>
      <c r="BH50" s="274"/>
      <c r="BI50" s="274"/>
      <c r="BJ50" s="274"/>
      <c r="BK50" s="274"/>
      <c r="BL50" s="274"/>
      <c r="BM50" s="274"/>
      <c r="BN50" s="274"/>
      <c r="BO50" s="274"/>
      <c r="BP50" s="274"/>
      <c r="BQ50" s="274"/>
      <c r="BR50" s="274"/>
      <c r="BS50" s="274"/>
      <c r="BT50" s="274"/>
      <c r="BU50" s="274"/>
      <c r="BV50" s="274"/>
      <c r="BW50" s="274"/>
      <c r="BX50" s="274"/>
      <c r="BY50" s="274"/>
      <c r="BZ50" s="274"/>
      <c r="CA50" s="274"/>
      <c r="CB50" s="274"/>
      <c r="CC50" s="274"/>
      <c r="CD50" s="274"/>
      <c r="CE50" s="274"/>
      <c r="CF50" s="274"/>
      <c r="CG50" s="274"/>
      <c r="CH50" s="274"/>
      <c r="CI50" s="274"/>
      <c r="CJ50" s="274"/>
      <c r="CK50" s="274"/>
      <c r="CL50" s="274"/>
      <c r="CM50" s="274"/>
      <c r="CN50" s="274"/>
      <c r="CO50" s="274"/>
      <c r="CP50" s="274"/>
      <c r="CQ50" s="274"/>
      <c r="CR50" s="274"/>
      <c r="CS50" s="274"/>
      <c r="CT50" s="274"/>
      <c r="CU50" s="274"/>
      <c r="CV50" s="274"/>
      <c r="CW50" s="274"/>
      <c r="CX50" s="274"/>
      <c r="CY50" s="274"/>
      <c r="CZ50" s="274"/>
      <c r="DA50" s="274"/>
      <c r="DB50" s="274"/>
      <c r="DC50" s="274"/>
      <c r="DD50" s="274"/>
      <c r="DE50" s="274"/>
    </row>
    <row r="51" spans="2:109" customFormat="1" ht="400" customHeight="1" x14ac:dyDescent="0.35">
      <c r="B51" s="275" t="s">
        <v>4688</v>
      </c>
      <c r="C51" s="275" t="s">
        <v>4689</v>
      </c>
      <c r="D51" s="276" t="s">
        <v>4690</v>
      </c>
      <c r="E51" s="275" t="s">
        <v>4634</v>
      </c>
      <c r="F51" s="277" t="s">
        <v>4575</v>
      </c>
      <c r="G51" s="276" t="s">
        <v>4739</v>
      </c>
      <c r="H51" s="277">
        <v>147</v>
      </c>
      <c r="I51" s="277" t="s">
        <v>4755</v>
      </c>
      <c r="J51" s="278" t="s">
        <v>4756</v>
      </c>
      <c r="K51" s="275" t="s">
        <v>4297</v>
      </c>
      <c r="L51" s="277" t="s">
        <v>4425</v>
      </c>
      <c r="M51" s="276" t="s">
        <v>2396</v>
      </c>
      <c r="N51" s="279" t="s">
        <v>4757</v>
      </c>
      <c r="O51" s="276" t="s">
        <v>4758</v>
      </c>
      <c r="P51" s="276" t="s">
        <v>4759</v>
      </c>
      <c r="Q51" s="276" t="s">
        <v>4258</v>
      </c>
      <c r="R51" s="276" t="s">
        <v>4259</v>
      </c>
      <c r="S51" s="276" t="s">
        <v>4260</v>
      </c>
      <c r="T51" s="276" t="s">
        <v>4261</v>
      </c>
      <c r="U51" s="276" t="s">
        <v>4262</v>
      </c>
      <c r="V51" s="280" t="s">
        <v>4301</v>
      </c>
      <c r="W51" s="281">
        <v>0.2</v>
      </c>
      <c r="X51" s="280" t="s">
        <v>473</v>
      </c>
      <c r="Y51" s="280" t="s">
        <v>473</v>
      </c>
      <c r="Z51" s="280" t="s">
        <v>473</v>
      </c>
      <c r="AA51" s="280" t="s">
        <v>473</v>
      </c>
      <c r="AB51" s="280" t="s">
        <v>473</v>
      </c>
      <c r="AC51" s="280" t="s">
        <v>473</v>
      </c>
      <c r="AD51" s="280" t="s">
        <v>4303</v>
      </c>
      <c r="AE51" s="281">
        <v>0.8</v>
      </c>
      <c r="AF51" s="72" t="s">
        <v>4304</v>
      </c>
      <c r="AG51" s="276" t="s">
        <v>4760</v>
      </c>
      <c r="AH51" s="282" t="s">
        <v>4761</v>
      </c>
      <c r="AI51" s="276" t="s">
        <v>4379</v>
      </c>
      <c r="AJ51" s="276" t="s">
        <v>4380</v>
      </c>
      <c r="AK51" s="276" t="s">
        <v>4381</v>
      </c>
      <c r="AL51" s="276" t="s">
        <v>4481</v>
      </c>
      <c r="AM51" s="283" t="s">
        <v>4482</v>
      </c>
      <c r="AN51" s="276" t="s">
        <v>4384</v>
      </c>
      <c r="AO51" s="283" t="s">
        <v>4385</v>
      </c>
      <c r="AP51" s="283" t="s">
        <v>4483</v>
      </c>
      <c r="AQ51" s="282" t="s">
        <v>4762</v>
      </c>
      <c r="AR51" s="274"/>
      <c r="AS51" s="274"/>
      <c r="AT51" s="274"/>
      <c r="AU51" s="274"/>
      <c r="AV51" s="274"/>
      <c r="AW51" s="274"/>
      <c r="AX51" s="274"/>
      <c r="AY51" s="274"/>
      <c r="AZ51" s="274"/>
      <c r="BA51" s="274"/>
      <c r="BB51" s="274"/>
      <c r="BC51" s="274"/>
      <c r="BD51" s="274"/>
      <c r="BE51" s="274"/>
      <c r="BF51" s="274"/>
      <c r="BG51" s="274"/>
      <c r="BH51" s="274"/>
      <c r="BI51" s="274"/>
      <c r="BJ51" s="274"/>
      <c r="BK51" s="274"/>
      <c r="BL51" s="274"/>
      <c r="BM51" s="274"/>
      <c r="BN51" s="274"/>
      <c r="BO51" s="274"/>
      <c r="BP51" s="274"/>
      <c r="BQ51" s="274"/>
      <c r="BR51" s="274"/>
      <c r="BS51" s="274"/>
      <c r="BT51" s="274"/>
      <c r="BU51" s="274"/>
      <c r="BV51" s="274"/>
      <c r="BW51" s="274"/>
      <c r="BX51" s="274"/>
      <c r="BY51" s="274"/>
      <c r="BZ51" s="274"/>
      <c r="CA51" s="274"/>
      <c r="CB51" s="274"/>
      <c r="CC51" s="274"/>
      <c r="CD51" s="274"/>
      <c r="CE51" s="274"/>
      <c r="CF51" s="274"/>
      <c r="CG51" s="274"/>
      <c r="CH51" s="274"/>
      <c r="CI51" s="274"/>
      <c r="CJ51" s="274"/>
      <c r="CK51" s="274"/>
      <c r="CL51" s="274"/>
      <c r="CM51" s="274"/>
      <c r="CN51" s="274"/>
      <c r="CO51" s="274"/>
      <c r="CP51" s="274"/>
      <c r="CQ51" s="274"/>
      <c r="CR51" s="274"/>
      <c r="CS51" s="274"/>
      <c r="CT51" s="274"/>
      <c r="CU51" s="274"/>
      <c r="CV51" s="274"/>
      <c r="CW51" s="274"/>
      <c r="CX51" s="274"/>
      <c r="CY51" s="274"/>
      <c r="CZ51" s="274"/>
      <c r="DA51" s="274"/>
      <c r="DB51" s="274"/>
      <c r="DC51" s="274"/>
      <c r="DD51" s="274"/>
      <c r="DE51" s="274"/>
    </row>
    <row r="52" spans="2:109" customFormat="1" ht="400" customHeight="1" x14ac:dyDescent="0.35">
      <c r="B52" s="275" t="s">
        <v>4763</v>
      </c>
      <c r="C52" s="275" t="s">
        <v>4764</v>
      </c>
      <c r="D52" s="276" t="s">
        <v>4765</v>
      </c>
      <c r="E52" s="275" t="s">
        <v>2355</v>
      </c>
      <c r="F52" s="277" t="s">
        <v>4319</v>
      </c>
      <c r="G52" s="276" t="s">
        <v>4766</v>
      </c>
      <c r="H52" s="277">
        <v>153</v>
      </c>
      <c r="I52" s="277" t="s">
        <v>4767</v>
      </c>
      <c r="J52" s="278" t="s">
        <v>4768</v>
      </c>
      <c r="K52" s="275" t="s">
        <v>4252</v>
      </c>
      <c r="L52" s="277" t="s">
        <v>4253</v>
      </c>
      <c r="M52" s="276" t="s">
        <v>2353</v>
      </c>
      <c r="N52" s="279" t="s">
        <v>4769</v>
      </c>
      <c r="O52" s="276" t="s">
        <v>4770</v>
      </c>
      <c r="P52" s="276" t="s">
        <v>4771</v>
      </c>
      <c r="Q52" s="276" t="s">
        <v>4258</v>
      </c>
      <c r="R52" s="276" t="s">
        <v>4259</v>
      </c>
      <c r="S52" s="276" t="s">
        <v>4772</v>
      </c>
      <c r="T52" s="276" t="s">
        <v>4261</v>
      </c>
      <c r="U52" s="276" t="s">
        <v>4262</v>
      </c>
      <c r="V52" s="280" t="s">
        <v>4263</v>
      </c>
      <c r="W52" s="281">
        <v>0.6</v>
      </c>
      <c r="X52" s="280" t="s">
        <v>4265</v>
      </c>
      <c r="Y52" s="280" t="s">
        <v>4264</v>
      </c>
      <c r="Z52" s="280" t="s">
        <v>4264</v>
      </c>
      <c r="AA52" s="280" t="s">
        <v>4265</v>
      </c>
      <c r="AB52" s="280" t="s">
        <v>4302</v>
      </c>
      <c r="AC52" s="280" t="s">
        <v>4264</v>
      </c>
      <c r="AD52" s="280" t="s">
        <v>4302</v>
      </c>
      <c r="AE52" s="281">
        <v>0.6</v>
      </c>
      <c r="AF52" s="72" t="s">
        <v>4266</v>
      </c>
      <c r="AG52" s="276" t="s">
        <v>4773</v>
      </c>
      <c r="AH52" s="276" t="s">
        <v>4774</v>
      </c>
      <c r="AI52" s="276" t="s">
        <v>4363</v>
      </c>
      <c r="AJ52" s="276" t="s">
        <v>4364</v>
      </c>
      <c r="AK52" s="276" t="s">
        <v>4365</v>
      </c>
      <c r="AL52" s="276" t="s">
        <v>4559</v>
      </c>
      <c r="AM52" s="283" t="s">
        <v>4560</v>
      </c>
      <c r="AN52" s="276" t="s">
        <v>4368</v>
      </c>
      <c r="AO52" s="283" t="s">
        <v>4369</v>
      </c>
      <c r="AP52" s="283" t="s">
        <v>4561</v>
      </c>
      <c r="AQ52" s="276" t="s">
        <v>4775</v>
      </c>
      <c r="AR52" s="274"/>
      <c r="AS52" s="274"/>
      <c r="AT52" s="274"/>
      <c r="AU52" s="274"/>
      <c r="AV52" s="274"/>
      <c r="AW52" s="274"/>
      <c r="AX52" s="274"/>
      <c r="AY52" s="274"/>
      <c r="AZ52" s="274"/>
      <c r="BA52" s="274"/>
      <c r="BB52" s="274"/>
      <c r="BC52" s="274"/>
      <c r="BD52" s="274"/>
      <c r="BE52" s="274"/>
      <c r="BF52" s="274"/>
      <c r="BG52" s="274"/>
      <c r="BH52" s="274"/>
      <c r="BI52" s="274"/>
      <c r="BJ52" s="274"/>
      <c r="BK52" s="274"/>
      <c r="BL52" s="274"/>
      <c r="BM52" s="274"/>
      <c r="BN52" s="274"/>
      <c r="BO52" s="274"/>
      <c r="BP52" s="274"/>
      <c r="BQ52" s="274"/>
      <c r="BR52" s="274"/>
      <c r="BS52" s="274"/>
      <c r="BT52" s="274"/>
      <c r="BU52" s="274"/>
      <c r="BV52" s="274"/>
      <c r="BW52" s="274"/>
      <c r="BX52" s="274"/>
      <c r="BY52" s="274"/>
      <c r="BZ52" s="274"/>
      <c r="CA52" s="274"/>
      <c r="CB52" s="274"/>
      <c r="CC52" s="274"/>
      <c r="CD52" s="274"/>
      <c r="CE52" s="274"/>
      <c r="CF52" s="274"/>
      <c r="CG52" s="274"/>
      <c r="CH52" s="274"/>
      <c r="CI52" s="274"/>
      <c r="CJ52" s="274"/>
      <c r="CK52" s="274"/>
      <c r="CL52" s="274"/>
      <c r="CM52" s="274"/>
      <c r="CN52" s="274"/>
      <c r="CO52" s="274"/>
      <c r="CP52" s="274"/>
      <c r="CQ52" s="274"/>
      <c r="CR52" s="274"/>
      <c r="CS52" s="274"/>
      <c r="CT52" s="274"/>
      <c r="CU52" s="274"/>
      <c r="CV52" s="274"/>
      <c r="CW52" s="274"/>
      <c r="CX52" s="274"/>
      <c r="CY52" s="274"/>
      <c r="CZ52" s="274"/>
      <c r="DA52" s="274"/>
      <c r="DB52" s="274"/>
      <c r="DC52" s="274"/>
      <c r="DD52" s="274"/>
      <c r="DE52" s="274"/>
    </row>
    <row r="53" spans="2:109" customFormat="1" ht="400" customHeight="1" x14ac:dyDescent="0.35">
      <c r="B53" s="275" t="s">
        <v>4776</v>
      </c>
      <c r="C53" s="275" t="s">
        <v>4777</v>
      </c>
      <c r="D53" s="276" t="s">
        <v>4778</v>
      </c>
      <c r="E53" s="275" t="s">
        <v>3846</v>
      </c>
      <c r="F53" s="277" t="s">
        <v>4575</v>
      </c>
      <c r="G53" s="276" t="s">
        <v>4779</v>
      </c>
      <c r="H53" s="277">
        <v>157</v>
      </c>
      <c r="I53" s="277" t="s">
        <v>4780</v>
      </c>
      <c r="J53" s="278" t="s">
        <v>4781</v>
      </c>
      <c r="K53" s="275" t="s">
        <v>4252</v>
      </c>
      <c r="L53" s="277" t="s">
        <v>4253</v>
      </c>
      <c r="M53" s="276" t="s">
        <v>3847</v>
      </c>
      <c r="N53" s="279" t="s">
        <v>4782</v>
      </c>
      <c r="O53" s="276" t="s">
        <v>4783</v>
      </c>
      <c r="P53" s="276" t="s">
        <v>4784</v>
      </c>
      <c r="Q53" s="276" t="s">
        <v>4785</v>
      </c>
      <c r="R53" s="276" t="s">
        <v>4259</v>
      </c>
      <c r="S53" s="276" t="s">
        <v>4429</v>
      </c>
      <c r="T53" s="276" t="s">
        <v>4261</v>
      </c>
      <c r="U53" s="276" t="s">
        <v>4262</v>
      </c>
      <c r="V53" s="280" t="s">
        <v>4450</v>
      </c>
      <c r="W53" s="281">
        <v>0.8</v>
      </c>
      <c r="X53" s="280" t="s">
        <v>4265</v>
      </c>
      <c r="Y53" s="280" t="s">
        <v>4264</v>
      </c>
      <c r="Z53" s="280" t="s">
        <v>4265</v>
      </c>
      <c r="AA53" s="280" t="s">
        <v>4265</v>
      </c>
      <c r="AB53" s="280" t="s">
        <v>4265</v>
      </c>
      <c r="AC53" s="280" t="s">
        <v>4265</v>
      </c>
      <c r="AD53" s="280" t="s">
        <v>4264</v>
      </c>
      <c r="AE53" s="281">
        <v>0.4</v>
      </c>
      <c r="AF53" s="72" t="s">
        <v>4266</v>
      </c>
      <c r="AG53" s="276" t="s">
        <v>4786</v>
      </c>
      <c r="AH53" s="276" t="s">
        <v>4787</v>
      </c>
      <c r="AI53" s="276" t="s">
        <v>4379</v>
      </c>
      <c r="AJ53" s="276" t="s">
        <v>4380</v>
      </c>
      <c r="AK53" s="276" t="s">
        <v>4381</v>
      </c>
      <c r="AL53" s="276" t="s">
        <v>4481</v>
      </c>
      <c r="AM53" s="283" t="s">
        <v>4482</v>
      </c>
      <c r="AN53" s="276" t="s">
        <v>4384</v>
      </c>
      <c r="AO53" s="283" t="s">
        <v>4385</v>
      </c>
      <c r="AP53" s="283" t="s">
        <v>4483</v>
      </c>
      <c r="AQ53" s="276" t="s">
        <v>4788</v>
      </c>
      <c r="AR53" s="274"/>
      <c r="AS53" s="274"/>
      <c r="AT53" s="274"/>
      <c r="AU53" s="274"/>
      <c r="AV53" s="274"/>
      <c r="AW53" s="274"/>
      <c r="AX53" s="274"/>
      <c r="AY53" s="274"/>
      <c r="AZ53" s="274"/>
      <c r="BA53" s="274"/>
      <c r="BB53" s="274"/>
      <c r="BC53" s="274"/>
      <c r="BD53" s="274"/>
      <c r="BE53" s="274"/>
      <c r="BF53" s="274"/>
      <c r="BG53" s="274"/>
      <c r="BH53" s="274"/>
      <c r="BI53" s="274"/>
      <c r="BJ53" s="274"/>
      <c r="BK53" s="274"/>
      <c r="BL53" s="274"/>
      <c r="BM53" s="274"/>
      <c r="BN53" s="274"/>
      <c r="BO53" s="274"/>
      <c r="BP53" s="274"/>
      <c r="BQ53" s="274"/>
      <c r="BR53" s="274"/>
      <c r="BS53" s="274"/>
      <c r="BT53" s="274"/>
      <c r="BU53" s="274"/>
      <c r="BV53" s="274"/>
      <c r="BW53" s="274"/>
      <c r="BX53" s="274"/>
      <c r="BY53" s="274"/>
      <c r="BZ53" s="274"/>
      <c r="CA53" s="274"/>
      <c r="CB53" s="274"/>
      <c r="CC53" s="274"/>
      <c r="CD53" s="274"/>
      <c r="CE53" s="274"/>
      <c r="CF53" s="274"/>
      <c r="CG53" s="274"/>
      <c r="CH53" s="274"/>
      <c r="CI53" s="274"/>
      <c r="CJ53" s="274"/>
      <c r="CK53" s="274"/>
      <c r="CL53" s="274"/>
      <c r="CM53" s="274"/>
      <c r="CN53" s="274"/>
      <c r="CO53" s="274"/>
      <c r="CP53" s="274"/>
      <c r="CQ53" s="274"/>
      <c r="CR53" s="274"/>
      <c r="CS53" s="274"/>
      <c r="CT53" s="274"/>
      <c r="CU53" s="274"/>
      <c r="CV53" s="274"/>
      <c r="CW53" s="274"/>
      <c r="CX53" s="274"/>
      <c r="CY53" s="274"/>
      <c r="CZ53" s="274"/>
      <c r="DA53" s="274"/>
      <c r="DB53" s="274"/>
      <c r="DC53" s="274"/>
      <c r="DD53" s="274"/>
      <c r="DE53" s="274"/>
    </row>
    <row r="54" spans="2:109" customFormat="1" ht="400" customHeight="1" x14ac:dyDescent="0.35">
      <c r="B54" s="275" t="s">
        <v>4776</v>
      </c>
      <c r="C54" s="275" t="s">
        <v>4777</v>
      </c>
      <c r="D54" s="276" t="s">
        <v>4778</v>
      </c>
      <c r="E54" s="275" t="s">
        <v>3846</v>
      </c>
      <c r="F54" s="277" t="s">
        <v>4575</v>
      </c>
      <c r="G54" s="276" t="s">
        <v>4789</v>
      </c>
      <c r="H54" s="277">
        <v>158</v>
      </c>
      <c r="I54" s="277" t="s">
        <v>4790</v>
      </c>
      <c r="J54" s="278" t="s">
        <v>4791</v>
      </c>
      <c r="K54" s="275" t="s">
        <v>4252</v>
      </c>
      <c r="L54" s="277" t="s">
        <v>4253</v>
      </c>
      <c r="M54" s="276" t="s">
        <v>3847</v>
      </c>
      <c r="N54" s="279" t="s">
        <v>4782</v>
      </c>
      <c r="O54" s="276" t="s">
        <v>4783</v>
      </c>
      <c r="P54" s="276" t="s">
        <v>4792</v>
      </c>
      <c r="Q54" s="276" t="s">
        <v>4785</v>
      </c>
      <c r="R54" s="276" t="s">
        <v>4259</v>
      </c>
      <c r="S54" s="276" t="s">
        <v>4429</v>
      </c>
      <c r="T54" s="276" t="s">
        <v>4261</v>
      </c>
      <c r="U54" s="276" t="s">
        <v>4262</v>
      </c>
      <c r="V54" s="280" t="s">
        <v>4263</v>
      </c>
      <c r="W54" s="281">
        <v>0.6</v>
      </c>
      <c r="X54" s="280" t="s">
        <v>4264</v>
      </c>
      <c r="Y54" s="280" t="s">
        <v>4265</v>
      </c>
      <c r="Z54" s="280" t="s">
        <v>4265</v>
      </c>
      <c r="AA54" s="280" t="s">
        <v>4265</v>
      </c>
      <c r="AB54" s="280" t="s">
        <v>4265</v>
      </c>
      <c r="AC54" s="280" t="s">
        <v>4265</v>
      </c>
      <c r="AD54" s="280" t="s">
        <v>4264</v>
      </c>
      <c r="AE54" s="281">
        <v>0.4</v>
      </c>
      <c r="AF54" s="72" t="s">
        <v>4266</v>
      </c>
      <c r="AG54" s="276" t="s">
        <v>4793</v>
      </c>
      <c r="AH54" s="276" t="s">
        <v>4794</v>
      </c>
      <c r="AI54" s="276" t="s">
        <v>4363</v>
      </c>
      <c r="AJ54" s="276" t="s">
        <v>4364</v>
      </c>
      <c r="AK54" s="276" t="s">
        <v>4365</v>
      </c>
      <c r="AL54" s="276" t="s">
        <v>4419</v>
      </c>
      <c r="AM54" s="283" t="s">
        <v>4420</v>
      </c>
      <c r="AN54" s="276" t="s">
        <v>4368</v>
      </c>
      <c r="AO54" s="283" t="s">
        <v>4369</v>
      </c>
      <c r="AP54" s="283" t="s">
        <v>4421</v>
      </c>
      <c r="AQ54" s="276" t="s">
        <v>4795</v>
      </c>
      <c r="AR54" s="274"/>
      <c r="AS54" s="274"/>
      <c r="AT54" s="274"/>
      <c r="AU54" s="274"/>
      <c r="AV54" s="274"/>
      <c r="AW54" s="274"/>
      <c r="AX54" s="274"/>
      <c r="AY54" s="274"/>
      <c r="AZ54" s="274"/>
      <c r="BA54" s="274"/>
      <c r="BB54" s="274"/>
      <c r="BC54" s="274"/>
      <c r="BD54" s="274"/>
      <c r="BE54" s="274"/>
      <c r="BF54" s="274"/>
      <c r="BG54" s="274"/>
      <c r="BH54" s="274"/>
      <c r="BI54" s="274"/>
      <c r="BJ54" s="274"/>
      <c r="BK54" s="274"/>
      <c r="BL54" s="274"/>
      <c r="BM54" s="274"/>
      <c r="BN54" s="274"/>
      <c r="BO54" s="274"/>
      <c r="BP54" s="274"/>
      <c r="BQ54" s="274"/>
      <c r="BR54" s="274"/>
      <c r="BS54" s="274"/>
      <c r="BT54" s="274"/>
      <c r="BU54" s="274"/>
      <c r="BV54" s="274"/>
      <c r="BW54" s="274"/>
      <c r="BX54" s="274"/>
      <c r="BY54" s="274"/>
      <c r="BZ54" s="274"/>
      <c r="CA54" s="274"/>
      <c r="CB54" s="274"/>
      <c r="CC54" s="274"/>
      <c r="CD54" s="274"/>
      <c r="CE54" s="274"/>
      <c r="CF54" s="274"/>
      <c r="CG54" s="274"/>
      <c r="CH54" s="274"/>
      <c r="CI54" s="274"/>
      <c r="CJ54" s="274"/>
      <c r="CK54" s="274"/>
      <c r="CL54" s="274"/>
      <c r="CM54" s="274"/>
      <c r="CN54" s="274"/>
      <c r="CO54" s="274"/>
      <c r="CP54" s="274"/>
      <c r="CQ54" s="274"/>
      <c r="CR54" s="274"/>
      <c r="CS54" s="274"/>
      <c r="CT54" s="274"/>
      <c r="CU54" s="274"/>
      <c r="CV54" s="274"/>
      <c r="CW54" s="274"/>
      <c r="CX54" s="274"/>
      <c r="CY54" s="274"/>
      <c r="CZ54" s="274"/>
      <c r="DA54" s="274"/>
      <c r="DB54" s="274"/>
      <c r="DC54" s="274"/>
      <c r="DD54" s="274"/>
      <c r="DE54" s="274"/>
    </row>
    <row r="55" spans="2:109" customFormat="1" ht="400" customHeight="1" x14ac:dyDescent="0.35">
      <c r="B55" s="275" t="s">
        <v>4776</v>
      </c>
      <c r="C55" s="275" t="s">
        <v>4777</v>
      </c>
      <c r="D55" s="276" t="s">
        <v>4778</v>
      </c>
      <c r="E55" s="275" t="s">
        <v>3846</v>
      </c>
      <c r="F55" s="277" t="s">
        <v>4575</v>
      </c>
      <c r="G55" s="276" t="s">
        <v>4796</v>
      </c>
      <c r="H55" s="277">
        <v>159</v>
      </c>
      <c r="I55" s="277" t="s">
        <v>4797</v>
      </c>
      <c r="J55" s="278" t="s">
        <v>4798</v>
      </c>
      <c r="K55" s="275" t="s">
        <v>4252</v>
      </c>
      <c r="L55" s="277" t="s">
        <v>4253</v>
      </c>
      <c r="M55" s="276" t="s">
        <v>3847</v>
      </c>
      <c r="N55" s="279" t="s">
        <v>4799</v>
      </c>
      <c r="O55" s="276" t="s">
        <v>4800</v>
      </c>
      <c r="P55" s="276" t="s">
        <v>4801</v>
      </c>
      <c r="Q55" s="276" t="s">
        <v>4785</v>
      </c>
      <c r="R55" s="276" t="s">
        <v>4259</v>
      </c>
      <c r="S55" s="276" t="s">
        <v>4429</v>
      </c>
      <c r="T55" s="276" t="s">
        <v>4261</v>
      </c>
      <c r="U55" s="276" t="s">
        <v>4262</v>
      </c>
      <c r="V55" s="280" t="s">
        <v>4263</v>
      </c>
      <c r="W55" s="281">
        <v>0.6</v>
      </c>
      <c r="X55" s="280" t="s">
        <v>4265</v>
      </c>
      <c r="Y55" s="280" t="s">
        <v>4264</v>
      </c>
      <c r="Z55" s="280" t="s">
        <v>4265</v>
      </c>
      <c r="AA55" s="280" t="s">
        <v>4265</v>
      </c>
      <c r="AB55" s="280" t="s">
        <v>4265</v>
      </c>
      <c r="AC55" s="280" t="s">
        <v>4264</v>
      </c>
      <c r="AD55" s="280" t="s">
        <v>4264</v>
      </c>
      <c r="AE55" s="281">
        <v>0.4</v>
      </c>
      <c r="AF55" s="72" t="s">
        <v>4266</v>
      </c>
      <c r="AG55" s="276" t="s">
        <v>4802</v>
      </c>
      <c r="AH55" s="276" t="s">
        <v>4803</v>
      </c>
      <c r="AI55" s="276" t="s">
        <v>4804</v>
      </c>
      <c r="AJ55" s="276" t="s">
        <v>4805</v>
      </c>
      <c r="AK55" s="276" t="s">
        <v>4806</v>
      </c>
      <c r="AL55" s="276" t="s">
        <v>4807</v>
      </c>
      <c r="AM55" s="283" t="s">
        <v>4808</v>
      </c>
      <c r="AN55" s="276" t="s">
        <v>4809</v>
      </c>
      <c r="AO55" s="283" t="s">
        <v>4810</v>
      </c>
      <c r="AP55" s="283" t="s">
        <v>4811</v>
      </c>
      <c r="AQ55" s="276" t="s">
        <v>4812</v>
      </c>
      <c r="AR55" s="274"/>
      <c r="AS55" s="274"/>
      <c r="AT55" s="274"/>
      <c r="AU55" s="274"/>
      <c r="AV55" s="274"/>
      <c r="AW55" s="274"/>
      <c r="AX55" s="274"/>
      <c r="AY55" s="274"/>
      <c r="AZ55" s="274"/>
      <c r="BA55" s="274"/>
      <c r="BB55" s="274"/>
      <c r="BC55" s="274"/>
      <c r="BD55" s="274"/>
      <c r="BE55" s="274"/>
      <c r="BF55" s="274"/>
      <c r="BG55" s="274"/>
      <c r="BH55" s="274"/>
      <c r="BI55" s="274"/>
      <c r="BJ55" s="274"/>
      <c r="BK55" s="274"/>
      <c r="BL55" s="274"/>
      <c r="BM55" s="274"/>
      <c r="BN55" s="274"/>
      <c r="BO55" s="274"/>
      <c r="BP55" s="274"/>
      <c r="BQ55" s="274"/>
      <c r="BR55" s="274"/>
      <c r="BS55" s="274"/>
      <c r="BT55" s="274"/>
      <c r="BU55" s="274"/>
      <c r="BV55" s="274"/>
      <c r="BW55" s="274"/>
      <c r="BX55" s="274"/>
      <c r="BY55" s="274"/>
      <c r="BZ55" s="274"/>
      <c r="CA55" s="274"/>
      <c r="CB55" s="274"/>
      <c r="CC55" s="274"/>
      <c r="CD55" s="274"/>
      <c r="CE55" s="274"/>
      <c r="CF55" s="274"/>
      <c r="CG55" s="274"/>
      <c r="CH55" s="274"/>
      <c r="CI55" s="274"/>
      <c r="CJ55" s="274"/>
      <c r="CK55" s="274"/>
      <c r="CL55" s="274"/>
      <c r="CM55" s="274"/>
      <c r="CN55" s="274"/>
      <c r="CO55" s="274"/>
      <c r="CP55" s="274"/>
      <c r="CQ55" s="274"/>
      <c r="CR55" s="274"/>
      <c r="CS55" s="274"/>
      <c r="CT55" s="274"/>
      <c r="CU55" s="274"/>
      <c r="CV55" s="274"/>
      <c r="CW55" s="274"/>
      <c r="CX55" s="274"/>
      <c r="CY55" s="274"/>
      <c r="CZ55" s="274"/>
      <c r="DA55" s="274"/>
      <c r="DB55" s="274"/>
      <c r="DC55" s="274"/>
      <c r="DD55" s="274"/>
      <c r="DE55" s="274"/>
    </row>
    <row r="56" spans="2:109" customFormat="1" ht="400" customHeight="1" x14ac:dyDescent="0.35">
      <c r="B56" s="275" t="s">
        <v>4776</v>
      </c>
      <c r="C56" s="275" t="s">
        <v>4777</v>
      </c>
      <c r="D56" s="276" t="s">
        <v>4778</v>
      </c>
      <c r="E56" s="275" t="s">
        <v>3846</v>
      </c>
      <c r="F56" s="277" t="s">
        <v>4575</v>
      </c>
      <c r="G56" s="276" t="s">
        <v>4813</v>
      </c>
      <c r="H56" s="277">
        <v>154</v>
      </c>
      <c r="I56" s="277" t="s">
        <v>4814</v>
      </c>
      <c r="J56" s="278" t="s">
        <v>4815</v>
      </c>
      <c r="K56" s="275" t="s">
        <v>4297</v>
      </c>
      <c r="L56" s="277" t="s">
        <v>4425</v>
      </c>
      <c r="M56" s="276" t="s">
        <v>3847</v>
      </c>
      <c r="N56" s="279" t="s">
        <v>4816</v>
      </c>
      <c r="O56" s="276" t="s">
        <v>4817</v>
      </c>
      <c r="P56" s="276" t="s">
        <v>4818</v>
      </c>
      <c r="Q56" s="276" t="s">
        <v>4785</v>
      </c>
      <c r="R56" s="276" t="s">
        <v>4259</v>
      </c>
      <c r="S56" s="276" t="s">
        <v>4429</v>
      </c>
      <c r="T56" s="276" t="s">
        <v>4261</v>
      </c>
      <c r="U56" s="276" t="s">
        <v>4262</v>
      </c>
      <c r="V56" s="280" t="s">
        <v>4301</v>
      </c>
      <c r="W56" s="281">
        <v>0.2</v>
      </c>
      <c r="X56" s="280" t="s">
        <v>4302</v>
      </c>
      <c r="Y56" s="280" t="s">
        <v>4303</v>
      </c>
      <c r="Z56" s="280" t="s">
        <v>4302</v>
      </c>
      <c r="AA56" s="280" t="s">
        <v>4265</v>
      </c>
      <c r="AB56" s="280" t="s">
        <v>4265</v>
      </c>
      <c r="AC56" s="280" t="s">
        <v>4264</v>
      </c>
      <c r="AD56" s="280" t="s">
        <v>4303</v>
      </c>
      <c r="AE56" s="281">
        <v>0.8</v>
      </c>
      <c r="AF56" s="72" t="s">
        <v>4304</v>
      </c>
      <c r="AG56" s="276" t="s">
        <v>4819</v>
      </c>
      <c r="AH56" s="276" t="s">
        <v>4820</v>
      </c>
      <c r="AI56" s="276" t="s">
        <v>4286</v>
      </c>
      <c r="AJ56" s="276" t="s">
        <v>4287</v>
      </c>
      <c r="AK56" s="276" t="s">
        <v>4288</v>
      </c>
      <c r="AL56" s="276" t="s">
        <v>4821</v>
      </c>
      <c r="AM56" s="283" t="s">
        <v>4822</v>
      </c>
      <c r="AN56" s="276" t="s">
        <v>4291</v>
      </c>
      <c r="AO56" s="283" t="s">
        <v>4292</v>
      </c>
      <c r="AP56" s="283" t="s">
        <v>4823</v>
      </c>
      <c r="AQ56" s="276" t="s">
        <v>4824</v>
      </c>
      <c r="AR56" s="274"/>
      <c r="AS56" s="274"/>
      <c r="AT56" s="274"/>
      <c r="AU56" s="274"/>
      <c r="AV56" s="274"/>
      <c r="AW56" s="274"/>
      <c r="AX56" s="274"/>
      <c r="AY56" s="274"/>
      <c r="AZ56" s="274"/>
      <c r="BA56" s="274"/>
      <c r="BB56" s="274"/>
      <c r="BC56" s="274"/>
      <c r="BD56" s="274"/>
      <c r="BE56" s="274"/>
      <c r="BF56" s="274"/>
      <c r="BG56" s="274"/>
      <c r="BH56" s="274"/>
      <c r="BI56" s="274"/>
      <c r="BJ56" s="274"/>
      <c r="BK56" s="274"/>
      <c r="BL56" s="274"/>
      <c r="BM56" s="274"/>
      <c r="BN56" s="274"/>
      <c r="BO56" s="274"/>
      <c r="BP56" s="274"/>
      <c r="BQ56" s="274"/>
      <c r="BR56" s="274"/>
      <c r="BS56" s="274"/>
      <c r="BT56" s="274"/>
      <c r="BU56" s="274"/>
      <c r="BV56" s="274"/>
      <c r="BW56" s="274"/>
      <c r="BX56" s="274"/>
      <c r="BY56" s="274"/>
      <c r="BZ56" s="274"/>
      <c r="CA56" s="274"/>
      <c r="CB56" s="274"/>
      <c r="CC56" s="274"/>
      <c r="CD56" s="274"/>
      <c r="CE56" s="274"/>
      <c r="CF56" s="274"/>
      <c r="CG56" s="274"/>
      <c r="CH56" s="274"/>
      <c r="CI56" s="274"/>
      <c r="CJ56" s="274"/>
      <c r="CK56" s="274"/>
      <c r="CL56" s="274"/>
      <c r="CM56" s="274"/>
      <c r="CN56" s="274"/>
      <c r="CO56" s="274"/>
      <c r="CP56" s="274"/>
      <c r="CQ56" s="274"/>
      <c r="CR56" s="274"/>
      <c r="CS56" s="274"/>
      <c r="CT56" s="274"/>
      <c r="CU56" s="274"/>
      <c r="CV56" s="274"/>
      <c r="CW56" s="274"/>
      <c r="CX56" s="274"/>
      <c r="CY56" s="274"/>
      <c r="CZ56" s="274"/>
      <c r="DA56" s="274"/>
      <c r="DB56" s="274"/>
      <c r="DC56" s="274"/>
      <c r="DD56" s="274"/>
      <c r="DE56" s="274"/>
    </row>
    <row r="57" spans="2:109" customFormat="1" ht="400" customHeight="1" x14ac:dyDescent="0.35">
      <c r="B57" s="275" t="s">
        <v>4776</v>
      </c>
      <c r="C57" s="275" t="s">
        <v>4777</v>
      </c>
      <c r="D57" s="276" t="s">
        <v>4778</v>
      </c>
      <c r="E57" s="275" t="s">
        <v>3846</v>
      </c>
      <c r="F57" s="277" t="s">
        <v>4575</v>
      </c>
      <c r="G57" s="276" t="s">
        <v>4825</v>
      </c>
      <c r="H57" s="277">
        <v>155</v>
      </c>
      <c r="I57" s="277" t="s">
        <v>4826</v>
      </c>
      <c r="J57" s="278" t="s">
        <v>4827</v>
      </c>
      <c r="K57" s="275" t="s">
        <v>4297</v>
      </c>
      <c r="L57" s="277" t="s">
        <v>4425</v>
      </c>
      <c r="M57" s="276" t="s">
        <v>3847</v>
      </c>
      <c r="N57" s="279" t="s">
        <v>4828</v>
      </c>
      <c r="O57" s="276" t="s">
        <v>4817</v>
      </c>
      <c r="P57" s="276" t="s">
        <v>4829</v>
      </c>
      <c r="Q57" s="276" t="s">
        <v>4785</v>
      </c>
      <c r="R57" s="276" t="s">
        <v>4259</v>
      </c>
      <c r="S57" s="276" t="s">
        <v>4429</v>
      </c>
      <c r="T57" s="276" t="s">
        <v>4261</v>
      </c>
      <c r="U57" s="276" t="s">
        <v>4262</v>
      </c>
      <c r="V57" s="280" t="s">
        <v>4301</v>
      </c>
      <c r="W57" s="281">
        <v>0.2</v>
      </c>
      <c r="X57" s="280" t="s">
        <v>4303</v>
      </c>
      <c r="Y57" s="280" t="s">
        <v>4303</v>
      </c>
      <c r="Z57" s="280" t="s">
        <v>4264</v>
      </c>
      <c r="AA57" s="280" t="s">
        <v>4265</v>
      </c>
      <c r="AB57" s="280" t="s">
        <v>4265</v>
      </c>
      <c r="AC57" s="280" t="s">
        <v>4265</v>
      </c>
      <c r="AD57" s="280" t="s">
        <v>4303</v>
      </c>
      <c r="AE57" s="281">
        <v>0.8</v>
      </c>
      <c r="AF57" s="72" t="s">
        <v>4304</v>
      </c>
      <c r="AG57" s="276" t="s">
        <v>4819</v>
      </c>
      <c r="AH57" s="276" t="s">
        <v>4830</v>
      </c>
      <c r="AI57" s="276" t="s">
        <v>4286</v>
      </c>
      <c r="AJ57" s="276" t="s">
        <v>4287</v>
      </c>
      <c r="AK57" s="276" t="s">
        <v>4288</v>
      </c>
      <c r="AL57" s="276" t="s">
        <v>4831</v>
      </c>
      <c r="AM57" s="283" t="s">
        <v>4832</v>
      </c>
      <c r="AN57" s="276" t="s">
        <v>4291</v>
      </c>
      <c r="AO57" s="283" t="s">
        <v>4292</v>
      </c>
      <c r="AP57" s="283" t="s">
        <v>4833</v>
      </c>
      <c r="AQ57" s="276" t="s">
        <v>4834</v>
      </c>
      <c r="AR57" s="274"/>
      <c r="AS57" s="274"/>
      <c r="AT57" s="274"/>
      <c r="AU57" s="274"/>
      <c r="AV57" s="274"/>
      <c r="AW57" s="274"/>
      <c r="AX57" s="274"/>
      <c r="AY57" s="274"/>
      <c r="AZ57" s="274"/>
      <c r="BA57" s="274"/>
      <c r="BB57" s="274"/>
      <c r="BC57" s="274"/>
      <c r="BD57" s="274"/>
      <c r="BE57" s="274"/>
      <c r="BF57" s="274"/>
      <c r="BG57" s="274"/>
      <c r="BH57" s="274"/>
      <c r="BI57" s="274"/>
      <c r="BJ57" s="274"/>
      <c r="BK57" s="274"/>
      <c r="BL57" s="274"/>
      <c r="BM57" s="274"/>
      <c r="BN57" s="274"/>
      <c r="BO57" s="274"/>
      <c r="BP57" s="274"/>
      <c r="BQ57" s="274"/>
      <c r="BR57" s="274"/>
      <c r="BS57" s="274"/>
      <c r="BT57" s="274"/>
      <c r="BU57" s="274"/>
      <c r="BV57" s="274"/>
      <c r="BW57" s="274"/>
      <c r="BX57" s="274"/>
      <c r="BY57" s="274"/>
      <c r="BZ57" s="274"/>
      <c r="CA57" s="274"/>
      <c r="CB57" s="274"/>
      <c r="CC57" s="274"/>
      <c r="CD57" s="274"/>
      <c r="CE57" s="274"/>
      <c r="CF57" s="274"/>
      <c r="CG57" s="274"/>
      <c r="CH57" s="274"/>
      <c r="CI57" s="274"/>
      <c r="CJ57" s="274"/>
      <c r="CK57" s="274"/>
      <c r="CL57" s="274"/>
      <c r="CM57" s="274"/>
      <c r="CN57" s="274"/>
      <c r="CO57" s="274"/>
      <c r="CP57" s="274"/>
      <c r="CQ57" s="274"/>
      <c r="CR57" s="274"/>
      <c r="CS57" s="274"/>
      <c r="CT57" s="274"/>
      <c r="CU57" s="274"/>
      <c r="CV57" s="274"/>
      <c r="CW57" s="274"/>
      <c r="CX57" s="274"/>
      <c r="CY57" s="274"/>
      <c r="CZ57" s="274"/>
      <c r="DA57" s="274"/>
      <c r="DB57" s="274"/>
      <c r="DC57" s="274"/>
      <c r="DD57" s="274"/>
      <c r="DE57" s="274"/>
    </row>
    <row r="58" spans="2:109" customFormat="1" ht="400" customHeight="1" x14ac:dyDescent="0.35">
      <c r="B58" s="275" t="s">
        <v>4776</v>
      </c>
      <c r="C58" s="275" t="s">
        <v>4777</v>
      </c>
      <c r="D58" s="276" t="s">
        <v>4778</v>
      </c>
      <c r="E58" s="275" t="s">
        <v>3846</v>
      </c>
      <c r="F58" s="277" t="s">
        <v>4575</v>
      </c>
      <c r="G58" s="276" t="s">
        <v>4835</v>
      </c>
      <c r="H58" s="277">
        <v>160</v>
      </c>
      <c r="I58" s="277" t="s">
        <v>4836</v>
      </c>
      <c r="J58" s="278" t="s">
        <v>4837</v>
      </c>
      <c r="K58" s="275" t="s">
        <v>4252</v>
      </c>
      <c r="L58" s="277" t="s">
        <v>4253</v>
      </c>
      <c r="M58" s="276" t="s">
        <v>3847</v>
      </c>
      <c r="N58" s="279" t="s">
        <v>4838</v>
      </c>
      <c r="O58" s="276" t="s">
        <v>4839</v>
      </c>
      <c r="P58" s="276" t="s">
        <v>4840</v>
      </c>
      <c r="Q58" s="276" t="s">
        <v>4258</v>
      </c>
      <c r="R58" s="276" t="s">
        <v>4259</v>
      </c>
      <c r="S58" s="276" t="s">
        <v>4429</v>
      </c>
      <c r="T58" s="276" t="s">
        <v>4261</v>
      </c>
      <c r="U58" s="276" t="s">
        <v>4262</v>
      </c>
      <c r="V58" s="280" t="s">
        <v>4327</v>
      </c>
      <c r="W58" s="281">
        <v>0.4</v>
      </c>
      <c r="X58" s="280" t="s">
        <v>4264</v>
      </c>
      <c r="Y58" s="280" t="s">
        <v>4265</v>
      </c>
      <c r="Z58" s="280" t="s">
        <v>4264</v>
      </c>
      <c r="AA58" s="280" t="s">
        <v>4265</v>
      </c>
      <c r="AB58" s="280" t="s">
        <v>4265</v>
      </c>
      <c r="AC58" s="280" t="s">
        <v>4265</v>
      </c>
      <c r="AD58" s="280" t="s">
        <v>4264</v>
      </c>
      <c r="AE58" s="281">
        <v>0.4</v>
      </c>
      <c r="AF58" s="72" t="s">
        <v>4266</v>
      </c>
      <c r="AG58" s="276" t="s">
        <v>4841</v>
      </c>
      <c r="AH58" s="276" t="s">
        <v>4842</v>
      </c>
      <c r="AI58" s="276" t="s">
        <v>4286</v>
      </c>
      <c r="AJ58" s="276" t="s">
        <v>4287</v>
      </c>
      <c r="AK58" s="276" t="s">
        <v>4288</v>
      </c>
      <c r="AL58" s="276" t="s">
        <v>4821</v>
      </c>
      <c r="AM58" s="283" t="s">
        <v>4822</v>
      </c>
      <c r="AN58" s="276" t="s">
        <v>4291</v>
      </c>
      <c r="AO58" s="283" t="s">
        <v>4292</v>
      </c>
      <c r="AP58" s="283" t="s">
        <v>4823</v>
      </c>
      <c r="AQ58" s="276" t="s">
        <v>4843</v>
      </c>
      <c r="AR58" s="274"/>
      <c r="AS58" s="274"/>
      <c r="AT58" s="274"/>
      <c r="AU58" s="274"/>
      <c r="AV58" s="274"/>
      <c r="AW58" s="274"/>
      <c r="AX58" s="274"/>
      <c r="AY58" s="274"/>
      <c r="AZ58" s="274"/>
      <c r="BA58" s="274"/>
      <c r="BB58" s="274"/>
      <c r="BC58" s="274"/>
      <c r="BD58" s="274"/>
      <c r="BE58" s="274"/>
      <c r="BF58" s="274"/>
      <c r="BG58" s="274"/>
      <c r="BH58" s="274"/>
      <c r="BI58" s="274"/>
      <c r="BJ58" s="274"/>
      <c r="BK58" s="274"/>
      <c r="BL58" s="274"/>
      <c r="BM58" s="274"/>
      <c r="BN58" s="274"/>
      <c r="BO58" s="274"/>
      <c r="BP58" s="274"/>
      <c r="BQ58" s="274"/>
      <c r="BR58" s="274"/>
      <c r="BS58" s="274"/>
      <c r="BT58" s="274"/>
      <c r="BU58" s="274"/>
      <c r="BV58" s="274"/>
      <c r="BW58" s="274"/>
      <c r="BX58" s="274"/>
      <c r="BY58" s="274"/>
      <c r="BZ58" s="274"/>
      <c r="CA58" s="274"/>
      <c r="CB58" s="274"/>
      <c r="CC58" s="274"/>
      <c r="CD58" s="274"/>
      <c r="CE58" s="274"/>
      <c r="CF58" s="274"/>
      <c r="CG58" s="274"/>
      <c r="CH58" s="274"/>
      <c r="CI58" s="274"/>
      <c r="CJ58" s="274"/>
      <c r="CK58" s="274"/>
      <c r="CL58" s="274"/>
      <c r="CM58" s="274"/>
      <c r="CN58" s="274"/>
      <c r="CO58" s="274"/>
      <c r="CP58" s="274"/>
      <c r="CQ58" s="274"/>
      <c r="CR58" s="274"/>
      <c r="CS58" s="274"/>
      <c r="CT58" s="274"/>
      <c r="CU58" s="274"/>
      <c r="CV58" s="274"/>
      <c r="CW58" s="274"/>
      <c r="CX58" s="274"/>
      <c r="CY58" s="274"/>
      <c r="CZ58" s="274"/>
      <c r="DA58" s="274"/>
      <c r="DB58" s="274"/>
      <c r="DC58" s="274"/>
      <c r="DD58" s="274"/>
      <c r="DE58" s="274"/>
    </row>
    <row r="59" spans="2:109" customFormat="1" ht="400" customHeight="1" x14ac:dyDescent="0.35">
      <c r="B59" s="275" t="s">
        <v>4776</v>
      </c>
      <c r="C59" s="275" t="s">
        <v>4777</v>
      </c>
      <c r="D59" s="276" t="s">
        <v>4778</v>
      </c>
      <c r="E59" s="275" t="s">
        <v>3846</v>
      </c>
      <c r="F59" s="277" t="s">
        <v>4575</v>
      </c>
      <c r="G59" s="276" t="s">
        <v>4844</v>
      </c>
      <c r="H59" s="277">
        <v>161</v>
      </c>
      <c r="I59" s="277" t="s">
        <v>4845</v>
      </c>
      <c r="J59" s="278" t="s">
        <v>4846</v>
      </c>
      <c r="K59" s="275" t="s">
        <v>4252</v>
      </c>
      <c r="L59" s="277" t="s">
        <v>4253</v>
      </c>
      <c r="M59" s="276" t="s">
        <v>3847</v>
      </c>
      <c r="N59" s="279" t="s">
        <v>4847</v>
      </c>
      <c r="O59" s="282" t="s">
        <v>4848</v>
      </c>
      <c r="P59" s="276" t="s">
        <v>4849</v>
      </c>
      <c r="Q59" s="276" t="s">
        <v>4785</v>
      </c>
      <c r="R59" s="276" t="s">
        <v>4259</v>
      </c>
      <c r="S59" s="276" t="s">
        <v>4429</v>
      </c>
      <c r="T59" s="276" t="s">
        <v>4261</v>
      </c>
      <c r="U59" s="276" t="s">
        <v>4262</v>
      </c>
      <c r="V59" s="280" t="s">
        <v>4301</v>
      </c>
      <c r="W59" s="281">
        <v>0.2</v>
      </c>
      <c r="X59" s="280" t="s">
        <v>4264</v>
      </c>
      <c r="Y59" s="280" t="s">
        <v>4264</v>
      </c>
      <c r="Z59" s="280" t="s">
        <v>4265</v>
      </c>
      <c r="AA59" s="280" t="s">
        <v>4265</v>
      </c>
      <c r="AB59" s="280" t="s">
        <v>4265</v>
      </c>
      <c r="AC59" s="280" t="s">
        <v>4265</v>
      </c>
      <c r="AD59" s="280" t="s">
        <v>4264</v>
      </c>
      <c r="AE59" s="281">
        <v>0.4</v>
      </c>
      <c r="AF59" s="72" t="s">
        <v>4516</v>
      </c>
      <c r="AG59" s="276" t="s">
        <v>4850</v>
      </c>
      <c r="AH59" s="276" t="s">
        <v>4851</v>
      </c>
      <c r="AI59" s="276" t="s">
        <v>4379</v>
      </c>
      <c r="AJ59" s="276" t="s">
        <v>4380</v>
      </c>
      <c r="AK59" s="276" t="s">
        <v>4381</v>
      </c>
      <c r="AL59" s="276" t="s">
        <v>4481</v>
      </c>
      <c r="AM59" s="283" t="s">
        <v>4482</v>
      </c>
      <c r="AN59" s="276" t="s">
        <v>4384</v>
      </c>
      <c r="AO59" s="283" t="s">
        <v>4385</v>
      </c>
      <c r="AP59" s="283" t="s">
        <v>4483</v>
      </c>
      <c r="AQ59" s="276" t="s">
        <v>4852</v>
      </c>
      <c r="AR59" s="274"/>
      <c r="AS59" s="274"/>
      <c r="AT59" s="274"/>
      <c r="AU59" s="274"/>
      <c r="AV59" s="274"/>
      <c r="AW59" s="274"/>
      <c r="AX59" s="274"/>
      <c r="AY59" s="274"/>
      <c r="AZ59" s="274"/>
      <c r="BA59" s="274"/>
      <c r="BB59" s="274"/>
      <c r="BC59" s="274"/>
      <c r="BD59" s="274"/>
      <c r="BE59" s="274"/>
      <c r="BF59" s="274"/>
      <c r="BG59" s="274"/>
      <c r="BH59" s="274"/>
      <c r="BI59" s="274"/>
      <c r="BJ59" s="274"/>
      <c r="BK59" s="274"/>
      <c r="BL59" s="274"/>
      <c r="BM59" s="274"/>
      <c r="BN59" s="274"/>
      <c r="BO59" s="274"/>
      <c r="BP59" s="274"/>
      <c r="BQ59" s="274"/>
      <c r="BR59" s="274"/>
      <c r="BS59" s="274"/>
      <c r="BT59" s="274"/>
      <c r="BU59" s="274"/>
      <c r="BV59" s="274"/>
      <c r="BW59" s="274"/>
      <c r="BX59" s="274"/>
      <c r="BY59" s="274"/>
      <c r="BZ59" s="274"/>
      <c r="CA59" s="274"/>
      <c r="CB59" s="274"/>
      <c r="CC59" s="274"/>
      <c r="CD59" s="274"/>
      <c r="CE59" s="274"/>
      <c r="CF59" s="274"/>
      <c r="CG59" s="274"/>
      <c r="CH59" s="274"/>
      <c r="CI59" s="274"/>
      <c r="CJ59" s="274"/>
      <c r="CK59" s="274"/>
      <c r="CL59" s="274"/>
      <c r="CM59" s="274"/>
      <c r="CN59" s="274"/>
      <c r="CO59" s="274"/>
      <c r="CP59" s="274"/>
      <c r="CQ59" s="274"/>
      <c r="CR59" s="274"/>
      <c r="CS59" s="274"/>
      <c r="CT59" s="274"/>
      <c r="CU59" s="274"/>
      <c r="CV59" s="274"/>
      <c r="CW59" s="274"/>
      <c r="CX59" s="274"/>
      <c r="CY59" s="274"/>
      <c r="CZ59" s="274"/>
      <c r="DA59" s="274"/>
      <c r="DB59" s="274"/>
      <c r="DC59" s="274"/>
      <c r="DD59" s="274"/>
      <c r="DE59" s="274"/>
    </row>
    <row r="60" spans="2:109" customFormat="1" ht="400" customHeight="1" x14ac:dyDescent="0.35">
      <c r="B60" s="275" t="s">
        <v>4776</v>
      </c>
      <c r="C60" s="275" t="s">
        <v>4777</v>
      </c>
      <c r="D60" s="276" t="s">
        <v>4778</v>
      </c>
      <c r="E60" s="275" t="s">
        <v>3846</v>
      </c>
      <c r="F60" s="277" t="s">
        <v>4575</v>
      </c>
      <c r="G60" s="276" t="s">
        <v>4853</v>
      </c>
      <c r="H60" s="277">
        <v>162</v>
      </c>
      <c r="I60" s="277" t="s">
        <v>4854</v>
      </c>
      <c r="J60" s="278" t="s">
        <v>4855</v>
      </c>
      <c r="K60" s="275" t="s">
        <v>4252</v>
      </c>
      <c r="L60" s="277" t="s">
        <v>4253</v>
      </c>
      <c r="M60" s="276" t="s">
        <v>3847</v>
      </c>
      <c r="N60" s="279" t="s">
        <v>4856</v>
      </c>
      <c r="O60" s="276" t="s">
        <v>4839</v>
      </c>
      <c r="P60" s="276" t="s">
        <v>4857</v>
      </c>
      <c r="Q60" s="276" t="s">
        <v>4785</v>
      </c>
      <c r="R60" s="276" t="s">
        <v>4259</v>
      </c>
      <c r="S60" s="276" t="s">
        <v>4429</v>
      </c>
      <c r="T60" s="276" t="s">
        <v>4261</v>
      </c>
      <c r="U60" s="276" t="s">
        <v>4262</v>
      </c>
      <c r="V60" s="280" t="s">
        <v>4301</v>
      </c>
      <c r="W60" s="281">
        <v>0.2</v>
      </c>
      <c r="X60" s="280" t="s">
        <v>4265</v>
      </c>
      <c r="Y60" s="280" t="s">
        <v>4264</v>
      </c>
      <c r="Z60" s="280" t="s">
        <v>4265</v>
      </c>
      <c r="AA60" s="280" t="s">
        <v>4265</v>
      </c>
      <c r="AB60" s="280" t="s">
        <v>4265</v>
      </c>
      <c r="AC60" s="280" t="s">
        <v>4265</v>
      </c>
      <c r="AD60" s="280" t="s">
        <v>4264</v>
      </c>
      <c r="AE60" s="281">
        <v>0.4</v>
      </c>
      <c r="AF60" s="72" t="s">
        <v>4516</v>
      </c>
      <c r="AG60" s="276" t="s">
        <v>4858</v>
      </c>
      <c r="AH60" s="276" t="s">
        <v>4859</v>
      </c>
      <c r="AI60" s="276" t="s">
        <v>4363</v>
      </c>
      <c r="AJ60" s="276" t="s">
        <v>4364</v>
      </c>
      <c r="AK60" s="276" t="s">
        <v>4365</v>
      </c>
      <c r="AL60" s="276" t="s">
        <v>4559</v>
      </c>
      <c r="AM60" s="283" t="s">
        <v>4560</v>
      </c>
      <c r="AN60" s="276" t="s">
        <v>4368</v>
      </c>
      <c r="AO60" s="283" t="s">
        <v>4369</v>
      </c>
      <c r="AP60" s="283" t="s">
        <v>4561</v>
      </c>
      <c r="AQ60" s="276" t="s">
        <v>4860</v>
      </c>
      <c r="AR60" s="274"/>
      <c r="AS60" s="274"/>
      <c r="AT60" s="274"/>
      <c r="AU60" s="274"/>
      <c r="AV60" s="274"/>
      <c r="AW60" s="274"/>
      <c r="AX60" s="274"/>
      <c r="AY60" s="274"/>
      <c r="AZ60" s="274"/>
      <c r="BA60" s="274"/>
      <c r="BB60" s="274"/>
      <c r="BC60" s="274"/>
      <c r="BD60" s="274"/>
      <c r="BE60" s="274"/>
      <c r="BF60" s="274"/>
      <c r="BG60" s="274"/>
      <c r="BH60" s="274"/>
      <c r="BI60" s="274"/>
      <c r="BJ60" s="274"/>
      <c r="BK60" s="274"/>
      <c r="BL60" s="274"/>
      <c r="BM60" s="274"/>
      <c r="BN60" s="274"/>
      <c r="BO60" s="274"/>
      <c r="BP60" s="274"/>
      <c r="BQ60" s="274"/>
      <c r="BR60" s="274"/>
      <c r="BS60" s="274"/>
      <c r="BT60" s="274"/>
      <c r="BU60" s="274"/>
      <c r="BV60" s="274"/>
      <c r="BW60" s="274"/>
      <c r="BX60" s="274"/>
      <c r="BY60" s="274"/>
      <c r="BZ60" s="274"/>
      <c r="CA60" s="274"/>
      <c r="CB60" s="274"/>
      <c r="CC60" s="274"/>
      <c r="CD60" s="274"/>
      <c r="CE60" s="274"/>
      <c r="CF60" s="274"/>
      <c r="CG60" s="274"/>
      <c r="CH60" s="274"/>
      <c r="CI60" s="274"/>
      <c r="CJ60" s="274"/>
      <c r="CK60" s="274"/>
      <c r="CL60" s="274"/>
      <c r="CM60" s="274"/>
      <c r="CN60" s="274"/>
      <c r="CO60" s="274"/>
      <c r="CP60" s="274"/>
      <c r="CQ60" s="274"/>
      <c r="CR60" s="274"/>
      <c r="CS60" s="274"/>
      <c r="CT60" s="274"/>
      <c r="CU60" s="274"/>
      <c r="CV60" s="274"/>
      <c r="CW60" s="274"/>
      <c r="CX60" s="274"/>
      <c r="CY60" s="274"/>
      <c r="CZ60" s="274"/>
      <c r="DA60" s="274"/>
      <c r="DB60" s="274"/>
      <c r="DC60" s="274"/>
      <c r="DD60" s="274"/>
      <c r="DE60" s="274"/>
    </row>
    <row r="61" spans="2:109" customFormat="1" ht="400" customHeight="1" x14ac:dyDescent="0.35">
      <c r="B61" s="275" t="s">
        <v>4776</v>
      </c>
      <c r="C61" s="275" t="s">
        <v>4777</v>
      </c>
      <c r="D61" s="276" t="s">
        <v>4778</v>
      </c>
      <c r="E61" s="275" t="s">
        <v>3846</v>
      </c>
      <c r="F61" s="277" t="s">
        <v>4575</v>
      </c>
      <c r="G61" s="276" t="s">
        <v>4835</v>
      </c>
      <c r="H61" s="277">
        <v>156</v>
      </c>
      <c r="I61" s="277" t="s">
        <v>4861</v>
      </c>
      <c r="J61" s="278" t="s">
        <v>4862</v>
      </c>
      <c r="K61" s="275" t="s">
        <v>4297</v>
      </c>
      <c r="L61" s="277" t="s">
        <v>4425</v>
      </c>
      <c r="M61" s="276" t="s">
        <v>3847</v>
      </c>
      <c r="N61" s="279" t="s">
        <v>4863</v>
      </c>
      <c r="O61" s="276" t="s">
        <v>4864</v>
      </c>
      <c r="P61" s="276" t="s">
        <v>4865</v>
      </c>
      <c r="Q61" s="276" t="s">
        <v>4258</v>
      </c>
      <c r="R61" s="276" t="s">
        <v>4259</v>
      </c>
      <c r="S61" s="276" t="s">
        <v>4429</v>
      </c>
      <c r="T61" s="276" t="s">
        <v>4261</v>
      </c>
      <c r="U61" s="276" t="s">
        <v>4262</v>
      </c>
      <c r="V61" s="280" t="s">
        <v>4301</v>
      </c>
      <c r="W61" s="281">
        <v>0.2</v>
      </c>
      <c r="X61" s="280" t="s">
        <v>4303</v>
      </c>
      <c r="Y61" s="280" t="s">
        <v>4303</v>
      </c>
      <c r="Z61" s="280" t="s">
        <v>4264</v>
      </c>
      <c r="AA61" s="280" t="s">
        <v>4265</v>
      </c>
      <c r="AB61" s="280" t="s">
        <v>4265</v>
      </c>
      <c r="AC61" s="280" t="s">
        <v>4265</v>
      </c>
      <c r="AD61" s="280" t="s">
        <v>4303</v>
      </c>
      <c r="AE61" s="281">
        <v>0.8</v>
      </c>
      <c r="AF61" s="72" t="s">
        <v>4304</v>
      </c>
      <c r="AG61" s="276" t="s">
        <v>4305</v>
      </c>
      <c r="AH61" s="276" t="s">
        <v>4866</v>
      </c>
      <c r="AI61" s="276" t="s">
        <v>4363</v>
      </c>
      <c r="AJ61" s="276" t="s">
        <v>4364</v>
      </c>
      <c r="AK61" s="276" t="s">
        <v>4365</v>
      </c>
      <c r="AL61" s="276" t="s">
        <v>4559</v>
      </c>
      <c r="AM61" s="283" t="s">
        <v>4560</v>
      </c>
      <c r="AN61" s="276" t="s">
        <v>4368</v>
      </c>
      <c r="AO61" s="283" t="s">
        <v>4369</v>
      </c>
      <c r="AP61" s="283" t="s">
        <v>4561</v>
      </c>
      <c r="AQ61" s="276" t="s">
        <v>4867</v>
      </c>
      <c r="AR61" s="274"/>
      <c r="AS61" s="274"/>
      <c r="AT61" s="274"/>
      <c r="AU61" s="274"/>
      <c r="AV61" s="274"/>
      <c r="AW61" s="274"/>
      <c r="AX61" s="274"/>
      <c r="AY61" s="274"/>
      <c r="AZ61" s="274"/>
      <c r="BA61" s="274"/>
      <c r="BB61" s="274"/>
      <c r="BC61" s="274"/>
      <c r="BD61" s="274"/>
      <c r="BE61" s="274"/>
      <c r="BF61" s="274"/>
      <c r="BG61" s="274"/>
      <c r="BH61" s="274"/>
      <c r="BI61" s="274"/>
      <c r="BJ61" s="274"/>
      <c r="BK61" s="274"/>
      <c r="BL61" s="274"/>
      <c r="BM61" s="274"/>
      <c r="BN61" s="274"/>
      <c r="BO61" s="274"/>
      <c r="BP61" s="274"/>
      <c r="BQ61" s="274"/>
      <c r="BR61" s="274"/>
      <c r="BS61" s="274"/>
      <c r="BT61" s="274"/>
      <c r="BU61" s="274"/>
      <c r="BV61" s="274"/>
      <c r="BW61" s="274"/>
      <c r="BX61" s="274"/>
      <c r="BY61" s="274"/>
      <c r="BZ61" s="274"/>
      <c r="CA61" s="274"/>
      <c r="CB61" s="274"/>
      <c r="CC61" s="274"/>
      <c r="CD61" s="274"/>
      <c r="CE61" s="274"/>
      <c r="CF61" s="274"/>
      <c r="CG61" s="274"/>
      <c r="CH61" s="274"/>
      <c r="CI61" s="274"/>
      <c r="CJ61" s="274"/>
      <c r="CK61" s="274"/>
      <c r="CL61" s="274"/>
      <c r="CM61" s="274"/>
      <c r="CN61" s="274"/>
      <c r="CO61" s="274"/>
      <c r="CP61" s="274"/>
      <c r="CQ61" s="274"/>
      <c r="CR61" s="274"/>
      <c r="CS61" s="274"/>
      <c r="CT61" s="274"/>
      <c r="CU61" s="274"/>
      <c r="CV61" s="274"/>
      <c r="CW61" s="274"/>
      <c r="CX61" s="274"/>
      <c r="CY61" s="274"/>
      <c r="CZ61" s="274"/>
      <c r="DA61" s="274"/>
      <c r="DB61" s="274"/>
      <c r="DC61" s="274"/>
      <c r="DD61" s="274"/>
      <c r="DE61" s="274"/>
    </row>
    <row r="62" spans="2:109" customFormat="1" ht="400" customHeight="1" x14ac:dyDescent="0.35">
      <c r="B62" s="275" t="s">
        <v>4868</v>
      </c>
      <c r="C62" s="275" t="s">
        <v>4869</v>
      </c>
      <c r="D62" s="276" t="s">
        <v>4870</v>
      </c>
      <c r="E62" s="275" t="s">
        <v>4871</v>
      </c>
      <c r="F62" s="277" t="s">
        <v>4319</v>
      </c>
      <c r="G62" s="276" t="s">
        <v>4872</v>
      </c>
      <c r="H62" s="277">
        <v>163</v>
      </c>
      <c r="I62" s="277" t="s">
        <v>4873</v>
      </c>
      <c r="J62" s="278" t="s">
        <v>4874</v>
      </c>
      <c r="K62" s="275" t="s">
        <v>4252</v>
      </c>
      <c r="L62" s="277" t="s">
        <v>4253</v>
      </c>
      <c r="M62" s="276" t="s">
        <v>442</v>
      </c>
      <c r="N62" s="279" t="s">
        <v>4875</v>
      </c>
      <c r="O62" s="276" t="s">
        <v>4876</v>
      </c>
      <c r="P62" s="276" t="s">
        <v>4877</v>
      </c>
      <c r="Q62" s="276" t="s">
        <v>4258</v>
      </c>
      <c r="R62" s="276" t="s">
        <v>4259</v>
      </c>
      <c r="S62" s="276" t="s">
        <v>4260</v>
      </c>
      <c r="T62" s="276" t="s">
        <v>4261</v>
      </c>
      <c r="U62" s="276" t="s">
        <v>4262</v>
      </c>
      <c r="V62" s="280" t="s">
        <v>4327</v>
      </c>
      <c r="W62" s="281">
        <v>0.4</v>
      </c>
      <c r="X62" s="280" t="s">
        <v>4264</v>
      </c>
      <c r="Y62" s="280" t="s">
        <v>4264</v>
      </c>
      <c r="Z62" s="280" t="s">
        <v>4264</v>
      </c>
      <c r="AA62" s="280" t="s">
        <v>4264</v>
      </c>
      <c r="AB62" s="280" t="s">
        <v>4264</v>
      </c>
      <c r="AC62" s="280" t="s">
        <v>4302</v>
      </c>
      <c r="AD62" s="280" t="s">
        <v>4302</v>
      </c>
      <c r="AE62" s="281">
        <v>0.6</v>
      </c>
      <c r="AF62" s="72" t="s">
        <v>4266</v>
      </c>
      <c r="AG62" s="276" t="s">
        <v>4878</v>
      </c>
      <c r="AH62" s="276" t="s">
        <v>4879</v>
      </c>
      <c r="AI62" s="276" t="s">
        <v>4464</v>
      </c>
      <c r="AJ62" s="276" t="s">
        <v>4465</v>
      </c>
      <c r="AK62" s="276" t="s">
        <v>4466</v>
      </c>
      <c r="AL62" s="276" t="s">
        <v>4880</v>
      </c>
      <c r="AM62" s="283" t="s">
        <v>4881</v>
      </c>
      <c r="AN62" s="276" t="s">
        <v>4469</v>
      </c>
      <c r="AO62" s="283" t="s">
        <v>4470</v>
      </c>
      <c r="AP62" s="283" t="s">
        <v>4882</v>
      </c>
      <c r="AQ62" s="276" t="s">
        <v>4883</v>
      </c>
      <c r="AR62" s="274"/>
      <c r="AS62" s="274"/>
      <c r="AT62" s="274"/>
      <c r="AU62" s="274"/>
      <c r="AV62" s="274"/>
      <c r="AW62" s="274"/>
      <c r="AX62" s="274"/>
      <c r="AY62" s="274"/>
      <c r="AZ62" s="274"/>
      <c r="BA62" s="274"/>
      <c r="BB62" s="274"/>
      <c r="BC62" s="274"/>
      <c r="BD62" s="274"/>
      <c r="BE62" s="274"/>
      <c r="BF62" s="274"/>
      <c r="BG62" s="274"/>
      <c r="BH62" s="274"/>
      <c r="BI62" s="274"/>
      <c r="BJ62" s="274"/>
      <c r="BK62" s="274"/>
      <c r="BL62" s="274"/>
      <c r="BM62" s="274"/>
      <c r="BN62" s="274"/>
      <c r="BO62" s="274"/>
      <c r="BP62" s="274"/>
      <c r="BQ62" s="274"/>
      <c r="BR62" s="274"/>
      <c r="BS62" s="274"/>
      <c r="BT62" s="274"/>
      <c r="BU62" s="274"/>
      <c r="BV62" s="274"/>
      <c r="BW62" s="274"/>
      <c r="BX62" s="274"/>
      <c r="BY62" s="274"/>
      <c r="BZ62" s="274"/>
      <c r="CA62" s="274"/>
      <c r="CB62" s="274"/>
      <c r="CC62" s="274"/>
      <c r="CD62" s="274"/>
      <c r="CE62" s="274"/>
      <c r="CF62" s="274"/>
      <c r="CG62" s="274"/>
      <c r="CH62" s="274"/>
      <c r="CI62" s="274"/>
      <c r="CJ62" s="274"/>
      <c r="CK62" s="274"/>
      <c r="CL62" s="274"/>
      <c r="CM62" s="274"/>
      <c r="CN62" s="274"/>
      <c r="CO62" s="274"/>
      <c r="CP62" s="274"/>
      <c r="CQ62" s="274"/>
      <c r="CR62" s="274"/>
      <c r="CS62" s="274"/>
      <c r="CT62" s="274"/>
      <c r="CU62" s="274"/>
      <c r="CV62" s="274"/>
      <c r="CW62" s="274"/>
      <c r="CX62" s="274"/>
      <c r="CY62" s="274"/>
      <c r="CZ62" s="274"/>
      <c r="DA62" s="274"/>
      <c r="DB62" s="274"/>
      <c r="DC62" s="274"/>
      <c r="DD62" s="274"/>
      <c r="DE62" s="274"/>
    </row>
    <row r="63" spans="2:109" customFormat="1" ht="400" customHeight="1" x14ac:dyDescent="0.35">
      <c r="B63" s="275" t="s">
        <v>4868</v>
      </c>
      <c r="C63" s="275" t="s">
        <v>4869</v>
      </c>
      <c r="D63" s="276" t="s">
        <v>4870</v>
      </c>
      <c r="E63" s="275" t="s">
        <v>4871</v>
      </c>
      <c r="F63" s="277" t="s">
        <v>4319</v>
      </c>
      <c r="G63" s="276" t="s">
        <v>4884</v>
      </c>
      <c r="H63" s="277">
        <v>164</v>
      </c>
      <c r="I63" s="277" t="s">
        <v>4885</v>
      </c>
      <c r="J63" s="278" t="s">
        <v>4886</v>
      </c>
      <c r="K63" s="275" t="s">
        <v>4252</v>
      </c>
      <c r="L63" s="277" t="s">
        <v>4253</v>
      </c>
      <c r="M63" s="276" t="s">
        <v>442</v>
      </c>
      <c r="N63" s="279" t="s">
        <v>4887</v>
      </c>
      <c r="O63" s="276" t="s">
        <v>4888</v>
      </c>
      <c r="P63" s="276" t="s">
        <v>4889</v>
      </c>
      <c r="Q63" s="276" t="s">
        <v>4258</v>
      </c>
      <c r="R63" s="276" t="s">
        <v>4259</v>
      </c>
      <c r="S63" s="276" t="s">
        <v>4260</v>
      </c>
      <c r="T63" s="276" t="s">
        <v>4261</v>
      </c>
      <c r="U63" s="276" t="s">
        <v>4262</v>
      </c>
      <c r="V63" s="280" t="s">
        <v>4263</v>
      </c>
      <c r="W63" s="281">
        <v>0.6</v>
      </c>
      <c r="X63" s="280" t="s">
        <v>4377</v>
      </c>
      <c r="Y63" s="280" t="s">
        <v>4303</v>
      </c>
      <c r="Z63" s="280" t="s">
        <v>4264</v>
      </c>
      <c r="AA63" s="280" t="s">
        <v>4264</v>
      </c>
      <c r="AB63" s="280" t="s">
        <v>4377</v>
      </c>
      <c r="AC63" s="280" t="s">
        <v>4264</v>
      </c>
      <c r="AD63" s="280" t="s">
        <v>4303</v>
      </c>
      <c r="AE63" s="281">
        <v>0.8</v>
      </c>
      <c r="AF63" s="72" t="s">
        <v>4304</v>
      </c>
      <c r="AG63" s="276" t="s">
        <v>4890</v>
      </c>
      <c r="AH63" s="276" t="s">
        <v>4891</v>
      </c>
      <c r="AI63" s="276" t="s">
        <v>4363</v>
      </c>
      <c r="AJ63" s="276" t="s">
        <v>4364</v>
      </c>
      <c r="AK63" s="276" t="s">
        <v>4365</v>
      </c>
      <c r="AL63" s="276" t="s">
        <v>4419</v>
      </c>
      <c r="AM63" s="283" t="s">
        <v>4420</v>
      </c>
      <c r="AN63" s="276" t="s">
        <v>4368</v>
      </c>
      <c r="AO63" s="283" t="s">
        <v>4369</v>
      </c>
      <c r="AP63" s="283" t="s">
        <v>4421</v>
      </c>
      <c r="AQ63" s="276" t="s">
        <v>4892</v>
      </c>
      <c r="AR63" s="274"/>
      <c r="AS63" s="274"/>
      <c r="AT63" s="274"/>
      <c r="AU63" s="274"/>
      <c r="AV63" s="274"/>
      <c r="AW63" s="274"/>
      <c r="AX63" s="274"/>
      <c r="AY63" s="274"/>
      <c r="AZ63" s="274"/>
      <c r="BA63" s="274"/>
      <c r="BB63" s="274"/>
      <c r="BC63" s="274"/>
      <c r="BD63" s="274"/>
      <c r="BE63" s="274"/>
      <c r="BF63" s="274"/>
      <c r="BG63" s="274"/>
      <c r="BH63" s="274"/>
      <c r="BI63" s="274"/>
      <c r="BJ63" s="274"/>
      <c r="BK63" s="274"/>
      <c r="BL63" s="274"/>
      <c r="BM63" s="274"/>
      <c r="BN63" s="274"/>
      <c r="BO63" s="274"/>
      <c r="BP63" s="274"/>
      <c r="BQ63" s="274"/>
      <c r="BR63" s="274"/>
      <c r="BS63" s="274"/>
      <c r="BT63" s="274"/>
      <c r="BU63" s="274"/>
      <c r="BV63" s="274"/>
      <c r="BW63" s="274"/>
      <c r="BX63" s="274"/>
      <c r="BY63" s="274"/>
      <c r="BZ63" s="274"/>
      <c r="CA63" s="274"/>
      <c r="CB63" s="274"/>
      <c r="CC63" s="274"/>
      <c r="CD63" s="274"/>
      <c r="CE63" s="274"/>
      <c r="CF63" s="274"/>
      <c r="CG63" s="274"/>
      <c r="CH63" s="274"/>
      <c r="CI63" s="274"/>
      <c r="CJ63" s="274"/>
      <c r="CK63" s="274"/>
      <c r="CL63" s="274"/>
      <c r="CM63" s="274"/>
      <c r="CN63" s="274"/>
      <c r="CO63" s="274"/>
      <c r="CP63" s="274"/>
      <c r="CQ63" s="274"/>
      <c r="CR63" s="274"/>
      <c r="CS63" s="274"/>
      <c r="CT63" s="274"/>
      <c r="CU63" s="274"/>
      <c r="CV63" s="274"/>
      <c r="CW63" s="274"/>
      <c r="CX63" s="274"/>
      <c r="CY63" s="274"/>
      <c r="CZ63" s="274"/>
      <c r="DA63" s="274"/>
      <c r="DB63" s="274"/>
      <c r="DC63" s="274"/>
      <c r="DD63" s="274"/>
      <c r="DE63" s="274"/>
    </row>
    <row r="64" spans="2:109" customFormat="1" ht="400" customHeight="1" x14ac:dyDescent="0.35">
      <c r="B64" s="275" t="s">
        <v>4868</v>
      </c>
      <c r="C64" s="275" t="s">
        <v>4869</v>
      </c>
      <c r="D64" s="276" t="s">
        <v>4870</v>
      </c>
      <c r="E64" s="275" t="s">
        <v>4871</v>
      </c>
      <c r="F64" s="277" t="s">
        <v>4319</v>
      </c>
      <c r="G64" s="276" t="s">
        <v>4893</v>
      </c>
      <c r="H64" s="277">
        <v>165</v>
      </c>
      <c r="I64" s="277" t="s">
        <v>4894</v>
      </c>
      <c r="J64" s="278" t="s">
        <v>4895</v>
      </c>
      <c r="K64" s="275" t="s">
        <v>4252</v>
      </c>
      <c r="L64" s="277" t="s">
        <v>4253</v>
      </c>
      <c r="M64" s="276" t="s">
        <v>442</v>
      </c>
      <c r="N64" s="279" t="s">
        <v>4896</v>
      </c>
      <c r="O64" s="276" t="s">
        <v>4897</v>
      </c>
      <c r="P64" s="276" t="s">
        <v>4898</v>
      </c>
      <c r="Q64" s="276" t="s">
        <v>4258</v>
      </c>
      <c r="R64" s="276" t="s">
        <v>4259</v>
      </c>
      <c r="S64" s="276" t="s">
        <v>4899</v>
      </c>
      <c r="T64" s="276" t="s">
        <v>4261</v>
      </c>
      <c r="U64" s="276" t="s">
        <v>4900</v>
      </c>
      <c r="V64" s="280" t="s">
        <v>4327</v>
      </c>
      <c r="W64" s="281">
        <v>0.4</v>
      </c>
      <c r="X64" s="280" t="s">
        <v>4377</v>
      </c>
      <c r="Y64" s="280" t="s">
        <v>4303</v>
      </c>
      <c r="Z64" s="280" t="s">
        <v>4377</v>
      </c>
      <c r="AA64" s="280" t="s">
        <v>4377</v>
      </c>
      <c r="AB64" s="280" t="s">
        <v>4302</v>
      </c>
      <c r="AC64" s="280" t="s">
        <v>4303</v>
      </c>
      <c r="AD64" s="280" t="s">
        <v>4303</v>
      </c>
      <c r="AE64" s="281">
        <v>0.8</v>
      </c>
      <c r="AF64" s="72" t="s">
        <v>4304</v>
      </c>
      <c r="AG64" s="276" t="s">
        <v>4901</v>
      </c>
      <c r="AH64" s="276" t="s">
        <v>4902</v>
      </c>
      <c r="AI64" s="276" t="s">
        <v>4286</v>
      </c>
      <c r="AJ64" s="276" t="s">
        <v>4287</v>
      </c>
      <c r="AK64" s="276" t="s">
        <v>4288</v>
      </c>
      <c r="AL64" s="276" t="s">
        <v>4831</v>
      </c>
      <c r="AM64" s="283" t="s">
        <v>4832</v>
      </c>
      <c r="AN64" s="276" t="s">
        <v>4291</v>
      </c>
      <c r="AO64" s="283" t="s">
        <v>4292</v>
      </c>
      <c r="AP64" s="283" t="s">
        <v>4833</v>
      </c>
      <c r="AQ64" s="276" t="s">
        <v>4903</v>
      </c>
      <c r="AR64" s="274"/>
      <c r="AS64" s="274"/>
      <c r="AT64" s="274"/>
      <c r="AU64" s="274"/>
      <c r="AV64" s="274"/>
      <c r="AW64" s="274"/>
      <c r="AX64" s="274"/>
      <c r="AY64" s="274"/>
      <c r="AZ64" s="274"/>
      <c r="BA64" s="274"/>
      <c r="BB64" s="274"/>
      <c r="BC64" s="274"/>
      <c r="BD64" s="274"/>
      <c r="BE64" s="274"/>
      <c r="BF64" s="274"/>
      <c r="BG64" s="274"/>
      <c r="BH64" s="274"/>
      <c r="BI64" s="274"/>
      <c r="BJ64" s="274"/>
      <c r="BK64" s="274"/>
      <c r="BL64" s="274"/>
      <c r="BM64" s="274"/>
      <c r="BN64" s="274"/>
      <c r="BO64" s="274"/>
      <c r="BP64" s="274"/>
      <c r="BQ64" s="274"/>
      <c r="BR64" s="274"/>
      <c r="BS64" s="274"/>
      <c r="BT64" s="274"/>
      <c r="BU64" s="274"/>
      <c r="BV64" s="274"/>
      <c r="BW64" s="274"/>
      <c r="BX64" s="274"/>
      <c r="BY64" s="274"/>
      <c r="BZ64" s="274"/>
      <c r="CA64" s="274"/>
      <c r="CB64" s="274"/>
      <c r="CC64" s="274"/>
      <c r="CD64" s="274"/>
      <c r="CE64" s="274"/>
      <c r="CF64" s="274"/>
      <c r="CG64" s="274"/>
      <c r="CH64" s="274"/>
      <c r="CI64" s="274"/>
      <c r="CJ64" s="274"/>
      <c r="CK64" s="274"/>
      <c r="CL64" s="274"/>
      <c r="CM64" s="274"/>
      <c r="CN64" s="274"/>
      <c r="CO64" s="274"/>
      <c r="CP64" s="274"/>
      <c r="CQ64" s="274"/>
      <c r="CR64" s="274"/>
      <c r="CS64" s="274"/>
      <c r="CT64" s="274"/>
      <c r="CU64" s="274"/>
      <c r="CV64" s="274"/>
      <c r="CW64" s="274"/>
      <c r="CX64" s="274"/>
      <c r="CY64" s="274"/>
      <c r="CZ64" s="274"/>
      <c r="DA64" s="274"/>
      <c r="DB64" s="274"/>
      <c r="DC64" s="274"/>
      <c r="DD64" s="274"/>
      <c r="DE64" s="274"/>
    </row>
    <row r="65" spans="2:109" customFormat="1" ht="400" customHeight="1" x14ac:dyDescent="0.35">
      <c r="B65" s="275" t="s">
        <v>4868</v>
      </c>
      <c r="C65" s="275" t="s">
        <v>4869</v>
      </c>
      <c r="D65" s="276" t="s">
        <v>4870</v>
      </c>
      <c r="E65" s="275" t="s">
        <v>4871</v>
      </c>
      <c r="F65" s="277" t="s">
        <v>4319</v>
      </c>
      <c r="G65" s="276" t="s">
        <v>4904</v>
      </c>
      <c r="H65" s="277">
        <v>166</v>
      </c>
      <c r="I65" s="277" t="s">
        <v>4905</v>
      </c>
      <c r="J65" s="278" t="s">
        <v>4906</v>
      </c>
      <c r="K65" s="275" t="s">
        <v>4252</v>
      </c>
      <c r="L65" s="277" t="s">
        <v>4253</v>
      </c>
      <c r="M65" s="276" t="s">
        <v>442</v>
      </c>
      <c r="N65" s="279" t="s">
        <v>4907</v>
      </c>
      <c r="O65" s="276" t="s">
        <v>4908</v>
      </c>
      <c r="P65" s="276" t="s">
        <v>4909</v>
      </c>
      <c r="Q65" s="276" t="s">
        <v>4258</v>
      </c>
      <c r="R65" s="276" t="s">
        <v>4259</v>
      </c>
      <c r="S65" s="276" t="s">
        <v>4899</v>
      </c>
      <c r="T65" s="276" t="s">
        <v>4261</v>
      </c>
      <c r="U65" s="276" t="s">
        <v>4262</v>
      </c>
      <c r="V65" s="280" t="s">
        <v>4263</v>
      </c>
      <c r="W65" s="281">
        <v>0.6</v>
      </c>
      <c r="X65" s="280" t="s">
        <v>4377</v>
      </c>
      <c r="Y65" s="280" t="s">
        <v>4302</v>
      </c>
      <c r="Z65" s="280" t="s">
        <v>4302</v>
      </c>
      <c r="AA65" s="280" t="s">
        <v>4302</v>
      </c>
      <c r="AB65" s="280" t="s">
        <v>4302</v>
      </c>
      <c r="AC65" s="280" t="s">
        <v>4302</v>
      </c>
      <c r="AD65" s="280" t="s">
        <v>4302</v>
      </c>
      <c r="AE65" s="281">
        <v>0.6</v>
      </c>
      <c r="AF65" s="72" t="s">
        <v>4266</v>
      </c>
      <c r="AG65" s="276" t="s">
        <v>4910</v>
      </c>
      <c r="AH65" s="276" t="s">
        <v>4911</v>
      </c>
      <c r="AI65" s="276" t="s">
        <v>4363</v>
      </c>
      <c r="AJ65" s="276" t="s">
        <v>4364</v>
      </c>
      <c r="AK65" s="276" t="s">
        <v>4365</v>
      </c>
      <c r="AL65" s="276" t="s">
        <v>4419</v>
      </c>
      <c r="AM65" s="283" t="s">
        <v>4420</v>
      </c>
      <c r="AN65" s="276" t="s">
        <v>4368</v>
      </c>
      <c r="AO65" s="283" t="s">
        <v>4369</v>
      </c>
      <c r="AP65" s="283" t="s">
        <v>4421</v>
      </c>
      <c r="AQ65" s="276" t="s">
        <v>4912</v>
      </c>
      <c r="AR65" s="274"/>
      <c r="AS65" s="274"/>
      <c r="AT65" s="274"/>
      <c r="AU65" s="274"/>
      <c r="AV65" s="274"/>
      <c r="AW65" s="274"/>
      <c r="AX65" s="274"/>
      <c r="AY65" s="274"/>
      <c r="AZ65" s="274"/>
      <c r="BA65" s="274"/>
      <c r="BB65" s="274"/>
      <c r="BC65" s="274"/>
      <c r="BD65" s="274"/>
      <c r="BE65" s="274"/>
      <c r="BF65" s="274"/>
      <c r="BG65" s="274"/>
      <c r="BH65" s="274"/>
      <c r="BI65" s="274"/>
      <c r="BJ65" s="274"/>
      <c r="BK65" s="274"/>
      <c r="BL65" s="274"/>
      <c r="BM65" s="274"/>
      <c r="BN65" s="274"/>
      <c r="BO65" s="274"/>
      <c r="BP65" s="274"/>
      <c r="BQ65" s="274"/>
      <c r="BR65" s="274"/>
      <c r="BS65" s="274"/>
      <c r="BT65" s="274"/>
      <c r="BU65" s="274"/>
      <c r="BV65" s="274"/>
      <c r="BW65" s="274"/>
      <c r="BX65" s="274"/>
      <c r="BY65" s="274"/>
      <c r="BZ65" s="274"/>
      <c r="CA65" s="274"/>
      <c r="CB65" s="274"/>
      <c r="CC65" s="274"/>
      <c r="CD65" s="274"/>
      <c r="CE65" s="274"/>
      <c r="CF65" s="274"/>
      <c r="CG65" s="274"/>
      <c r="CH65" s="274"/>
      <c r="CI65" s="274"/>
      <c r="CJ65" s="274"/>
      <c r="CK65" s="274"/>
      <c r="CL65" s="274"/>
      <c r="CM65" s="274"/>
      <c r="CN65" s="274"/>
      <c r="CO65" s="274"/>
      <c r="CP65" s="274"/>
      <c r="CQ65" s="274"/>
      <c r="CR65" s="274"/>
      <c r="CS65" s="274"/>
      <c r="CT65" s="274"/>
      <c r="CU65" s="274"/>
      <c r="CV65" s="274"/>
      <c r="CW65" s="274"/>
      <c r="CX65" s="274"/>
      <c r="CY65" s="274"/>
      <c r="CZ65" s="274"/>
      <c r="DA65" s="274"/>
      <c r="DB65" s="274"/>
      <c r="DC65" s="274"/>
      <c r="DD65" s="274"/>
      <c r="DE65" s="274"/>
    </row>
    <row r="66" spans="2:109" customFormat="1" ht="400" customHeight="1" x14ac:dyDescent="0.35">
      <c r="B66" s="275" t="s">
        <v>4868</v>
      </c>
      <c r="C66" s="275" t="s">
        <v>4869</v>
      </c>
      <c r="D66" s="276" t="s">
        <v>4870</v>
      </c>
      <c r="E66" s="275" t="s">
        <v>4871</v>
      </c>
      <c r="F66" s="277" t="s">
        <v>4319</v>
      </c>
      <c r="G66" s="276" t="s">
        <v>4913</v>
      </c>
      <c r="H66" s="277">
        <v>167</v>
      </c>
      <c r="I66" s="277" t="s">
        <v>4914</v>
      </c>
      <c r="J66" s="278" t="s">
        <v>4915</v>
      </c>
      <c r="K66" s="275" t="s">
        <v>4252</v>
      </c>
      <c r="L66" s="277" t="s">
        <v>4253</v>
      </c>
      <c r="M66" s="276" t="s">
        <v>442</v>
      </c>
      <c r="N66" s="279" t="s">
        <v>4916</v>
      </c>
      <c r="O66" s="276" t="s">
        <v>4917</v>
      </c>
      <c r="P66" s="276" t="s">
        <v>4918</v>
      </c>
      <c r="Q66" s="276" t="s">
        <v>4258</v>
      </c>
      <c r="R66" s="276" t="s">
        <v>4259</v>
      </c>
      <c r="S66" s="276" t="s">
        <v>4260</v>
      </c>
      <c r="T66" s="276" t="s">
        <v>451</v>
      </c>
      <c r="U66" s="276" t="s">
        <v>4900</v>
      </c>
      <c r="V66" s="280" t="s">
        <v>4301</v>
      </c>
      <c r="W66" s="281">
        <v>0.2</v>
      </c>
      <c r="X66" s="280" t="s">
        <v>4377</v>
      </c>
      <c r="Y66" s="280" t="s">
        <v>4302</v>
      </c>
      <c r="Z66" s="280" t="s">
        <v>4302</v>
      </c>
      <c r="AA66" s="280" t="s">
        <v>4302</v>
      </c>
      <c r="AB66" s="280" t="s">
        <v>4264</v>
      </c>
      <c r="AC66" s="280" t="s">
        <v>4264</v>
      </c>
      <c r="AD66" s="280" t="s">
        <v>4302</v>
      </c>
      <c r="AE66" s="281">
        <v>0.6</v>
      </c>
      <c r="AF66" s="72" t="s">
        <v>4266</v>
      </c>
      <c r="AG66" s="276" t="s">
        <v>4919</v>
      </c>
      <c r="AH66" s="276" t="s">
        <v>4920</v>
      </c>
      <c r="AI66" s="276" t="s">
        <v>4921</v>
      </c>
      <c r="AJ66" s="276" t="s">
        <v>4922</v>
      </c>
      <c r="AK66" s="276" t="s">
        <v>4923</v>
      </c>
      <c r="AL66" s="276" t="s">
        <v>4924</v>
      </c>
      <c r="AM66" s="283" t="s">
        <v>4925</v>
      </c>
      <c r="AN66" s="276" t="s">
        <v>4926</v>
      </c>
      <c r="AO66" s="283" t="s">
        <v>4927</v>
      </c>
      <c r="AP66" s="283" t="s">
        <v>4928</v>
      </c>
      <c r="AQ66" s="276" t="s">
        <v>4929</v>
      </c>
      <c r="AR66" s="274"/>
      <c r="AS66" s="274"/>
      <c r="AT66" s="274"/>
      <c r="AU66" s="274"/>
      <c r="AV66" s="274"/>
      <c r="AW66" s="274"/>
      <c r="AX66" s="274"/>
      <c r="AY66" s="274"/>
      <c r="AZ66" s="274"/>
      <c r="BA66" s="274"/>
      <c r="BB66" s="274"/>
      <c r="BC66" s="274"/>
      <c r="BD66" s="274"/>
      <c r="BE66" s="274"/>
      <c r="BF66" s="274"/>
      <c r="BG66" s="274"/>
      <c r="BH66" s="274"/>
      <c r="BI66" s="274"/>
      <c r="BJ66" s="274"/>
      <c r="BK66" s="274"/>
      <c r="BL66" s="274"/>
      <c r="BM66" s="274"/>
      <c r="BN66" s="274"/>
      <c r="BO66" s="274"/>
      <c r="BP66" s="274"/>
      <c r="BQ66" s="274"/>
      <c r="BR66" s="274"/>
      <c r="BS66" s="274"/>
      <c r="BT66" s="274"/>
      <c r="BU66" s="274"/>
      <c r="BV66" s="274"/>
      <c r="BW66" s="274"/>
      <c r="BX66" s="274"/>
      <c r="BY66" s="274"/>
      <c r="BZ66" s="274"/>
      <c r="CA66" s="274"/>
      <c r="CB66" s="274"/>
      <c r="CC66" s="274"/>
      <c r="CD66" s="274"/>
      <c r="CE66" s="274"/>
      <c r="CF66" s="274"/>
      <c r="CG66" s="274"/>
      <c r="CH66" s="274"/>
      <c r="CI66" s="274"/>
      <c r="CJ66" s="274"/>
      <c r="CK66" s="274"/>
      <c r="CL66" s="274"/>
      <c r="CM66" s="274"/>
      <c r="CN66" s="274"/>
      <c r="CO66" s="274"/>
      <c r="CP66" s="274"/>
      <c r="CQ66" s="274"/>
      <c r="CR66" s="274"/>
      <c r="CS66" s="274"/>
      <c r="CT66" s="274"/>
      <c r="CU66" s="274"/>
      <c r="CV66" s="274"/>
      <c r="CW66" s="274"/>
      <c r="CX66" s="274"/>
      <c r="CY66" s="274"/>
      <c r="CZ66" s="274"/>
      <c r="DA66" s="274"/>
      <c r="DB66" s="274"/>
      <c r="DC66" s="274"/>
      <c r="DD66" s="274"/>
      <c r="DE66" s="274"/>
    </row>
    <row r="67" spans="2:109" customFormat="1" ht="400" customHeight="1" x14ac:dyDescent="0.35">
      <c r="B67" s="275" t="s">
        <v>4868</v>
      </c>
      <c r="C67" s="275" t="s">
        <v>4869</v>
      </c>
      <c r="D67" s="276" t="s">
        <v>4870</v>
      </c>
      <c r="E67" s="275" t="s">
        <v>4871</v>
      </c>
      <c r="F67" s="277" t="s">
        <v>4319</v>
      </c>
      <c r="G67" s="276" t="s">
        <v>4930</v>
      </c>
      <c r="H67" s="277">
        <v>168</v>
      </c>
      <c r="I67" s="277" t="s">
        <v>4931</v>
      </c>
      <c r="J67" s="278" t="s">
        <v>4932</v>
      </c>
      <c r="K67" s="275" t="s">
        <v>4252</v>
      </c>
      <c r="L67" s="277" t="s">
        <v>4253</v>
      </c>
      <c r="M67" s="276" t="s">
        <v>442</v>
      </c>
      <c r="N67" s="279" t="s">
        <v>4933</v>
      </c>
      <c r="O67" s="276" t="s">
        <v>4934</v>
      </c>
      <c r="P67" s="276" t="s">
        <v>4935</v>
      </c>
      <c r="Q67" s="276" t="s">
        <v>4258</v>
      </c>
      <c r="R67" s="276" t="s">
        <v>4259</v>
      </c>
      <c r="S67" s="276" t="s">
        <v>4260</v>
      </c>
      <c r="T67" s="276" t="s">
        <v>451</v>
      </c>
      <c r="U67" s="276" t="s">
        <v>4900</v>
      </c>
      <c r="V67" s="280" t="s">
        <v>4327</v>
      </c>
      <c r="W67" s="281">
        <v>0.4</v>
      </c>
      <c r="X67" s="280" t="s">
        <v>4377</v>
      </c>
      <c r="Y67" s="280" t="s">
        <v>4303</v>
      </c>
      <c r="Z67" s="280" t="s">
        <v>4302</v>
      </c>
      <c r="AA67" s="280" t="s">
        <v>4302</v>
      </c>
      <c r="AB67" s="280" t="s">
        <v>4264</v>
      </c>
      <c r="AC67" s="280" t="s">
        <v>4264</v>
      </c>
      <c r="AD67" s="280" t="s">
        <v>4303</v>
      </c>
      <c r="AE67" s="281">
        <v>0.8</v>
      </c>
      <c r="AF67" s="72" t="s">
        <v>4304</v>
      </c>
      <c r="AG67" s="276" t="s">
        <v>4936</v>
      </c>
      <c r="AH67" s="276" t="s">
        <v>4937</v>
      </c>
      <c r="AI67" s="276" t="s">
        <v>4938</v>
      </c>
      <c r="AJ67" s="276" t="s">
        <v>4364</v>
      </c>
      <c r="AK67" s="276" t="s">
        <v>4365</v>
      </c>
      <c r="AL67" s="276" t="s">
        <v>4419</v>
      </c>
      <c r="AM67" s="283" t="s">
        <v>4420</v>
      </c>
      <c r="AN67" s="276" t="s">
        <v>4368</v>
      </c>
      <c r="AO67" s="283" t="s">
        <v>4369</v>
      </c>
      <c r="AP67" s="283" t="s">
        <v>4421</v>
      </c>
      <c r="AQ67" s="276" t="s">
        <v>4939</v>
      </c>
      <c r="AR67" s="274"/>
      <c r="AS67" s="274"/>
      <c r="AT67" s="274"/>
      <c r="AU67" s="274"/>
      <c r="AV67" s="274"/>
      <c r="AW67" s="274"/>
      <c r="AX67" s="274"/>
      <c r="AY67" s="274"/>
      <c r="AZ67" s="274"/>
      <c r="BA67" s="274"/>
      <c r="BB67" s="274"/>
      <c r="BC67" s="274"/>
      <c r="BD67" s="274"/>
      <c r="BE67" s="274"/>
      <c r="BF67" s="274"/>
      <c r="BG67" s="274"/>
      <c r="BH67" s="274"/>
      <c r="BI67" s="274"/>
      <c r="BJ67" s="274"/>
      <c r="BK67" s="274"/>
      <c r="BL67" s="274"/>
      <c r="BM67" s="274"/>
      <c r="BN67" s="274"/>
      <c r="BO67" s="274"/>
      <c r="BP67" s="274"/>
      <c r="BQ67" s="274"/>
      <c r="BR67" s="274"/>
      <c r="BS67" s="274"/>
      <c r="BT67" s="274"/>
      <c r="BU67" s="274"/>
      <c r="BV67" s="274"/>
      <c r="BW67" s="274"/>
      <c r="BX67" s="274"/>
      <c r="BY67" s="274"/>
      <c r="BZ67" s="274"/>
      <c r="CA67" s="274"/>
      <c r="CB67" s="274"/>
      <c r="CC67" s="274"/>
      <c r="CD67" s="274"/>
      <c r="CE67" s="274"/>
      <c r="CF67" s="274"/>
      <c r="CG67" s="274"/>
      <c r="CH67" s="274"/>
      <c r="CI67" s="274"/>
      <c r="CJ67" s="274"/>
      <c r="CK67" s="274"/>
      <c r="CL67" s="274"/>
      <c r="CM67" s="274"/>
      <c r="CN67" s="274"/>
      <c r="CO67" s="274"/>
      <c r="CP67" s="274"/>
      <c r="CQ67" s="274"/>
      <c r="CR67" s="274"/>
      <c r="CS67" s="274"/>
      <c r="CT67" s="274"/>
      <c r="CU67" s="274"/>
      <c r="CV67" s="274"/>
      <c r="CW67" s="274"/>
      <c r="CX67" s="274"/>
      <c r="CY67" s="274"/>
      <c r="CZ67" s="274"/>
      <c r="DA67" s="274"/>
      <c r="DB67" s="274"/>
      <c r="DC67" s="274"/>
      <c r="DD67" s="274"/>
      <c r="DE67" s="274"/>
    </row>
    <row r="68" spans="2:109" customFormat="1" ht="400" customHeight="1" x14ac:dyDescent="0.35">
      <c r="B68" s="275" t="s">
        <v>4940</v>
      </c>
      <c r="C68" s="275" t="s">
        <v>4941</v>
      </c>
      <c r="D68" s="276" t="s">
        <v>4942</v>
      </c>
      <c r="E68" s="275" t="s">
        <v>4943</v>
      </c>
      <c r="F68" s="277" t="s">
        <v>4575</v>
      </c>
      <c r="G68" s="276" t="s">
        <v>4944</v>
      </c>
      <c r="H68" s="277">
        <v>171</v>
      </c>
      <c r="I68" s="277" t="s">
        <v>4945</v>
      </c>
      <c r="J68" s="278" t="s">
        <v>4946</v>
      </c>
      <c r="K68" s="275" t="s">
        <v>4252</v>
      </c>
      <c r="L68" s="277" t="s">
        <v>4253</v>
      </c>
      <c r="M68" s="276" t="s">
        <v>3886</v>
      </c>
      <c r="N68" s="279" t="s">
        <v>4947</v>
      </c>
      <c r="O68" s="276" t="s">
        <v>4948</v>
      </c>
      <c r="P68" s="276" t="s">
        <v>4949</v>
      </c>
      <c r="Q68" s="276" t="s">
        <v>4950</v>
      </c>
      <c r="R68" s="276" t="s">
        <v>4259</v>
      </c>
      <c r="S68" s="276" t="s">
        <v>4429</v>
      </c>
      <c r="T68" s="276" t="s">
        <v>4261</v>
      </c>
      <c r="U68" s="276" t="s">
        <v>4262</v>
      </c>
      <c r="V68" s="280" t="s">
        <v>4327</v>
      </c>
      <c r="W68" s="281">
        <v>0.4</v>
      </c>
      <c r="X68" s="280" t="s">
        <v>4265</v>
      </c>
      <c r="Y68" s="280" t="s">
        <v>4302</v>
      </c>
      <c r="Z68" s="280" t="s">
        <v>4264</v>
      </c>
      <c r="AA68" s="280" t="s">
        <v>4265</v>
      </c>
      <c r="AB68" s="280" t="s">
        <v>4302</v>
      </c>
      <c r="AC68" s="280" t="s">
        <v>4302</v>
      </c>
      <c r="AD68" s="280" t="s">
        <v>4302</v>
      </c>
      <c r="AE68" s="281">
        <v>0.6</v>
      </c>
      <c r="AF68" s="72" t="s">
        <v>4266</v>
      </c>
      <c r="AG68" s="276" t="s">
        <v>4951</v>
      </c>
      <c r="AH68" s="282" t="s">
        <v>4952</v>
      </c>
      <c r="AI68" s="282" t="s">
        <v>4953</v>
      </c>
      <c r="AJ68" s="282" t="s">
        <v>4954</v>
      </c>
      <c r="AK68" s="282" t="s">
        <v>4955</v>
      </c>
      <c r="AL68" s="282" t="s">
        <v>4956</v>
      </c>
      <c r="AM68" s="283" t="s">
        <v>4957</v>
      </c>
      <c r="AN68" s="282" t="s">
        <v>4958</v>
      </c>
      <c r="AO68" s="283" t="s">
        <v>4959</v>
      </c>
      <c r="AP68" s="283" t="s">
        <v>4960</v>
      </c>
      <c r="AQ68" s="282" t="s">
        <v>4961</v>
      </c>
      <c r="AR68" s="274"/>
      <c r="AS68" s="274"/>
      <c r="AT68" s="274"/>
      <c r="AU68" s="274"/>
      <c r="AV68" s="274"/>
      <c r="AW68" s="274"/>
      <c r="AX68" s="274"/>
      <c r="AY68" s="274"/>
      <c r="AZ68" s="274"/>
      <c r="BA68" s="274"/>
      <c r="BB68" s="274"/>
      <c r="BC68" s="274"/>
      <c r="BD68" s="274"/>
      <c r="BE68" s="274"/>
      <c r="BF68" s="274"/>
      <c r="BG68" s="274"/>
      <c r="BH68" s="274"/>
      <c r="BI68" s="274"/>
      <c r="BJ68" s="274"/>
      <c r="BK68" s="274"/>
      <c r="BL68" s="274"/>
      <c r="BM68" s="274"/>
      <c r="BN68" s="274"/>
      <c r="BO68" s="274"/>
      <c r="BP68" s="274"/>
      <c r="BQ68" s="274"/>
      <c r="BR68" s="274"/>
      <c r="BS68" s="274"/>
      <c r="BT68" s="274"/>
      <c r="BU68" s="274"/>
      <c r="BV68" s="274"/>
      <c r="BW68" s="274"/>
      <c r="BX68" s="274"/>
      <c r="BY68" s="274"/>
      <c r="BZ68" s="274"/>
      <c r="CA68" s="274"/>
      <c r="CB68" s="274"/>
      <c r="CC68" s="274"/>
      <c r="CD68" s="274"/>
      <c r="CE68" s="274"/>
      <c r="CF68" s="274"/>
      <c r="CG68" s="274"/>
      <c r="CH68" s="274"/>
      <c r="CI68" s="274"/>
      <c r="CJ68" s="274"/>
      <c r="CK68" s="274"/>
      <c r="CL68" s="274"/>
      <c r="CM68" s="274"/>
      <c r="CN68" s="274"/>
      <c r="CO68" s="274"/>
      <c r="CP68" s="274"/>
      <c r="CQ68" s="274"/>
      <c r="CR68" s="274"/>
      <c r="CS68" s="274"/>
      <c r="CT68" s="274"/>
      <c r="CU68" s="274"/>
      <c r="CV68" s="274"/>
      <c r="CW68" s="274"/>
      <c r="CX68" s="274"/>
      <c r="CY68" s="274"/>
      <c r="CZ68" s="274"/>
      <c r="DA68" s="274"/>
      <c r="DB68" s="274"/>
      <c r="DC68" s="274"/>
      <c r="DD68" s="274"/>
      <c r="DE68" s="274"/>
    </row>
    <row r="69" spans="2:109" customFormat="1" ht="400" customHeight="1" x14ac:dyDescent="0.35">
      <c r="B69" s="275" t="s">
        <v>4940</v>
      </c>
      <c r="C69" s="275" t="s">
        <v>4941</v>
      </c>
      <c r="D69" s="276" t="s">
        <v>4942</v>
      </c>
      <c r="E69" s="275" t="s">
        <v>4943</v>
      </c>
      <c r="F69" s="277" t="s">
        <v>4575</v>
      </c>
      <c r="G69" s="276" t="s">
        <v>4944</v>
      </c>
      <c r="H69" s="277">
        <v>172</v>
      </c>
      <c r="I69" s="277" t="s">
        <v>4962</v>
      </c>
      <c r="J69" s="278" t="s">
        <v>4963</v>
      </c>
      <c r="K69" s="275" t="s">
        <v>4252</v>
      </c>
      <c r="L69" s="277" t="s">
        <v>4253</v>
      </c>
      <c r="M69" s="276" t="s">
        <v>3886</v>
      </c>
      <c r="N69" s="279" t="s">
        <v>4964</v>
      </c>
      <c r="O69" s="276" t="s">
        <v>4965</v>
      </c>
      <c r="P69" s="276" t="s">
        <v>4966</v>
      </c>
      <c r="Q69" s="276" t="s">
        <v>4950</v>
      </c>
      <c r="R69" s="276" t="s">
        <v>4259</v>
      </c>
      <c r="S69" s="276" t="s">
        <v>4429</v>
      </c>
      <c r="T69" s="276" t="s">
        <v>4261</v>
      </c>
      <c r="U69" s="276" t="s">
        <v>4262</v>
      </c>
      <c r="V69" s="280" t="s">
        <v>4327</v>
      </c>
      <c r="W69" s="281">
        <v>0.4</v>
      </c>
      <c r="X69" s="280" t="s">
        <v>4265</v>
      </c>
      <c r="Y69" s="280" t="s">
        <v>4303</v>
      </c>
      <c r="Z69" s="280" t="s">
        <v>4303</v>
      </c>
      <c r="AA69" s="280" t="s">
        <v>4265</v>
      </c>
      <c r="AB69" s="280" t="s">
        <v>4302</v>
      </c>
      <c r="AC69" s="280" t="s">
        <v>4303</v>
      </c>
      <c r="AD69" s="280" t="s">
        <v>4303</v>
      </c>
      <c r="AE69" s="281">
        <v>0.8</v>
      </c>
      <c r="AF69" s="72" t="s">
        <v>4304</v>
      </c>
      <c r="AG69" s="276" t="s">
        <v>4967</v>
      </c>
      <c r="AH69" s="276" t="s">
        <v>4968</v>
      </c>
      <c r="AI69" s="276" t="s">
        <v>4434</v>
      </c>
      <c r="AJ69" s="276" t="s">
        <v>4435</v>
      </c>
      <c r="AK69" s="276" t="s">
        <v>4436</v>
      </c>
      <c r="AL69" s="276" t="s">
        <v>4437</v>
      </c>
      <c r="AM69" s="283" t="s">
        <v>4438</v>
      </c>
      <c r="AN69" s="276" t="s">
        <v>4439</v>
      </c>
      <c r="AO69" s="283" t="s">
        <v>4440</v>
      </c>
      <c r="AP69" s="283" t="s">
        <v>4441</v>
      </c>
      <c r="AQ69" s="276" t="s">
        <v>4969</v>
      </c>
      <c r="AR69" s="274"/>
      <c r="AS69" s="274"/>
      <c r="AT69" s="274"/>
      <c r="AU69" s="274"/>
      <c r="AV69" s="274"/>
      <c r="AW69" s="274"/>
      <c r="AX69" s="274"/>
      <c r="AY69" s="274"/>
      <c r="AZ69" s="274"/>
      <c r="BA69" s="274"/>
      <c r="BB69" s="274"/>
      <c r="BC69" s="274"/>
      <c r="BD69" s="274"/>
      <c r="BE69" s="274"/>
      <c r="BF69" s="274"/>
      <c r="BG69" s="274"/>
      <c r="BH69" s="274"/>
      <c r="BI69" s="274"/>
      <c r="BJ69" s="274"/>
      <c r="BK69" s="274"/>
      <c r="BL69" s="274"/>
      <c r="BM69" s="274"/>
      <c r="BN69" s="274"/>
      <c r="BO69" s="274"/>
      <c r="BP69" s="274"/>
      <c r="BQ69" s="274"/>
      <c r="BR69" s="274"/>
      <c r="BS69" s="274"/>
      <c r="BT69" s="274"/>
      <c r="BU69" s="274"/>
      <c r="BV69" s="274"/>
      <c r="BW69" s="274"/>
      <c r="BX69" s="274"/>
      <c r="BY69" s="274"/>
      <c r="BZ69" s="274"/>
      <c r="CA69" s="274"/>
      <c r="CB69" s="274"/>
      <c r="CC69" s="274"/>
      <c r="CD69" s="274"/>
      <c r="CE69" s="274"/>
      <c r="CF69" s="274"/>
      <c r="CG69" s="274"/>
      <c r="CH69" s="274"/>
      <c r="CI69" s="274"/>
      <c r="CJ69" s="274"/>
      <c r="CK69" s="274"/>
      <c r="CL69" s="274"/>
      <c r="CM69" s="274"/>
      <c r="CN69" s="274"/>
      <c r="CO69" s="274"/>
      <c r="CP69" s="274"/>
      <c r="CQ69" s="274"/>
      <c r="CR69" s="274"/>
      <c r="CS69" s="274"/>
      <c r="CT69" s="274"/>
      <c r="CU69" s="274"/>
      <c r="CV69" s="274"/>
      <c r="CW69" s="274"/>
      <c r="CX69" s="274"/>
      <c r="CY69" s="274"/>
      <c r="CZ69" s="274"/>
      <c r="DA69" s="274"/>
      <c r="DB69" s="274"/>
      <c r="DC69" s="274"/>
      <c r="DD69" s="274"/>
      <c r="DE69" s="274"/>
    </row>
    <row r="70" spans="2:109" customFormat="1" ht="400" customHeight="1" x14ac:dyDescent="0.35">
      <c r="B70" s="275" t="s">
        <v>4940</v>
      </c>
      <c r="C70" s="275" t="s">
        <v>4941</v>
      </c>
      <c r="D70" s="276" t="s">
        <v>4942</v>
      </c>
      <c r="E70" s="275" t="s">
        <v>4943</v>
      </c>
      <c r="F70" s="277" t="s">
        <v>4575</v>
      </c>
      <c r="G70" s="276" t="s">
        <v>4970</v>
      </c>
      <c r="H70" s="277">
        <v>173</v>
      </c>
      <c r="I70" s="277" t="s">
        <v>4971</v>
      </c>
      <c r="J70" s="278" t="s">
        <v>4972</v>
      </c>
      <c r="K70" s="275" t="s">
        <v>4252</v>
      </c>
      <c r="L70" s="277" t="s">
        <v>4253</v>
      </c>
      <c r="M70" s="276" t="s">
        <v>3886</v>
      </c>
      <c r="N70" s="279" t="s">
        <v>4973</v>
      </c>
      <c r="O70" s="282" t="s">
        <v>4974</v>
      </c>
      <c r="P70" s="276" t="s">
        <v>4975</v>
      </c>
      <c r="Q70" s="276" t="s">
        <v>4950</v>
      </c>
      <c r="R70" s="276" t="s">
        <v>4259</v>
      </c>
      <c r="S70" s="276" t="s">
        <v>4260</v>
      </c>
      <c r="T70" s="276" t="s">
        <v>4261</v>
      </c>
      <c r="U70" s="276" t="s">
        <v>4262</v>
      </c>
      <c r="V70" s="280" t="s">
        <v>4398</v>
      </c>
      <c r="W70" s="281">
        <v>1</v>
      </c>
      <c r="X70" s="280" t="s">
        <v>4265</v>
      </c>
      <c r="Y70" s="280" t="s">
        <v>4265</v>
      </c>
      <c r="Z70" s="280" t="s">
        <v>4264</v>
      </c>
      <c r="AA70" s="280" t="s">
        <v>4302</v>
      </c>
      <c r="AB70" s="280" t="s">
        <v>4265</v>
      </c>
      <c r="AC70" s="280" t="s">
        <v>4265</v>
      </c>
      <c r="AD70" s="280" t="s">
        <v>4302</v>
      </c>
      <c r="AE70" s="281">
        <v>0.6</v>
      </c>
      <c r="AF70" s="72" t="s">
        <v>4304</v>
      </c>
      <c r="AG70" s="276" t="s">
        <v>4976</v>
      </c>
      <c r="AH70" s="282" t="s">
        <v>4977</v>
      </c>
      <c r="AI70" s="282" t="s">
        <v>4978</v>
      </c>
      <c r="AJ70" s="282" t="s">
        <v>4979</v>
      </c>
      <c r="AK70" s="282" t="s">
        <v>4980</v>
      </c>
      <c r="AL70" s="282" t="s">
        <v>4981</v>
      </c>
      <c r="AM70" s="283" t="s">
        <v>4982</v>
      </c>
      <c r="AN70" s="282" t="s">
        <v>4983</v>
      </c>
      <c r="AO70" s="283" t="s">
        <v>4984</v>
      </c>
      <c r="AP70" s="283" t="s">
        <v>4985</v>
      </c>
      <c r="AQ70" s="282" t="s">
        <v>4986</v>
      </c>
      <c r="AR70" s="274"/>
      <c r="AS70" s="274"/>
      <c r="AT70" s="274"/>
      <c r="AU70" s="274"/>
      <c r="AV70" s="274"/>
      <c r="AW70" s="274"/>
      <c r="AX70" s="274"/>
      <c r="AY70" s="274"/>
      <c r="AZ70" s="274"/>
      <c r="BA70" s="274"/>
      <c r="BB70" s="274"/>
      <c r="BC70" s="274"/>
      <c r="BD70" s="274"/>
      <c r="BE70" s="274"/>
      <c r="BF70" s="274"/>
      <c r="BG70" s="274"/>
      <c r="BH70" s="274"/>
      <c r="BI70" s="274"/>
      <c r="BJ70" s="274"/>
      <c r="BK70" s="274"/>
      <c r="BL70" s="274"/>
      <c r="BM70" s="274"/>
      <c r="BN70" s="274"/>
      <c r="BO70" s="274"/>
      <c r="BP70" s="274"/>
      <c r="BQ70" s="274"/>
      <c r="BR70" s="274"/>
      <c r="BS70" s="274"/>
      <c r="BT70" s="274"/>
      <c r="BU70" s="274"/>
      <c r="BV70" s="274"/>
      <c r="BW70" s="274"/>
      <c r="BX70" s="274"/>
      <c r="BY70" s="274"/>
      <c r="BZ70" s="274"/>
      <c r="CA70" s="274"/>
      <c r="CB70" s="274"/>
      <c r="CC70" s="274"/>
      <c r="CD70" s="274"/>
      <c r="CE70" s="274"/>
      <c r="CF70" s="274"/>
      <c r="CG70" s="274"/>
      <c r="CH70" s="274"/>
      <c r="CI70" s="274"/>
      <c r="CJ70" s="274"/>
      <c r="CK70" s="274"/>
      <c r="CL70" s="274"/>
      <c r="CM70" s="274"/>
      <c r="CN70" s="274"/>
      <c r="CO70" s="274"/>
      <c r="CP70" s="274"/>
      <c r="CQ70" s="274"/>
      <c r="CR70" s="274"/>
      <c r="CS70" s="274"/>
      <c r="CT70" s="274"/>
      <c r="CU70" s="274"/>
      <c r="CV70" s="274"/>
      <c r="CW70" s="274"/>
      <c r="CX70" s="274"/>
      <c r="CY70" s="274"/>
      <c r="CZ70" s="274"/>
      <c r="DA70" s="274"/>
      <c r="DB70" s="274"/>
      <c r="DC70" s="274"/>
      <c r="DD70" s="274"/>
      <c r="DE70" s="274"/>
    </row>
    <row r="71" spans="2:109" customFormat="1" ht="400" customHeight="1" x14ac:dyDescent="0.35">
      <c r="B71" s="275" t="s">
        <v>4940</v>
      </c>
      <c r="C71" s="275" t="s">
        <v>4941</v>
      </c>
      <c r="D71" s="276" t="s">
        <v>4942</v>
      </c>
      <c r="E71" s="275" t="s">
        <v>4943</v>
      </c>
      <c r="F71" s="277" t="s">
        <v>4575</v>
      </c>
      <c r="G71" s="276" t="s">
        <v>4987</v>
      </c>
      <c r="H71" s="277">
        <v>174</v>
      </c>
      <c r="I71" s="277" t="s">
        <v>4988</v>
      </c>
      <c r="J71" s="278" t="s">
        <v>4989</v>
      </c>
      <c r="K71" s="275" t="s">
        <v>4252</v>
      </c>
      <c r="L71" s="277" t="s">
        <v>4253</v>
      </c>
      <c r="M71" s="276" t="s">
        <v>3886</v>
      </c>
      <c r="N71" s="279" t="s">
        <v>4990</v>
      </c>
      <c r="O71" s="276" t="s">
        <v>4965</v>
      </c>
      <c r="P71" s="276" t="s">
        <v>4991</v>
      </c>
      <c r="Q71" s="276" t="s">
        <v>4950</v>
      </c>
      <c r="R71" s="276" t="s">
        <v>4259</v>
      </c>
      <c r="S71" s="276" t="s">
        <v>4260</v>
      </c>
      <c r="T71" s="276" t="s">
        <v>4261</v>
      </c>
      <c r="U71" s="276" t="s">
        <v>4262</v>
      </c>
      <c r="V71" s="280" t="s">
        <v>4398</v>
      </c>
      <c r="W71" s="281">
        <v>1</v>
      </c>
      <c r="X71" s="280" t="s">
        <v>4265</v>
      </c>
      <c r="Y71" s="280" t="s">
        <v>4265</v>
      </c>
      <c r="Z71" s="280" t="s">
        <v>4264</v>
      </c>
      <c r="AA71" s="280" t="s">
        <v>4265</v>
      </c>
      <c r="AB71" s="280" t="s">
        <v>4265</v>
      </c>
      <c r="AC71" s="280" t="s">
        <v>4264</v>
      </c>
      <c r="AD71" s="280" t="s">
        <v>4264</v>
      </c>
      <c r="AE71" s="281">
        <v>0.4</v>
      </c>
      <c r="AF71" s="72" t="s">
        <v>4304</v>
      </c>
      <c r="AG71" s="276" t="s">
        <v>4992</v>
      </c>
      <c r="AH71" s="282" t="s">
        <v>4993</v>
      </c>
      <c r="AI71" s="282" t="s">
        <v>4953</v>
      </c>
      <c r="AJ71" s="282" t="s">
        <v>4954</v>
      </c>
      <c r="AK71" s="282" t="s">
        <v>4955</v>
      </c>
      <c r="AL71" s="282" t="s">
        <v>4994</v>
      </c>
      <c r="AM71" s="283" t="s">
        <v>4995</v>
      </c>
      <c r="AN71" s="282" t="s">
        <v>4958</v>
      </c>
      <c r="AO71" s="283" t="s">
        <v>4959</v>
      </c>
      <c r="AP71" s="283" t="s">
        <v>4996</v>
      </c>
      <c r="AQ71" s="282" t="s">
        <v>4997</v>
      </c>
      <c r="AR71" s="274"/>
      <c r="AS71" s="274"/>
      <c r="AT71" s="274"/>
      <c r="AU71" s="274"/>
      <c r="AV71" s="274"/>
      <c r="AW71" s="274"/>
      <c r="AX71" s="274"/>
      <c r="AY71" s="274"/>
      <c r="AZ71" s="274"/>
      <c r="BA71" s="274"/>
      <c r="BB71" s="274"/>
      <c r="BC71" s="274"/>
      <c r="BD71" s="274"/>
      <c r="BE71" s="274"/>
      <c r="BF71" s="274"/>
      <c r="BG71" s="274"/>
      <c r="BH71" s="274"/>
      <c r="BI71" s="274"/>
      <c r="BJ71" s="274"/>
      <c r="BK71" s="274"/>
      <c r="BL71" s="274"/>
      <c r="BM71" s="274"/>
      <c r="BN71" s="274"/>
      <c r="BO71" s="274"/>
      <c r="BP71" s="274"/>
      <c r="BQ71" s="274"/>
      <c r="BR71" s="274"/>
      <c r="BS71" s="274"/>
      <c r="BT71" s="274"/>
      <c r="BU71" s="274"/>
      <c r="BV71" s="274"/>
      <c r="BW71" s="274"/>
      <c r="BX71" s="274"/>
      <c r="BY71" s="274"/>
      <c r="BZ71" s="274"/>
      <c r="CA71" s="274"/>
      <c r="CB71" s="274"/>
      <c r="CC71" s="274"/>
      <c r="CD71" s="274"/>
      <c r="CE71" s="274"/>
      <c r="CF71" s="274"/>
      <c r="CG71" s="274"/>
      <c r="CH71" s="274"/>
      <c r="CI71" s="274"/>
      <c r="CJ71" s="274"/>
      <c r="CK71" s="274"/>
      <c r="CL71" s="274"/>
      <c r="CM71" s="274"/>
      <c r="CN71" s="274"/>
      <c r="CO71" s="274"/>
      <c r="CP71" s="274"/>
      <c r="CQ71" s="274"/>
      <c r="CR71" s="274"/>
      <c r="CS71" s="274"/>
      <c r="CT71" s="274"/>
      <c r="CU71" s="274"/>
      <c r="CV71" s="274"/>
      <c r="CW71" s="274"/>
      <c r="CX71" s="274"/>
      <c r="CY71" s="274"/>
      <c r="CZ71" s="274"/>
      <c r="DA71" s="274"/>
      <c r="DB71" s="274"/>
      <c r="DC71" s="274"/>
      <c r="DD71" s="274"/>
      <c r="DE71" s="274"/>
    </row>
    <row r="72" spans="2:109" customFormat="1" ht="400" customHeight="1" x14ac:dyDescent="0.35">
      <c r="B72" s="275" t="s">
        <v>4940</v>
      </c>
      <c r="C72" s="275" t="s">
        <v>4941</v>
      </c>
      <c r="D72" s="276" t="s">
        <v>4942</v>
      </c>
      <c r="E72" s="275" t="s">
        <v>4943</v>
      </c>
      <c r="F72" s="277" t="s">
        <v>4575</v>
      </c>
      <c r="G72" s="276" t="s">
        <v>4987</v>
      </c>
      <c r="H72" s="277">
        <v>169</v>
      </c>
      <c r="I72" s="277" t="s">
        <v>4998</v>
      </c>
      <c r="J72" s="278" t="s">
        <v>4999</v>
      </c>
      <c r="K72" s="275" t="s">
        <v>4297</v>
      </c>
      <c r="L72" s="277" t="s">
        <v>4253</v>
      </c>
      <c r="M72" s="276" t="s">
        <v>3886</v>
      </c>
      <c r="N72" s="279" t="s">
        <v>5000</v>
      </c>
      <c r="O72" s="276" t="s">
        <v>5001</v>
      </c>
      <c r="P72" s="276" t="s">
        <v>5002</v>
      </c>
      <c r="Q72" s="276" t="s">
        <v>4950</v>
      </c>
      <c r="R72" s="276" t="s">
        <v>4259</v>
      </c>
      <c r="S72" s="276" t="s">
        <v>5003</v>
      </c>
      <c r="T72" s="276" t="s">
        <v>4261</v>
      </c>
      <c r="U72" s="276" t="s">
        <v>4262</v>
      </c>
      <c r="V72" s="280" t="s">
        <v>4301</v>
      </c>
      <c r="W72" s="281">
        <v>0.2</v>
      </c>
      <c r="X72" s="280" t="s">
        <v>4265</v>
      </c>
      <c r="Y72" s="280" t="s">
        <v>4302</v>
      </c>
      <c r="Z72" s="280" t="s">
        <v>4303</v>
      </c>
      <c r="AA72" s="280" t="s">
        <v>4302</v>
      </c>
      <c r="AB72" s="280" t="s">
        <v>4264</v>
      </c>
      <c r="AC72" s="280" t="s">
        <v>4302</v>
      </c>
      <c r="AD72" s="280" t="s">
        <v>4430</v>
      </c>
      <c r="AE72" s="281">
        <v>1</v>
      </c>
      <c r="AF72" s="72" t="s">
        <v>4431</v>
      </c>
      <c r="AG72" s="276" t="s">
        <v>5004</v>
      </c>
      <c r="AH72" s="282" t="s">
        <v>5005</v>
      </c>
      <c r="AI72" s="282" t="s">
        <v>4953</v>
      </c>
      <c r="AJ72" s="282" t="s">
        <v>4954</v>
      </c>
      <c r="AK72" s="282" t="s">
        <v>4955</v>
      </c>
      <c r="AL72" s="282" t="s">
        <v>4994</v>
      </c>
      <c r="AM72" s="283" t="s">
        <v>4995</v>
      </c>
      <c r="AN72" s="282" t="s">
        <v>4958</v>
      </c>
      <c r="AO72" s="283" t="s">
        <v>4959</v>
      </c>
      <c r="AP72" s="283" t="s">
        <v>4996</v>
      </c>
      <c r="AQ72" s="282" t="s">
        <v>5006</v>
      </c>
      <c r="AR72" s="274"/>
      <c r="AS72" s="274"/>
      <c r="AT72" s="274"/>
      <c r="AU72" s="274"/>
      <c r="AV72" s="274"/>
      <c r="AW72" s="274"/>
      <c r="AX72" s="274"/>
      <c r="AY72" s="274"/>
      <c r="AZ72" s="274"/>
      <c r="BA72" s="274"/>
      <c r="BB72" s="274"/>
      <c r="BC72" s="274"/>
      <c r="BD72" s="274"/>
      <c r="BE72" s="274"/>
      <c r="BF72" s="274"/>
      <c r="BG72" s="274"/>
      <c r="BH72" s="274"/>
      <c r="BI72" s="274"/>
      <c r="BJ72" s="274"/>
      <c r="BK72" s="274"/>
      <c r="BL72" s="274"/>
      <c r="BM72" s="274"/>
      <c r="BN72" s="274"/>
      <c r="BO72" s="274"/>
      <c r="BP72" s="274"/>
      <c r="BQ72" s="274"/>
      <c r="BR72" s="274"/>
      <c r="BS72" s="274"/>
      <c r="BT72" s="274"/>
      <c r="BU72" s="274"/>
      <c r="BV72" s="274"/>
      <c r="BW72" s="274"/>
      <c r="BX72" s="274"/>
      <c r="BY72" s="274"/>
      <c r="BZ72" s="274"/>
      <c r="CA72" s="274"/>
      <c r="CB72" s="274"/>
      <c r="CC72" s="274"/>
      <c r="CD72" s="274"/>
      <c r="CE72" s="274"/>
      <c r="CF72" s="274"/>
      <c r="CG72" s="274"/>
      <c r="CH72" s="274"/>
      <c r="CI72" s="274"/>
      <c r="CJ72" s="274"/>
      <c r="CK72" s="274"/>
      <c r="CL72" s="274"/>
      <c r="CM72" s="274"/>
      <c r="CN72" s="274"/>
      <c r="CO72" s="274"/>
      <c r="CP72" s="274"/>
      <c r="CQ72" s="274"/>
      <c r="CR72" s="274"/>
      <c r="CS72" s="274"/>
      <c r="CT72" s="274"/>
      <c r="CU72" s="274"/>
      <c r="CV72" s="274"/>
      <c r="CW72" s="274"/>
      <c r="CX72" s="274"/>
      <c r="CY72" s="274"/>
      <c r="CZ72" s="274"/>
      <c r="DA72" s="274"/>
      <c r="DB72" s="274"/>
      <c r="DC72" s="274"/>
      <c r="DD72" s="274"/>
      <c r="DE72" s="274"/>
    </row>
    <row r="73" spans="2:109" customFormat="1" ht="400" customHeight="1" x14ac:dyDescent="0.35">
      <c r="B73" s="275" t="s">
        <v>4940</v>
      </c>
      <c r="C73" s="275" t="s">
        <v>4941</v>
      </c>
      <c r="D73" s="276" t="s">
        <v>4942</v>
      </c>
      <c r="E73" s="275" t="s">
        <v>4943</v>
      </c>
      <c r="F73" s="277" t="s">
        <v>4575</v>
      </c>
      <c r="G73" s="276" t="s">
        <v>4944</v>
      </c>
      <c r="H73" s="277">
        <v>170</v>
      </c>
      <c r="I73" s="277" t="s">
        <v>5007</v>
      </c>
      <c r="J73" s="278" t="s">
        <v>5008</v>
      </c>
      <c r="K73" s="275" t="s">
        <v>4297</v>
      </c>
      <c r="L73" s="277" t="s">
        <v>4253</v>
      </c>
      <c r="M73" s="276" t="s">
        <v>3886</v>
      </c>
      <c r="N73" s="279" t="s">
        <v>5009</v>
      </c>
      <c r="O73" s="276" t="s">
        <v>5001</v>
      </c>
      <c r="P73" s="276" t="s">
        <v>5010</v>
      </c>
      <c r="Q73" s="276" t="s">
        <v>4950</v>
      </c>
      <c r="R73" s="276" t="s">
        <v>4259</v>
      </c>
      <c r="S73" s="276" t="s">
        <v>5011</v>
      </c>
      <c r="T73" s="276" t="s">
        <v>4261</v>
      </c>
      <c r="U73" s="276" t="s">
        <v>4262</v>
      </c>
      <c r="V73" s="280" t="s">
        <v>4301</v>
      </c>
      <c r="W73" s="281">
        <v>0.2</v>
      </c>
      <c r="X73" s="280" t="s">
        <v>4302</v>
      </c>
      <c r="Y73" s="280" t="s">
        <v>4264</v>
      </c>
      <c r="Z73" s="280" t="s">
        <v>4303</v>
      </c>
      <c r="AA73" s="280" t="s">
        <v>4302</v>
      </c>
      <c r="AB73" s="280" t="s">
        <v>4264</v>
      </c>
      <c r="AC73" s="280" t="s">
        <v>4264</v>
      </c>
      <c r="AD73" s="280" t="s">
        <v>4430</v>
      </c>
      <c r="AE73" s="281">
        <v>1</v>
      </c>
      <c r="AF73" s="72" t="s">
        <v>4431</v>
      </c>
      <c r="AG73" s="276" t="s">
        <v>5012</v>
      </c>
      <c r="AH73" s="282" t="s">
        <v>5013</v>
      </c>
      <c r="AI73" s="282" t="s">
        <v>4953</v>
      </c>
      <c r="AJ73" s="282" t="s">
        <v>4954</v>
      </c>
      <c r="AK73" s="282" t="s">
        <v>4955</v>
      </c>
      <c r="AL73" s="282" t="s">
        <v>4956</v>
      </c>
      <c r="AM73" s="283" t="s">
        <v>4957</v>
      </c>
      <c r="AN73" s="282" t="s">
        <v>4958</v>
      </c>
      <c r="AO73" s="283" t="s">
        <v>4959</v>
      </c>
      <c r="AP73" s="283" t="s">
        <v>4960</v>
      </c>
      <c r="AQ73" s="282" t="s">
        <v>5014</v>
      </c>
      <c r="AR73" s="274"/>
      <c r="AS73" s="274"/>
      <c r="AT73" s="274"/>
      <c r="AU73" s="274"/>
      <c r="AV73" s="274"/>
      <c r="AW73" s="274"/>
      <c r="AX73" s="274"/>
      <c r="AY73" s="274"/>
      <c r="AZ73" s="274"/>
      <c r="BA73" s="274"/>
      <c r="BB73" s="274"/>
      <c r="BC73" s="274"/>
      <c r="BD73" s="274"/>
      <c r="BE73" s="274"/>
      <c r="BF73" s="274"/>
      <c r="BG73" s="274"/>
      <c r="BH73" s="274"/>
      <c r="BI73" s="274"/>
      <c r="BJ73" s="274"/>
      <c r="BK73" s="274"/>
      <c r="BL73" s="274"/>
      <c r="BM73" s="274"/>
      <c r="BN73" s="274"/>
      <c r="BO73" s="274"/>
      <c r="BP73" s="274"/>
      <c r="BQ73" s="274"/>
      <c r="BR73" s="274"/>
      <c r="BS73" s="274"/>
      <c r="BT73" s="274"/>
      <c r="BU73" s="274"/>
      <c r="BV73" s="274"/>
      <c r="BW73" s="274"/>
      <c r="BX73" s="274"/>
      <c r="BY73" s="274"/>
      <c r="BZ73" s="274"/>
      <c r="CA73" s="274"/>
      <c r="CB73" s="274"/>
      <c r="CC73" s="274"/>
      <c r="CD73" s="274"/>
      <c r="CE73" s="274"/>
      <c r="CF73" s="274"/>
      <c r="CG73" s="274"/>
      <c r="CH73" s="274"/>
      <c r="CI73" s="274"/>
      <c r="CJ73" s="274"/>
      <c r="CK73" s="274"/>
      <c r="CL73" s="274"/>
      <c r="CM73" s="274"/>
      <c r="CN73" s="274"/>
      <c r="CO73" s="274"/>
      <c r="CP73" s="274"/>
      <c r="CQ73" s="274"/>
      <c r="CR73" s="274"/>
      <c r="CS73" s="274"/>
      <c r="CT73" s="274"/>
      <c r="CU73" s="274"/>
      <c r="CV73" s="274"/>
      <c r="CW73" s="274"/>
      <c r="CX73" s="274"/>
      <c r="CY73" s="274"/>
      <c r="CZ73" s="274"/>
      <c r="DA73" s="274"/>
      <c r="DB73" s="274"/>
      <c r="DC73" s="274"/>
      <c r="DD73" s="274"/>
      <c r="DE73" s="274"/>
    </row>
    <row r="74" spans="2:109" customFormat="1" ht="400" customHeight="1" x14ac:dyDescent="0.35">
      <c r="B74" s="275" t="s">
        <v>5015</v>
      </c>
      <c r="C74" s="275" t="s">
        <v>5016</v>
      </c>
      <c r="D74" s="276" t="s">
        <v>5017</v>
      </c>
      <c r="E74" s="275" t="s">
        <v>5018</v>
      </c>
      <c r="F74" s="277" t="s">
        <v>4575</v>
      </c>
      <c r="G74" s="276" t="s">
        <v>5019</v>
      </c>
      <c r="H74" s="277">
        <v>176</v>
      </c>
      <c r="I74" s="277" t="s">
        <v>5020</v>
      </c>
      <c r="J74" s="278" t="s">
        <v>5021</v>
      </c>
      <c r="K74" s="275" t="s">
        <v>4252</v>
      </c>
      <c r="L74" s="277" t="s">
        <v>4253</v>
      </c>
      <c r="M74" s="276" t="s">
        <v>3927</v>
      </c>
      <c r="N74" s="279" t="s">
        <v>5022</v>
      </c>
      <c r="O74" s="276" t="s">
        <v>5023</v>
      </c>
      <c r="P74" s="276" t="s">
        <v>5024</v>
      </c>
      <c r="Q74" s="276" t="s">
        <v>4258</v>
      </c>
      <c r="R74" s="276" t="s">
        <v>4259</v>
      </c>
      <c r="S74" s="276" t="s">
        <v>4260</v>
      </c>
      <c r="T74" s="276" t="s">
        <v>4261</v>
      </c>
      <c r="U74" s="276" t="s">
        <v>4262</v>
      </c>
      <c r="V74" s="280" t="s">
        <v>4327</v>
      </c>
      <c r="W74" s="281">
        <v>0.4</v>
      </c>
      <c r="X74" s="280" t="s">
        <v>4265</v>
      </c>
      <c r="Y74" s="280" t="s">
        <v>4265</v>
      </c>
      <c r="Z74" s="280" t="s">
        <v>4265</v>
      </c>
      <c r="AA74" s="280" t="s">
        <v>4265</v>
      </c>
      <c r="AB74" s="280" t="s">
        <v>4265</v>
      </c>
      <c r="AC74" s="280" t="s">
        <v>4265</v>
      </c>
      <c r="AD74" s="280" t="s">
        <v>4265</v>
      </c>
      <c r="AE74" s="281">
        <v>0.2</v>
      </c>
      <c r="AF74" s="72" t="s">
        <v>4516</v>
      </c>
      <c r="AG74" s="276" t="s">
        <v>5025</v>
      </c>
      <c r="AH74" s="282" t="s">
        <v>5026</v>
      </c>
      <c r="AI74" s="276" t="s">
        <v>4464</v>
      </c>
      <c r="AJ74" s="276" t="s">
        <v>4465</v>
      </c>
      <c r="AK74" s="276" t="s">
        <v>4466</v>
      </c>
      <c r="AL74" s="282" t="s">
        <v>4544</v>
      </c>
      <c r="AM74" s="283" t="s">
        <v>4545</v>
      </c>
      <c r="AN74" s="276" t="s">
        <v>4469</v>
      </c>
      <c r="AO74" s="283" t="s">
        <v>4470</v>
      </c>
      <c r="AP74" s="283" t="s">
        <v>4546</v>
      </c>
      <c r="AQ74" s="276" t="s">
        <v>5027</v>
      </c>
      <c r="AR74" s="274"/>
      <c r="AS74" s="274"/>
      <c r="AT74" s="274"/>
      <c r="AU74" s="274"/>
      <c r="AV74" s="274"/>
      <c r="AW74" s="274"/>
      <c r="AX74" s="274"/>
      <c r="AY74" s="274"/>
      <c r="AZ74" s="274"/>
      <c r="BA74" s="274"/>
      <c r="BB74" s="274"/>
      <c r="BC74" s="274"/>
      <c r="BD74" s="274"/>
      <c r="BE74" s="274"/>
      <c r="BF74" s="274"/>
      <c r="BG74" s="274"/>
      <c r="BH74" s="274"/>
      <c r="BI74" s="274"/>
      <c r="BJ74" s="274"/>
      <c r="BK74" s="274"/>
      <c r="BL74" s="274"/>
      <c r="BM74" s="274"/>
      <c r="BN74" s="274"/>
      <c r="BO74" s="274"/>
      <c r="BP74" s="274"/>
      <c r="BQ74" s="274"/>
      <c r="BR74" s="274"/>
      <c r="BS74" s="274"/>
      <c r="BT74" s="274"/>
      <c r="BU74" s="274"/>
      <c r="BV74" s="274"/>
      <c r="BW74" s="274"/>
      <c r="BX74" s="274"/>
      <c r="BY74" s="274"/>
      <c r="BZ74" s="274"/>
      <c r="CA74" s="274"/>
      <c r="CB74" s="274"/>
      <c r="CC74" s="274"/>
      <c r="CD74" s="274"/>
      <c r="CE74" s="274"/>
      <c r="CF74" s="274"/>
      <c r="CG74" s="274"/>
      <c r="CH74" s="274"/>
      <c r="CI74" s="274"/>
      <c r="CJ74" s="274"/>
      <c r="CK74" s="274"/>
      <c r="CL74" s="274"/>
      <c r="CM74" s="274"/>
      <c r="CN74" s="274"/>
      <c r="CO74" s="274"/>
      <c r="CP74" s="274"/>
      <c r="CQ74" s="274"/>
      <c r="CR74" s="274"/>
      <c r="CS74" s="274"/>
      <c r="CT74" s="274"/>
      <c r="CU74" s="274"/>
      <c r="CV74" s="274"/>
      <c r="CW74" s="274"/>
      <c r="CX74" s="274"/>
      <c r="CY74" s="274"/>
      <c r="CZ74" s="274"/>
      <c r="DA74" s="274"/>
      <c r="DB74" s="274"/>
      <c r="DC74" s="274"/>
      <c r="DD74" s="274"/>
      <c r="DE74" s="274"/>
    </row>
    <row r="75" spans="2:109" customFormat="1" ht="400" customHeight="1" x14ac:dyDescent="0.35">
      <c r="B75" s="275" t="s">
        <v>5015</v>
      </c>
      <c r="C75" s="275" t="s">
        <v>5016</v>
      </c>
      <c r="D75" s="276" t="s">
        <v>5017</v>
      </c>
      <c r="E75" s="275" t="s">
        <v>5018</v>
      </c>
      <c r="F75" s="277" t="s">
        <v>4575</v>
      </c>
      <c r="G75" s="276" t="s">
        <v>5028</v>
      </c>
      <c r="H75" s="277">
        <v>177</v>
      </c>
      <c r="I75" s="277" t="s">
        <v>5029</v>
      </c>
      <c r="J75" s="278" t="s">
        <v>5030</v>
      </c>
      <c r="K75" s="275" t="s">
        <v>4252</v>
      </c>
      <c r="L75" s="277" t="s">
        <v>4253</v>
      </c>
      <c r="M75" s="276" t="s">
        <v>3927</v>
      </c>
      <c r="N75" s="279" t="s">
        <v>5031</v>
      </c>
      <c r="O75" s="276" t="s">
        <v>5023</v>
      </c>
      <c r="P75" s="276" t="s">
        <v>5032</v>
      </c>
      <c r="Q75" s="276" t="s">
        <v>4258</v>
      </c>
      <c r="R75" s="276" t="s">
        <v>4259</v>
      </c>
      <c r="S75" s="276" t="s">
        <v>4260</v>
      </c>
      <c r="T75" s="276" t="s">
        <v>4261</v>
      </c>
      <c r="U75" s="276" t="s">
        <v>4262</v>
      </c>
      <c r="V75" s="280" t="s">
        <v>4450</v>
      </c>
      <c r="W75" s="281">
        <v>0.8</v>
      </c>
      <c r="X75" s="280" t="s">
        <v>4265</v>
      </c>
      <c r="Y75" s="280" t="s">
        <v>4265</v>
      </c>
      <c r="Z75" s="280" t="s">
        <v>4265</v>
      </c>
      <c r="AA75" s="280" t="s">
        <v>4265</v>
      </c>
      <c r="AB75" s="280" t="s">
        <v>4265</v>
      </c>
      <c r="AC75" s="280" t="s">
        <v>4265</v>
      </c>
      <c r="AD75" s="280" t="s">
        <v>4265</v>
      </c>
      <c r="AE75" s="281">
        <v>0.2</v>
      </c>
      <c r="AF75" s="72" t="s">
        <v>4266</v>
      </c>
      <c r="AG75" s="276" t="s">
        <v>5033</v>
      </c>
      <c r="AH75" s="276" t="s">
        <v>5034</v>
      </c>
      <c r="AI75" s="276" t="s">
        <v>4379</v>
      </c>
      <c r="AJ75" s="276" t="s">
        <v>4380</v>
      </c>
      <c r="AK75" s="276" t="s">
        <v>4381</v>
      </c>
      <c r="AL75" s="282" t="s">
        <v>5035</v>
      </c>
      <c r="AM75" s="283" t="s">
        <v>5036</v>
      </c>
      <c r="AN75" s="276" t="s">
        <v>4384</v>
      </c>
      <c r="AO75" s="283" t="s">
        <v>4385</v>
      </c>
      <c r="AP75" s="283" t="s">
        <v>5037</v>
      </c>
      <c r="AQ75" s="276" t="s">
        <v>5038</v>
      </c>
      <c r="AR75" s="274"/>
      <c r="AS75" s="274"/>
      <c r="AT75" s="274"/>
      <c r="AU75" s="274"/>
      <c r="AV75" s="274"/>
      <c r="AW75" s="274"/>
      <c r="AX75" s="274"/>
      <c r="AY75" s="274"/>
      <c r="AZ75" s="274"/>
      <c r="BA75" s="274"/>
      <c r="BB75" s="274"/>
      <c r="BC75" s="274"/>
      <c r="BD75" s="274"/>
      <c r="BE75" s="274"/>
      <c r="BF75" s="274"/>
      <c r="BG75" s="274"/>
      <c r="BH75" s="274"/>
      <c r="BI75" s="274"/>
      <c r="BJ75" s="274"/>
      <c r="BK75" s="274"/>
      <c r="BL75" s="274"/>
      <c r="BM75" s="274"/>
      <c r="BN75" s="274"/>
      <c r="BO75" s="274"/>
      <c r="BP75" s="274"/>
      <c r="BQ75" s="274"/>
      <c r="BR75" s="274"/>
      <c r="BS75" s="274"/>
      <c r="BT75" s="274"/>
      <c r="BU75" s="274"/>
      <c r="BV75" s="274"/>
      <c r="BW75" s="274"/>
      <c r="BX75" s="274"/>
      <c r="BY75" s="274"/>
      <c r="BZ75" s="274"/>
      <c r="CA75" s="274"/>
      <c r="CB75" s="274"/>
      <c r="CC75" s="274"/>
      <c r="CD75" s="274"/>
      <c r="CE75" s="274"/>
      <c r="CF75" s="274"/>
      <c r="CG75" s="274"/>
      <c r="CH75" s="274"/>
      <c r="CI75" s="274"/>
      <c r="CJ75" s="274"/>
      <c r="CK75" s="274"/>
      <c r="CL75" s="274"/>
      <c r="CM75" s="274"/>
      <c r="CN75" s="274"/>
      <c r="CO75" s="274"/>
      <c r="CP75" s="274"/>
      <c r="CQ75" s="274"/>
      <c r="CR75" s="274"/>
      <c r="CS75" s="274"/>
      <c r="CT75" s="274"/>
      <c r="CU75" s="274"/>
      <c r="CV75" s="274"/>
      <c r="CW75" s="274"/>
      <c r="CX75" s="274"/>
      <c r="CY75" s="274"/>
      <c r="CZ75" s="274"/>
      <c r="DA75" s="274"/>
      <c r="DB75" s="274"/>
      <c r="DC75" s="274"/>
      <c r="DD75" s="274"/>
      <c r="DE75" s="274"/>
    </row>
    <row r="76" spans="2:109" customFormat="1" ht="400" customHeight="1" x14ac:dyDescent="0.35">
      <c r="B76" s="275" t="s">
        <v>5015</v>
      </c>
      <c r="C76" s="275" t="s">
        <v>5016</v>
      </c>
      <c r="D76" s="276" t="s">
        <v>5017</v>
      </c>
      <c r="E76" s="275" t="s">
        <v>5018</v>
      </c>
      <c r="F76" s="277" t="s">
        <v>4575</v>
      </c>
      <c r="G76" s="276" t="s">
        <v>5039</v>
      </c>
      <c r="H76" s="277">
        <v>178</v>
      </c>
      <c r="I76" s="277" t="s">
        <v>5040</v>
      </c>
      <c r="J76" s="278" t="s">
        <v>5041</v>
      </c>
      <c r="K76" s="275" t="s">
        <v>4252</v>
      </c>
      <c r="L76" s="277" t="s">
        <v>4253</v>
      </c>
      <c r="M76" s="276" t="s">
        <v>3927</v>
      </c>
      <c r="N76" s="279" t="s">
        <v>5042</v>
      </c>
      <c r="O76" s="276" t="s">
        <v>5023</v>
      </c>
      <c r="P76" s="276" t="s">
        <v>5043</v>
      </c>
      <c r="Q76" s="276" t="s">
        <v>4258</v>
      </c>
      <c r="R76" s="276" t="s">
        <v>4259</v>
      </c>
      <c r="S76" s="276" t="s">
        <v>4260</v>
      </c>
      <c r="T76" s="276" t="s">
        <v>4261</v>
      </c>
      <c r="U76" s="276" t="s">
        <v>4262</v>
      </c>
      <c r="V76" s="280" t="s">
        <v>4327</v>
      </c>
      <c r="W76" s="281">
        <v>0.4</v>
      </c>
      <c r="X76" s="280" t="s">
        <v>4265</v>
      </c>
      <c r="Y76" s="280" t="s">
        <v>4265</v>
      </c>
      <c r="Z76" s="280" t="s">
        <v>4265</v>
      </c>
      <c r="AA76" s="280" t="s">
        <v>4265</v>
      </c>
      <c r="AB76" s="280" t="s">
        <v>4265</v>
      </c>
      <c r="AC76" s="280" t="s">
        <v>4265</v>
      </c>
      <c r="AD76" s="280" t="s">
        <v>4265</v>
      </c>
      <c r="AE76" s="281">
        <v>0.2</v>
      </c>
      <c r="AF76" s="72" t="s">
        <v>4516</v>
      </c>
      <c r="AG76" s="276" t="s">
        <v>5044</v>
      </c>
      <c r="AH76" s="282" t="s">
        <v>5045</v>
      </c>
      <c r="AI76" s="276" t="s">
        <v>4379</v>
      </c>
      <c r="AJ76" s="276" t="s">
        <v>4380</v>
      </c>
      <c r="AK76" s="276" t="s">
        <v>4381</v>
      </c>
      <c r="AL76" s="276" t="s">
        <v>4481</v>
      </c>
      <c r="AM76" s="283" t="s">
        <v>4482</v>
      </c>
      <c r="AN76" s="276" t="s">
        <v>4384</v>
      </c>
      <c r="AO76" s="283" t="s">
        <v>4385</v>
      </c>
      <c r="AP76" s="283" t="s">
        <v>4483</v>
      </c>
      <c r="AQ76" s="276" t="s">
        <v>5046</v>
      </c>
      <c r="AR76" s="274"/>
      <c r="AS76" s="274"/>
      <c r="AT76" s="274"/>
      <c r="AU76" s="274"/>
      <c r="AV76" s="274"/>
      <c r="AW76" s="274"/>
      <c r="AX76" s="274"/>
      <c r="AY76" s="274"/>
      <c r="AZ76" s="274"/>
      <c r="BA76" s="274"/>
      <c r="BB76" s="274"/>
      <c r="BC76" s="274"/>
      <c r="BD76" s="274"/>
      <c r="BE76" s="274"/>
      <c r="BF76" s="274"/>
      <c r="BG76" s="274"/>
      <c r="BH76" s="274"/>
      <c r="BI76" s="274"/>
      <c r="BJ76" s="274"/>
      <c r="BK76" s="274"/>
      <c r="BL76" s="274"/>
      <c r="BM76" s="274"/>
      <c r="BN76" s="274"/>
      <c r="BO76" s="274"/>
      <c r="BP76" s="274"/>
      <c r="BQ76" s="274"/>
      <c r="BR76" s="274"/>
      <c r="BS76" s="274"/>
      <c r="BT76" s="274"/>
      <c r="BU76" s="274"/>
      <c r="BV76" s="274"/>
      <c r="BW76" s="274"/>
      <c r="BX76" s="274"/>
      <c r="BY76" s="274"/>
      <c r="BZ76" s="274"/>
      <c r="CA76" s="274"/>
      <c r="CB76" s="274"/>
      <c r="CC76" s="274"/>
      <c r="CD76" s="274"/>
      <c r="CE76" s="274"/>
      <c r="CF76" s="274"/>
      <c r="CG76" s="274"/>
      <c r="CH76" s="274"/>
      <c r="CI76" s="274"/>
      <c r="CJ76" s="274"/>
      <c r="CK76" s="274"/>
      <c r="CL76" s="274"/>
      <c r="CM76" s="274"/>
      <c r="CN76" s="274"/>
      <c r="CO76" s="274"/>
      <c r="CP76" s="274"/>
      <c r="CQ76" s="274"/>
      <c r="CR76" s="274"/>
      <c r="CS76" s="274"/>
      <c r="CT76" s="274"/>
      <c r="CU76" s="274"/>
      <c r="CV76" s="274"/>
      <c r="CW76" s="274"/>
      <c r="CX76" s="274"/>
      <c r="CY76" s="274"/>
      <c r="CZ76" s="274"/>
      <c r="DA76" s="274"/>
      <c r="DB76" s="274"/>
      <c r="DC76" s="274"/>
      <c r="DD76" s="274"/>
      <c r="DE76" s="274"/>
    </row>
    <row r="77" spans="2:109" customFormat="1" ht="400" customHeight="1" x14ac:dyDescent="0.35">
      <c r="B77" s="275" t="s">
        <v>5015</v>
      </c>
      <c r="C77" s="275" t="s">
        <v>5016</v>
      </c>
      <c r="D77" s="276" t="s">
        <v>5017</v>
      </c>
      <c r="E77" s="275" t="s">
        <v>5018</v>
      </c>
      <c r="F77" s="277" t="s">
        <v>4575</v>
      </c>
      <c r="G77" s="276" t="s">
        <v>5019</v>
      </c>
      <c r="H77" s="277">
        <v>175</v>
      </c>
      <c r="I77" s="277" t="s">
        <v>5047</v>
      </c>
      <c r="J77" s="278" t="s">
        <v>5048</v>
      </c>
      <c r="K77" s="275" t="s">
        <v>4297</v>
      </c>
      <c r="L77" s="277" t="s">
        <v>4425</v>
      </c>
      <c r="M77" s="276" t="s">
        <v>3927</v>
      </c>
      <c r="N77" s="279" t="s">
        <v>5049</v>
      </c>
      <c r="O77" s="276" t="s">
        <v>5023</v>
      </c>
      <c r="P77" s="276" t="s">
        <v>5050</v>
      </c>
      <c r="Q77" s="276" t="s">
        <v>4258</v>
      </c>
      <c r="R77" s="276" t="s">
        <v>4259</v>
      </c>
      <c r="S77" s="276" t="s">
        <v>4260</v>
      </c>
      <c r="T77" s="276" t="s">
        <v>4261</v>
      </c>
      <c r="U77" s="276" t="s">
        <v>4262</v>
      </c>
      <c r="V77" s="280" t="s">
        <v>4301</v>
      </c>
      <c r="W77" s="281">
        <v>0.2</v>
      </c>
      <c r="X77" s="280" t="s">
        <v>4265</v>
      </c>
      <c r="Y77" s="280" t="s">
        <v>4265</v>
      </c>
      <c r="Z77" s="280" t="s">
        <v>4265</v>
      </c>
      <c r="AA77" s="280" t="s">
        <v>4265</v>
      </c>
      <c r="AB77" s="280" t="s">
        <v>4265</v>
      </c>
      <c r="AC77" s="280" t="s">
        <v>4265</v>
      </c>
      <c r="AD77" s="280" t="s">
        <v>4302</v>
      </c>
      <c r="AE77" s="281">
        <v>0.6</v>
      </c>
      <c r="AF77" s="72" t="s">
        <v>4266</v>
      </c>
      <c r="AG77" s="276" t="s">
        <v>5051</v>
      </c>
      <c r="AH77" s="282" t="s">
        <v>5026</v>
      </c>
      <c r="AI77" s="276" t="s">
        <v>4464</v>
      </c>
      <c r="AJ77" s="276" t="s">
        <v>4465</v>
      </c>
      <c r="AK77" s="276" t="s">
        <v>4466</v>
      </c>
      <c r="AL77" s="276" t="s">
        <v>4544</v>
      </c>
      <c r="AM77" s="283" t="s">
        <v>4545</v>
      </c>
      <c r="AN77" s="276" t="s">
        <v>4469</v>
      </c>
      <c r="AO77" s="283" t="s">
        <v>4470</v>
      </c>
      <c r="AP77" s="283" t="s">
        <v>4546</v>
      </c>
      <c r="AQ77" s="276" t="s">
        <v>5052</v>
      </c>
      <c r="AR77" s="274"/>
      <c r="AS77" s="274"/>
      <c r="AT77" s="274"/>
      <c r="AU77" s="274"/>
      <c r="AV77" s="274"/>
      <c r="AW77" s="274"/>
      <c r="AX77" s="274"/>
      <c r="AY77" s="274"/>
      <c r="AZ77" s="274"/>
      <c r="BA77" s="274"/>
      <c r="BB77" s="274"/>
      <c r="BC77" s="274"/>
      <c r="BD77" s="274"/>
      <c r="BE77" s="274"/>
      <c r="BF77" s="274"/>
      <c r="BG77" s="274"/>
      <c r="BH77" s="274"/>
      <c r="BI77" s="274"/>
      <c r="BJ77" s="274"/>
      <c r="BK77" s="274"/>
      <c r="BL77" s="274"/>
      <c r="BM77" s="274"/>
      <c r="BN77" s="274"/>
      <c r="BO77" s="274"/>
      <c r="BP77" s="274"/>
      <c r="BQ77" s="274"/>
      <c r="BR77" s="274"/>
      <c r="BS77" s="274"/>
      <c r="BT77" s="274"/>
      <c r="BU77" s="274"/>
      <c r="BV77" s="274"/>
      <c r="BW77" s="274"/>
      <c r="BX77" s="274"/>
      <c r="BY77" s="274"/>
      <c r="BZ77" s="274"/>
      <c r="CA77" s="274"/>
      <c r="CB77" s="274"/>
      <c r="CC77" s="274"/>
      <c r="CD77" s="274"/>
      <c r="CE77" s="274"/>
      <c r="CF77" s="274"/>
      <c r="CG77" s="274"/>
      <c r="CH77" s="274"/>
      <c r="CI77" s="274"/>
      <c r="CJ77" s="274"/>
      <c r="CK77" s="274"/>
      <c r="CL77" s="274"/>
      <c r="CM77" s="274"/>
      <c r="CN77" s="274"/>
      <c r="CO77" s="274"/>
      <c r="CP77" s="274"/>
      <c r="CQ77" s="274"/>
      <c r="CR77" s="274"/>
      <c r="CS77" s="274"/>
      <c r="CT77" s="274"/>
      <c r="CU77" s="274"/>
      <c r="CV77" s="274"/>
      <c r="CW77" s="274"/>
      <c r="CX77" s="274"/>
      <c r="CY77" s="274"/>
      <c r="CZ77" s="274"/>
      <c r="DA77" s="274"/>
      <c r="DB77" s="274"/>
      <c r="DC77" s="274"/>
      <c r="DD77" s="274"/>
      <c r="DE77" s="274"/>
    </row>
    <row r="78" spans="2:109" customFormat="1" ht="400" customHeight="1" x14ac:dyDescent="0.35">
      <c r="B78" s="275" t="s">
        <v>5053</v>
      </c>
      <c r="C78" s="275" t="s">
        <v>5054</v>
      </c>
      <c r="D78" s="276" t="s">
        <v>5055</v>
      </c>
      <c r="E78" s="275" t="s">
        <v>3968</v>
      </c>
      <c r="F78" s="277" t="s">
        <v>4391</v>
      </c>
      <c r="G78" s="276" t="s">
        <v>5056</v>
      </c>
      <c r="H78" s="277">
        <v>182</v>
      </c>
      <c r="I78" s="277" t="s">
        <v>5057</v>
      </c>
      <c r="J78" s="278" t="s">
        <v>5058</v>
      </c>
      <c r="K78" s="275" t="s">
        <v>4252</v>
      </c>
      <c r="L78" s="277" t="s">
        <v>4253</v>
      </c>
      <c r="M78" s="276" t="s">
        <v>1258</v>
      </c>
      <c r="N78" s="279" t="s">
        <v>5059</v>
      </c>
      <c r="O78" s="276" t="s">
        <v>5060</v>
      </c>
      <c r="P78" s="276" t="s">
        <v>5061</v>
      </c>
      <c r="Q78" s="276" t="s">
        <v>5062</v>
      </c>
      <c r="R78" s="276" t="s">
        <v>4259</v>
      </c>
      <c r="S78" s="276" t="s">
        <v>4429</v>
      </c>
      <c r="T78" s="276" t="s">
        <v>451</v>
      </c>
      <c r="U78" s="276" t="s">
        <v>5063</v>
      </c>
      <c r="V78" s="280" t="s">
        <v>4301</v>
      </c>
      <c r="W78" s="281">
        <v>0.2</v>
      </c>
      <c r="X78" s="280" t="s">
        <v>4264</v>
      </c>
      <c r="Y78" s="280" t="s">
        <v>4264</v>
      </c>
      <c r="Z78" s="280" t="s">
        <v>4264</v>
      </c>
      <c r="AA78" s="280" t="s">
        <v>4265</v>
      </c>
      <c r="AB78" s="280" t="s">
        <v>4265</v>
      </c>
      <c r="AC78" s="280" t="s">
        <v>4264</v>
      </c>
      <c r="AD78" s="280" t="s">
        <v>4264</v>
      </c>
      <c r="AE78" s="281">
        <v>0.4</v>
      </c>
      <c r="AF78" s="72" t="s">
        <v>4516</v>
      </c>
      <c r="AG78" s="276" t="s">
        <v>5064</v>
      </c>
      <c r="AH78" s="276" t="s">
        <v>5065</v>
      </c>
      <c r="AI78" s="276" t="s">
        <v>4286</v>
      </c>
      <c r="AJ78" s="276" t="s">
        <v>4287</v>
      </c>
      <c r="AK78" s="276" t="s">
        <v>4288</v>
      </c>
      <c r="AL78" s="276" t="s">
        <v>4821</v>
      </c>
      <c r="AM78" s="283" t="s">
        <v>4822</v>
      </c>
      <c r="AN78" s="276" t="s">
        <v>4291</v>
      </c>
      <c r="AO78" s="283" t="s">
        <v>4292</v>
      </c>
      <c r="AP78" s="283" t="s">
        <v>4823</v>
      </c>
      <c r="AQ78" s="276" t="s">
        <v>5066</v>
      </c>
      <c r="AR78" s="274"/>
      <c r="AS78" s="274"/>
      <c r="AT78" s="274"/>
      <c r="AU78" s="274"/>
      <c r="AV78" s="274"/>
      <c r="AW78" s="274"/>
      <c r="AX78" s="274"/>
      <c r="AY78" s="274"/>
      <c r="AZ78" s="274"/>
      <c r="BA78" s="274"/>
      <c r="BB78" s="274"/>
      <c r="BC78" s="274"/>
      <c r="BD78" s="274"/>
      <c r="BE78" s="274"/>
      <c r="BF78" s="274"/>
      <c r="BG78" s="274"/>
      <c r="BH78" s="274"/>
      <c r="BI78" s="274"/>
      <c r="BJ78" s="274"/>
      <c r="BK78" s="274"/>
      <c r="BL78" s="274"/>
      <c r="BM78" s="274"/>
      <c r="BN78" s="274"/>
      <c r="BO78" s="274"/>
      <c r="BP78" s="274"/>
      <c r="BQ78" s="274"/>
      <c r="BR78" s="274"/>
      <c r="BS78" s="274"/>
      <c r="BT78" s="274"/>
      <c r="BU78" s="274"/>
      <c r="BV78" s="274"/>
      <c r="BW78" s="274"/>
      <c r="BX78" s="274"/>
      <c r="BY78" s="274"/>
      <c r="BZ78" s="274"/>
      <c r="CA78" s="274"/>
      <c r="CB78" s="274"/>
      <c r="CC78" s="274"/>
      <c r="CD78" s="274"/>
      <c r="CE78" s="274"/>
      <c r="CF78" s="274"/>
      <c r="CG78" s="274"/>
      <c r="CH78" s="274"/>
      <c r="CI78" s="274"/>
      <c r="CJ78" s="274"/>
      <c r="CK78" s="274"/>
      <c r="CL78" s="274"/>
      <c r="CM78" s="274"/>
      <c r="CN78" s="274"/>
      <c r="CO78" s="274"/>
      <c r="CP78" s="274"/>
      <c r="CQ78" s="274"/>
      <c r="CR78" s="274"/>
      <c r="CS78" s="274"/>
      <c r="CT78" s="274"/>
      <c r="CU78" s="274"/>
      <c r="CV78" s="274"/>
      <c r="CW78" s="274"/>
      <c r="CX78" s="274"/>
      <c r="CY78" s="274"/>
      <c r="CZ78" s="274"/>
      <c r="DA78" s="274"/>
      <c r="DB78" s="274"/>
      <c r="DC78" s="274"/>
      <c r="DD78" s="274"/>
      <c r="DE78" s="274"/>
    </row>
    <row r="79" spans="2:109" customFormat="1" ht="400" customHeight="1" x14ac:dyDescent="0.35">
      <c r="B79" s="275" t="s">
        <v>5053</v>
      </c>
      <c r="C79" s="275" t="s">
        <v>5054</v>
      </c>
      <c r="D79" s="276" t="s">
        <v>5055</v>
      </c>
      <c r="E79" s="275" t="s">
        <v>3968</v>
      </c>
      <c r="F79" s="277" t="s">
        <v>4391</v>
      </c>
      <c r="G79" s="276" t="s">
        <v>5067</v>
      </c>
      <c r="H79" s="277">
        <v>183</v>
      </c>
      <c r="I79" s="277" t="s">
        <v>5068</v>
      </c>
      <c r="J79" s="278" t="s">
        <v>5069</v>
      </c>
      <c r="K79" s="275" t="s">
        <v>4252</v>
      </c>
      <c r="L79" s="277" t="s">
        <v>4253</v>
      </c>
      <c r="M79" s="276" t="s">
        <v>1258</v>
      </c>
      <c r="N79" s="285" t="s">
        <v>5070</v>
      </c>
      <c r="O79" s="282" t="s">
        <v>5071</v>
      </c>
      <c r="P79" s="282" t="s">
        <v>5072</v>
      </c>
      <c r="Q79" s="276" t="s">
        <v>5062</v>
      </c>
      <c r="R79" s="276" t="s">
        <v>4259</v>
      </c>
      <c r="S79" s="276" t="s">
        <v>4429</v>
      </c>
      <c r="T79" s="276" t="s">
        <v>4261</v>
      </c>
      <c r="U79" s="276" t="s">
        <v>4262</v>
      </c>
      <c r="V79" s="280" t="s">
        <v>4263</v>
      </c>
      <c r="W79" s="281">
        <v>0.6</v>
      </c>
      <c r="X79" s="280" t="s">
        <v>4265</v>
      </c>
      <c r="Y79" s="280" t="s">
        <v>4302</v>
      </c>
      <c r="Z79" s="280" t="s">
        <v>4302</v>
      </c>
      <c r="AA79" s="280" t="s">
        <v>4265</v>
      </c>
      <c r="AB79" s="280" t="s">
        <v>4264</v>
      </c>
      <c r="AC79" s="280" t="s">
        <v>4264</v>
      </c>
      <c r="AD79" s="280" t="s">
        <v>4302</v>
      </c>
      <c r="AE79" s="281">
        <v>0.6</v>
      </c>
      <c r="AF79" s="72" t="s">
        <v>4266</v>
      </c>
      <c r="AG79" s="276" t="s">
        <v>5073</v>
      </c>
      <c r="AH79" s="282" t="s">
        <v>5074</v>
      </c>
      <c r="AI79" s="282" t="s">
        <v>4953</v>
      </c>
      <c r="AJ79" s="282" t="s">
        <v>4954</v>
      </c>
      <c r="AK79" s="282" t="s">
        <v>4955</v>
      </c>
      <c r="AL79" s="282" t="s">
        <v>4956</v>
      </c>
      <c r="AM79" s="283" t="s">
        <v>4957</v>
      </c>
      <c r="AN79" s="282" t="s">
        <v>4958</v>
      </c>
      <c r="AO79" s="283" t="s">
        <v>4959</v>
      </c>
      <c r="AP79" s="283" t="s">
        <v>4960</v>
      </c>
      <c r="AQ79" s="282" t="s">
        <v>5075</v>
      </c>
      <c r="AR79" s="274"/>
      <c r="AS79" s="274"/>
      <c r="AT79" s="274"/>
      <c r="AU79" s="274"/>
      <c r="AV79" s="274"/>
      <c r="AW79" s="274"/>
      <c r="AX79" s="274"/>
      <c r="AY79" s="274"/>
      <c r="AZ79" s="274"/>
      <c r="BA79" s="274"/>
      <c r="BB79" s="274"/>
      <c r="BC79" s="274"/>
      <c r="BD79" s="274"/>
      <c r="BE79" s="274"/>
      <c r="BF79" s="274"/>
      <c r="BG79" s="274"/>
      <c r="BH79" s="274"/>
      <c r="BI79" s="274"/>
      <c r="BJ79" s="274"/>
      <c r="BK79" s="274"/>
      <c r="BL79" s="274"/>
      <c r="BM79" s="274"/>
      <c r="BN79" s="274"/>
      <c r="BO79" s="274"/>
      <c r="BP79" s="274"/>
      <c r="BQ79" s="274"/>
      <c r="BR79" s="274"/>
      <c r="BS79" s="274"/>
      <c r="BT79" s="274"/>
      <c r="BU79" s="274"/>
      <c r="BV79" s="274"/>
      <c r="BW79" s="274"/>
      <c r="BX79" s="274"/>
      <c r="BY79" s="274"/>
      <c r="BZ79" s="274"/>
      <c r="CA79" s="274"/>
      <c r="CB79" s="274"/>
      <c r="CC79" s="274"/>
      <c r="CD79" s="274"/>
      <c r="CE79" s="274"/>
      <c r="CF79" s="274"/>
      <c r="CG79" s="274"/>
      <c r="CH79" s="274"/>
      <c r="CI79" s="274"/>
      <c r="CJ79" s="274"/>
      <c r="CK79" s="274"/>
      <c r="CL79" s="274"/>
      <c r="CM79" s="274"/>
      <c r="CN79" s="274"/>
      <c r="CO79" s="274"/>
      <c r="CP79" s="274"/>
      <c r="CQ79" s="274"/>
      <c r="CR79" s="274"/>
      <c r="CS79" s="274"/>
      <c r="CT79" s="274"/>
      <c r="CU79" s="274"/>
      <c r="CV79" s="274"/>
      <c r="CW79" s="274"/>
      <c r="CX79" s="274"/>
      <c r="CY79" s="274"/>
      <c r="CZ79" s="274"/>
      <c r="DA79" s="274"/>
      <c r="DB79" s="274"/>
      <c r="DC79" s="274"/>
      <c r="DD79" s="274"/>
      <c r="DE79" s="274"/>
    </row>
    <row r="80" spans="2:109" customFormat="1" ht="400" customHeight="1" x14ac:dyDescent="0.35">
      <c r="B80" s="275" t="s">
        <v>5053</v>
      </c>
      <c r="C80" s="275" t="s">
        <v>5054</v>
      </c>
      <c r="D80" s="276" t="s">
        <v>5055</v>
      </c>
      <c r="E80" s="275" t="s">
        <v>3968</v>
      </c>
      <c r="F80" s="277" t="s">
        <v>4391</v>
      </c>
      <c r="G80" s="276" t="s">
        <v>5076</v>
      </c>
      <c r="H80" s="277">
        <v>184</v>
      </c>
      <c r="I80" s="277" t="s">
        <v>5077</v>
      </c>
      <c r="J80" s="278" t="s">
        <v>5078</v>
      </c>
      <c r="K80" s="275" t="s">
        <v>4252</v>
      </c>
      <c r="L80" s="277" t="s">
        <v>5079</v>
      </c>
      <c r="M80" s="276" t="s">
        <v>1258</v>
      </c>
      <c r="N80" s="279" t="s">
        <v>5080</v>
      </c>
      <c r="O80" s="276" t="s">
        <v>5081</v>
      </c>
      <c r="P80" s="276" t="s">
        <v>5082</v>
      </c>
      <c r="Q80" s="276" t="s">
        <v>5062</v>
      </c>
      <c r="R80" s="276" t="s">
        <v>4259</v>
      </c>
      <c r="S80" s="276" t="s">
        <v>4429</v>
      </c>
      <c r="T80" s="276" t="s">
        <v>451</v>
      </c>
      <c r="U80" s="276" t="s">
        <v>5063</v>
      </c>
      <c r="V80" s="280" t="s">
        <v>4263</v>
      </c>
      <c r="W80" s="281">
        <v>0.6</v>
      </c>
      <c r="X80" s="280" t="s">
        <v>4265</v>
      </c>
      <c r="Y80" s="280" t="s">
        <v>4264</v>
      </c>
      <c r="Z80" s="280" t="s">
        <v>4265</v>
      </c>
      <c r="AA80" s="280" t="s">
        <v>4264</v>
      </c>
      <c r="AB80" s="280" t="s">
        <v>4265</v>
      </c>
      <c r="AC80" s="280" t="s">
        <v>4265</v>
      </c>
      <c r="AD80" s="280" t="s">
        <v>4264</v>
      </c>
      <c r="AE80" s="281">
        <v>0.4</v>
      </c>
      <c r="AF80" s="72" t="s">
        <v>4266</v>
      </c>
      <c r="AG80" s="276" t="s">
        <v>5083</v>
      </c>
      <c r="AH80" s="276" t="s">
        <v>5084</v>
      </c>
      <c r="AI80" s="276" t="s">
        <v>4286</v>
      </c>
      <c r="AJ80" s="276" t="s">
        <v>5085</v>
      </c>
      <c r="AK80" s="276" t="s">
        <v>4288</v>
      </c>
      <c r="AL80" s="276" t="s">
        <v>4821</v>
      </c>
      <c r="AM80" s="283" t="s">
        <v>4822</v>
      </c>
      <c r="AN80" s="276" t="s">
        <v>4291</v>
      </c>
      <c r="AO80" s="283" t="s">
        <v>4292</v>
      </c>
      <c r="AP80" s="283" t="s">
        <v>4823</v>
      </c>
      <c r="AQ80" s="276" t="s">
        <v>5086</v>
      </c>
      <c r="AR80" s="274"/>
      <c r="AS80" s="274"/>
      <c r="AT80" s="274"/>
      <c r="AU80" s="274"/>
      <c r="AV80" s="274"/>
      <c r="AW80" s="274"/>
      <c r="AX80" s="274"/>
      <c r="AY80" s="274"/>
      <c r="AZ80" s="274"/>
      <c r="BA80" s="274"/>
      <c r="BB80" s="274"/>
      <c r="BC80" s="274"/>
      <c r="BD80" s="274"/>
      <c r="BE80" s="274"/>
      <c r="BF80" s="274"/>
      <c r="BG80" s="274"/>
      <c r="BH80" s="274"/>
      <c r="BI80" s="274"/>
      <c r="BJ80" s="274"/>
      <c r="BK80" s="274"/>
      <c r="BL80" s="274"/>
      <c r="BM80" s="274"/>
      <c r="BN80" s="274"/>
      <c r="BO80" s="274"/>
      <c r="BP80" s="274"/>
      <c r="BQ80" s="274"/>
      <c r="BR80" s="274"/>
      <c r="BS80" s="274"/>
      <c r="BT80" s="274"/>
      <c r="BU80" s="274"/>
      <c r="BV80" s="274"/>
      <c r="BW80" s="274"/>
      <c r="BX80" s="274"/>
      <c r="BY80" s="274"/>
      <c r="BZ80" s="274"/>
      <c r="CA80" s="274"/>
      <c r="CB80" s="274"/>
      <c r="CC80" s="274"/>
      <c r="CD80" s="274"/>
      <c r="CE80" s="274"/>
      <c r="CF80" s="274"/>
      <c r="CG80" s="274"/>
      <c r="CH80" s="274"/>
      <c r="CI80" s="274"/>
      <c r="CJ80" s="274"/>
      <c r="CK80" s="274"/>
      <c r="CL80" s="274"/>
      <c r="CM80" s="274"/>
      <c r="CN80" s="274"/>
      <c r="CO80" s="274"/>
      <c r="CP80" s="274"/>
      <c r="CQ80" s="274"/>
      <c r="CR80" s="274"/>
      <c r="CS80" s="274"/>
      <c r="CT80" s="274"/>
      <c r="CU80" s="274"/>
      <c r="CV80" s="274"/>
      <c r="CW80" s="274"/>
      <c r="CX80" s="274"/>
      <c r="CY80" s="274"/>
      <c r="CZ80" s="274"/>
      <c r="DA80" s="274"/>
      <c r="DB80" s="274"/>
      <c r="DC80" s="274"/>
      <c r="DD80" s="274"/>
      <c r="DE80" s="274"/>
    </row>
    <row r="81" spans="2:109" customFormat="1" ht="400" customHeight="1" x14ac:dyDescent="0.35">
      <c r="B81" s="275" t="s">
        <v>5053</v>
      </c>
      <c r="C81" s="275" t="s">
        <v>5054</v>
      </c>
      <c r="D81" s="276" t="s">
        <v>5055</v>
      </c>
      <c r="E81" s="275" t="s">
        <v>3968</v>
      </c>
      <c r="F81" s="277" t="s">
        <v>4391</v>
      </c>
      <c r="G81" s="276" t="s">
        <v>5087</v>
      </c>
      <c r="H81" s="277">
        <v>185</v>
      </c>
      <c r="I81" s="277" t="s">
        <v>5088</v>
      </c>
      <c r="J81" s="278" t="s">
        <v>5089</v>
      </c>
      <c r="K81" s="275" t="s">
        <v>4252</v>
      </c>
      <c r="L81" s="277" t="s">
        <v>4253</v>
      </c>
      <c r="M81" s="276" t="s">
        <v>1258</v>
      </c>
      <c r="N81" s="279" t="s">
        <v>5090</v>
      </c>
      <c r="O81" s="276" t="s">
        <v>5091</v>
      </c>
      <c r="P81" s="276" t="s">
        <v>5092</v>
      </c>
      <c r="Q81" s="276" t="s">
        <v>5062</v>
      </c>
      <c r="R81" s="276" t="s">
        <v>4259</v>
      </c>
      <c r="S81" s="276" t="s">
        <v>4641</v>
      </c>
      <c r="T81" s="276" t="s">
        <v>451</v>
      </c>
      <c r="U81" s="276" t="s">
        <v>5063</v>
      </c>
      <c r="V81" s="280" t="s">
        <v>4327</v>
      </c>
      <c r="W81" s="281">
        <v>0.4</v>
      </c>
      <c r="X81" s="280" t="s">
        <v>4265</v>
      </c>
      <c r="Y81" s="280" t="s">
        <v>4265</v>
      </c>
      <c r="Z81" s="280" t="s">
        <v>4264</v>
      </c>
      <c r="AA81" s="280" t="s">
        <v>4265</v>
      </c>
      <c r="AB81" s="280" t="s">
        <v>4265</v>
      </c>
      <c r="AC81" s="280" t="s">
        <v>4265</v>
      </c>
      <c r="AD81" s="280" t="s">
        <v>4264</v>
      </c>
      <c r="AE81" s="281">
        <v>0.4</v>
      </c>
      <c r="AF81" s="72" t="s">
        <v>4266</v>
      </c>
      <c r="AG81" s="276" t="s">
        <v>5093</v>
      </c>
      <c r="AH81" s="276" t="s">
        <v>5094</v>
      </c>
      <c r="AI81" s="276" t="s">
        <v>4379</v>
      </c>
      <c r="AJ81" s="276" t="s">
        <v>4380</v>
      </c>
      <c r="AK81" s="276" t="s">
        <v>4381</v>
      </c>
      <c r="AL81" s="276" t="s">
        <v>4481</v>
      </c>
      <c r="AM81" s="283" t="s">
        <v>4482</v>
      </c>
      <c r="AN81" s="276" t="s">
        <v>4384</v>
      </c>
      <c r="AO81" s="283" t="s">
        <v>4385</v>
      </c>
      <c r="AP81" s="283" t="s">
        <v>4483</v>
      </c>
      <c r="AQ81" s="276" t="s">
        <v>5095</v>
      </c>
      <c r="AR81" s="274"/>
      <c r="AS81" s="274"/>
      <c r="AT81" s="274"/>
      <c r="AU81" s="274"/>
      <c r="AV81" s="274"/>
      <c r="AW81" s="274"/>
      <c r="AX81" s="274"/>
      <c r="AY81" s="274"/>
      <c r="AZ81" s="274"/>
      <c r="BA81" s="274"/>
      <c r="BB81" s="274"/>
      <c r="BC81" s="274"/>
      <c r="BD81" s="274"/>
      <c r="BE81" s="274"/>
      <c r="BF81" s="274"/>
      <c r="BG81" s="274"/>
      <c r="BH81" s="274"/>
      <c r="BI81" s="274"/>
      <c r="BJ81" s="274"/>
      <c r="BK81" s="274"/>
      <c r="BL81" s="274"/>
      <c r="BM81" s="274"/>
      <c r="BN81" s="274"/>
      <c r="BO81" s="274"/>
      <c r="BP81" s="274"/>
      <c r="BQ81" s="274"/>
      <c r="BR81" s="274"/>
      <c r="BS81" s="274"/>
      <c r="BT81" s="274"/>
      <c r="BU81" s="274"/>
      <c r="BV81" s="274"/>
      <c r="BW81" s="274"/>
      <c r="BX81" s="274"/>
      <c r="BY81" s="274"/>
      <c r="BZ81" s="274"/>
      <c r="CA81" s="274"/>
      <c r="CB81" s="274"/>
      <c r="CC81" s="274"/>
      <c r="CD81" s="274"/>
      <c r="CE81" s="274"/>
      <c r="CF81" s="274"/>
      <c r="CG81" s="274"/>
      <c r="CH81" s="274"/>
      <c r="CI81" s="274"/>
      <c r="CJ81" s="274"/>
      <c r="CK81" s="274"/>
      <c r="CL81" s="274"/>
      <c r="CM81" s="274"/>
      <c r="CN81" s="274"/>
      <c r="CO81" s="274"/>
      <c r="CP81" s="274"/>
      <c r="CQ81" s="274"/>
      <c r="CR81" s="274"/>
      <c r="CS81" s="274"/>
      <c r="CT81" s="274"/>
      <c r="CU81" s="274"/>
      <c r="CV81" s="274"/>
      <c r="CW81" s="274"/>
      <c r="CX81" s="274"/>
      <c r="CY81" s="274"/>
      <c r="CZ81" s="274"/>
      <c r="DA81" s="274"/>
      <c r="DB81" s="274"/>
      <c r="DC81" s="274"/>
      <c r="DD81" s="274"/>
      <c r="DE81" s="274"/>
    </row>
    <row r="82" spans="2:109" customFormat="1" ht="400" customHeight="1" x14ac:dyDescent="0.35">
      <c r="B82" s="275" t="s">
        <v>5053</v>
      </c>
      <c r="C82" s="275" t="s">
        <v>5054</v>
      </c>
      <c r="D82" s="276" t="s">
        <v>5055</v>
      </c>
      <c r="E82" s="275" t="s">
        <v>3968</v>
      </c>
      <c r="F82" s="277" t="s">
        <v>4391</v>
      </c>
      <c r="G82" s="276" t="s">
        <v>5096</v>
      </c>
      <c r="H82" s="277">
        <v>186</v>
      </c>
      <c r="I82" s="277" t="s">
        <v>5097</v>
      </c>
      <c r="J82" s="278" t="s">
        <v>5098</v>
      </c>
      <c r="K82" s="275" t="s">
        <v>4252</v>
      </c>
      <c r="L82" s="277" t="s">
        <v>4566</v>
      </c>
      <c r="M82" s="276" t="s">
        <v>1258</v>
      </c>
      <c r="N82" s="279" t="s">
        <v>5099</v>
      </c>
      <c r="O82" s="276" t="s">
        <v>5100</v>
      </c>
      <c r="P82" s="276" t="s">
        <v>5101</v>
      </c>
      <c r="Q82" s="276" t="s">
        <v>5062</v>
      </c>
      <c r="R82" s="276" t="s">
        <v>4259</v>
      </c>
      <c r="S82" s="276" t="s">
        <v>4260</v>
      </c>
      <c r="T82" s="276" t="s">
        <v>4261</v>
      </c>
      <c r="U82" s="276" t="s">
        <v>4262</v>
      </c>
      <c r="V82" s="280" t="s">
        <v>4263</v>
      </c>
      <c r="W82" s="281">
        <v>0.6</v>
      </c>
      <c r="X82" s="280" t="s">
        <v>4265</v>
      </c>
      <c r="Y82" s="280" t="s">
        <v>4264</v>
      </c>
      <c r="Z82" s="280" t="s">
        <v>4264</v>
      </c>
      <c r="AA82" s="280" t="s">
        <v>4265</v>
      </c>
      <c r="AB82" s="280" t="s">
        <v>4265</v>
      </c>
      <c r="AC82" s="280" t="s">
        <v>4264</v>
      </c>
      <c r="AD82" s="280" t="s">
        <v>4264</v>
      </c>
      <c r="AE82" s="281">
        <v>0.4</v>
      </c>
      <c r="AF82" s="72" t="s">
        <v>4266</v>
      </c>
      <c r="AG82" s="276" t="s">
        <v>5102</v>
      </c>
      <c r="AH82" s="276" t="s">
        <v>5103</v>
      </c>
      <c r="AI82" s="276" t="s">
        <v>4363</v>
      </c>
      <c r="AJ82" s="276" t="s">
        <v>4364</v>
      </c>
      <c r="AK82" s="276" t="s">
        <v>4365</v>
      </c>
      <c r="AL82" s="276" t="s">
        <v>4419</v>
      </c>
      <c r="AM82" s="283" t="s">
        <v>4420</v>
      </c>
      <c r="AN82" s="276" t="s">
        <v>4368</v>
      </c>
      <c r="AO82" s="283" t="s">
        <v>4369</v>
      </c>
      <c r="AP82" s="283" t="s">
        <v>4421</v>
      </c>
      <c r="AQ82" s="276" t="s">
        <v>5104</v>
      </c>
      <c r="AR82" s="274"/>
      <c r="AS82" s="274"/>
      <c r="AT82" s="274"/>
      <c r="AU82" s="274"/>
      <c r="AV82" s="274"/>
      <c r="AW82" s="274"/>
      <c r="AX82" s="274"/>
      <c r="AY82" s="274"/>
      <c r="AZ82" s="274"/>
      <c r="BA82" s="274"/>
      <c r="BB82" s="274"/>
      <c r="BC82" s="274"/>
      <c r="BD82" s="274"/>
      <c r="BE82" s="274"/>
      <c r="BF82" s="274"/>
      <c r="BG82" s="274"/>
      <c r="BH82" s="274"/>
      <c r="BI82" s="274"/>
      <c r="BJ82" s="274"/>
      <c r="BK82" s="274"/>
      <c r="BL82" s="274"/>
      <c r="BM82" s="274"/>
      <c r="BN82" s="274"/>
      <c r="BO82" s="274"/>
      <c r="BP82" s="274"/>
      <c r="BQ82" s="274"/>
      <c r="BR82" s="274"/>
      <c r="BS82" s="274"/>
      <c r="BT82" s="274"/>
      <c r="BU82" s="274"/>
      <c r="BV82" s="274"/>
      <c r="BW82" s="274"/>
      <c r="BX82" s="274"/>
      <c r="BY82" s="274"/>
      <c r="BZ82" s="274"/>
      <c r="CA82" s="274"/>
      <c r="CB82" s="274"/>
      <c r="CC82" s="274"/>
      <c r="CD82" s="274"/>
      <c r="CE82" s="274"/>
      <c r="CF82" s="274"/>
      <c r="CG82" s="274"/>
      <c r="CH82" s="274"/>
      <c r="CI82" s="274"/>
      <c r="CJ82" s="274"/>
      <c r="CK82" s="274"/>
      <c r="CL82" s="274"/>
      <c r="CM82" s="274"/>
      <c r="CN82" s="274"/>
      <c r="CO82" s="274"/>
      <c r="CP82" s="274"/>
      <c r="CQ82" s="274"/>
      <c r="CR82" s="274"/>
      <c r="CS82" s="274"/>
      <c r="CT82" s="274"/>
      <c r="CU82" s="274"/>
      <c r="CV82" s="274"/>
      <c r="CW82" s="274"/>
      <c r="CX82" s="274"/>
      <c r="CY82" s="274"/>
      <c r="CZ82" s="274"/>
      <c r="DA82" s="274"/>
      <c r="DB82" s="274"/>
      <c r="DC82" s="274"/>
      <c r="DD82" s="274"/>
      <c r="DE82" s="274"/>
    </row>
    <row r="83" spans="2:109" customFormat="1" ht="400" customHeight="1" x14ac:dyDescent="0.35">
      <c r="B83" s="275" t="s">
        <v>5053</v>
      </c>
      <c r="C83" s="275" t="s">
        <v>5054</v>
      </c>
      <c r="D83" s="276" t="s">
        <v>5055</v>
      </c>
      <c r="E83" s="275" t="s">
        <v>3968</v>
      </c>
      <c r="F83" s="277" t="s">
        <v>4391</v>
      </c>
      <c r="G83" s="276" t="s">
        <v>5105</v>
      </c>
      <c r="H83" s="277">
        <v>187</v>
      </c>
      <c r="I83" s="277" t="s">
        <v>5106</v>
      </c>
      <c r="J83" s="278" t="s">
        <v>5107</v>
      </c>
      <c r="K83" s="275" t="s">
        <v>4252</v>
      </c>
      <c r="L83" s="277" t="s">
        <v>4566</v>
      </c>
      <c r="M83" s="276" t="s">
        <v>1258</v>
      </c>
      <c r="N83" s="279" t="s">
        <v>5108</v>
      </c>
      <c r="O83" s="276" t="s">
        <v>5109</v>
      </c>
      <c r="P83" s="276" t="s">
        <v>5110</v>
      </c>
      <c r="Q83" s="276" t="s">
        <v>5062</v>
      </c>
      <c r="R83" s="276" t="s">
        <v>4259</v>
      </c>
      <c r="S83" s="276" t="s">
        <v>4449</v>
      </c>
      <c r="T83" s="276" t="s">
        <v>4261</v>
      </c>
      <c r="U83" s="276" t="s">
        <v>4262</v>
      </c>
      <c r="V83" s="280" t="s">
        <v>4327</v>
      </c>
      <c r="W83" s="281">
        <v>0.4</v>
      </c>
      <c r="X83" s="280" t="s">
        <v>4265</v>
      </c>
      <c r="Y83" s="280" t="s">
        <v>4264</v>
      </c>
      <c r="Z83" s="280" t="s">
        <v>4264</v>
      </c>
      <c r="AA83" s="280" t="s">
        <v>4265</v>
      </c>
      <c r="AB83" s="280" t="s">
        <v>4265</v>
      </c>
      <c r="AC83" s="280" t="s">
        <v>4265</v>
      </c>
      <c r="AD83" s="280" t="s">
        <v>4264</v>
      </c>
      <c r="AE83" s="281">
        <v>0.4</v>
      </c>
      <c r="AF83" s="72" t="s">
        <v>4266</v>
      </c>
      <c r="AG83" s="276" t="s">
        <v>5111</v>
      </c>
      <c r="AH83" s="276" t="s">
        <v>5112</v>
      </c>
      <c r="AI83" s="276" t="s">
        <v>4464</v>
      </c>
      <c r="AJ83" s="276" t="s">
        <v>4465</v>
      </c>
      <c r="AK83" s="276" t="s">
        <v>4466</v>
      </c>
      <c r="AL83" s="276" t="s">
        <v>4544</v>
      </c>
      <c r="AM83" s="283" t="s">
        <v>4545</v>
      </c>
      <c r="AN83" s="276" t="s">
        <v>4469</v>
      </c>
      <c r="AO83" s="283" t="s">
        <v>4470</v>
      </c>
      <c r="AP83" s="283" t="s">
        <v>4546</v>
      </c>
      <c r="AQ83" s="276" t="s">
        <v>5113</v>
      </c>
      <c r="AR83" s="274"/>
      <c r="AS83" s="274"/>
      <c r="AT83" s="274"/>
      <c r="AU83" s="274"/>
      <c r="AV83" s="274"/>
      <c r="AW83" s="274"/>
      <c r="AX83" s="274"/>
      <c r="AY83" s="274"/>
      <c r="AZ83" s="274"/>
      <c r="BA83" s="274"/>
      <c r="BB83" s="274"/>
      <c r="BC83" s="274"/>
      <c r="BD83" s="274"/>
      <c r="BE83" s="274"/>
      <c r="BF83" s="274"/>
      <c r="BG83" s="274"/>
      <c r="BH83" s="274"/>
      <c r="BI83" s="274"/>
      <c r="BJ83" s="274"/>
      <c r="BK83" s="274"/>
      <c r="BL83" s="274"/>
      <c r="BM83" s="274"/>
      <c r="BN83" s="274"/>
      <c r="BO83" s="274"/>
      <c r="BP83" s="274"/>
      <c r="BQ83" s="274"/>
      <c r="BR83" s="274"/>
      <c r="BS83" s="274"/>
      <c r="BT83" s="274"/>
      <c r="BU83" s="274"/>
      <c r="BV83" s="274"/>
      <c r="BW83" s="274"/>
      <c r="BX83" s="274"/>
      <c r="BY83" s="274"/>
      <c r="BZ83" s="274"/>
      <c r="CA83" s="274"/>
      <c r="CB83" s="274"/>
      <c r="CC83" s="274"/>
      <c r="CD83" s="274"/>
      <c r="CE83" s="274"/>
      <c r="CF83" s="274"/>
      <c r="CG83" s="274"/>
      <c r="CH83" s="274"/>
      <c r="CI83" s="274"/>
      <c r="CJ83" s="274"/>
      <c r="CK83" s="274"/>
      <c r="CL83" s="274"/>
      <c r="CM83" s="274"/>
      <c r="CN83" s="274"/>
      <c r="CO83" s="274"/>
      <c r="CP83" s="274"/>
      <c r="CQ83" s="274"/>
      <c r="CR83" s="274"/>
      <c r="CS83" s="274"/>
      <c r="CT83" s="274"/>
      <c r="CU83" s="274"/>
      <c r="CV83" s="274"/>
      <c r="CW83" s="274"/>
      <c r="CX83" s="274"/>
      <c r="CY83" s="274"/>
      <c r="CZ83" s="274"/>
      <c r="DA83" s="274"/>
      <c r="DB83" s="274"/>
      <c r="DC83" s="274"/>
      <c r="DD83" s="274"/>
      <c r="DE83" s="274"/>
    </row>
    <row r="84" spans="2:109" customFormat="1" ht="400" customHeight="1" x14ac:dyDescent="0.35">
      <c r="B84" s="275" t="s">
        <v>5053</v>
      </c>
      <c r="C84" s="275" t="s">
        <v>5054</v>
      </c>
      <c r="D84" s="276" t="s">
        <v>5055</v>
      </c>
      <c r="E84" s="275" t="s">
        <v>3968</v>
      </c>
      <c r="F84" s="277" t="s">
        <v>4391</v>
      </c>
      <c r="G84" s="276" t="s">
        <v>5114</v>
      </c>
      <c r="H84" s="277">
        <v>188</v>
      </c>
      <c r="I84" s="277" t="s">
        <v>5115</v>
      </c>
      <c r="J84" s="278" t="s">
        <v>5116</v>
      </c>
      <c r="K84" s="275" t="s">
        <v>4252</v>
      </c>
      <c r="L84" s="277" t="s">
        <v>4566</v>
      </c>
      <c r="M84" s="276" t="s">
        <v>1258</v>
      </c>
      <c r="N84" s="279" t="s">
        <v>5108</v>
      </c>
      <c r="O84" s="276" t="s">
        <v>5109</v>
      </c>
      <c r="P84" s="276" t="s">
        <v>5117</v>
      </c>
      <c r="Q84" s="276" t="s">
        <v>5062</v>
      </c>
      <c r="R84" s="276" t="s">
        <v>4259</v>
      </c>
      <c r="S84" s="276" t="s">
        <v>4260</v>
      </c>
      <c r="T84" s="276" t="s">
        <v>4261</v>
      </c>
      <c r="U84" s="276" t="s">
        <v>4262</v>
      </c>
      <c r="V84" s="280" t="s">
        <v>4327</v>
      </c>
      <c r="W84" s="281">
        <v>0.4</v>
      </c>
      <c r="X84" s="280" t="s">
        <v>4265</v>
      </c>
      <c r="Y84" s="280" t="s">
        <v>4264</v>
      </c>
      <c r="Z84" s="280" t="s">
        <v>4264</v>
      </c>
      <c r="AA84" s="280" t="s">
        <v>4265</v>
      </c>
      <c r="AB84" s="280" t="s">
        <v>4265</v>
      </c>
      <c r="AC84" s="280" t="s">
        <v>4264</v>
      </c>
      <c r="AD84" s="280" t="s">
        <v>4264</v>
      </c>
      <c r="AE84" s="281">
        <v>0.4</v>
      </c>
      <c r="AF84" s="72" t="s">
        <v>4266</v>
      </c>
      <c r="AG84" s="276" t="s">
        <v>5111</v>
      </c>
      <c r="AH84" s="276" t="s">
        <v>5118</v>
      </c>
      <c r="AI84" s="276" t="s">
        <v>4464</v>
      </c>
      <c r="AJ84" s="276" t="s">
        <v>4465</v>
      </c>
      <c r="AK84" s="276" t="s">
        <v>4466</v>
      </c>
      <c r="AL84" s="276" t="s">
        <v>5119</v>
      </c>
      <c r="AM84" s="283" t="s">
        <v>5120</v>
      </c>
      <c r="AN84" s="276" t="s">
        <v>4469</v>
      </c>
      <c r="AO84" s="283" t="s">
        <v>4470</v>
      </c>
      <c r="AP84" s="283" t="s">
        <v>5121</v>
      </c>
      <c r="AQ84" s="276" t="s">
        <v>5122</v>
      </c>
      <c r="AR84" s="274"/>
      <c r="AS84" s="274"/>
      <c r="AT84" s="274"/>
      <c r="AU84" s="274"/>
      <c r="AV84" s="274"/>
      <c r="AW84" s="274"/>
      <c r="AX84" s="274"/>
      <c r="AY84" s="274"/>
      <c r="AZ84" s="274"/>
      <c r="BA84" s="274"/>
      <c r="BB84" s="274"/>
      <c r="BC84" s="274"/>
      <c r="BD84" s="274"/>
      <c r="BE84" s="274"/>
      <c r="BF84" s="274"/>
      <c r="BG84" s="274"/>
      <c r="BH84" s="274"/>
      <c r="BI84" s="274"/>
      <c r="BJ84" s="274"/>
      <c r="BK84" s="274"/>
      <c r="BL84" s="274"/>
      <c r="BM84" s="274"/>
      <c r="BN84" s="274"/>
      <c r="BO84" s="274"/>
      <c r="BP84" s="274"/>
      <c r="BQ84" s="274"/>
      <c r="BR84" s="274"/>
      <c r="BS84" s="274"/>
      <c r="BT84" s="274"/>
      <c r="BU84" s="274"/>
      <c r="BV84" s="274"/>
      <c r="BW84" s="274"/>
      <c r="BX84" s="274"/>
      <c r="BY84" s="274"/>
      <c r="BZ84" s="274"/>
      <c r="CA84" s="274"/>
      <c r="CB84" s="274"/>
      <c r="CC84" s="274"/>
      <c r="CD84" s="274"/>
      <c r="CE84" s="274"/>
      <c r="CF84" s="274"/>
      <c r="CG84" s="274"/>
      <c r="CH84" s="274"/>
      <c r="CI84" s="274"/>
      <c r="CJ84" s="274"/>
      <c r="CK84" s="274"/>
      <c r="CL84" s="274"/>
      <c r="CM84" s="274"/>
      <c r="CN84" s="274"/>
      <c r="CO84" s="274"/>
      <c r="CP84" s="274"/>
      <c r="CQ84" s="274"/>
      <c r="CR84" s="274"/>
      <c r="CS84" s="274"/>
      <c r="CT84" s="274"/>
      <c r="CU84" s="274"/>
      <c r="CV84" s="274"/>
      <c r="CW84" s="274"/>
      <c r="CX84" s="274"/>
      <c r="CY84" s="274"/>
      <c r="CZ84" s="274"/>
      <c r="DA84" s="274"/>
      <c r="DB84" s="274"/>
      <c r="DC84" s="274"/>
      <c r="DD84" s="274"/>
      <c r="DE84" s="274"/>
    </row>
    <row r="85" spans="2:109" customFormat="1" ht="400" customHeight="1" x14ac:dyDescent="0.35">
      <c r="B85" s="275" t="s">
        <v>5053</v>
      </c>
      <c r="C85" s="275" t="s">
        <v>5054</v>
      </c>
      <c r="D85" s="276" t="s">
        <v>5055</v>
      </c>
      <c r="E85" s="275" t="s">
        <v>3968</v>
      </c>
      <c r="F85" s="277" t="s">
        <v>4391</v>
      </c>
      <c r="G85" s="276" t="s">
        <v>5123</v>
      </c>
      <c r="H85" s="277">
        <v>189</v>
      </c>
      <c r="I85" s="277" t="s">
        <v>5124</v>
      </c>
      <c r="J85" s="278" t="s">
        <v>5125</v>
      </c>
      <c r="K85" s="275" t="s">
        <v>4252</v>
      </c>
      <c r="L85" s="277" t="s">
        <v>4566</v>
      </c>
      <c r="M85" s="276" t="s">
        <v>1258</v>
      </c>
      <c r="N85" s="279" t="s">
        <v>5108</v>
      </c>
      <c r="O85" s="276" t="s">
        <v>5109</v>
      </c>
      <c r="P85" s="276" t="s">
        <v>5126</v>
      </c>
      <c r="Q85" s="276" t="s">
        <v>5062</v>
      </c>
      <c r="R85" s="276" t="s">
        <v>4259</v>
      </c>
      <c r="S85" s="276" t="s">
        <v>4260</v>
      </c>
      <c r="T85" s="276" t="s">
        <v>4261</v>
      </c>
      <c r="U85" s="276" t="s">
        <v>4262</v>
      </c>
      <c r="V85" s="280" t="s">
        <v>4263</v>
      </c>
      <c r="W85" s="281">
        <v>0.6</v>
      </c>
      <c r="X85" s="280" t="s">
        <v>4265</v>
      </c>
      <c r="Y85" s="280" t="s">
        <v>4264</v>
      </c>
      <c r="Z85" s="280" t="s">
        <v>4264</v>
      </c>
      <c r="AA85" s="280" t="s">
        <v>4265</v>
      </c>
      <c r="AB85" s="280" t="s">
        <v>4265</v>
      </c>
      <c r="AC85" s="280" t="s">
        <v>4264</v>
      </c>
      <c r="AD85" s="280" t="s">
        <v>4264</v>
      </c>
      <c r="AE85" s="281">
        <v>0.4</v>
      </c>
      <c r="AF85" s="72" t="s">
        <v>4266</v>
      </c>
      <c r="AG85" s="276" t="s">
        <v>5127</v>
      </c>
      <c r="AH85" s="276" t="s">
        <v>5128</v>
      </c>
      <c r="AI85" s="276" t="s">
        <v>4379</v>
      </c>
      <c r="AJ85" s="276" t="s">
        <v>4380</v>
      </c>
      <c r="AK85" s="276" t="s">
        <v>4381</v>
      </c>
      <c r="AL85" s="276" t="s">
        <v>4481</v>
      </c>
      <c r="AM85" s="283" t="s">
        <v>4482</v>
      </c>
      <c r="AN85" s="276" t="s">
        <v>4384</v>
      </c>
      <c r="AO85" s="283" t="s">
        <v>4385</v>
      </c>
      <c r="AP85" s="283" t="s">
        <v>4483</v>
      </c>
      <c r="AQ85" s="276" t="s">
        <v>5129</v>
      </c>
      <c r="AR85" s="274"/>
      <c r="AS85" s="274"/>
      <c r="AT85" s="274"/>
      <c r="AU85" s="274"/>
      <c r="AV85" s="274"/>
      <c r="AW85" s="274"/>
      <c r="AX85" s="274"/>
      <c r="AY85" s="274"/>
      <c r="AZ85" s="274"/>
      <c r="BA85" s="274"/>
      <c r="BB85" s="274"/>
      <c r="BC85" s="274"/>
      <c r="BD85" s="274"/>
      <c r="BE85" s="274"/>
      <c r="BF85" s="274"/>
      <c r="BG85" s="274"/>
      <c r="BH85" s="274"/>
      <c r="BI85" s="274"/>
      <c r="BJ85" s="274"/>
      <c r="BK85" s="274"/>
      <c r="BL85" s="274"/>
      <c r="BM85" s="274"/>
      <c r="BN85" s="274"/>
      <c r="BO85" s="274"/>
      <c r="BP85" s="274"/>
      <c r="BQ85" s="274"/>
      <c r="BR85" s="274"/>
      <c r="BS85" s="274"/>
      <c r="BT85" s="274"/>
      <c r="BU85" s="274"/>
      <c r="BV85" s="274"/>
      <c r="BW85" s="274"/>
      <c r="BX85" s="274"/>
      <c r="BY85" s="274"/>
      <c r="BZ85" s="274"/>
      <c r="CA85" s="274"/>
      <c r="CB85" s="274"/>
      <c r="CC85" s="274"/>
      <c r="CD85" s="274"/>
      <c r="CE85" s="274"/>
      <c r="CF85" s="274"/>
      <c r="CG85" s="274"/>
      <c r="CH85" s="274"/>
      <c r="CI85" s="274"/>
      <c r="CJ85" s="274"/>
      <c r="CK85" s="274"/>
      <c r="CL85" s="274"/>
      <c r="CM85" s="274"/>
      <c r="CN85" s="274"/>
      <c r="CO85" s="274"/>
      <c r="CP85" s="274"/>
      <c r="CQ85" s="274"/>
      <c r="CR85" s="274"/>
      <c r="CS85" s="274"/>
      <c r="CT85" s="274"/>
      <c r="CU85" s="274"/>
      <c r="CV85" s="274"/>
      <c r="CW85" s="274"/>
      <c r="CX85" s="274"/>
      <c r="CY85" s="274"/>
      <c r="CZ85" s="274"/>
      <c r="DA85" s="274"/>
      <c r="DB85" s="274"/>
      <c r="DC85" s="274"/>
      <c r="DD85" s="274"/>
      <c r="DE85" s="274"/>
    </row>
    <row r="86" spans="2:109" customFormat="1" ht="400" customHeight="1" x14ac:dyDescent="0.35">
      <c r="B86" s="275" t="s">
        <v>5053</v>
      </c>
      <c r="C86" s="275" t="s">
        <v>5054</v>
      </c>
      <c r="D86" s="276" t="s">
        <v>5055</v>
      </c>
      <c r="E86" s="275" t="s">
        <v>3968</v>
      </c>
      <c r="F86" s="277" t="s">
        <v>4391</v>
      </c>
      <c r="G86" s="276" t="s">
        <v>5130</v>
      </c>
      <c r="H86" s="277">
        <v>179</v>
      </c>
      <c r="I86" s="277" t="s">
        <v>5131</v>
      </c>
      <c r="J86" s="278" t="s">
        <v>5132</v>
      </c>
      <c r="K86" s="275" t="s">
        <v>4297</v>
      </c>
      <c r="L86" s="277" t="s">
        <v>4425</v>
      </c>
      <c r="M86" s="276" t="s">
        <v>1258</v>
      </c>
      <c r="N86" s="279" t="s">
        <v>5133</v>
      </c>
      <c r="O86" s="276" t="s">
        <v>5109</v>
      </c>
      <c r="P86" s="276" t="s">
        <v>5134</v>
      </c>
      <c r="Q86" s="276" t="s">
        <v>5062</v>
      </c>
      <c r="R86" s="276" t="s">
        <v>4259</v>
      </c>
      <c r="S86" s="276" t="s">
        <v>5135</v>
      </c>
      <c r="T86" s="276" t="s">
        <v>4261</v>
      </c>
      <c r="U86" s="276" t="s">
        <v>4262</v>
      </c>
      <c r="V86" s="280" t="s">
        <v>4327</v>
      </c>
      <c r="W86" s="281">
        <v>0.4</v>
      </c>
      <c r="X86" s="280" t="s">
        <v>4264</v>
      </c>
      <c r="Y86" s="280" t="s">
        <v>4302</v>
      </c>
      <c r="Z86" s="280" t="s">
        <v>4264</v>
      </c>
      <c r="AA86" s="280" t="s">
        <v>4264</v>
      </c>
      <c r="AB86" s="280" t="s">
        <v>4264</v>
      </c>
      <c r="AC86" s="280" t="s">
        <v>4302</v>
      </c>
      <c r="AD86" s="280" t="s">
        <v>4303</v>
      </c>
      <c r="AE86" s="281">
        <v>0.8</v>
      </c>
      <c r="AF86" s="72" t="s">
        <v>4304</v>
      </c>
      <c r="AG86" s="276" t="s">
        <v>5136</v>
      </c>
      <c r="AH86" s="276" t="s">
        <v>5137</v>
      </c>
      <c r="AI86" s="276" t="s">
        <v>4363</v>
      </c>
      <c r="AJ86" s="276" t="s">
        <v>4364</v>
      </c>
      <c r="AK86" s="276" t="s">
        <v>4365</v>
      </c>
      <c r="AL86" s="276" t="s">
        <v>4559</v>
      </c>
      <c r="AM86" s="283" t="s">
        <v>4560</v>
      </c>
      <c r="AN86" s="276" t="s">
        <v>4368</v>
      </c>
      <c r="AO86" s="283" t="s">
        <v>4369</v>
      </c>
      <c r="AP86" s="283" t="s">
        <v>4561</v>
      </c>
      <c r="AQ86" s="276" t="s">
        <v>5138</v>
      </c>
      <c r="AR86" s="274"/>
      <c r="AS86" s="274"/>
      <c r="AT86" s="274"/>
      <c r="AU86" s="274"/>
      <c r="AV86" s="274"/>
      <c r="AW86" s="274"/>
      <c r="AX86" s="274"/>
      <c r="AY86" s="274"/>
      <c r="AZ86" s="274"/>
      <c r="BA86" s="274"/>
      <c r="BB86" s="274"/>
      <c r="BC86" s="274"/>
      <c r="BD86" s="274"/>
      <c r="BE86" s="274"/>
      <c r="BF86" s="274"/>
      <c r="BG86" s="274"/>
      <c r="BH86" s="274"/>
      <c r="BI86" s="274"/>
      <c r="BJ86" s="274"/>
      <c r="BK86" s="274"/>
      <c r="BL86" s="274"/>
      <c r="BM86" s="274"/>
      <c r="BN86" s="274"/>
      <c r="BO86" s="274"/>
      <c r="BP86" s="274"/>
      <c r="BQ86" s="274"/>
      <c r="BR86" s="274"/>
      <c r="BS86" s="274"/>
      <c r="BT86" s="274"/>
      <c r="BU86" s="274"/>
      <c r="BV86" s="274"/>
      <c r="BW86" s="274"/>
      <c r="BX86" s="274"/>
      <c r="BY86" s="274"/>
      <c r="BZ86" s="274"/>
      <c r="CA86" s="274"/>
      <c r="CB86" s="274"/>
      <c r="CC86" s="274"/>
      <c r="CD86" s="274"/>
      <c r="CE86" s="274"/>
      <c r="CF86" s="274"/>
      <c r="CG86" s="274"/>
      <c r="CH86" s="274"/>
      <c r="CI86" s="274"/>
      <c r="CJ86" s="274"/>
      <c r="CK86" s="274"/>
      <c r="CL86" s="274"/>
      <c r="CM86" s="274"/>
      <c r="CN86" s="274"/>
      <c r="CO86" s="274"/>
      <c r="CP86" s="274"/>
      <c r="CQ86" s="274"/>
      <c r="CR86" s="274"/>
      <c r="CS86" s="274"/>
      <c r="CT86" s="274"/>
      <c r="CU86" s="274"/>
      <c r="CV86" s="274"/>
      <c r="CW86" s="274"/>
      <c r="CX86" s="274"/>
      <c r="CY86" s="274"/>
      <c r="CZ86" s="274"/>
      <c r="DA86" s="274"/>
      <c r="DB86" s="274"/>
      <c r="DC86" s="274"/>
      <c r="DD86" s="274"/>
      <c r="DE86" s="274"/>
    </row>
    <row r="87" spans="2:109" customFormat="1" ht="400" customHeight="1" x14ac:dyDescent="0.35">
      <c r="B87" s="275" t="s">
        <v>5053</v>
      </c>
      <c r="C87" s="275" t="s">
        <v>5054</v>
      </c>
      <c r="D87" s="276" t="s">
        <v>5055</v>
      </c>
      <c r="E87" s="275" t="s">
        <v>3968</v>
      </c>
      <c r="F87" s="277" t="s">
        <v>4391</v>
      </c>
      <c r="G87" s="276" t="s">
        <v>5139</v>
      </c>
      <c r="H87" s="277">
        <v>180</v>
      </c>
      <c r="I87" s="277" t="s">
        <v>5140</v>
      </c>
      <c r="J87" s="278" t="s">
        <v>5141</v>
      </c>
      <c r="K87" s="275" t="s">
        <v>4297</v>
      </c>
      <c r="L87" s="277" t="s">
        <v>4566</v>
      </c>
      <c r="M87" s="276" t="s">
        <v>1258</v>
      </c>
      <c r="N87" s="279" t="s">
        <v>5108</v>
      </c>
      <c r="O87" s="276" t="s">
        <v>5109</v>
      </c>
      <c r="P87" s="276" t="s">
        <v>5142</v>
      </c>
      <c r="Q87" s="276" t="s">
        <v>5062</v>
      </c>
      <c r="R87" s="276" t="s">
        <v>4259</v>
      </c>
      <c r="S87" s="276" t="s">
        <v>4449</v>
      </c>
      <c r="T87" s="276" t="s">
        <v>4261</v>
      </c>
      <c r="U87" s="276" t="s">
        <v>4262</v>
      </c>
      <c r="V87" s="280" t="s">
        <v>4301</v>
      </c>
      <c r="W87" s="281">
        <v>0.2</v>
      </c>
      <c r="X87" s="280" t="s">
        <v>4265</v>
      </c>
      <c r="Y87" s="280" t="s">
        <v>4264</v>
      </c>
      <c r="Z87" s="280" t="s">
        <v>4264</v>
      </c>
      <c r="AA87" s="280" t="s">
        <v>4265</v>
      </c>
      <c r="AB87" s="280" t="s">
        <v>4265</v>
      </c>
      <c r="AC87" s="280" t="s">
        <v>4265</v>
      </c>
      <c r="AD87" s="280" t="s">
        <v>4302</v>
      </c>
      <c r="AE87" s="281">
        <v>0.6</v>
      </c>
      <c r="AF87" s="72" t="s">
        <v>4266</v>
      </c>
      <c r="AG87" s="276" t="s">
        <v>5143</v>
      </c>
      <c r="AH87" s="276" t="s">
        <v>5144</v>
      </c>
      <c r="AI87" s="276" t="s">
        <v>4379</v>
      </c>
      <c r="AJ87" s="276" t="s">
        <v>4380</v>
      </c>
      <c r="AK87" s="276" t="s">
        <v>4381</v>
      </c>
      <c r="AL87" s="276" t="s">
        <v>4481</v>
      </c>
      <c r="AM87" s="283" t="s">
        <v>4482</v>
      </c>
      <c r="AN87" s="276" t="s">
        <v>4384</v>
      </c>
      <c r="AO87" s="283" t="s">
        <v>4385</v>
      </c>
      <c r="AP87" s="283" t="s">
        <v>4483</v>
      </c>
      <c r="AQ87" s="276" t="s">
        <v>5145</v>
      </c>
      <c r="AR87" s="274"/>
      <c r="AS87" s="274"/>
      <c r="AT87" s="274"/>
      <c r="AU87" s="274"/>
      <c r="AV87" s="274"/>
      <c r="AW87" s="274"/>
      <c r="AX87" s="274"/>
      <c r="AY87" s="274"/>
      <c r="AZ87" s="274"/>
      <c r="BA87" s="274"/>
      <c r="BB87" s="274"/>
      <c r="BC87" s="274"/>
      <c r="BD87" s="274"/>
      <c r="BE87" s="274"/>
      <c r="BF87" s="274"/>
      <c r="BG87" s="274"/>
      <c r="BH87" s="274"/>
      <c r="BI87" s="274"/>
      <c r="BJ87" s="274"/>
      <c r="BK87" s="274"/>
      <c r="BL87" s="274"/>
      <c r="BM87" s="274"/>
      <c r="BN87" s="274"/>
      <c r="BO87" s="274"/>
      <c r="BP87" s="274"/>
      <c r="BQ87" s="274"/>
      <c r="BR87" s="274"/>
      <c r="BS87" s="274"/>
      <c r="BT87" s="274"/>
      <c r="BU87" s="274"/>
      <c r="BV87" s="274"/>
      <c r="BW87" s="274"/>
      <c r="BX87" s="274"/>
      <c r="BY87" s="274"/>
      <c r="BZ87" s="274"/>
      <c r="CA87" s="274"/>
      <c r="CB87" s="274"/>
      <c r="CC87" s="274"/>
      <c r="CD87" s="274"/>
      <c r="CE87" s="274"/>
      <c r="CF87" s="274"/>
      <c r="CG87" s="274"/>
      <c r="CH87" s="274"/>
      <c r="CI87" s="274"/>
      <c r="CJ87" s="274"/>
      <c r="CK87" s="274"/>
      <c r="CL87" s="274"/>
      <c r="CM87" s="274"/>
      <c r="CN87" s="274"/>
      <c r="CO87" s="274"/>
      <c r="CP87" s="274"/>
      <c r="CQ87" s="274"/>
      <c r="CR87" s="274"/>
      <c r="CS87" s="274"/>
      <c r="CT87" s="274"/>
      <c r="CU87" s="274"/>
      <c r="CV87" s="274"/>
      <c r="CW87" s="274"/>
      <c r="CX87" s="274"/>
      <c r="CY87" s="274"/>
      <c r="CZ87" s="274"/>
      <c r="DA87" s="274"/>
      <c r="DB87" s="274"/>
      <c r="DC87" s="274"/>
      <c r="DD87" s="274"/>
      <c r="DE87" s="274"/>
    </row>
    <row r="88" spans="2:109" customFormat="1" ht="400" customHeight="1" x14ac:dyDescent="0.35">
      <c r="B88" s="275" t="s">
        <v>5053</v>
      </c>
      <c r="C88" s="275" t="s">
        <v>5054</v>
      </c>
      <c r="D88" s="276" t="s">
        <v>5055</v>
      </c>
      <c r="E88" s="275" t="s">
        <v>3968</v>
      </c>
      <c r="F88" s="277" t="s">
        <v>4391</v>
      </c>
      <c r="G88" s="276" t="s">
        <v>5130</v>
      </c>
      <c r="H88" s="277">
        <v>191</v>
      </c>
      <c r="I88" s="277" t="s">
        <v>5146</v>
      </c>
      <c r="J88" s="278" t="s">
        <v>5147</v>
      </c>
      <c r="K88" s="275" t="s">
        <v>4252</v>
      </c>
      <c r="L88" s="277" t="s">
        <v>4253</v>
      </c>
      <c r="M88" s="276" t="s">
        <v>1258</v>
      </c>
      <c r="N88" s="279" t="s">
        <v>5148</v>
      </c>
      <c r="O88" s="276" t="s">
        <v>5091</v>
      </c>
      <c r="P88" s="276" t="s">
        <v>5149</v>
      </c>
      <c r="Q88" s="276" t="s">
        <v>5062</v>
      </c>
      <c r="R88" s="276" t="s">
        <v>4259</v>
      </c>
      <c r="S88" s="276" t="s">
        <v>4641</v>
      </c>
      <c r="T88" s="276" t="s">
        <v>4261</v>
      </c>
      <c r="U88" s="276" t="s">
        <v>4262</v>
      </c>
      <c r="V88" s="280" t="s">
        <v>4327</v>
      </c>
      <c r="W88" s="281">
        <v>0.4</v>
      </c>
      <c r="X88" s="280" t="s">
        <v>4264</v>
      </c>
      <c r="Y88" s="280" t="s">
        <v>4264</v>
      </c>
      <c r="Z88" s="280" t="s">
        <v>4264</v>
      </c>
      <c r="AA88" s="280" t="s">
        <v>4265</v>
      </c>
      <c r="AB88" s="280" t="s">
        <v>4265</v>
      </c>
      <c r="AC88" s="280" t="s">
        <v>4265</v>
      </c>
      <c r="AD88" s="280" t="s">
        <v>4264</v>
      </c>
      <c r="AE88" s="281">
        <v>0.4</v>
      </c>
      <c r="AF88" s="72" t="s">
        <v>4266</v>
      </c>
      <c r="AG88" s="276" t="s">
        <v>5150</v>
      </c>
      <c r="AH88" s="276" t="s">
        <v>5151</v>
      </c>
      <c r="AI88" s="276" t="s">
        <v>4379</v>
      </c>
      <c r="AJ88" s="276" t="s">
        <v>4380</v>
      </c>
      <c r="AK88" s="276" t="s">
        <v>4381</v>
      </c>
      <c r="AL88" s="276" t="s">
        <v>4481</v>
      </c>
      <c r="AM88" s="283" t="s">
        <v>4482</v>
      </c>
      <c r="AN88" s="276" t="s">
        <v>4384</v>
      </c>
      <c r="AO88" s="283" t="s">
        <v>4385</v>
      </c>
      <c r="AP88" s="283" t="s">
        <v>4483</v>
      </c>
      <c r="AQ88" s="276" t="s">
        <v>5152</v>
      </c>
      <c r="AR88" s="274"/>
      <c r="AS88" s="274"/>
      <c r="AT88" s="274"/>
      <c r="AU88" s="274"/>
      <c r="AV88" s="274"/>
      <c r="AW88" s="274"/>
      <c r="AX88" s="274"/>
      <c r="AY88" s="274"/>
      <c r="AZ88" s="274"/>
      <c r="BA88" s="274"/>
      <c r="BB88" s="274"/>
      <c r="BC88" s="274"/>
      <c r="BD88" s="274"/>
      <c r="BE88" s="274"/>
      <c r="BF88" s="274"/>
      <c r="BG88" s="274"/>
      <c r="BH88" s="274"/>
      <c r="BI88" s="274"/>
      <c r="BJ88" s="274"/>
      <c r="BK88" s="274"/>
      <c r="BL88" s="274"/>
      <c r="BM88" s="274"/>
      <c r="BN88" s="274"/>
      <c r="BO88" s="274"/>
      <c r="BP88" s="274"/>
      <c r="BQ88" s="274"/>
      <c r="BR88" s="274"/>
      <c r="BS88" s="274"/>
      <c r="BT88" s="274"/>
      <c r="BU88" s="274"/>
      <c r="BV88" s="274"/>
      <c r="BW88" s="274"/>
      <c r="BX88" s="274"/>
      <c r="BY88" s="274"/>
      <c r="BZ88" s="274"/>
      <c r="CA88" s="274"/>
      <c r="CB88" s="274"/>
      <c r="CC88" s="274"/>
      <c r="CD88" s="274"/>
      <c r="CE88" s="274"/>
      <c r="CF88" s="274"/>
      <c r="CG88" s="274"/>
      <c r="CH88" s="274"/>
      <c r="CI88" s="274"/>
      <c r="CJ88" s="274"/>
      <c r="CK88" s="274"/>
      <c r="CL88" s="274"/>
      <c r="CM88" s="274"/>
      <c r="CN88" s="274"/>
      <c r="CO88" s="274"/>
      <c r="CP88" s="274"/>
      <c r="CQ88" s="274"/>
      <c r="CR88" s="274"/>
      <c r="CS88" s="274"/>
      <c r="CT88" s="274"/>
      <c r="CU88" s="274"/>
      <c r="CV88" s="274"/>
      <c r="CW88" s="274"/>
      <c r="CX88" s="274"/>
      <c r="CY88" s="274"/>
      <c r="CZ88" s="274"/>
      <c r="DA88" s="274"/>
      <c r="DB88" s="274"/>
      <c r="DC88" s="274"/>
      <c r="DD88" s="274"/>
      <c r="DE88" s="274"/>
    </row>
    <row r="89" spans="2:109" customFormat="1" ht="400" customHeight="1" x14ac:dyDescent="0.35">
      <c r="B89" s="275" t="s">
        <v>5053</v>
      </c>
      <c r="C89" s="275" t="s">
        <v>5054</v>
      </c>
      <c r="D89" s="276" t="s">
        <v>5055</v>
      </c>
      <c r="E89" s="275" t="s">
        <v>3968</v>
      </c>
      <c r="F89" s="277" t="s">
        <v>4391</v>
      </c>
      <c r="G89" s="276" t="s">
        <v>5153</v>
      </c>
      <c r="H89" s="277">
        <v>192</v>
      </c>
      <c r="I89" s="277" t="s">
        <v>5154</v>
      </c>
      <c r="J89" s="278" t="s">
        <v>5155</v>
      </c>
      <c r="K89" s="275" t="s">
        <v>4252</v>
      </c>
      <c r="L89" s="277" t="s">
        <v>4566</v>
      </c>
      <c r="M89" s="276" t="s">
        <v>5156</v>
      </c>
      <c r="N89" s="279" t="s">
        <v>5157</v>
      </c>
      <c r="O89" s="276" t="s">
        <v>5158</v>
      </c>
      <c r="P89" s="276" t="s">
        <v>5159</v>
      </c>
      <c r="Q89" s="276" t="s">
        <v>5062</v>
      </c>
      <c r="R89" s="276" t="s">
        <v>4259</v>
      </c>
      <c r="S89" s="276" t="s">
        <v>4899</v>
      </c>
      <c r="T89" s="276" t="s">
        <v>2070</v>
      </c>
      <c r="U89" s="276" t="s">
        <v>4671</v>
      </c>
      <c r="V89" s="280" t="s">
        <v>4327</v>
      </c>
      <c r="W89" s="281">
        <v>0.4</v>
      </c>
      <c r="X89" s="280" t="s">
        <v>4265</v>
      </c>
      <c r="Y89" s="280" t="s">
        <v>4264</v>
      </c>
      <c r="Z89" s="280" t="s">
        <v>4265</v>
      </c>
      <c r="AA89" s="280" t="s">
        <v>4264</v>
      </c>
      <c r="AB89" s="280" t="s">
        <v>4264</v>
      </c>
      <c r="AC89" s="280" t="s">
        <v>4264</v>
      </c>
      <c r="AD89" s="280" t="s">
        <v>4264</v>
      </c>
      <c r="AE89" s="281">
        <v>0.4</v>
      </c>
      <c r="AF89" s="72" t="s">
        <v>4266</v>
      </c>
      <c r="AG89" s="276" t="s">
        <v>5160</v>
      </c>
      <c r="AH89" s="276" t="s">
        <v>5161</v>
      </c>
      <c r="AI89" s="276" t="s">
        <v>4464</v>
      </c>
      <c r="AJ89" s="276" t="s">
        <v>4465</v>
      </c>
      <c r="AK89" s="276" t="s">
        <v>4466</v>
      </c>
      <c r="AL89" s="276" t="s">
        <v>5162</v>
      </c>
      <c r="AM89" s="283" t="s">
        <v>5163</v>
      </c>
      <c r="AN89" s="276" t="s">
        <v>4469</v>
      </c>
      <c r="AO89" s="283" t="s">
        <v>4470</v>
      </c>
      <c r="AP89" s="283" t="s">
        <v>5164</v>
      </c>
      <c r="AQ89" s="276" t="s">
        <v>5165</v>
      </c>
      <c r="AR89" s="274"/>
      <c r="AS89" s="274"/>
      <c r="AT89" s="274"/>
      <c r="AU89" s="274"/>
      <c r="AV89" s="274"/>
      <c r="AW89" s="274"/>
      <c r="AX89" s="274"/>
      <c r="AY89" s="274"/>
      <c r="AZ89" s="274"/>
      <c r="BA89" s="274"/>
      <c r="BB89" s="274"/>
      <c r="BC89" s="274"/>
      <c r="BD89" s="274"/>
      <c r="BE89" s="274"/>
      <c r="BF89" s="274"/>
      <c r="BG89" s="274"/>
      <c r="BH89" s="274"/>
      <c r="BI89" s="274"/>
      <c r="BJ89" s="274"/>
      <c r="BK89" s="274"/>
      <c r="BL89" s="274"/>
      <c r="BM89" s="274"/>
      <c r="BN89" s="274"/>
      <c r="BO89" s="274"/>
      <c r="BP89" s="274"/>
      <c r="BQ89" s="274"/>
      <c r="BR89" s="274"/>
      <c r="BS89" s="274"/>
      <c r="BT89" s="274"/>
      <c r="BU89" s="274"/>
      <c r="BV89" s="274"/>
      <c r="BW89" s="274"/>
      <c r="BX89" s="274"/>
      <c r="BY89" s="274"/>
      <c r="BZ89" s="274"/>
      <c r="CA89" s="274"/>
      <c r="CB89" s="274"/>
      <c r="CC89" s="274"/>
      <c r="CD89" s="274"/>
      <c r="CE89" s="274"/>
      <c r="CF89" s="274"/>
      <c r="CG89" s="274"/>
      <c r="CH89" s="274"/>
      <c r="CI89" s="274"/>
      <c r="CJ89" s="274"/>
      <c r="CK89" s="274"/>
      <c r="CL89" s="274"/>
      <c r="CM89" s="274"/>
      <c r="CN89" s="274"/>
      <c r="CO89" s="274"/>
      <c r="CP89" s="274"/>
      <c r="CQ89" s="274"/>
      <c r="CR89" s="274"/>
      <c r="CS89" s="274"/>
      <c r="CT89" s="274"/>
      <c r="CU89" s="274"/>
      <c r="CV89" s="274"/>
      <c r="CW89" s="274"/>
      <c r="CX89" s="274"/>
      <c r="CY89" s="274"/>
      <c r="CZ89" s="274"/>
      <c r="DA89" s="274"/>
      <c r="DB89" s="274"/>
      <c r="DC89" s="274"/>
      <c r="DD89" s="274"/>
      <c r="DE89" s="274"/>
    </row>
    <row r="90" spans="2:109" customFormat="1" ht="400" customHeight="1" x14ac:dyDescent="0.35">
      <c r="B90" s="275" t="s">
        <v>5053</v>
      </c>
      <c r="C90" s="275" t="s">
        <v>5054</v>
      </c>
      <c r="D90" s="276" t="s">
        <v>5055</v>
      </c>
      <c r="E90" s="275" t="s">
        <v>3968</v>
      </c>
      <c r="F90" s="277" t="s">
        <v>4391</v>
      </c>
      <c r="G90" s="276" t="s">
        <v>5166</v>
      </c>
      <c r="H90" s="277">
        <v>193</v>
      </c>
      <c r="I90" s="277" t="s">
        <v>5167</v>
      </c>
      <c r="J90" s="278" t="s">
        <v>5168</v>
      </c>
      <c r="K90" s="275" t="s">
        <v>4252</v>
      </c>
      <c r="L90" s="277" t="s">
        <v>4566</v>
      </c>
      <c r="M90" s="276" t="s">
        <v>5156</v>
      </c>
      <c r="N90" s="279" t="s">
        <v>5169</v>
      </c>
      <c r="O90" s="276" t="s">
        <v>5158</v>
      </c>
      <c r="P90" s="276" t="s">
        <v>5159</v>
      </c>
      <c r="Q90" s="276" t="s">
        <v>5062</v>
      </c>
      <c r="R90" s="276" t="s">
        <v>4259</v>
      </c>
      <c r="S90" s="276" t="s">
        <v>4899</v>
      </c>
      <c r="T90" s="276" t="s">
        <v>2070</v>
      </c>
      <c r="U90" s="276" t="s">
        <v>4671</v>
      </c>
      <c r="V90" s="280" t="s">
        <v>4327</v>
      </c>
      <c r="W90" s="281">
        <v>0.4</v>
      </c>
      <c r="X90" s="280" t="s">
        <v>4265</v>
      </c>
      <c r="Y90" s="280" t="s">
        <v>4264</v>
      </c>
      <c r="Z90" s="280" t="s">
        <v>4265</v>
      </c>
      <c r="AA90" s="280" t="s">
        <v>4264</v>
      </c>
      <c r="AB90" s="280" t="s">
        <v>4264</v>
      </c>
      <c r="AC90" s="280" t="s">
        <v>4265</v>
      </c>
      <c r="AD90" s="280" t="s">
        <v>4264</v>
      </c>
      <c r="AE90" s="281">
        <v>0.4</v>
      </c>
      <c r="AF90" s="72" t="s">
        <v>4266</v>
      </c>
      <c r="AG90" s="276" t="s">
        <v>5170</v>
      </c>
      <c r="AH90" s="276" t="s">
        <v>5171</v>
      </c>
      <c r="AI90" s="276" t="s">
        <v>4363</v>
      </c>
      <c r="AJ90" s="276" t="s">
        <v>4364</v>
      </c>
      <c r="AK90" s="276" t="s">
        <v>4365</v>
      </c>
      <c r="AL90" s="276" t="s">
        <v>5172</v>
      </c>
      <c r="AM90" s="283" t="s">
        <v>5173</v>
      </c>
      <c r="AN90" s="276" t="s">
        <v>4368</v>
      </c>
      <c r="AO90" s="283" t="s">
        <v>4369</v>
      </c>
      <c r="AP90" s="283" t="s">
        <v>5174</v>
      </c>
      <c r="AQ90" s="276" t="s">
        <v>5175</v>
      </c>
      <c r="AR90" s="274"/>
      <c r="AS90" s="274"/>
      <c r="AT90" s="274"/>
      <c r="AU90" s="274"/>
      <c r="AV90" s="274"/>
      <c r="AW90" s="274"/>
      <c r="AX90" s="274"/>
      <c r="AY90" s="274"/>
      <c r="AZ90" s="274"/>
      <c r="BA90" s="274"/>
      <c r="BB90" s="274"/>
      <c r="BC90" s="274"/>
      <c r="BD90" s="274"/>
      <c r="BE90" s="274"/>
      <c r="BF90" s="274"/>
      <c r="BG90" s="274"/>
      <c r="BH90" s="274"/>
      <c r="BI90" s="274"/>
      <c r="BJ90" s="274"/>
      <c r="BK90" s="274"/>
      <c r="BL90" s="274"/>
      <c r="BM90" s="274"/>
      <c r="BN90" s="274"/>
      <c r="BO90" s="274"/>
      <c r="BP90" s="274"/>
      <c r="BQ90" s="274"/>
      <c r="BR90" s="274"/>
      <c r="BS90" s="274"/>
      <c r="BT90" s="274"/>
      <c r="BU90" s="274"/>
      <c r="BV90" s="274"/>
      <c r="BW90" s="274"/>
      <c r="BX90" s="274"/>
      <c r="BY90" s="274"/>
      <c r="BZ90" s="274"/>
      <c r="CA90" s="274"/>
      <c r="CB90" s="274"/>
      <c r="CC90" s="274"/>
      <c r="CD90" s="274"/>
      <c r="CE90" s="274"/>
      <c r="CF90" s="274"/>
      <c r="CG90" s="274"/>
      <c r="CH90" s="274"/>
      <c r="CI90" s="274"/>
      <c r="CJ90" s="274"/>
      <c r="CK90" s="274"/>
      <c r="CL90" s="274"/>
      <c r="CM90" s="274"/>
      <c r="CN90" s="274"/>
      <c r="CO90" s="274"/>
      <c r="CP90" s="274"/>
      <c r="CQ90" s="274"/>
      <c r="CR90" s="274"/>
      <c r="CS90" s="274"/>
      <c r="CT90" s="274"/>
      <c r="CU90" s="274"/>
      <c r="CV90" s="274"/>
      <c r="CW90" s="274"/>
      <c r="CX90" s="274"/>
      <c r="CY90" s="274"/>
      <c r="CZ90" s="274"/>
      <c r="DA90" s="274"/>
      <c r="DB90" s="274"/>
      <c r="DC90" s="274"/>
      <c r="DD90" s="274"/>
      <c r="DE90" s="274"/>
    </row>
    <row r="91" spans="2:109" customFormat="1" ht="400" customHeight="1" x14ac:dyDescent="0.35">
      <c r="B91" s="275" t="s">
        <v>5053</v>
      </c>
      <c r="C91" s="275" t="s">
        <v>5054</v>
      </c>
      <c r="D91" s="276" t="s">
        <v>5055</v>
      </c>
      <c r="E91" s="275" t="s">
        <v>3968</v>
      </c>
      <c r="F91" s="277" t="s">
        <v>4391</v>
      </c>
      <c r="G91" s="276" t="s">
        <v>5176</v>
      </c>
      <c r="H91" s="277">
        <v>181</v>
      </c>
      <c r="I91" s="277" t="s">
        <v>5177</v>
      </c>
      <c r="J91" s="278" t="s">
        <v>5178</v>
      </c>
      <c r="K91" s="275" t="s">
        <v>4297</v>
      </c>
      <c r="L91" s="277" t="s">
        <v>4425</v>
      </c>
      <c r="M91" s="276" t="s">
        <v>5156</v>
      </c>
      <c r="N91" s="279" t="s">
        <v>5108</v>
      </c>
      <c r="O91" s="276" t="s">
        <v>5109</v>
      </c>
      <c r="P91" s="276" t="s">
        <v>5179</v>
      </c>
      <c r="Q91" s="276" t="s">
        <v>5062</v>
      </c>
      <c r="R91" s="276" t="s">
        <v>4259</v>
      </c>
      <c r="S91" s="276" t="s">
        <v>4429</v>
      </c>
      <c r="T91" s="276" t="s">
        <v>4261</v>
      </c>
      <c r="U91" s="276" t="s">
        <v>4262</v>
      </c>
      <c r="V91" s="280" t="s">
        <v>4301</v>
      </c>
      <c r="W91" s="281">
        <v>0.2</v>
      </c>
      <c r="X91" s="280" t="s">
        <v>473</v>
      </c>
      <c r="Y91" s="280" t="s">
        <v>473</v>
      </c>
      <c r="Z91" s="280" t="s">
        <v>473</v>
      </c>
      <c r="AA91" s="280" t="s">
        <v>473</v>
      </c>
      <c r="AB91" s="280" t="s">
        <v>473</v>
      </c>
      <c r="AC91" s="280" t="s">
        <v>473</v>
      </c>
      <c r="AD91" s="280" t="s">
        <v>4430</v>
      </c>
      <c r="AE91" s="281">
        <v>1</v>
      </c>
      <c r="AF91" s="72" t="s">
        <v>4431</v>
      </c>
      <c r="AG91" s="276" t="s">
        <v>5180</v>
      </c>
      <c r="AH91" s="276" t="s">
        <v>5181</v>
      </c>
      <c r="AI91" s="276" t="s">
        <v>4363</v>
      </c>
      <c r="AJ91" s="276" t="s">
        <v>4364</v>
      </c>
      <c r="AK91" s="276" t="s">
        <v>4365</v>
      </c>
      <c r="AL91" s="276" t="s">
        <v>5182</v>
      </c>
      <c r="AM91" s="283" t="s">
        <v>5183</v>
      </c>
      <c r="AN91" s="276" t="s">
        <v>4368</v>
      </c>
      <c r="AO91" s="283" t="s">
        <v>4369</v>
      </c>
      <c r="AP91" s="283" t="s">
        <v>5184</v>
      </c>
      <c r="AQ91" s="276" t="s">
        <v>5185</v>
      </c>
      <c r="AR91" s="274"/>
      <c r="AS91" s="274"/>
      <c r="AT91" s="274"/>
      <c r="AU91" s="274"/>
      <c r="AV91" s="274"/>
      <c r="AW91" s="274"/>
      <c r="AX91" s="274"/>
      <c r="AY91" s="274"/>
      <c r="AZ91" s="274"/>
      <c r="BA91" s="274"/>
      <c r="BB91" s="274"/>
      <c r="BC91" s="274"/>
      <c r="BD91" s="274"/>
      <c r="BE91" s="274"/>
      <c r="BF91" s="274"/>
      <c r="BG91" s="274"/>
      <c r="BH91" s="274"/>
      <c r="BI91" s="274"/>
      <c r="BJ91" s="274"/>
      <c r="BK91" s="274"/>
      <c r="BL91" s="274"/>
      <c r="BM91" s="274"/>
      <c r="BN91" s="274"/>
      <c r="BO91" s="274"/>
      <c r="BP91" s="274"/>
      <c r="BQ91" s="274"/>
      <c r="BR91" s="274"/>
      <c r="BS91" s="274"/>
      <c r="BT91" s="274"/>
      <c r="BU91" s="274"/>
      <c r="BV91" s="274"/>
      <c r="BW91" s="274"/>
      <c r="BX91" s="274"/>
      <c r="BY91" s="274"/>
      <c r="BZ91" s="274"/>
      <c r="CA91" s="274"/>
      <c r="CB91" s="274"/>
      <c r="CC91" s="274"/>
      <c r="CD91" s="274"/>
      <c r="CE91" s="274"/>
      <c r="CF91" s="274"/>
      <c r="CG91" s="274"/>
      <c r="CH91" s="274"/>
      <c r="CI91" s="274"/>
      <c r="CJ91" s="274"/>
      <c r="CK91" s="274"/>
      <c r="CL91" s="274"/>
      <c r="CM91" s="274"/>
      <c r="CN91" s="274"/>
      <c r="CO91" s="274"/>
      <c r="CP91" s="274"/>
      <c r="CQ91" s="274"/>
      <c r="CR91" s="274"/>
      <c r="CS91" s="274"/>
      <c r="CT91" s="274"/>
      <c r="CU91" s="274"/>
      <c r="CV91" s="274"/>
      <c r="CW91" s="274"/>
      <c r="CX91" s="274"/>
      <c r="CY91" s="274"/>
      <c r="CZ91" s="274"/>
      <c r="DA91" s="274"/>
      <c r="DB91" s="274"/>
      <c r="DC91" s="274"/>
      <c r="DD91" s="274"/>
      <c r="DE91" s="274"/>
    </row>
    <row r="92" spans="2:109" customFormat="1" ht="400" customHeight="1" x14ac:dyDescent="0.35">
      <c r="B92" s="275" t="s">
        <v>5053</v>
      </c>
      <c r="C92" s="275" t="s">
        <v>5054</v>
      </c>
      <c r="D92" s="276" t="s">
        <v>5055</v>
      </c>
      <c r="E92" s="275" t="s">
        <v>3968</v>
      </c>
      <c r="F92" s="277" t="s">
        <v>4391</v>
      </c>
      <c r="G92" s="276" t="s">
        <v>5186</v>
      </c>
      <c r="H92" s="277">
        <v>194</v>
      </c>
      <c r="I92" s="277" t="s">
        <v>5187</v>
      </c>
      <c r="J92" s="278" t="s">
        <v>5188</v>
      </c>
      <c r="K92" s="275" t="s">
        <v>4252</v>
      </c>
      <c r="L92" s="277" t="s">
        <v>4253</v>
      </c>
      <c r="M92" s="276" t="s">
        <v>2353</v>
      </c>
      <c r="N92" s="279" t="s">
        <v>5189</v>
      </c>
      <c r="O92" s="276" t="s">
        <v>5190</v>
      </c>
      <c r="P92" s="276" t="s">
        <v>5191</v>
      </c>
      <c r="Q92" s="276" t="s">
        <v>5192</v>
      </c>
      <c r="R92" s="276" t="s">
        <v>4259</v>
      </c>
      <c r="S92" s="276" t="s">
        <v>4429</v>
      </c>
      <c r="T92" s="276" t="s">
        <v>451</v>
      </c>
      <c r="U92" s="276" t="s">
        <v>5193</v>
      </c>
      <c r="V92" s="280" t="s">
        <v>4301</v>
      </c>
      <c r="W92" s="281">
        <v>0.2</v>
      </c>
      <c r="X92" s="280" t="s">
        <v>4264</v>
      </c>
      <c r="Y92" s="280" t="s">
        <v>4264</v>
      </c>
      <c r="Z92" s="280" t="s">
        <v>4264</v>
      </c>
      <c r="AA92" s="280" t="s">
        <v>4264</v>
      </c>
      <c r="AB92" s="280" t="s">
        <v>4264</v>
      </c>
      <c r="AC92" s="280" t="s">
        <v>4264</v>
      </c>
      <c r="AD92" s="280" t="s">
        <v>4264</v>
      </c>
      <c r="AE92" s="281">
        <v>0.4</v>
      </c>
      <c r="AF92" s="72" t="s">
        <v>4516</v>
      </c>
      <c r="AG92" s="276" t="s">
        <v>5194</v>
      </c>
      <c r="AH92" s="276" t="s">
        <v>5195</v>
      </c>
      <c r="AI92" s="276" t="s">
        <v>4379</v>
      </c>
      <c r="AJ92" s="276" t="s">
        <v>4380</v>
      </c>
      <c r="AK92" s="276" t="s">
        <v>4381</v>
      </c>
      <c r="AL92" s="276" t="s">
        <v>5196</v>
      </c>
      <c r="AM92" s="283" t="s">
        <v>4385</v>
      </c>
      <c r="AN92" s="276" t="s">
        <v>4384</v>
      </c>
      <c r="AO92" s="283" t="s">
        <v>4385</v>
      </c>
      <c r="AP92" s="283" t="s">
        <v>5197</v>
      </c>
      <c r="AQ92" s="276" t="s">
        <v>5198</v>
      </c>
      <c r="AR92" s="274"/>
      <c r="AS92" s="274"/>
      <c r="AT92" s="274"/>
      <c r="AU92" s="274"/>
      <c r="AV92" s="274"/>
      <c r="AW92" s="274"/>
      <c r="AX92" s="274"/>
      <c r="AY92" s="274"/>
      <c r="AZ92" s="274"/>
      <c r="BA92" s="274"/>
      <c r="BB92" s="274"/>
      <c r="BC92" s="274"/>
      <c r="BD92" s="274"/>
      <c r="BE92" s="274"/>
      <c r="BF92" s="274"/>
      <c r="BG92" s="274"/>
      <c r="BH92" s="274"/>
      <c r="BI92" s="274"/>
      <c r="BJ92" s="274"/>
      <c r="BK92" s="274"/>
      <c r="BL92" s="274"/>
      <c r="BM92" s="274"/>
      <c r="BN92" s="274"/>
      <c r="BO92" s="274"/>
      <c r="BP92" s="274"/>
      <c r="BQ92" s="274"/>
      <c r="BR92" s="274"/>
      <c r="BS92" s="274"/>
      <c r="BT92" s="274"/>
      <c r="BU92" s="274"/>
      <c r="BV92" s="274"/>
      <c r="BW92" s="274"/>
      <c r="BX92" s="274"/>
      <c r="BY92" s="274"/>
      <c r="BZ92" s="274"/>
      <c r="CA92" s="274"/>
      <c r="CB92" s="274"/>
      <c r="CC92" s="274"/>
      <c r="CD92" s="274"/>
      <c r="CE92" s="274"/>
      <c r="CF92" s="274"/>
      <c r="CG92" s="274"/>
      <c r="CH92" s="274"/>
      <c r="CI92" s="274"/>
      <c r="CJ92" s="274"/>
      <c r="CK92" s="274"/>
      <c r="CL92" s="274"/>
      <c r="CM92" s="274"/>
      <c r="CN92" s="274"/>
      <c r="CO92" s="274"/>
      <c r="CP92" s="274"/>
      <c r="CQ92" s="274"/>
      <c r="CR92" s="274"/>
      <c r="CS92" s="274"/>
      <c r="CT92" s="274"/>
      <c r="CU92" s="274"/>
      <c r="CV92" s="274"/>
      <c r="CW92" s="274"/>
      <c r="CX92" s="274"/>
      <c r="CY92" s="274"/>
      <c r="CZ92" s="274"/>
      <c r="DA92" s="274"/>
      <c r="DB92" s="274"/>
      <c r="DC92" s="274"/>
      <c r="DD92" s="274"/>
      <c r="DE92" s="274"/>
    </row>
    <row r="93" spans="2:109" customFormat="1" ht="400" customHeight="1" x14ac:dyDescent="0.35">
      <c r="B93" s="275" t="s">
        <v>5053</v>
      </c>
      <c r="C93" s="275" t="s">
        <v>5054</v>
      </c>
      <c r="D93" s="276" t="s">
        <v>5055</v>
      </c>
      <c r="E93" s="275" t="s">
        <v>3968</v>
      </c>
      <c r="F93" s="277" t="s">
        <v>4391</v>
      </c>
      <c r="G93" s="276" t="s">
        <v>5199</v>
      </c>
      <c r="H93" s="277">
        <v>195</v>
      </c>
      <c r="I93" s="277" t="s">
        <v>5200</v>
      </c>
      <c r="J93" s="278" t="s">
        <v>5201</v>
      </c>
      <c r="K93" s="275" t="s">
        <v>4252</v>
      </c>
      <c r="L93" s="277" t="s">
        <v>4253</v>
      </c>
      <c r="M93" s="276" t="s">
        <v>2353</v>
      </c>
      <c r="N93" s="279" t="s">
        <v>5202</v>
      </c>
      <c r="O93" s="276" t="s">
        <v>5060</v>
      </c>
      <c r="P93" s="276" t="s">
        <v>5191</v>
      </c>
      <c r="Q93" s="276" t="s">
        <v>5192</v>
      </c>
      <c r="R93" s="276" t="s">
        <v>4259</v>
      </c>
      <c r="S93" s="276" t="s">
        <v>4429</v>
      </c>
      <c r="T93" s="276" t="s">
        <v>451</v>
      </c>
      <c r="U93" s="276" t="s">
        <v>5193</v>
      </c>
      <c r="V93" s="280" t="s">
        <v>4301</v>
      </c>
      <c r="W93" s="281">
        <v>0.2</v>
      </c>
      <c r="X93" s="280" t="s">
        <v>4302</v>
      </c>
      <c r="Y93" s="280" t="s">
        <v>4302</v>
      </c>
      <c r="Z93" s="280" t="s">
        <v>4302</v>
      </c>
      <c r="AA93" s="280" t="s">
        <v>4302</v>
      </c>
      <c r="AB93" s="280" t="s">
        <v>4302</v>
      </c>
      <c r="AC93" s="280" t="s">
        <v>4302</v>
      </c>
      <c r="AD93" s="280" t="s">
        <v>4302</v>
      </c>
      <c r="AE93" s="281">
        <v>0.6</v>
      </c>
      <c r="AF93" s="72" t="s">
        <v>4266</v>
      </c>
      <c r="AG93" s="276" t="s">
        <v>5203</v>
      </c>
      <c r="AH93" s="276" t="s">
        <v>5204</v>
      </c>
      <c r="AI93" s="276" t="s">
        <v>4379</v>
      </c>
      <c r="AJ93" s="276" t="s">
        <v>4380</v>
      </c>
      <c r="AK93" s="276" t="s">
        <v>4381</v>
      </c>
      <c r="AL93" s="276" t="s">
        <v>4382</v>
      </c>
      <c r="AM93" s="283" t="s">
        <v>4383</v>
      </c>
      <c r="AN93" s="276" t="s">
        <v>4384</v>
      </c>
      <c r="AO93" s="283" t="s">
        <v>4385</v>
      </c>
      <c r="AP93" s="283" t="s">
        <v>4386</v>
      </c>
      <c r="AQ93" s="276" t="s">
        <v>5205</v>
      </c>
      <c r="AR93" s="274"/>
      <c r="AS93" s="274"/>
      <c r="AT93" s="274"/>
      <c r="AU93" s="274"/>
      <c r="AV93" s="274"/>
      <c r="AW93" s="274"/>
      <c r="AX93" s="274"/>
      <c r="AY93" s="274"/>
      <c r="AZ93" s="274"/>
      <c r="BA93" s="274"/>
      <c r="BB93" s="274"/>
      <c r="BC93" s="274"/>
      <c r="BD93" s="274"/>
      <c r="BE93" s="274"/>
      <c r="BF93" s="274"/>
      <c r="BG93" s="274"/>
      <c r="BH93" s="274"/>
      <c r="BI93" s="274"/>
      <c r="BJ93" s="274"/>
      <c r="BK93" s="274"/>
      <c r="BL93" s="274"/>
      <c r="BM93" s="274"/>
      <c r="BN93" s="274"/>
      <c r="BO93" s="274"/>
      <c r="BP93" s="274"/>
      <c r="BQ93" s="274"/>
      <c r="BR93" s="274"/>
      <c r="BS93" s="274"/>
      <c r="BT93" s="274"/>
      <c r="BU93" s="274"/>
      <c r="BV93" s="274"/>
      <c r="BW93" s="274"/>
      <c r="BX93" s="274"/>
      <c r="BY93" s="274"/>
      <c r="BZ93" s="274"/>
      <c r="CA93" s="274"/>
      <c r="CB93" s="274"/>
      <c r="CC93" s="274"/>
      <c r="CD93" s="274"/>
      <c r="CE93" s="274"/>
      <c r="CF93" s="274"/>
      <c r="CG93" s="274"/>
      <c r="CH93" s="274"/>
      <c r="CI93" s="274"/>
      <c r="CJ93" s="274"/>
      <c r="CK93" s="274"/>
      <c r="CL93" s="274"/>
      <c r="CM93" s="274"/>
      <c r="CN93" s="274"/>
      <c r="CO93" s="274"/>
      <c r="CP93" s="274"/>
      <c r="CQ93" s="274"/>
      <c r="CR93" s="274"/>
      <c r="CS93" s="274"/>
      <c r="CT93" s="274"/>
      <c r="CU93" s="274"/>
      <c r="CV93" s="274"/>
      <c r="CW93" s="274"/>
      <c r="CX93" s="274"/>
      <c r="CY93" s="274"/>
      <c r="CZ93" s="274"/>
      <c r="DA93" s="274"/>
      <c r="DB93" s="274"/>
      <c r="DC93" s="274"/>
      <c r="DD93" s="274"/>
      <c r="DE93" s="274"/>
    </row>
    <row r="94" spans="2:109" customFormat="1" ht="400" customHeight="1" x14ac:dyDescent="0.35">
      <c r="B94" s="275" t="s">
        <v>5053</v>
      </c>
      <c r="C94" s="275" t="s">
        <v>5054</v>
      </c>
      <c r="D94" s="276" t="s">
        <v>5055</v>
      </c>
      <c r="E94" s="275" t="s">
        <v>3968</v>
      </c>
      <c r="F94" s="277" t="s">
        <v>4391</v>
      </c>
      <c r="G94" s="276" t="s">
        <v>5206</v>
      </c>
      <c r="H94" s="277">
        <v>196</v>
      </c>
      <c r="I94" s="277" t="s">
        <v>5207</v>
      </c>
      <c r="J94" s="278" t="s">
        <v>5208</v>
      </c>
      <c r="K94" s="275" t="s">
        <v>4252</v>
      </c>
      <c r="L94" s="277" t="s">
        <v>4253</v>
      </c>
      <c r="M94" s="276" t="s">
        <v>2353</v>
      </c>
      <c r="N94" s="279" t="s">
        <v>5202</v>
      </c>
      <c r="O94" s="276" t="s">
        <v>5060</v>
      </c>
      <c r="P94" s="276" t="s">
        <v>5191</v>
      </c>
      <c r="Q94" s="276" t="s">
        <v>5192</v>
      </c>
      <c r="R94" s="276" t="s">
        <v>4259</v>
      </c>
      <c r="S94" s="276" t="s">
        <v>4429</v>
      </c>
      <c r="T94" s="276" t="s">
        <v>451</v>
      </c>
      <c r="U94" s="276" t="s">
        <v>5193</v>
      </c>
      <c r="V94" s="280" t="s">
        <v>4301</v>
      </c>
      <c r="W94" s="281">
        <v>0.2</v>
      </c>
      <c r="X94" s="280" t="s">
        <v>4302</v>
      </c>
      <c r="Y94" s="280" t="s">
        <v>4302</v>
      </c>
      <c r="Z94" s="280" t="s">
        <v>4302</v>
      </c>
      <c r="AA94" s="280" t="s">
        <v>4302</v>
      </c>
      <c r="AB94" s="280" t="s">
        <v>4302</v>
      </c>
      <c r="AC94" s="280" t="s">
        <v>4302</v>
      </c>
      <c r="AD94" s="280" t="s">
        <v>4302</v>
      </c>
      <c r="AE94" s="281">
        <v>0.6</v>
      </c>
      <c r="AF94" s="72" t="s">
        <v>4266</v>
      </c>
      <c r="AG94" s="276" t="s">
        <v>5209</v>
      </c>
      <c r="AH94" s="276" t="s">
        <v>5210</v>
      </c>
      <c r="AI94" s="276" t="s">
        <v>5211</v>
      </c>
      <c r="AJ94" s="276" t="s">
        <v>4922</v>
      </c>
      <c r="AK94" s="276" t="s">
        <v>4923</v>
      </c>
      <c r="AL94" s="276" t="s">
        <v>4924</v>
      </c>
      <c r="AM94" s="283" t="s">
        <v>4925</v>
      </c>
      <c r="AN94" s="276" t="s">
        <v>4926</v>
      </c>
      <c r="AO94" s="283" t="s">
        <v>4927</v>
      </c>
      <c r="AP94" s="283" t="s">
        <v>4928</v>
      </c>
      <c r="AQ94" s="276" t="s">
        <v>5212</v>
      </c>
      <c r="AR94" s="274"/>
      <c r="AS94" s="274"/>
      <c r="AT94" s="274"/>
      <c r="AU94" s="274"/>
      <c r="AV94" s="274"/>
      <c r="AW94" s="274"/>
      <c r="AX94" s="274"/>
      <c r="AY94" s="274"/>
      <c r="AZ94" s="274"/>
      <c r="BA94" s="274"/>
      <c r="BB94" s="274"/>
      <c r="BC94" s="274"/>
      <c r="BD94" s="274"/>
      <c r="BE94" s="274"/>
      <c r="BF94" s="274"/>
      <c r="BG94" s="274"/>
      <c r="BH94" s="274"/>
      <c r="BI94" s="274"/>
      <c r="BJ94" s="274"/>
      <c r="BK94" s="274"/>
      <c r="BL94" s="274"/>
      <c r="BM94" s="274"/>
      <c r="BN94" s="274"/>
      <c r="BO94" s="274"/>
      <c r="BP94" s="274"/>
      <c r="BQ94" s="274"/>
      <c r="BR94" s="274"/>
      <c r="BS94" s="274"/>
      <c r="BT94" s="274"/>
      <c r="BU94" s="274"/>
      <c r="BV94" s="274"/>
      <c r="BW94" s="274"/>
      <c r="BX94" s="274"/>
      <c r="BY94" s="274"/>
      <c r="BZ94" s="274"/>
      <c r="CA94" s="274"/>
      <c r="CB94" s="274"/>
      <c r="CC94" s="274"/>
      <c r="CD94" s="274"/>
      <c r="CE94" s="274"/>
      <c r="CF94" s="274"/>
      <c r="CG94" s="274"/>
      <c r="CH94" s="274"/>
      <c r="CI94" s="274"/>
      <c r="CJ94" s="274"/>
      <c r="CK94" s="274"/>
      <c r="CL94" s="274"/>
      <c r="CM94" s="274"/>
      <c r="CN94" s="274"/>
      <c r="CO94" s="274"/>
      <c r="CP94" s="274"/>
      <c r="CQ94" s="274"/>
      <c r="CR94" s="274"/>
      <c r="CS94" s="274"/>
      <c r="CT94" s="274"/>
      <c r="CU94" s="274"/>
      <c r="CV94" s="274"/>
      <c r="CW94" s="274"/>
      <c r="CX94" s="274"/>
      <c r="CY94" s="274"/>
      <c r="CZ94" s="274"/>
      <c r="DA94" s="274"/>
      <c r="DB94" s="274"/>
      <c r="DC94" s="274"/>
      <c r="DD94" s="274"/>
      <c r="DE94" s="274"/>
    </row>
    <row r="95" spans="2:109" customFormat="1" ht="400" customHeight="1" x14ac:dyDescent="0.35">
      <c r="B95" s="275" t="s">
        <v>4010</v>
      </c>
      <c r="C95" s="275" t="s">
        <v>5213</v>
      </c>
      <c r="D95" s="276" t="s">
        <v>5214</v>
      </c>
      <c r="E95" s="275" t="s">
        <v>5215</v>
      </c>
      <c r="F95" s="277" t="s">
        <v>4391</v>
      </c>
      <c r="G95" s="276" t="s">
        <v>5216</v>
      </c>
      <c r="H95" s="277">
        <v>198</v>
      </c>
      <c r="I95" s="277" t="s">
        <v>5217</v>
      </c>
      <c r="J95" s="278" t="s">
        <v>5218</v>
      </c>
      <c r="K95" s="275" t="s">
        <v>4252</v>
      </c>
      <c r="L95" s="277" t="s">
        <v>4253</v>
      </c>
      <c r="M95" s="276" t="s">
        <v>5219</v>
      </c>
      <c r="N95" s="279" t="s">
        <v>5220</v>
      </c>
      <c r="O95" s="276" t="s">
        <v>5221</v>
      </c>
      <c r="P95" s="276" t="s">
        <v>5222</v>
      </c>
      <c r="Q95" s="276" t="s">
        <v>5223</v>
      </c>
      <c r="R95" s="276" t="s">
        <v>4259</v>
      </c>
      <c r="S95" s="276" t="s">
        <v>4429</v>
      </c>
      <c r="T95" s="276" t="s">
        <v>451</v>
      </c>
      <c r="U95" s="276" t="s">
        <v>5224</v>
      </c>
      <c r="V95" s="280" t="s">
        <v>4398</v>
      </c>
      <c r="W95" s="281">
        <v>1</v>
      </c>
      <c r="X95" s="280" t="s">
        <v>4265</v>
      </c>
      <c r="Y95" s="280" t="s">
        <v>4265</v>
      </c>
      <c r="Z95" s="280" t="s">
        <v>4264</v>
      </c>
      <c r="AA95" s="280" t="s">
        <v>4265</v>
      </c>
      <c r="AB95" s="280" t="s">
        <v>4265</v>
      </c>
      <c r="AC95" s="280" t="s">
        <v>4265</v>
      </c>
      <c r="AD95" s="280" t="s">
        <v>4264</v>
      </c>
      <c r="AE95" s="281">
        <v>0.4</v>
      </c>
      <c r="AF95" s="72" t="s">
        <v>4304</v>
      </c>
      <c r="AG95" s="276" t="s">
        <v>5225</v>
      </c>
      <c r="AH95" s="276" t="s">
        <v>5226</v>
      </c>
      <c r="AI95" s="276" t="s">
        <v>4286</v>
      </c>
      <c r="AJ95" s="276" t="s">
        <v>4287</v>
      </c>
      <c r="AK95" s="276" t="s">
        <v>4288</v>
      </c>
      <c r="AL95" s="276" t="s">
        <v>4289</v>
      </c>
      <c r="AM95" s="283" t="s">
        <v>4290</v>
      </c>
      <c r="AN95" s="276" t="s">
        <v>4291</v>
      </c>
      <c r="AO95" s="283" t="s">
        <v>4292</v>
      </c>
      <c r="AP95" s="283" t="s">
        <v>4293</v>
      </c>
      <c r="AQ95" s="276" t="s">
        <v>5227</v>
      </c>
      <c r="AR95" s="274"/>
      <c r="AS95" s="274"/>
      <c r="AT95" s="274"/>
      <c r="AU95" s="274"/>
      <c r="AV95" s="274"/>
      <c r="AW95" s="274"/>
      <c r="AX95" s="274"/>
      <c r="AY95" s="274"/>
      <c r="AZ95" s="274"/>
      <c r="BA95" s="274"/>
      <c r="BB95" s="274"/>
      <c r="BC95" s="274"/>
      <c r="BD95" s="274"/>
      <c r="BE95" s="274"/>
      <c r="BF95" s="274"/>
      <c r="BG95" s="274"/>
      <c r="BH95" s="274"/>
      <c r="BI95" s="274"/>
      <c r="BJ95" s="274"/>
      <c r="BK95" s="274"/>
      <c r="BL95" s="274"/>
      <c r="BM95" s="274"/>
      <c r="BN95" s="274"/>
      <c r="BO95" s="274"/>
      <c r="BP95" s="274"/>
      <c r="BQ95" s="274"/>
      <c r="BR95" s="274"/>
      <c r="BS95" s="274"/>
      <c r="BT95" s="274"/>
      <c r="BU95" s="274"/>
      <c r="BV95" s="274"/>
      <c r="BW95" s="274"/>
      <c r="BX95" s="274"/>
      <c r="BY95" s="274"/>
      <c r="BZ95" s="274"/>
      <c r="CA95" s="274"/>
      <c r="CB95" s="274"/>
      <c r="CC95" s="274"/>
      <c r="CD95" s="274"/>
      <c r="CE95" s="274"/>
      <c r="CF95" s="274"/>
      <c r="CG95" s="274"/>
      <c r="CH95" s="274"/>
      <c r="CI95" s="274"/>
      <c r="CJ95" s="274"/>
      <c r="CK95" s="274"/>
      <c r="CL95" s="274"/>
      <c r="CM95" s="274"/>
      <c r="CN95" s="274"/>
      <c r="CO95" s="274"/>
      <c r="CP95" s="274"/>
      <c r="CQ95" s="274"/>
      <c r="CR95" s="274"/>
      <c r="CS95" s="274"/>
      <c r="CT95" s="274"/>
      <c r="CU95" s="274"/>
      <c r="CV95" s="274"/>
      <c r="CW95" s="274"/>
      <c r="CX95" s="274"/>
      <c r="CY95" s="274"/>
      <c r="CZ95" s="274"/>
      <c r="DA95" s="274"/>
      <c r="DB95" s="274"/>
      <c r="DC95" s="274"/>
      <c r="DD95" s="274"/>
      <c r="DE95" s="274"/>
    </row>
    <row r="96" spans="2:109" customFormat="1" ht="400" customHeight="1" x14ac:dyDescent="0.35">
      <c r="B96" s="275" t="s">
        <v>4010</v>
      </c>
      <c r="C96" s="275" t="s">
        <v>5213</v>
      </c>
      <c r="D96" s="276" t="s">
        <v>5214</v>
      </c>
      <c r="E96" s="275" t="s">
        <v>5215</v>
      </c>
      <c r="F96" s="277" t="s">
        <v>4391</v>
      </c>
      <c r="G96" s="276" t="s">
        <v>5228</v>
      </c>
      <c r="H96" s="277">
        <v>199</v>
      </c>
      <c r="I96" s="277" t="s">
        <v>5229</v>
      </c>
      <c r="J96" s="278" t="s">
        <v>5230</v>
      </c>
      <c r="K96" s="275" t="s">
        <v>4252</v>
      </c>
      <c r="L96" s="277" t="s">
        <v>4253</v>
      </c>
      <c r="M96" s="276" t="s">
        <v>5219</v>
      </c>
      <c r="N96" s="279" t="s">
        <v>5231</v>
      </c>
      <c r="O96" s="276" t="s">
        <v>5232</v>
      </c>
      <c r="P96" s="276" t="s">
        <v>5233</v>
      </c>
      <c r="Q96" s="276" t="s">
        <v>5223</v>
      </c>
      <c r="R96" s="276" t="s">
        <v>4259</v>
      </c>
      <c r="S96" s="276" t="s">
        <v>4429</v>
      </c>
      <c r="T96" s="276" t="s">
        <v>451</v>
      </c>
      <c r="U96" s="276" t="s">
        <v>5224</v>
      </c>
      <c r="V96" s="280" t="s">
        <v>4327</v>
      </c>
      <c r="W96" s="281">
        <v>0.4</v>
      </c>
      <c r="X96" s="280" t="s">
        <v>4265</v>
      </c>
      <c r="Y96" s="280" t="s">
        <v>4264</v>
      </c>
      <c r="Z96" s="280" t="s">
        <v>4264</v>
      </c>
      <c r="AA96" s="280" t="s">
        <v>4265</v>
      </c>
      <c r="AB96" s="280" t="s">
        <v>4264</v>
      </c>
      <c r="AC96" s="280" t="s">
        <v>4302</v>
      </c>
      <c r="AD96" s="280" t="s">
        <v>4302</v>
      </c>
      <c r="AE96" s="281">
        <v>0.6</v>
      </c>
      <c r="AF96" s="72" t="s">
        <v>4266</v>
      </c>
      <c r="AG96" s="276" t="s">
        <v>5234</v>
      </c>
      <c r="AH96" s="276" t="s">
        <v>5235</v>
      </c>
      <c r="AI96" s="276" t="s">
        <v>4379</v>
      </c>
      <c r="AJ96" s="276" t="s">
        <v>4380</v>
      </c>
      <c r="AK96" s="276" t="s">
        <v>4381</v>
      </c>
      <c r="AL96" s="276" t="s">
        <v>4481</v>
      </c>
      <c r="AM96" s="283" t="s">
        <v>4482</v>
      </c>
      <c r="AN96" s="276" t="s">
        <v>4384</v>
      </c>
      <c r="AO96" s="283" t="s">
        <v>4385</v>
      </c>
      <c r="AP96" s="283" t="s">
        <v>4483</v>
      </c>
      <c r="AQ96" s="276" t="s">
        <v>5236</v>
      </c>
      <c r="AR96" s="274"/>
      <c r="AS96" s="274"/>
      <c r="AT96" s="274"/>
      <c r="AU96" s="274"/>
      <c r="AV96" s="274"/>
      <c r="AW96" s="274"/>
      <c r="AX96" s="274"/>
      <c r="AY96" s="274"/>
      <c r="AZ96" s="274"/>
      <c r="BA96" s="274"/>
      <c r="BB96" s="274"/>
      <c r="BC96" s="274"/>
      <c r="BD96" s="274"/>
      <c r="BE96" s="274"/>
      <c r="BF96" s="274"/>
      <c r="BG96" s="274"/>
      <c r="BH96" s="274"/>
      <c r="BI96" s="274"/>
      <c r="BJ96" s="274"/>
      <c r="BK96" s="274"/>
      <c r="BL96" s="274"/>
      <c r="BM96" s="274"/>
      <c r="BN96" s="274"/>
      <c r="BO96" s="274"/>
      <c r="BP96" s="274"/>
      <c r="BQ96" s="274"/>
      <c r="BR96" s="274"/>
      <c r="BS96" s="274"/>
      <c r="BT96" s="274"/>
      <c r="BU96" s="274"/>
      <c r="BV96" s="274"/>
      <c r="BW96" s="274"/>
      <c r="BX96" s="274"/>
      <c r="BY96" s="274"/>
      <c r="BZ96" s="274"/>
      <c r="CA96" s="274"/>
      <c r="CB96" s="274"/>
      <c r="CC96" s="274"/>
      <c r="CD96" s="274"/>
      <c r="CE96" s="274"/>
      <c r="CF96" s="274"/>
      <c r="CG96" s="274"/>
      <c r="CH96" s="274"/>
      <c r="CI96" s="274"/>
      <c r="CJ96" s="274"/>
      <c r="CK96" s="274"/>
      <c r="CL96" s="274"/>
      <c r="CM96" s="274"/>
      <c r="CN96" s="274"/>
      <c r="CO96" s="274"/>
      <c r="CP96" s="274"/>
      <c r="CQ96" s="274"/>
      <c r="CR96" s="274"/>
      <c r="CS96" s="274"/>
      <c r="CT96" s="274"/>
      <c r="CU96" s="274"/>
      <c r="CV96" s="274"/>
      <c r="CW96" s="274"/>
      <c r="CX96" s="274"/>
      <c r="CY96" s="274"/>
      <c r="CZ96" s="274"/>
      <c r="DA96" s="274"/>
      <c r="DB96" s="274"/>
      <c r="DC96" s="274"/>
      <c r="DD96" s="274"/>
      <c r="DE96" s="274"/>
    </row>
    <row r="97" spans="2:109" customFormat="1" ht="400" customHeight="1" x14ac:dyDescent="0.35">
      <c r="B97" s="275" t="s">
        <v>4010</v>
      </c>
      <c r="C97" s="275" t="s">
        <v>5213</v>
      </c>
      <c r="D97" s="276" t="s">
        <v>5214</v>
      </c>
      <c r="E97" s="275" t="s">
        <v>5215</v>
      </c>
      <c r="F97" s="277" t="s">
        <v>4391</v>
      </c>
      <c r="G97" s="276" t="s">
        <v>5237</v>
      </c>
      <c r="H97" s="277">
        <v>197</v>
      </c>
      <c r="I97" s="277" t="s">
        <v>5238</v>
      </c>
      <c r="J97" s="278" t="s">
        <v>5239</v>
      </c>
      <c r="K97" s="275" t="s">
        <v>4297</v>
      </c>
      <c r="L97" s="277" t="s">
        <v>4425</v>
      </c>
      <c r="M97" s="276" t="s">
        <v>5219</v>
      </c>
      <c r="N97" s="279" t="s">
        <v>5240</v>
      </c>
      <c r="O97" s="276" t="s">
        <v>5241</v>
      </c>
      <c r="P97" s="276" t="s">
        <v>5242</v>
      </c>
      <c r="Q97" s="276" t="s">
        <v>5223</v>
      </c>
      <c r="R97" s="276" t="s">
        <v>4259</v>
      </c>
      <c r="S97" s="276" t="s">
        <v>4429</v>
      </c>
      <c r="T97" s="276" t="s">
        <v>451</v>
      </c>
      <c r="U97" s="276" t="s">
        <v>5224</v>
      </c>
      <c r="V97" s="280" t="s">
        <v>4301</v>
      </c>
      <c r="W97" s="281">
        <v>0.2</v>
      </c>
      <c r="X97" s="280" t="s">
        <v>4264</v>
      </c>
      <c r="Y97" s="280" t="s">
        <v>4264</v>
      </c>
      <c r="Z97" s="280" t="s">
        <v>4264</v>
      </c>
      <c r="AA97" s="280" t="s">
        <v>4265</v>
      </c>
      <c r="AB97" s="280" t="s">
        <v>4265</v>
      </c>
      <c r="AC97" s="280" t="s">
        <v>4264</v>
      </c>
      <c r="AD97" s="280" t="s">
        <v>4303</v>
      </c>
      <c r="AE97" s="281">
        <v>0.8</v>
      </c>
      <c r="AF97" s="72" t="s">
        <v>4304</v>
      </c>
      <c r="AG97" s="276" t="s">
        <v>4305</v>
      </c>
      <c r="AH97" s="276" t="s">
        <v>5243</v>
      </c>
      <c r="AI97" s="276" t="s">
        <v>4286</v>
      </c>
      <c r="AJ97" s="276" t="s">
        <v>4287</v>
      </c>
      <c r="AK97" s="276" t="s">
        <v>4288</v>
      </c>
      <c r="AL97" s="276" t="s">
        <v>4289</v>
      </c>
      <c r="AM97" s="283" t="s">
        <v>4290</v>
      </c>
      <c r="AN97" s="276" t="s">
        <v>4291</v>
      </c>
      <c r="AO97" s="283" t="s">
        <v>4292</v>
      </c>
      <c r="AP97" s="283" t="s">
        <v>4293</v>
      </c>
      <c r="AQ97" s="276" t="s">
        <v>5244</v>
      </c>
      <c r="AR97" s="274"/>
      <c r="AS97" s="274"/>
      <c r="AT97" s="274"/>
      <c r="AU97" s="274"/>
      <c r="AV97" s="274"/>
      <c r="AW97" s="274"/>
      <c r="AX97" s="274"/>
      <c r="AY97" s="274"/>
      <c r="AZ97" s="274"/>
      <c r="BA97" s="274"/>
      <c r="BB97" s="274"/>
      <c r="BC97" s="274"/>
      <c r="BD97" s="274"/>
      <c r="BE97" s="274"/>
      <c r="BF97" s="274"/>
      <c r="BG97" s="274"/>
      <c r="BH97" s="274"/>
      <c r="BI97" s="274"/>
      <c r="BJ97" s="274"/>
      <c r="BK97" s="274"/>
      <c r="BL97" s="274"/>
      <c r="BM97" s="274"/>
      <c r="BN97" s="274"/>
      <c r="BO97" s="274"/>
      <c r="BP97" s="274"/>
      <c r="BQ97" s="274"/>
      <c r="BR97" s="274"/>
      <c r="BS97" s="274"/>
      <c r="BT97" s="274"/>
      <c r="BU97" s="274"/>
      <c r="BV97" s="274"/>
      <c r="BW97" s="274"/>
      <c r="BX97" s="274"/>
      <c r="BY97" s="274"/>
      <c r="BZ97" s="274"/>
      <c r="CA97" s="274"/>
      <c r="CB97" s="274"/>
      <c r="CC97" s="274"/>
      <c r="CD97" s="274"/>
      <c r="CE97" s="274"/>
      <c r="CF97" s="274"/>
      <c r="CG97" s="274"/>
      <c r="CH97" s="274"/>
      <c r="CI97" s="274"/>
      <c r="CJ97" s="274"/>
      <c r="CK97" s="274"/>
      <c r="CL97" s="274"/>
      <c r="CM97" s="274"/>
      <c r="CN97" s="274"/>
      <c r="CO97" s="274"/>
      <c r="CP97" s="274"/>
      <c r="CQ97" s="274"/>
      <c r="CR97" s="274"/>
      <c r="CS97" s="274"/>
      <c r="CT97" s="274"/>
      <c r="CU97" s="274"/>
      <c r="CV97" s="274"/>
      <c r="CW97" s="274"/>
      <c r="CX97" s="274"/>
      <c r="CY97" s="274"/>
      <c r="CZ97" s="274"/>
      <c r="DA97" s="274"/>
      <c r="DB97" s="274"/>
      <c r="DC97" s="274"/>
      <c r="DD97" s="274"/>
      <c r="DE97" s="274"/>
    </row>
    <row r="98" spans="2:109" s="33" customFormat="1" ht="400" customHeight="1" x14ac:dyDescent="0.35">
      <c r="B98" s="275" t="s">
        <v>5245</v>
      </c>
      <c r="C98" s="275" t="s">
        <v>5246</v>
      </c>
      <c r="D98" s="276" t="s">
        <v>5247</v>
      </c>
      <c r="E98" s="275" t="s">
        <v>607</v>
      </c>
      <c r="F98" s="277" t="s">
        <v>5248</v>
      </c>
      <c r="G98" s="276" t="s">
        <v>5249</v>
      </c>
      <c r="H98" s="277">
        <v>200</v>
      </c>
      <c r="I98" s="277" t="s">
        <v>5250</v>
      </c>
      <c r="J98" s="278" t="s">
        <v>5251</v>
      </c>
      <c r="K98" s="275" t="s">
        <v>9</v>
      </c>
      <c r="L98" s="277" t="s">
        <v>5252</v>
      </c>
      <c r="M98" s="276" t="s">
        <v>605</v>
      </c>
      <c r="N98" s="285" t="s">
        <v>5253</v>
      </c>
      <c r="O98" s="276" t="s">
        <v>5254</v>
      </c>
      <c r="P98" s="276" t="s">
        <v>5255</v>
      </c>
      <c r="Q98" s="276" t="s">
        <v>5256</v>
      </c>
      <c r="R98" s="276" t="s">
        <v>4259</v>
      </c>
      <c r="S98" s="276" t="s">
        <v>4449</v>
      </c>
      <c r="T98" s="276" t="s">
        <v>5257</v>
      </c>
      <c r="U98" s="276" t="s">
        <v>5258</v>
      </c>
      <c r="V98" s="280" t="s">
        <v>4263</v>
      </c>
      <c r="W98" s="281">
        <v>0.6</v>
      </c>
      <c r="X98" s="280" t="s">
        <v>473</v>
      </c>
      <c r="Y98" s="280" t="s">
        <v>473</v>
      </c>
      <c r="Z98" s="280" t="s">
        <v>473</v>
      </c>
      <c r="AA98" s="280" t="s">
        <v>473</v>
      </c>
      <c r="AB98" s="280" t="s">
        <v>473</v>
      </c>
      <c r="AC98" s="280" t="s">
        <v>473</v>
      </c>
      <c r="AD98" s="280" t="s">
        <v>4302</v>
      </c>
      <c r="AE98" s="281">
        <v>0.6</v>
      </c>
      <c r="AF98" s="72" t="s">
        <v>4266</v>
      </c>
      <c r="AG98" s="276" t="s">
        <v>5259</v>
      </c>
      <c r="AH98" s="276" t="s">
        <v>5260</v>
      </c>
      <c r="AI98" s="276" t="s">
        <v>4363</v>
      </c>
      <c r="AJ98" s="276" t="s">
        <v>4364</v>
      </c>
      <c r="AK98" s="276" t="s">
        <v>4365</v>
      </c>
      <c r="AL98" s="276" t="s">
        <v>4419</v>
      </c>
      <c r="AM98" s="283" t="s">
        <v>4420</v>
      </c>
      <c r="AN98" s="276" t="s">
        <v>4368</v>
      </c>
      <c r="AO98" s="283" t="s">
        <v>4369</v>
      </c>
      <c r="AP98" s="283" t="s">
        <v>4421</v>
      </c>
      <c r="AQ98" s="276" t="s">
        <v>5261</v>
      </c>
      <c r="AR98" s="274"/>
      <c r="AS98" s="274"/>
      <c r="AT98" s="274"/>
      <c r="AU98" s="274"/>
      <c r="AV98" s="274"/>
      <c r="AW98" s="274"/>
      <c r="AX98" s="274"/>
      <c r="AY98" s="274"/>
      <c r="AZ98" s="274"/>
      <c r="BA98" s="274"/>
      <c r="BB98" s="274"/>
      <c r="BC98" s="274"/>
      <c r="BD98" s="274"/>
      <c r="BE98" s="274"/>
      <c r="BF98" s="274"/>
      <c r="BG98" s="274"/>
      <c r="BH98" s="274"/>
      <c r="BI98" s="274"/>
      <c r="BJ98" s="274"/>
      <c r="BK98" s="274"/>
      <c r="BL98" s="274"/>
      <c r="BM98" s="274"/>
      <c r="BN98" s="274"/>
      <c r="BO98" s="274"/>
      <c r="BP98" s="274"/>
      <c r="BQ98" s="274"/>
      <c r="BR98" s="274"/>
      <c r="BS98" s="274"/>
      <c r="BT98" s="274"/>
      <c r="BU98" s="274"/>
      <c r="BV98" s="274"/>
      <c r="BW98" s="274"/>
      <c r="BX98" s="274"/>
      <c r="BY98" s="274"/>
      <c r="BZ98" s="274"/>
      <c r="CA98" s="274"/>
      <c r="CB98" s="274"/>
      <c r="CC98" s="274"/>
      <c r="CD98" s="274"/>
      <c r="CE98" s="274"/>
      <c r="CF98" s="274"/>
      <c r="CG98" s="274"/>
      <c r="CH98" s="274"/>
      <c r="CI98" s="274"/>
      <c r="CJ98" s="274"/>
      <c r="CK98" s="274"/>
      <c r="CL98" s="274"/>
      <c r="CM98" s="274"/>
      <c r="CN98" s="274"/>
      <c r="CO98" s="274"/>
      <c r="CP98" s="274"/>
      <c r="CQ98" s="274"/>
      <c r="CR98" s="274"/>
      <c r="CS98" s="274"/>
      <c r="CT98" s="274"/>
      <c r="CU98" s="274"/>
      <c r="CV98" s="274"/>
      <c r="CW98" s="274"/>
      <c r="CX98" s="274"/>
      <c r="CY98" s="274"/>
      <c r="CZ98" s="274"/>
      <c r="DA98" s="274"/>
      <c r="DB98" s="274"/>
      <c r="DC98" s="274"/>
      <c r="DD98" s="274"/>
      <c r="DE98" s="274"/>
    </row>
    <row r="99" spans="2:109" s="33" customFormat="1" ht="400" customHeight="1" x14ac:dyDescent="0.35">
      <c r="B99" s="275" t="s">
        <v>5245</v>
      </c>
      <c r="C99" s="275" t="s">
        <v>5246</v>
      </c>
      <c r="D99" s="276" t="s">
        <v>5247</v>
      </c>
      <c r="E99" s="275" t="s">
        <v>607</v>
      </c>
      <c r="F99" s="277" t="s">
        <v>5248</v>
      </c>
      <c r="G99" s="276" t="s">
        <v>5262</v>
      </c>
      <c r="H99" s="277">
        <v>201</v>
      </c>
      <c r="I99" s="277" t="s">
        <v>5263</v>
      </c>
      <c r="J99" s="278" t="s">
        <v>5264</v>
      </c>
      <c r="K99" s="275" t="s">
        <v>9</v>
      </c>
      <c r="L99" s="277" t="s">
        <v>5252</v>
      </c>
      <c r="M99" s="276" t="s">
        <v>605</v>
      </c>
      <c r="N99" s="285" t="s">
        <v>5265</v>
      </c>
      <c r="O99" s="276" t="s">
        <v>5266</v>
      </c>
      <c r="P99" s="276" t="s">
        <v>5267</v>
      </c>
      <c r="Q99" s="276" t="s">
        <v>5256</v>
      </c>
      <c r="R99" s="276" t="s">
        <v>4259</v>
      </c>
      <c r="S99" s="276" t="s">
        <v>4449</v>
      </c>
      <c r="T99" s="276" t="s">
        <v>5257</v>
      </c>
      <c r="U99" s="276" t="s">
        <v>5258</v>
      </c>
      <c r="V99" s="280" t="s">
        <v>4263</v>
      </c>
      <c r="W99" s="281">
        <v>0.6</v>
      </c>
      <c r="X99" s="280" t="s">
        <v>473</v>
      </c>
      <c r="Y99" s="280" t="s">
        <v>473</v>
      </c>
      <c r="Z99" s="280" t="s">
        <v>473</v>
      </c>
      <c r="AA99" s="280" t="s">
        <v>473</v>
      </c>
      <c r="AB99" s="280" t="s">
        <v>473</v>
      </c>
      <c r="AC99" s="280" t="s">
        <v>473</v>
      </c>
      <c r="AD99" s="280" t="s">
        <v>4302</v>
      </c>
      <c r="AE99" s="281">
        <v>0.6</v>
      </c>
      <c r="AF99" s="72" t="s">
        <v>4266</v>
      </c>
      <c r="AG99" s="276" t="s">
        <v>5268</v>
      </c>
      <c r="AH99" s="276" t="s">
        <v>5269</v>
      </c>
      <c r="AI99" s="276" t="s">
        <v>4464</v>
      </c>
      <c r="AJ99" s="276" t="s">
        <v>4465</v>
      </c>
      <c r="AK99" s="276" t="s">
        <v>4466</v>
      </c>
      <c r="AL99" s="276" t="s">
        <v>4544</v>
      </c>
      <c r="AM99" s="283" t="s">
        <v>4545</v>
      </c>
      <c r="AN99" s="276" t="s">
        <v>4469</v>
      </c>
      <c r="AO99" s="283" t="s">
        <v>4470</v>
      </c>
      <c r="AP99" s="283" t="s">
        <v>4546</v>
      </c>
      <c r="AQ99" s="276" t="s">
        <v>5270</v>
      </c>
      <c r="AR99" s="274"/>
      <c r="AS99" s="274"/>
      <c r="AT99" s="274"/>
      <c r="AU99" s="274"/>
      <c r="AV99" s="274"/>
      <c r="AW99" s="274"/>
      <c r="AX99" s="274"/>
      <c r="AY99" s="274"/>
      <c r="AZ99" s="274"/>
      <c r="BA99" s="274"/>
      <c r="BB99" s="274"/>
      <c r="BC99" s="274"/>
      <c r="BD99" s="274"/>
      <c r="BE99" s="274"/>
      <c r="BF99" s="274"/>
      <c r="BG99" s="274"/>
      <c r="BH99" s="274"/>
      <c r="BI99" s="274"/>
      <c r="BJ99" s="274"/>
      <c r="BK99" s="274"/>
      <c r="BL99" s="274"/>
      <c r="BM99" s="274"/>
      <c r="BN99" s="274"/>
      <c r="BO99" s="274"/>
      <c r="BP99" s="274"/>
      <c r="BQ99" s="274"/>
      <c r="BR99" s="274"/>
      <c r="BS99" s="274"/>
      <c r="BT99" s="274"/>
      <c r="BU99" s="274"/>
      <c r="BV99" s="274"/>
      <c r="BW99" s="274"/>
      <c r="BX99" s="274"/>
      <c r="BY99" s="274"/>
      <c r="BZ99" s="274"/>
      <c r="CA99" s="274"/>
      <c r="CB99" s="274"/>
      <c r="CC99" s="274"/>
      <c r="CD99" s="274"/>
      <c r="CE99" s="274"/>
      <c r="CF99" s="274"/>
      <c r="CG99" s="274"/>
      <c r="CH99" s="274"/>
      <c r="CI99" s="274"/>
      <c r="CJ99" s="274"/>
      <c r="CK99" s="274"/>
      <c r="CL99" s="274"/>
      <c r="CM99" s="274"/>
      <c r="CN99" s="274"/>
      <c r="CO99" s="274"/>
      <c r="CP99" s="274"/>
      <c r="CQ99" s="274"/>
      <c r="CR99" s="274"/>
      <c r="CS99" s="274"/>
      <c r="CT99" s="274"/>
      <c r="CU99" s="274"/>
      <c r="CV99" s="274"/>
      <c r="CW99" s="274"/>
      <c r="CX99" s="274"/>
      <c r="CY99" s="274"/>
      <c r="CZ99" s="274"/>
      <c r="DA99" s="274"/>
      <c r="DB99" s="274"/>
      <c r="DC99" s="274"/>
      <c r="DD99" s="274"/>
      <c r="DE99" s="274"/>
    </row>
    <row r="100" spans="2:109" s="33" customFormat="1" ht="400" customHeight="1" x14ac:dyDescent="0.35">
      <c r="B100" s="275" t="s">
        <v>5245</v>
      </c>
      <c r="C100" s="275" t="s">
        <v>5246</v>
      </c>
      <c r="D100" s="276" t="s">
        <v>5247</v>
      </c>
      <c r="E100" s="275" t="s">
        <v>607</v>
      </c>
      <c r="F100" s="277" t="s">
        <v>5248</v>
      </c>
      <c r="G100" s="276" t="s">
        <v>5271</v>
      </c>
      <c r="H100" s="277">
        <v>202</v>
      </c>
      <c r="I100" s="277" t="s">
        <v>5272</v>
      </c>
      <c r="J100" s="278" t="s">
        <v>5273</v>
      </c>
      <c r="K100" s="275" t="s">
        <v>9</v>
      </c>
      <c r="L100" s="277" t="s">
        <v>5252</v>
      </c>
      <c r="M100" s="276" t="s">
        <v>605</v>
      </c>
      <c r="N100" s="279" t="s">
        <v>5274</v>
      </c>
      <c r="O100" s="276" t="s">
        <v>5275</v>
      </c>
      <c r="P100" s="276" t="s">
        <v>5276</v>
      </c>
      <c r="Q100" s="276" t="s">
        <v>5256</v>
      </c>
      <c r="R100" s="276" t="s">
        <v>4259</v>
      </c>
      <c r="S100" s="276" t="s">
        <v>4449</v>
      </c>
      <c r="T100" s="276" t="s">
        <v>5257</v>
      </c>
      <c r="U100" s="276" t="s">
        <v>5258</v>
      </c>
      <c r="V100" s="280" t="s">
        <v>4327</v>
      </c>
      <c r="W100" s="281">
        <v>0.4</v>
      </c>
      <c r="X100" s="280" t="s">
        <v>473</v>
      </c>
      <c r="Y100" s="280" t="s">
        <v>473</v>
      </c>
      <c r="Z100" s="280" t="s">
        <v>473</v>
      </c>
      <c r="AA100" s="280" t="s">
        <v>473</v>
      </c>
      <c r="AB100" s="280" t="s">
        <v>473</v>
      </c>
      <c r="AC100" s="280" t="s">
        <v>473</v>
      </c>
      <c r="AD100" s="280" t="s">
        <v>4302</v>
      </c>
      <c r="AE100" s="281">
        <v>0.6</v>
      </c>
      <c r="AF100" s="72" t="s">
        <v>4266</v>
      </c>
      <c r="AG100" s="276" t="s">
        <v>5277</v>
      </c>
      <c r="AH100" s="276" t="s">
        <v>5278</v>
      </c>
      <c r="AI100" s="276" t="s">
        <v>4379</v>
      </c>
      <c r="AJ100" s="276" t="s">
        <v>4380</v>
      </c>
      <c r="AK100" s="276" t="s">
        <v>4381</v>
      </c>
      <c r="AL100" s="276" t="s">
        <v>4481</v>
      </c>
      <c r="AM100" s="283" t="s">
        <v>4482</v>
      </c>
      <c r="AN100" s="276" t="s">
        <v>4384</v>
      </c>
      <c r="AO100" s="283" t="s">
        <v>4385</v>
      </c>
      <c r="AP100" s="283" t="s">
        <v>4483</v>
      </c>
      <c r="AQ100" s="276" t="s">
        <v>5279</v>
      </c>
      <c r="AR100" s="274"/>
      <c r="AS100" s="274"/>
      <c r="AT100" s="274"/>
      <c r="AU100" s="274"/>
      <c r="AV100" s="274"/>
      <c r="AW100" s="274"/>
      <c r="AX100" s="274"/>
      <c r="AY100" s="274"/>
      <c r="AZ100" s="274"/>
      <c r="BA100" s="274"/>
      <c r="BB100" s="274"/>
      <c r="BC100" s="274"/>
      <c r="BD100" s="274"/>
      <c r="BE100" s="274"/>
      <c r="BF100" s="274"/>
      <c r="BG100" s="274"/>
      <c r="BH100" s="274"/>
      <c r="BI100" s="274"/>
      <c r="BJ100" s="274"/>
      <c r="BK100" s="274"/>
      <c r="BL100" s="274"/>
      <c r="BM100" s="274"/>
      <c r="BN100" s="274"/>
      <c r="BO100" s="274"/>
      <c r="BP100" s="274"/>
      <c r="BQ100" s="274"/>
      <c r="BR100" s="274"/>
      <c r="BS100" s="274"/>
      <c r="BT100" s="274"/>
      <c r="BU100" s="274"/>
      <c r="BV100" s="274"/>
      <c r="BW100" s="274"/>
      <c r="BX100" s="274"/>
      <c r="BY100" s="274"/>
      <c r="BZ100" s="274"/>
      <c r="CA100" s="274"/>
      <c r="CB100" s="274"/>
      <c r="CC100" s="274"/>
      <c r="CD100" s="274"/>
      <c r="CE100" s="274"/>
      <c r="CF100" s="274"/>
      <c r="CG100" s="274"/>
      <c r="CH100" s="274"/>
      <c r="CI100" s="274"/>
      <c r="CJ100" s="274"/>
      <c r="CK100" s="274"/>
      <c r="CL100" s="274"/>
      <c r="CM100" s="274"/>
      <c r="CN100" s="274"/>
      <c r="CO100" s="274"/>
      <c r="CP100" s="274"/>
      <c r="CQ100" s="274"/>
      <c r="CR100" s="274"/>
      <c r="CS100" s="274"/>
      <c r="CT100" s="274"/>
      <c r="CU100" s="274"/>
      <c r="CV100" s="274"/>
      <c r="CW100" s="274"/>
      <c r="CX100" s="274"/>
      <c r="CY100" s="274"/>
      <c r="CZ100" s="274"/>
      <c r="DA100" s="274"/>
      <c r="DB100" s="274"/>
      <c r="DC100" s="274"/>
      <c r="DD100" s="274"/>
      <c r="DE100" s="274"/>
    </row>
    <row r="101" spans="2:109" s="33" customFormat="1" x14ac:dyDescent="0.35">
      <c r="B101" s="286"/>
      <c r="C101" s="286"/>
      <c r="D101" s="286"/>
      <c r="E101" s="286"/>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c r="AJ101" s="286"/>
      <c r="AK101" s="286"/>
      <c r="AL101" s="286"/>
      <c r="AM101" s="286"/>
      <c r="AN101" s="286"/>
      <c r="AO101" s="286"/>
      <c r="AP101" s="286"/>
      <c r="AQ101" s="286"/>
      <c r="AR101" s="274"/>
      <c r="AS101" s="274"/>
      <c r="AT101" s="274"/>
      <c r="AU101" s="274"/>
      <c r="AV101" s="274"/>
      <c r="AW101" s="274"/>
      <c r="AX101" s="274"/>
      <c r="AY101" s="274"/>
      <c r="AZ101" s="274"/>
      <c r="BA101" s="274"/>
      <c r="BB101" s="274"/>
      <c r="BC101" s="274"/>
      <c r="BD101" s="274"/>
      <c r="BE101" s="274"/>
      <c r="BF101" s="274"/>
      <c r="BG101" s="274"/>
      <c r="BH101" s="274"/>
      <c r="BI101" s="274"/>
      <c r="BJ101" s="274"/>
      <c r="BK101" s="274"/>
      <c r="BL101" s="274"/>
      <c r="BM101" s="274"/>
      <c r="BN101" s="274"/>
      <c r="BO101" s="274"/>
      <c r="BP101" s="274"/>
      <c r="BQ101" s="274"/>
      <c r="BR101" s="274"/>
      <c r="BS101" s="274"/>
      <c r="BT101" s="274"/>
      <c r="BU101" s="274"/>
      <c r="BV101" s="274"/>
      <c r="BW101" s="274"/>
      <c r="BX101" s="274"/>
      <c r="BY101" s="274"/>
      <c r="BZ101" s="274"/>
      <c r="CA101" s="274"/>
      <c r="CB101" s="274"/>
      <c r="CC101" s="274"/>
      <c r="CD101" s="274"/>
      <c r="CE101" s="274"/>
      <c r="CF101" s="274"/>
      <c r="CG101" s="274"/>
      <c r="CH101" s="274"/>
      <c r="CI101" s="274"/>
      <c r="CJ101" s="274"/>
      <c r="CK101" s="274"/>
      <c r="CL101" s="274"/>
      <c r="CM101" s="274"/>
      <c r="CN101" s="274"/>
      <c r="CO101" s="274"/>
      <c r="CP101" s="274"/>
      <c r="CQ101" s="274"/>
      <c r="CR101" s="274"/>
      <c r="CS101" s="274"/>
      <c r="CT101" s="274"/>
      <c r="CU101" s="274"/>
      <c r="CV101" s="274"/>
      <c r="CW101" s="274"/>
      <c r="CX101" s="274"/>
      <c r="CY101" s="274"/>
      <c r="CZ101" s="274"/>
      <c r="DA101" s="274"/>
      <c r="DB101" s="274"/>
      <c r="DC101" s="274"/>
      <c r="DD101" s="274"/>
      <c r="DE101" s="274"/>
    </row>
    <row r="102" spans="2:109" s="33" customFormat="1" x14ac:dyDescent="0.35">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c r="AJ102" s="286"/>
      <c r="AK102" s="286"/>
      <c r="AL102" s="286"/>
      <c r="AM102" s="286"/>
      <c r="AN102" s="286"/>
      <c r="AO102" s="286"/>
      <c r="AP102" s="286"/>
      <c r="AQ102" s="286"/>
      <c r="AR102" s="274"/>
      <c r="AS102" s="274"/>
      <c r="AT102" s="274"/>
      <c r="AU102" s="274"/>
      <c r="AV102" s="274"/>
      <c r="AW102" s="274"/>
      <c r="AX102" s="274"/>
      <c r="AY102" s="274"/>
      <c r="AZ102" s="274"/>
      <c r="BA102" s="274"/>
      <c r="BB102" s="274"/>
      <c r="BC102" s="274"/>
      <c r="BD102" s="274"/>
      <c r="BE102" s="274"/>
      <c r="BF102" s="274"/>
      <c r="BG102" s="274"/>
      <c r="BH102" s="274"/>
      <c r="BI102" s="274"/>
      <c r="BJ102" s="274"/>
      <c r="BK102" s="274"/>
      <c r="BL102" s="274"/>
      <c r="BM102" s="274"/>
      <c r="BN102" s="274"/>
      <c r="BO102" s="274"/>
      <c r="BP102" s="274"/>
      <c r="BQ102" s="274"/>
      <c r="BR102" s="274"/>
      <c r="BS102" s="274"/>
      <c r="BT102" s="274"/>
      <c r="BU102" s="274"/>
      <c r="BV102" s="274"/>
      <c r="BW102" s="274"/>
      <c r="BX102" s="274"/>
      <c r="BY102" s="274"/>
      <c r="BZ102" s="274"/>
      <c r="CA102" s="274"/>
      <c r="CB102" s="274"/>
      <c r="CC102" s="274"/>
      <c r="CD102" s="274"/>
      <c r="CE102" s="274"/>
      <c r="CF102" s="274"/>
      <c r="CG102" s="274"/>
      <c r="CH102" s="274"/>
      <c r="CI102" s="274"/>
      <c r="CJ102" s="274"/>
      <c r="CK102" s="274"/>
      <c r="CL102" s="274"/>
      <c r="CM102" s="274"/>
      <c r="CN102" s="274"/>
      <c r="CO102" s="274"/>
      <c r="CP102" s="274"/>
      <c r="CQ102" s="274"/>
      <c r="CR102" s="274"/>
      <c r="CS102" s="274"/>
      <c r="CT102" s="274"/>
      <c r="CU102" s="274"/>
      <c r="CV102" s="274"/>
      <c r="CW102" s="274"/>
      <c r="CX102" s="274"/>
      <c r="CY102" s="274"/>
      <c r="CZ102" s="274"/>
      <c r="DA102" s="274"/>
      <c r="DB102" s="274"/>
      <c r="DC102" s="274"/>
      <c r="DD102" s="274"/>
      <c r="DE102" s="274"/>
    </row>
    <row r="103" spans="2:109" s="33" customFormat="1" x14ac:dyDescent="0.35">
      <c r="B103" s="286"/>
      <c r="C103" s="286"/>
      <c r="D103" s="286"/>
      <c r="E103" s="286"/>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c r="AJ103" s="286"/>
      <c r="AK103" s="286"/>
      <c r="AL103" s="286"/>
      <c r="AM103" s="286"/>
      <c r="AN103" s="286"/>
      <c r="AO103" s="286"/>
      <c r="AP103" s="286"/>
      <c r="AQ103" s="286"/>
      <c r="AR103" s="274"/>
      <c r="AS103" s="274"/>
      <c r="AT103" s="274"/>
      <c r="AU103" s="274"/>
      <c r="AV103" s="274"/>
      <c r="AW103" s="274"/>
      <c r="AX103" s="274"/>
      <c r="AY103" s="274"/>
      <c r="AZ103" s="274"/>
      <c r="BA103" s="274"/>
      <c r="BB103" s="274"/>
      <c r="BC103" s="274"/>
      <c r="BD103" s="274"/>
      <c r="BE103" s="274"/>
      <c r="BF103" s="274"/>
      <c r="BG103" s="274"/>
      <c r="BH103" s="274"/>
      <c r="BI103" s="274"/>
      <c r="BJ103" s="274"/>
      <c r="BK103" s="274"/>
      <c r="BL103" s="274"/>
      <c r="BM103" s="274"/>
      <c r="BN103" s="274"/>
      <c r="BO103" s="274"/>
      <c r="BP103" s="274"/>
      <c r="BQ103" s="274"/>
      <c r="BR103" s="274"/>
      <c r="BS103" s="274"/>
      <c r="BT103" s="274"/>
      <c r="BU103" s="274"/>
      <c r="BV103" s="274"/>
      <c r="BW103" s="274"/>
      <c r="BX103" s="274"/>
      <c r="BY103" s="274"/>
      <c r="BZ103" s="274"/>
      <c r="CA103" s="274"/>
      <c r="CB103" s="274"/>
      <c r="CC103" s="274"/>
      <c r="CD103" s="274"/>
      <c r="CE103" s="274"/>
      <c r="CF103" s="274"/>
      <c r="CG103" s="274"/>
      <c r="CH103" s="274"/>
      <c r="CI103" s="274"/>
      <c r="CJ103" s="274"/>
      <c r="CK103" s="274"/>
      <c r="CL103" s="274"/>
      <c r="CM103" s="274"/>
      <c r="CN103" s="274"/>
      <c r="CO103" s="274"/>
      <c r="CP103" s="274"/>
      <c r="CQ103" s="274"/>
      <c r="CR103" s="274"/>
      <c r="CS103" s="274"/>
      <c r="CT103" s="274"/>
      <c r="CU103" s="274"/>
      <c r="CV103" s="274"/>
      <c r="CW103" s="274"/>
      <c r="CX103" s="274"/>
      <c r="CY103" s="274"/>
      <c r="CZ103" s="274"/>
      <c r="DA103" s="274"/>
      <c r="DB103" s="274"/>
      <c r="DC103" s="274"/>
      <c r="DD103" s="274"/>
      <c r="DE103" s="274"/>
    </row>
    <row r="104" spans="2:109" s="33" customFormat="1" x14ac:dyDescent="0.35">
      <c r="B104" s="286"/>
      <c r="C104" s="286"/>
      <c r="D104" s="286"/>
      <c r="E104" s="286"/>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c r="AJ104" s="286"/>
      <c r="AK104" s="286"/>
      <c r="AL104" s="286"/>
      <c r="AM104" s="286"/>
      <c r="AN104" s="286"/>
      <c r="AO104" s="286"/>
      <c r="AP104" s="286"/>
      <c r="AQ104" s="286"/>
      <c r="AR104" s="274"/>
      <c r="AS104" s="274"/>
      <c r="AT104" s="274"/>
      <c r="AU104" s="274"/>
      <c r="AV104" s="274"/>
      <c r="AW104" s="274"/>
      <c r="AX104" s="274"/>
      <c r="AY104" s="274"/>
      <c r="AZ104" s="274"/>
      <c r="BA104" s="274"/>
      <c r="BB104" s="274"/>
      <c r="BC104" s="274"/>
      <c r="BD104" s="274"/>
      <c r="BE104" s="274"/>
      <c r="BF104" s="274"/>
      <c r="BG104" s="274"/>
      <c r="BH104" s="274"/>
      <c r="BI104" s="274"/>
      <c r="BJ104" s="274"/>
      <c r="BK104" s="274"/>
      <c r="BL104" s="274"/>
      <c r="BM104" s="274"/>
      <c r="BN104" s="274"/>
      <c r="BO104" s="274"/>
      <c r="BP104" s="274"/>
      <c r="BQ104" s="274"/>
      <c r="BR104" s="274"/>
      <c r="BS104" s="274"/>
      <c r="BT104" s="274"/>
      <c r="BU104" s="274"/>
      <c r="BV104" s="274"/>
      <c r="BW104" s="274"/>
      <c r="BX104" s="274"/>
      <c r="BY104" s="274"/>
      <c r="BZ104" s="274"/>
      <c r="CA104" s="274"/>
      <c r="CB104" s="274"/>
      <c r="CC104" s="274"/>
      <c r="CD104" s="274"/>
      <c r="CE104" s="274"/>
      <c r="CF104" s="274"/>
      <c r="CG104" s="274"/>
      <c r="CH104" s="274"/>
      <c r="CI104" s="274"/>
      <c r="CJ104" s="274"/>
      <c r="CK104" s="274"/>
      <c r="CL104" s="274"/>
      <c r="CM104" s="274"/>
      <c r="CN104" s="274"/>
      <c r="CO104" s="274"/>
      <c r="CP104" s="274"/>
      <c r="CQ104" s="274"/>
      <c r="CR104" s="274"/>
      <c r="CS104" s="274"/>
      <c r="CT104" s="274"/>
      <c r="CU104" s="274"/>
      <c r="CV104" s="274"/>
      <c r="CW104" s="274"/>
      <c r="CX104" s="274"/>
      <c r="CY104" s="274"/>
      <c r="CZ104" s="274"/>
      <c r="DA104" s="274"/>
      <c r="DB104" s="274"/>
      <c r="DC104" s="274"/>
      <c r="DD104" s="274"/>
      <c r="DE104" s="274"/>
    </row>
    <row r="105" spans="2:109" s="33" customFormat="1" x14ac:dyDescent="0.35">
      <c r="B105" s="286"/>
      <c r="C105" s="286"/>
      <c r="D105" s="286"/>
      <c r="E105" s="286"/>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c r="AJ105" s="286"/>
      <c r="AK105" s="286"/>
      <c r="AL105" s="286"/>
      <c r="AM105" s="286"/>
      <c r="AN105" s="286"/>
      <c r="AO105" s="286"/>
      <c r="AP105" s="286"/>
      <c r="AQ105" s="286"/>
      <c r="AR105" s="274"/>
      <c r="AS105" s="274"/>
      <c r="AT105" s="274"/>
      <c r="AU105" s="274"/>
      <c r="AV105" s="274"/>
      <c r="AW105" s="274"/>
      <c r="AX105" s="274"/>
      <c r="AY105" s="274"/>
      <c r="AZ105" s="274"/>
      <c r="BA105" s="274"/>
      <c r="BB105" s="274"/>
      <c r="BC105" s="274"/>
      <c r="BD105" s="274"/>
      <c r="BE105" s="274"/>
      <c r="BF105" s="274"/>
      <c r="BG105" s="274"/>
      <c r="BH105" s="274"/>
      <c r="BI105" s="274"/>
      <c r="BJ105" s="274"/>
      <c r="BK105" s="274"/>
      <c r="BL105" s="274"/>
      <c r="BM105" s="274"/>
      <c r="BN105" s="274"/>
      <c r="BO105" s="274"/>
      <c r="BP105" s="274"/>
      <c r="BQ105" s="274"/>
      <c r="BR105" s="274"/>
      <c r="BS105" s="274"/>
      <c r="BT105" s="274"/>
      <c r="BU105" s="274"/>
      <c r="BV105" s="274"/>
      <c r="BW105" s="274"/>
      <c r="BX105" s="274"/>
      <c r="BY105" s="274"/>
      <c r="BZ105" s="274"/>
      <c r="CA105" s="274"/>
      <c r="CB105" s="274"/>
      <c r="CC105" s="274"/>
      <c r="CD105" s="274"/>
      <c r="CE105" s="274"/>
      <c r="CF105" s="274"/>
      <c r="CG105" s="274"/>
      <c r="CH105" s="274"/>
      <c r="CI105" s="274"/>
      <c r="CJ105" s="274"/>
      <c r="CK105" s="274"/>
      <c r="CL105" s="274"/>
      <c r="CM105" s="274"/>
      <c r="CN105" s="274"/>
      <c r="CO105" s="274"/>
      <c r="CP105" s="274"/>
      <c r="CQ105" s="274"/>
      <c r="CR105" s="274"/>
      <c r="CS105" s="274"/>
      <c r="CT105" s="274"/>
      <c r="CU105" s="274"/>
      <c r="CV105" s="274"/>
      <c r="CW105" s="274"/>
      <c r="CX105" s="274"/>
      <c r="CY105" s="274"/>
      <c r="CZ105" s="274"/>
      <c r="DA105" s="274"/>
      <c r="DB105" s="274"/>
      <c r="DC105" s="274"/>
      <c r="DD105" s="274"/>
      <c r="DE105" s="274"/>
    </row>
    <row r="106" spans="2:109" s="33" customFormat="1" x14ac:dyDescent="0.35">
      <c r="B106" s="286"/>
      <c r="C106" s="286"/>
      <c r="D106" s="286"/>
      <c r="E106" s="286"/>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c r="AJ106" s="286"/>
      <c r="AK106" s="286"/>
      <c r="AL106" s="286"/>
      <c r="AM106" s="286"/>
      <c r="AN106" s="286"/>
      <c r="AO106" s="286"/>
      <c r="AP106" s="286"/>
      <c r="AQ106" s="286"/>
      <c r="AR106" s="274"/>
      <c r="AS106" s="274"/>
      <c r="AT106" s="274"/>
      <c r="AU106" s="274"/>
      <c r="AV106" s="274"/>
      <c r="AW106" s="274"/>
      <c r="AX106" s="274"/>
      <c r="AY106" s="274"/>
      <c r="AZ106" s="274"/>
      <c r="BA106" s="274"/>
      <c r="BB106" s="274"/>
      <c r="BC106" s="274"/>
      <c r="BD106" s="274"/>
      <c r="BE106" s="274"/>
      <c r="BF106" s="274"/>
      <c r="BG106" s="274"/>
      <c r="BH106" s="274"/>
      <c r="BI106" s="274"/>
      <c r="BJ106" s="274"/>
      <c r="BK106" s="274"/>
      <c r="BL106" s="274"/>
      <c r="BM106" s="274"/>
      <c r="BN106" s="274"/>
      <c r="BO106" s="274"/>
      <c r="BP106" s="274"/>
      <c r="BQ106" s="274"/>
      <c r="BR106" s="274"/>
      <c r="BS106" s="274"/>
      <c r="BT106" s="274"/>
      <c r="BU106" s="274"/>
      <c r="BV106" s="274"/>
      <c r="BW106" s="274"/>
      <c r="BX106" s="274"/>
      <c r="BY106" s="274"/>
      <c r="BZ106" s="274"/>
      <c r="CA106" s="274"/>
      <c r="CB106" s="274"/>
      <c r="CC106" s="274"/>
      <c r="CD106" s="274"/>
      <c r="CE106" s="274"/>
      <c r="CF106" s="274"/>
      <c r="CG106" s="274"/>
      <c r="CH106" s="274"/>
      <c r="CI106" s="274"/>
      <c r="CJ106" s="274"/>
      <c r="CK106" s="274"/>
      <c r="CL106" s="274"/>
      <c r="CM106" s="274"/>
      <c r="CN106" s="274"/>
      <c r="CO106" s="274"/>
      <c r="CP106" s="274"/>
      <c r="CQ106" s="274"/>
      <c r="CR106" s="274"/>
      <c r="CS106" s="274"/>
      <c r="CT106" s="274"/>
      <c r="CU106" s="274"/>
      <c r="CV106" s="274"/>
      <c r="CW106" s="274"/>
      <c r="CX106" s="274"/>
      <c r="CY106" s="274"/>
      <c r="CZ106" s="274"/>
      <c r="DA106" s="274"/>
      <c r="DB106" s="274"/>
      <c r="DC106" s="274"/>
      <c r="DD106" s="274"/>
      <c r="DE106" s="274"/>
    </row>
    <row r="107" spans="2:109" s="33" customFormat="1" x14ac:dyDescent="0.35">
      <c r="B107" s="286"/>
      <c r="C107" s="286"/>
      <c r="D107" s="286"/>
      <c r="E107" s="286"/>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c r="AJ107" s="286"/>
      <c r="AK107" s="286"/>
      <c r="AL107" s="286"/>
      <c r="AM107" s="286"/>
      <c r="AN107" s="286"/>
      <c r="AO107" s="286"/>
      <c r="AP107" s="286"/>
      <c r="AQ107" s="286"/>
      <c r="AR107" s="274"/>
      <c r="AS107" s="274"/>
      <c r="AT107" s="274"/>
      <c r="AU107" s="274"/>
      <c r="AV107" s="274"/>
      <c r="AW107" s="274"/>
      <c r="AX107" s="274"/>
      <c r="AY107" s="274"/>
      <c r="AZ107" s="274"/>
      <c r="BA107" s="274"/>
      <c r="BB107" s="274"/>
      <c r="BC107" s="274"/>
      <c r="BD107" s="274"/>
      <c r="BE107" s="274"/>
      <c r="BF107" s="274"/>
      <c r="BG107" s="274"/>
      <c r="BH107" s="274"/>
      <c r="BI107" s="274"/>
      <c r="BJ107" s="274"/>
      <c r="BK107" s="274"/>
      <c r="BL107" s="274"/>
      <c r="BM107" s="274"/>
      <c r="BN107" s="274"/>
      <c r="BO107" s="274"/>
      <c r="BP107" s="274"/>
      <c r="BQ107" s="274"/>
      <c r="BR107" s="274"/>
      <c r="BS107" s="274"/>
      <c r="BT107" s="274"/>
      <c r="BU107" s="274"/>
      <c r="BV107" s="274"/>
      <c r="BW107" s="274"/>
      <c r="BX107" s="274"/>
      <c r="BY107" s="274"/>
      <c r="BZ107" s="274"/>
      <c r="CA107" s="274"/>
      <c r="CB107" s="274"/>
      <c r="CC107" s="274"/>
      <c r="CD107" s="274"/>
      <c r="CE107" s="274"/>
      <c r="CF107" s="274"/>
      <c r="CG107" s="274"/>
      <c r="CH107" s="274"/>
      <c r="CI107" s="274"/>
      <c r="CJ107" s="274"/>
      <c r="CK107" s="274"/>
      <c r="CL107" s="274"/>
      <c r="CM107" s="274"/>
      <c r="CN107" s="274"/>
      <c r="CO107" s="274"/>
      <c r="CP107" s="274"/>
      <c r="CQ107" s="274"/>
      <c r="CR107" s="274"/>
      <c r="CS107" s="274"/>
      <c r="CT107" s="274"/>
      <c r="CU107" s="274"/>
      <c r="CV107" s="274"/>
      <c r="CW107" s="274"/>
      <c r="CX107" s="274"/>
      <c r="CY107" s="274"/>
      <c r="CZ107" s="274"/>
      <c r="DA107" s="274"/>
      <c r="DB107" s="274"/>
      <c r="DC107" s="274"/>
      <c r="DD107" s="274"/>
      <c r="DE107" s="274"/>
    </row>
    <row r="108" spans="2:109" s="33" customFormat="1" x14ac:dyDescent="0.35">
      <c r="B108" s="286"/>
      <c r="C108" s="286"/>
      <c r="D108" s="286"/>
      <c r="E108" s="286"/>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c r="AJ108" s="286"/>
      <c r="AK108" s="286"/>
      <c r="AL108" s="286"/>
      <c r="AM108" s="286"/>
      <c r="AN108" s="286"/>
      <c r="AO108" s="286"/>
      <c r="AP108" s="286"/>
      <c r="AQ108" s="286"/>
      <c r="AR108" s="274"/>
      <c r="AS108" s="274"/>
      <c r="AT108" s="274"/>
      <c r="AU108" s="274"/>
      <c r="AV108" s="274"/>
      <c r="AW108" s="274"/>
      <c r="AX108" s="274"/>
      <c r="AY108" s="274"/>
      <c r="AZ108" s="274"/>
      <c r="BA108" s="274"/>
      <c r="BB108" s="274"/>
      <c r="BC108" s="274"/>
      <c r="BD108" s="274"/>
      <c r="BE108" s="274"/>
      <c r="BF108" s="274"/>
      <c r="BG108" s="274"/>
      <c r="BH108" s="274"/>
      <c r="BI108" s="274"/>
      <c r="BJ108" s="274"/>
      <c r="BK108" s="274"/>
      <c r="BL108" s="274"/>
      <c r="BM108" s="274"/>
      <c r="BN108" s="274"/>
      <c r="BO108" s="274"/>
      <c r="BP108" s="274"/>
      <c r="BQ108" s="274"/>
      <c r="BR108" s="274"/>
      <c r="BS108" s="274"/>
      <c r="BT108" s="274"/>
      <c r="BU108" s="274"/>
      <c r="BV108" s="274"/>
      <c r="BW108" s="274"/>
      <c r="BX108" s="274"/>
      <c r="BY108" s="274"/>
      <c r="BZ108" s="274"/>
      <c r="CA108" s="274"/>
      <c r="CB108" s="274"/>
      <c r="CC108" s="274"/>
      <c r="CD108" s="274"/>
      <c r="CE108" s="274"/>
      <c r="CF108" s="274"/>
      <c r="CG108" s="274"/>
      <c r="CH108" s="274"/>
      <c r="CI108" s="274"/>
      <c r="CJ108" s="274"/>
      <c r="CK108" s="274"/>
      <c r="CL108" s="274"/>
      <c r="CM108" s="274"/>
      <c r="CN108" s="274"/>
      <c r="CO108" s="274"/>
      <c r="CP108" s="274"/>
      <c r="CQ108" s="274"/>
      <c r="CR108" s="274"/>
      <c r="CS108" s="274"/>
      <c r="CT108" s="274"/>
      <c r="CU108" s="274"/>
      <c r="CV108" s="274"/>
      <c r="CW108" s="274"/>
      <c r="CX108" s="274"/>
      <c r="CY108" s="274"/>
      <c r="CZ108" s="274"/>
      <c r="DA108" s="274"/>
      <c r="DB108" s="274"/>
      <c r="DC108" s="274"/>
      <c r="DD108" s="274"/>
      <c r="DE108" s="274"/>
    </row>
    <row r="109" spans="2:109" s="33" customFormat="1" x14ac:dyDescent="0.35">
      <c r="B109" s="286"/>
      <c r="C109" s="286"/>
      <c r="D109" s="286"/>
      <c r="E109" s="286"/>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c r="AJ109" s="286"/>
      <c r="AK109" s="286"/>
      <c r="AL109" s="286"/>
      <c r="AM109" s="286"/>
      <c r="AN109" s="286"/>
      <c r="AO109" s="286"/>
      <c r="AP109" s="286"/>
      <c r="AQ109" s="286"/>
      <c r="AR109" s="274"/>
      <c r="AS109" s="274"/>
      <c r="AT109" s="274"/>
      <c r="AU109" s="274"/>
      <c r="AV109" s="274"/>
      <c r="AW109" s="274"/>
      <c r="AX109" s="274"/>
      <c r="AY109" s="274"/>
      <c r="AZ109" s="274"/>
      <c r="BA109" s="274"/>
      <c r="BB109" s="274"/>
      <c r="BC109" s="274"/>
      <c r="BD109" s="274"/>
      <c r="BE109" s="274"/>
      <c r="BF109" s="274"/>
      <c r="BG109" s="274"/>
      <c r="BH109" s="274"/>
      <c r="BI109" s="274"/>
      <c r="BJ109" s="274"/>
      <c r="BK109" s="274"/>
      <c r="BL109" s="274"/>
      <c r="BM109" s="274"/>
      <c r="BN109" s="274"/>
      <c r="BO109" s="274"/>
      <c r="BP109" s="274"/>
      <c r="BQ109" s="274"/>
      <c r="BR109" s="274"/>
      <c r="BS109" s="274"/>
      <c r="BT109" s="274"/>
      <c r="BU109" s="274"/>
      <c r="BV109" s="274"/>
      <c r="BW109" s="274"/>
      <c r="BX109" s="274"/>
      <c r="BY109" s="274"/>
      <c r="BZ109" s="274"/>
      <c r="CA109" s="274"/>
      <c r="CB109" s="274"/>
      <c r="CC109" s="274"/>
      <c r="CD109" s="274"/>
      <c r="CE109" s="274"/>
      <c r="CF109" s="274"/>
      <c r="CG109" s="274"/>
      <c r="CH109" s="274"/>
      <c r="CI109" s="274"/>
      <c r="CJ109" s="274"/>
      <c r="CK109" s="274"/>
      <c r="CL109" s="274"/>
      <c r="CM109" s="274"/>
      <c r="CN109" s="274"/>
      <c r="CO109" s="274"/>
      <c r="CP109" s="274"/>
      <c r="CQ109" s="274"/>
      <c r="CR109" s="274"/>
      <c r="CS109" s="274"/>
      <c r="CT109" s="274"/>
      <c r="CU109" s="274"/>
      <c r="CV109" s="274"/>
      <c r="CW109" s="274"/>
      <c r="CX109" s="274"/>
      <c r="CY109" s="274"/>
      <c r="CZ109" s="274"/>
      <c r="DA109" s="274"/>
      <c r="DB109" s="274"/>
      <c r="DC109" s="274"/>
      <c r="DD109" s="274"/>
      <c r="DE109" s="274"/>
    </row>
    <row r="110" spans="2:109" s="33" customFormat="1" x14ac:dyDescent="0.35">
      <c r="B110" s="286"/>
      <c r="C110" s="286"/>
      <c r="D110" s="286"/>
      <c r="E110" s="286"/>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c r="AJ110" s="286"/>
      <c r="AK110" s="286"/>
      <c r="AL110" s="286"/>
      <c r="AM110" s="286"/>
      <c r="AN110" s="286"/>
      <c r="AO110" s="286"/>
      <c r="AP110" s="286"/>
      <c r="AQ110" s="286"/>
      <c r="AR110" s="274"/>
      <c r="AS110" s="274"/>
      <c r="AT110" s="274"/>
      <c r="AU110" s="274"/>
      <c r="AV110" s="274"/>
      <c r="AW110" s="274"/>
      <c r="AX110" s="274"/>
      <c r="AY110" s="274"/>
      <c r="AZ110" s="274"/>
      <c r="BA110" s="274"/>
      <c r="BB110" s="274"/>
      <c r="BC110" s="274"/>
      <c r="BD110" s="274"/>
      <c r="BE110" s="274"/>
      <c r="BF110" s="274"/>
      <c r="BG110" s="274"/>
      <c r="BH110" s="274"/>
      <c r="BI110" s="274"/>
      <c r="BJ110" s="274"/>
      <c r="BK110" s="274"/>
      <c r="BL110" s="274"/>
      <c r="BM110" s="274"/>
      <c r="BN110" s="274"/>
      <c r="BO110" s="274"/>
      <c r="BP110" s="274"/>
      <c r="BQ110" s="274"/>
      <c r="BR110" s="274"/>
      <c r="BS110" s="274"/>
      <c r="BT110" s="274"/>
      <c r="BU110" s="274"/>
      <c r="BV110" s="274"/>
      <c r="BW110" s="274"/>
      <c r="BX110" s="274"/>
      <c r="BY110" s="274"/>
      <c r="BZ110" s="274"/>
      <c r="CA110" s="274"/>
      <c r="CB110" s="274"/>
      <c r="CC110" s="274"/>
      <c r="CD110" s="274"/>
      <c r="CE110" s="274"/>
      <c r="CF110" s="274"/>
      <c r="CG110" s="274"/>
      <c r="CH110" s="274"/>
      <c r="CI110" s="274"/>
      <c r="CJ110" s="274"/>
      <c r="CK110" s="274"/>
      <c r="CL110" s="274"/>
      <c r="CM110" s="274"/>
      <c r="CN110" s="274"/>
      <c r="CO110" s="274"/>
      <c r="CP110" s="274"/>
      <c r="CQ110" s="274"/>
      <c r="CR110" s="274"/>
      <c r="CS110" s="274"/>
      <c r="CT110" s="274"/>
      <c r="CU110" s="274"/>
      <c r="CV110" s="274"/>
      <c r="CW110" s="274"/>
      <c r="CX110" s="274"/>
      <c r="CY110" s="274"/>
      <c r="CZ110" s="274"/>
      <c r="DA110" s="274"/>
      <c r="DB110" s="274"/>
      <c r="DC110" s="274"/>
      <c r="DD110" s="274"/>
      <c r="DE110" s="274"/>
    </row>
    <row r="111" spans="2:109" s="33" customFormat="1" x14ac:dyDescent="0.35">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c r="AJ111" s="286"/>
      <c r="AK111" s="286"/>
      <c r="AL111" s="286"/>
      <c r="AM111" s="286"/>
      <c r="AN111" s="286"/>
      <c r="AO111" s="286"/>
      <c r="AP111" s="286"/>
      <c r="AQ111" s="286"/>
      <c r="AR111" s="274"/>
      <c r="AS111" s="274"/>
      <c r="AT111" s="274"/>
      <c r="AU111" s="274"/>
      <c r="AV111" s="274"/>
      <c r="AW111" s="274"/>
      <c r="AX111" s="274"/>
      <c r="AY111" s="274"/>
      <c r="AZ111" s="274"/>
      <c r="BA111" s="274"/>
      <c r="BB111" s="274"/>
      <c r="BC111" s="274"/>
      <c r="BD111" s="274"/>
      <c r="BE111" s="274"/>
      <c r="BF111" s="274"/>
      <c r="BG111" s="274"/>
      <c r="BH111" s="274"/>
      <c r="BI111" s="274"/>
      <c r="BJ111" s="274"/>
      <c r="BK111" s="274"/>
      <c r="BL111" s="274"/>
      <c r="BM111" s="274"/>
      <c r="BN111" s="274"/>
      <c r="BO111" s="274"/>
      <c r="BP111" s="274"/>
      <c r="BQ111" s="274"/>
      <c r="BR111" s="274"/>
      <c r="BS111" s="274"/>
      <c r="BT111" s="274"/>
      <c r="BU111" s="274"/>
      <c r="BV111" s="274"/>
      <c r="BW111" s="274"/>
      <c r="BX111" s="274"/>
      <c r="BY111" s="274"/>
      <c r="BZ111" s="274"/>
      <c r="CA111" s="274"/>
      <c r="CB111" s="274"/>
      <c r="CC111" s="274"/>
      <c r="CD111" s="274"/>
      <c r="CE111" s="274"/>
      <c r="CF111" s="274"/>
      <c r="CG111" s="274"/>
      <c r="CH111" s="274"/>
      <c r="CI111" s="274"/>
      <c r="CJ111" s="274"/>
      <c r="CK111" s="274"/>
      <c r="CL111" s="274"/>
      <c r="CM111" s="274"/>
      <c r="CN111" s="274"/>
      <c r="CO111" s="274"/>
      <c r="CP111" s="274"/>
      <c r="CQ111" s="274"/>
      <c r="CR111" s="274"/>
      <c r="CS111" s="274"/>
      <c r="CT111" s="274"/>
      <c r="CU111" s="274"/>
      <c r="CV111" s="274"/>
      <c r="CW111" s="274"/>
      <c r="CX111" s="274"/>
      <c r="CY111" s="274"/>
      <c r="CZ111" s="274"/>
      <c r="DA111" s="274"/>
      <c r="DB111" s="274"/>
      <c r="DC111" s="274"/>
      <c r="DD111" s="274"/>
      <c r="DE111" s="274"/>
    </row>
    <row r="112" spans="2:109" s="33" customFormat="1" x14ac:dyDescent="0.35">
      <c r="B112" s="286"/>
      <c r="C112" s="286"/>
      <c r="D112" s="286"/>
      <c r="E112" s="286"/>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c r="AJ112" s="286"/>
      <c r="AK112" s="286"/>
      <c r="AL112" s="286"/>
      <c r="AM112" s="286"/>
      <c r="AN112" s="286"/>
      <c r="AO112" s="286"/>
      <c r="AP112" s="286"/>
      <c r="AQ112" s="286"/>
      <c r="AR112" s="274"/>
      <c r="AS112" s="274"/>
      <c r="AT112" s="274"/>
      <c r="AU112" s="274"/>
      <c r="AV112" s="274"/>
      <c r="AW112" s="274"/>
      <c r="AX112" s="274"/>
      <c r="AY112" s="274"/>
      <c r="AZ112" s="274"/>
      <c r="BA112" s="274"/>
      <c r="BB112" s="274"/>
      <c r="BC112" s="274"/>
      <c r="BD112" s="274"/>
      <c r="BE112" s="274"/>
      <c r="BF112" s="274"/>
      <c r="BG112" s="274"/>
      <c r="BH112" s="274"/>
      <c r="BI112" s="274"/>
      <c r="BJ112" s="274"/>
      <c r="BK112" s="274"/>
      <c r="BL112" s="274"/>
      <c r="BM112" s="274"/>
      <c r="BN112" s="274"/>
      <c r="BO112" s="274"/>
      <c r="BP112" s="274"/>
      <c r="BQ112" s="274"/>
      <c r="BR112" s="274"/>
      <c r="BS112" s="274"/>
      <c r="BT112" s="274"/>
      <c r="BU112" s="274"/>
      <c r="BV112" s="274"/>
      <c r="BW112" s="274"/>
      <c r="BX112" s="274"/>
      <c r="BY112" s="274"/>
      <c r="BZ112" s="274"/>
      <c r="CA112" s="274"/>
      <c r="CB112" s="274"/>
      <c r="CC112" s="274"/>
      <c r="CD112" s="274"/>
      <c r="CE112" s="274"/>
      <c r="CF112" s="274"/>
      <c r="CG112" s="274"/>
      <c r="CH112" s="274"/>
      <c r="CI112" s="274"/>
      <c r="CJ112" s="274"/>
      <c r="CK112" s="274"/>
      <c r="CL112" s="274"/>
      <c r="CM112" s="274"/>
      <c r="CN112" s="274"/>
      <c r="CO112" s="274"/>
      <c r="CP112" s="274"/>
      <c r="CQ112" s="274"/>
      <c r="CR112" s="274"/>
      <c r="CS112" s="274"/>
      <c r="CT112" s="274"/>
      <c r="CU112" s="274"/>
      <c r="CV112" s="274"/>
      <c r="CW112" s="274"/>
      <c r="CX112" s="274"/>
      <c r="CY112" s="274"/>
      <c r="CZ112" s="274"/>
      <c r="DA112" s="274"/>
      <c r="DB112" s="274"/>
      <c r="DC112" s="274"/>
      <c r="DD112" s="274"/>
      <c r="DE112" s="274"/>
    </row>
    <row r="113" spans="2:109" s="33" customFormat="1" x14ac:dyDescent="0.35">
      <c r="B113" s="286"/>
      <c r="C113" s="286"/>
      <c r="D113" s="286"/>
      <c r="E113" s="286"/>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c r="AJ113" s="286"/>
      <c r="AK113" s="286"/>
      <c r="AL113" s="286"/>
      <c r="AM113" s="286"/>
      <c r="AN113" s="286"/>
      <c r="AO113" s="286"/>
      <c r="AP113" s="286"/>
      <c r="AQ113" s="286"/>
      <c r="AR113" s="274"/>
      <c r="AS113" s="274"/>
      <c r="AT113" s="274"/>
      <c r="AU113" s="274"/>
      <c r="AV113" s="274"/>
      <c r="AW113" s="274"/>
      <c r="AX113" s="274"/>
      <c r="AY113" s="274"/>
      <c r="AZ113" s="274"/>
      <c r="BA113" s="274"/>
      <c r="BB113" s="274"/>
      <c r="BC113" s="274"/>
      <c r="BD113" s="274"/>
      <c r="BE113" s="274"/>
      <c r="BF113" s="274"/>
      <c r="BG113" s="274"/>
      <c r="BH113" s="274"/>
      <c r="BI113" s="274"/>
      <c r="BJ113" s="274"/>
      <c r="BK113" s="274"/>
      <c r="BL113" s="274"/>
      <c r="BM113" s="274"/>
      <c r="BN113" s="274"/>
      <c r="BO113" s="274"/>
      <c r="BP113" s="274"/>
      <c r="BQ113" s="274"/>
      <c r="BR113" s="274"/>
      <c r="BS113" s="274"/>
      <c r="BT113" s="274"/>
      <c r="BU113" s="274"/>
      <c r="BV113" s="274"/>
      <c r="BW113" s="274"/>
      <c r="BX113" s="274"/>
      <c r="BY113" s="274"/>
      <c r="BZ113" s="274"/>
      <c r="CA113" s="274"/>
      <c r="CB113" s="274"/>
      <c r="CC113" s="274"/>
      <c r="CD113" s="274"/>
      <c r="CE113" s="274"/>
      <c r="CF113" s="274"/>
      <c r="CG113" s="274"/>
      <c r="CH113" s="274"/>
      <c r="CI113" s="274"/>
      <c r="CJ113" s="274"/>
      <c r="CK113" s="274"/>
      <c r="CL113" s="274"/>
      <c r="CM113" s="274"/>
      <c r="CN113" s="274"/>
      <c r="CO113" s="274"/>
      <c r="CP113" s="274"/>
      <c r="CQ113" s="274"/>
      <c r="CR113" s="274"/>
      <c r="CS113" s="274"/>
      <c r="CT113" s="274"/>
      <c r="CU113" s="274"/>
      <c r="CV113" s="274"/>
      <c r="CW113" s="274"/>
      <c r="CX113" s="274"/>
      <c r="CY113" s="274"/>
      <c r="CZ113" s="274"/>
      <c r="DA113" s="274"/>
      <c r="DB113" s="274"/>
      <c r="DC113" s="274"/>
      <c r="DD113" s="274"/>
      <c r="DE113" s="274"/>
    </row>
    <row r="114" spans="2:109" s="33" customFormat="1" x14ac:dyDescent="0.35">
      <c r="B114" s="286"/>
      <c r="C114" s="286"/>
      <c r="D114" s="286"/>
      <c r="E114" s="286"/>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c r="AJ114" s="286"/>
      <c r="AK114" s="286"/>
      <c r="AL114" s="286"/>
      <c r="AM114" s="286"/>
      <c r="AN114" s="286"/>
      <c r="AO114" s="286"/>
      <c r="AP114" s="286"/>
      <c r="AQ114" s="286"/>
      <c r="AR114" s="274"/>
      <c r="AS114" s="274"/>
      <c r="AT114" s="274"/>
      <c r="AU114" s="274"/>
      <c r="AV114" s="274"/>
      <c r="AW114" s="274"/>
      <c r="AX114" s="274"/>
      <c r="AY114" s="274"/>
      <c r="AZ114" s="274"/>
      <c r="BA114" s="274"/>
      <c r="BB114" s="274"/>
      <c r="BC114" s="274"/>
      <c r="BD114" s="274"/>
      <c r="BE114" s="274"/>
      <c r="BF114" s="274"/>
      <c r="BG114" s="274"/>
      <c r="BH114" s="274"/>
      <c r="BI114" s="274"/>
      <c r="BJ114" s="274"/>
      <c r="BK114" s="274"/>
      <c r="BL114" s="274"/>
      <c r="BM114" s="274"/>
      <c r="BN114" s="274"/>
      <c r="BO114" s="274"/>
      <c r="BP114" s="274"/>
      <c r="BQ114" s="274"/>
      <c r="BR114" s="274"/>
      <c r="BS114" s="274"/>
      <c r="BT114" s="274"/>
      <c r="BU114" s="274"/>
      <c r="BV114" s="274"/>
      <c r="BW114" s="274"/>
      <c r="BX114" s="274"/>
      <c r="BY114" s="274"/>
      <c r="BZ114" s="274"/>
      <c r="CA114" s="274"/>
      <c r="CB114" s="274"/>
      <c r="CC114" s="274"/>
      <c r="CD114" s="274"/>
      <c r="CE114" s="274"/>
      <c r="CF114" s="274"/>
      <c r="CG114" s="274"/>
      <c r="CH114" s="274"/>
      <c r="CI114" s="274"/>
      <c r="CJ114" s="274"/>
      <c r="CK114" s="274"/>
      <c r="CL114" s="274"/>
      <c r="CM114" s="274"/>
      <c r="CN114" s="274"/>
      <c r="CO114" s="274"/>
      <c r="CP114" s="274"/>
      <c r="CQ114" s="274"/>
      <c r="CR114" s="274"/>
      <c r="CS114" s="274"/>
      <c r="CT114" s="274"/>
      <c r="CU114" s="274"/>
      <c r="CV114" s="274"/>
      <c r="CW114" s="274"/>
      <c r="CX114" s="274"/>
      <c r="CY114" s="274"/>
      <c r="CZ114" s="274"/>
      <c r="DA114" s="274"/>
      <c r="DB114" s="274"/>
      <c r="DC114" s="274"/>
      <c r="DD114" s="274"/>
      <c r="DE114" s="274"/>
    </row>
    <row r="115" spans="2:109" s="33" customFormat="1" x14ac:dyDescent="0.35">
      <c r="B115" s="286"/>
      <c r="C115" s="286"/>
      <c r="D115" s="286"/>
      <c r="E115" s="286"/>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c r="AJ115" s="286"/>
      <c r="AK115" s="286"/>
      <c r="AL115" s="286"/>
      <c r="AM115" s="286"/>
      <c r="AN115" s="286"/>
      <c r="AO115" s="286"/>
      <c r="AP115" s="286"/>
      <c r="AQ115" s="286"/>
      <c r="AR115" s="274"/>
      <c r="AS115" s="274"/>
      <c r="AT115" s="274"/>
      <c r="AU115" s="274"/>
      <c r="AV115" s="274"/>
      <c r="AW115" s="274"/>
      <c r="AX115" s="274"/>
      <c r="AY115" s="274"/>
      <c r="AZ115" s="274"/>
      <c r="BA115" s="274"/>
      <c r="BB115" s="274"/>
      <c r="BC115" s="274"/>
      <c r="BD115" s="274"/>
      <c r="BE115" s="274"/>
      <c r="BF115" s="274"/>
      <c r="BG115" s="274"/>
      <c r="BH115" s="274"/>
      <c r="BI115" s="274"/>
      <c r="BJ115" s="274"/>
      <c r="BK115" s="274"/>
      <c r="BL115" s="274"/>
      <c r="BM115" s="274"/>
      <c r="BN115" s="274"/>
      <c r="BO115" s="274"/>
      <c r="BP115" s="274"/>
      <c r="BQ115" s="274"/>
      <c r="BR115" s="274"/>
      <c r="BS115" s="274"/>
      <c r="BT115" s="274"/>
      <c r="BU115" s="274"/>
      <c r="BV115" s="274"/>
      <c r="BW115" s="274"/>
      <c r="BX115" s="274"/>
      <c r="BY115" s="274"/>
      <c r="BZ115" s="274"/>
      <c r="CA115" s="274"/>
      <c r="CB115" s="274"/>
      <c r="CC115" s="274"/>
      <c r="CD115" s="274"/>
      <c r="CE115" s="274"/>
      <c r="CF115" s="274"/>
      <c r="CG115" s="274"/>
      <c r="CH115" s="274"/>
      <c r="CI115" s="274"/>
      <c r="CJ115" s="274"/>
      <c r="CK115" s="274"/>
      <c r="CL115" s="274"/>
      <c r="CM115" s="274"/>
      <c r="CN115" s="274"/>
      <c r="CO115" s="274"/>
      <c r="CP115" s="274"/>
      <c r="CQ115" s="274"/>
      <c r="CR115" s="274"/>
      <c r="CS115" s="274"/>
      <c r="CT115" s="274"/>
      <c r="CU115" s="274"/>
      <c r="CV115" s="274"/>
      <c r="CW115" s="274"/>
      <c r="CX115" s="274"/>
      <c r="CY115" s="274"/>
      <c r="CZ115" s="274"/>
      <c r="DA115" s="274"/>
      <c r="DB115" s="274"/>
      <c r="DC115" s="274"/>
      <c r="DD115" s="274"/>
      <c r="DE115" s="274"/>
    </row>
    <row r="116" spans="2:109" s="33" customFormat="1" x14ac:dyDescent="0.35">
      <c r="B116" s="286"/>
      <c r="C116" s="286"/>
      <c r="D116" s="286"/>
      <c r="E116" s="286"/>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c r="AJ116" s="286"/>
      <c r="AK116" s="286"/>
      <c r="AL116" s="286"/>
      <c r="AM116" s="286"/>
      <c r="AN116" s="286"/>
      <c r="AO116" s="286"/>
      <c r="AP116" s="286"/>
      <c r="AQ116" s="286"/>
      <c r="AR116" s="274"/>
      <c r="AS116" s="274"/>
      <c r="AT116" s="274"/>
      <c r="AU116" s="274"/>
      <c r="AV116" s="274"/>
      <c r="AW116" s="274"/>
      <c r="AX116" s="274"/>
      <c r="AY116" s="274"/>
      <c r="AZ116" s="274"/>
      <c r="BA116" s="274"/>
      <c r="BB116" s="274"/>
      <c r="BC116" s="274"/>
      <c r="BD116" s="274"/>
      <c r="BE116" s="274"/>
      <c r="BF116" s="274"/>
      <c r="BG116" s="274"/>
      <c r="BH116" s="274"/>
      <c r="BI116" s="274"/>
      <c r="BJ116" s="274"/>
      <c r="BK116" s="274"/>
      <c r="BL116" s="274"/>
      <c r="BM116" s="274"/>
      <c r="BN116" s="274"/>
      <c r="BO116" s="274"/>
      <c r="BP116" s="274"/>
      <c r="BQ116" s="274"/>
      <c r="BR116" s="274"/>
      <c r="BS116" s="274"/>
      <c r="BT116" s="274"/>
      <c r="BU116" s="274"/>
      <c r="BV116" s="274"/>
      <c r="BW116" s="274"/>
      <c r="BX116" s="274"/>
      <c r="BY116" s="274"/>
      <c r="BZ116" s="274"/>
      <c r="CA116" s="274"/>
      <c r="CB116" s="274"/>
      <c r="CC116" s="274"/>
      <c r="CD116" s="274"/>
      <c r="CE116" s="274"/>
      <c r="CF116" s="274"/>
      <c r="CG116" s="274"/>
      <c r="CH116" s="274"/>
      <c r="CI116" s="274"/>
      <c r="CJ116" s="274"/>
      <c r="CK116" s="274"/>
      <c r="CL116" s="274"/>
      <c r="CM116" s="274"/>
      <c r="CN116" s="274"/>
      <c r="CO116" s="274"/>
      <c r="CP116" s="274"/>
      <c r="CQ116" s="274"/>
      <c r="CR116" s="274"/>
      <c r="CS116" s="274"/>
      <c r="CT116" s="274"/>
      <c r="CU116" s="274"/>
      <c r="CV116" s="274"/>
      <c r="CW116" s="274"/>
      <c r="CX116" s="274"/>
      <c r="CY116" s="274"/>
      <c r="CZ116" s="274"/>
      <c r="DA116" s="274"/>
      <c r="DB116" s="274"/>
      <c r="DC116" s="274"/>
      <c r="DD116" s="274"/>
      <c r="DE116" s="274"/>
    </row>
    <row r="117" spans="2:109" s="33" customFormat="1" x14ac:dyDescent="0.35">
      <c r="B117" s="286"/>
      <c r="C117" s="286"/>
      <c r="D117" s="286"/>
      <c r="E117" s="286"/>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c r="AJ117" s="286"/>
      <c r="AK117" s="286"/>
      <c r="AL117" s="286"/>
      <c r="AM117" s="286"/>
      <c r="AN117" s="286"/>
      <c r="AO117" s="286"/>
      <c r="AP117" s="286"/>
      <c r="AQ117" s="286"/>
      <c r="AR117" s="274"/>
      <c r="AS117" s="274"/>
      <c r="AT117" s="274"/>
      <c r="AU117" s="274"/>
      <c r="AV117" s="274"/>
      <c r="AW117" s="274"/>
      <c r="AX117" s="274"/>
      <c r="AY117" s="274"/>
      <c r="AZ117" s="274"/>
      <c r="BA117" s="274"/>
      <c r="BB117" s="274"/>
      <c r="BC117" s="274"/>
      <c r="BD117" s="274"/>
      <c r="BE117" s="274"/>
      <c r="BF117" s="274"/>
      <c r="BG117" s="274"/>
      <c r="BH117" s="274"/>
      <c r="BI117" s="274"/>
      <c r="BJ117" s="274"/>
      <c r="BK117" s="274"/>
      <c r="BL117" s="274"/>
      <c r="BM117" s="274"/>
      <c r="BN117" s="274"/>
      <c r="BO117" s="274"/>
      <c r="BP117" s="274"/>
      <c r="BQ117" s="274"/>
      <c r="BR117" s="274"/>
      <c r="BS117" s="274"/>
      <c r="BT117" s="274"/>
      <c r="BU117" s="274"/>
      <c r="BV117" s="274"/>
      <c r="BW117" s="274"/>
      <c r="BX117" s="274"/>
      <c r="BY117" s="274"/>
      <c r="BZ117" s="274"/>
      <c r="CA117" s="274"/>
      <c r="CB117" s="274"/>
      <c r="CC117" s="274"/>
      <c r="CD117" s="274"/>
      <c r="CE117" s="274"/>
      <c r="CF117" s="274"/>
      <c r="CG117" s="274"/>
      <c r="CH117" s="274"/>
      <c r="CI117" s="274"/>
      <c r="CJ117" s="274"/>
      <c r="CK117" s="274"/>
      <c r="CL117" s="274"/>
      <c r="CM117" s="274"/>
      <c r="CN117" s="274"/>
      <c r="CO117" s="274"/>
      <c r="CP117" s="274"/>
      <c r="CQ117" s="274"/>
      <c r="CR117" s="274"/>
      <c r="CS117" s="274"/>
      <c r="CT117" s="274"/>
      <c r="CU117" s="274"/>
      <c r="CV117" s="274"/>
      <c r="CW117" s="274"/>
      <c r="CX117" s="274"/>
      <c r="CY117" s="274"/>
      <c r="CZ117" s="274"/>
      <c r="DA117" s="274"/>
      <c r="DB117" s="274"/>
      <c r="DC117" s="274"/>
      <c r="DD117" s="274"/>
      <c r="DE117" s="274"/>
    </row>
    <row r="118" spans="2:109" s="33" customFormat="1" x14ac:dyDescent="0.35">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AR118" s="274"/>
      <c r="AS118" s="274"/>
      <c r="AT118" s="274"/>
      <c r="AU118" s="274"/>
      <c r="AV118" s="274"/>
      <c r="AW118" s="274"/>
      <c r="AX118" s="274"/>
      <c r="AY118" s="274"/>
      <c r="AZ118" s="274"/>
      <c r="BA118" s="274"/>
      <c r="BB118" s="274"/>
      <c r="BC118" s="274"/>
      <c r="BD118" s="274"/>
      <c r="BE118" s="274"/>
      <c r="BF118" s="274"/>
      <c r="BG118" s="274"/>
      <c r="BH118" s="274"/>
      <c r="BI118" s="274"/>
      <c r="BJ118" s="274"/>
      <c r="BK118" s="274"/>
      <c r="BL118" s="274"/>
      <c r="BM118" s="274"/>
      <c r="BN118" s="274"/>
      <c r="BO118" s="274"/>
      <c r="BP118" s="274"/>
      <c r="BQ118" s="274"/>
      <c r="BR118" s="274"/>
      <c r="BS118" s="274"/>
      <c r="BT118" s="274"/>
      <c r="BU118" s="274"/>
      <c r="BV118" s="274"/>
      <c r="BW118" s="274"/>
      <c r="BX118" s="274"/>
      <c r="BY118" s="274"/>
      <c r="BZ118" s="274"/>
      <c r="CA118" s="274"/>
      <c r="CB118" s="274"/>
      <c r="CC118" s="274"/>
      <c r="CD118" s="274"/>
      <c r="CE118" s="274"/>
      <c r="CF118" s="274"/>
      <c r="CG118" s="274"/>
      <c r="CH118" s="274"/>
      <c r="CI118" s="274"/>
      <c r="CJ118" s="274"/>
      <c r="CK118" s="274"/>
      <c r="CL118" s="274"/>
      <c r="CM118" s="274"/>
      <c r="CN118" s="274"/>
      <c r="CO118" s="274"/>
      <c r="CP118" s="274"/>
      <c r="CQ118" s="274"/>
      <c r="CR118" s="274"/>
      <c r="CS118" s="274"/>
      <c r="CT118" s="274"/>
      <c r="CU118" s="274"/>
      <c r="CV118" s="274"/>
      <c r="CW118" s="274"/>
      <c r="CX118" s="274"/>
      <c r="CY118" s="274"/>
      <c r="CZ118" s="274"/>
      <c r="DA118" s="274"/>
      <c r="DB118" s="274"/>
      <c r="DC118" s="274"/>
      <c r="DD118" s="274"/>
      <c r="DE118" s="274"/>
    </row>
    <row r="119" spans="2:109" s="33" customFormat="1" x14ac:dyDescent="0.35">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AR119" s="274"/>
      <c r="AS119" s="274"/>
      <c r="AT119" s="274"/>
      <c r="AU119" s="274"/>
      <c r="AV119" s="274"/>
      <c r="AW119" s="274"/>
      <c r="AX119" s="274"/>
      <c r="AY119" s="274"/>
      <c r="AZ119" s="274"/>
      <c r="BA119" s="274"/>
      <c r="BB119" s="274"/>
      <c r="BC119" s="274"/>
      <c r="BD119" s="274"/>
      <c r="BE119" s="274"/>
      <c r="BF119" s="274"/>
      <c r="BG119" s="274"/>
      <c r="BH119" s="274"/>
      <c r="BI119" s="274"/>
      <c r="BJ119" s="274"/>
      <c r="BK119" s="274"/>
      <c r="BL119" s="274"/>
      <c r="BM119" s="274"/>
      <c r="BN119" s="274"/>
      <c r="BO119" s="274"/>
      <c r="BP119" s="274"/>
      <c r="BQ119" s="274"/>
      <c r="BR119" s="274"/>
      <c r="BS119" s="274"/>
      <c r="BT119" s="274"/>
      <c r="BU119" s="274"/>
      <c r="BV119" s="274"/>
      <c r="BW119" s="274"/>
      <c r="BX119" s="274"/>
      <c r="BY119" s="274"/>
      <c r="BZ119" s="274"/>
      <c r="CA119" s="274"/>
      <c r="CB119" s="274"/>
      <c r="CC119" s="274"/>
      <c r="CD119" s="274"/>
      <c r="CE119" s="274"/>
      <c r="CF119" s="274"/>
      <c r="CG119" s="274"/>
      <c r="CH119" s="274"/>
      <c r="CI119" s="274"/>
      <c r="CJ119" s="274"/>
      <c r="CK119" s="274"/>
      <c r="CL119" s="274"/>
      <c r="CM119" s="274"/>
      <c r="CN119" s="274"/>
      <c r="CO119" s="274"/>
      <c r="CP119" s="274"/>
      <c r="CQ119" s="274"/>
      <c r="CR119" s="274"/>
      <c r="CS119" s="274"/>
      <c r="CT119" s="274"/>
      <c r="CU119" s="274"/>
      <c r="CV119" s="274"/>
      <c r="CW119" s="274"/>
      <c r="CX119" s="274"/>
      <c r="CY119" s="274"/>
      <c r="CZ119" s="274"/>
      <c r="DA119" s="274"/>
      <c r="DB119" s="274"/>
      <c r="DC119" s="274"/>
      <c r="DD119" s="274"/>
      <c r="DE119" s="274"/>
    </row>
    <row r="120" spans="2:109" s="33" customFormat="1" x14ac:dyDescent="0.35">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AR120" s="274"/>
      <c r="AS120" s="274"/>
      <c r="AT120" s="274"/>
      <c r="AU120" s="274"/>
      <c r="AV120" s="274"/>
      <c r="AW120" s="274"/>
      <c r="AX120" s="274"/>
      <c r="AY120" s="274"/>
      <c r="AZ120" s="274"/>
      <c r="BA120" s="274"/>
      <c r="BB120" s="274"/>
      <c r="BC120" s="274"/>
      <c r="BD120" s="274"/>
      <c r="BE120" s="274"/>
      <c r="BF120" s="274"/>
      <c r="BG120" s="274"/>
      <c r="BH120" s="274"/>
      <c r="BI120" s="274"/>
      <c r="BJ120" s="274"/>
      <c r="BK120" s="274"/>
      <c r="BL120" s="274"/>
      <c r="BM120" s="274"/>
      <c r="BN120" s="274"/>
      <c r="BO120" s="274"/>
      <c r="BP120" s="274"/>
      <c r="BQ120" s="274"/>
      <c r="BR120" s="274"/>
      <c r="BS120" s="274"/>
      <c r="BT120" s="274"/>
      <c r="BU120" s="274"/>
      <c r="BV120" s="274"/>
      <c r="BW120" s="274"/>
      <c r="BX120" s="274"/>
      <c r="BY120" s="274"/>
      <c r="BZ120" s="274"/>
      <c r="CA120" s="274"/>
      <c r="CB120" s="274"/>
      <c r="CC120" s="274"/>
      <c r="CD120" s="274"/>
      <c r="CE120" s="274"/>
      <c r="CF120" s="274"/>
      <c r="CG120" s="274"/>
      <c r="CH120" s="274"/>
      <c r="CI120" s="274"/>
      <c r="CJ120" s="274"/>
      <c r="CK120" s="274"/>
      <c r="CL120" s="274"/>
      <c r="CM120" s="274"/>
      <c r="CN120" s="274"/>
      <c r="CO120" s="274"/>
      <c r="CP120" s="274"/>
      <c r="CQ120" s="274"/>
      <c r="CR120" s="274"/>
      <c r="CS120" s="274"/>
      <c r="CT120" s="274"/>
      <c r="CU120" s="274"/>
      <c r="CV120" s="274"/>
      <c r="CW120" s="274"/>
      <c r="CX120" s="274"/>
      <c r="CY120" s="274"/>
      <c r="CZ120" s="274"/>
      <c r="DA120" s="274"/>
      <c r="DB120" s="274"/>
      <c r="DC120" s="274"/>
      <c r="DD120" s="274"/>
      <c r="DE120" s="274"/>
    </row>
    <row r="121" spans="2:109" s="33" customFormat="1" x14ac:dyDescent="0.35">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AR121" s="274"/>
      <c r="AS121" s="274"/>
      <c r="AT121" s="274"/>
      <c r="AU121" s="274"/>
      <c r="AV121" s="274"/>
      <c r="AW121" s="274"/>
      <c r="AX121" s="274"/>
      <c r="AY121" s="274"/>
      <c r="AZ121" s="274"/>
      <c r="BA121" s="274"/>
      <c r="BB121" s="274"/>
      <c r="BC121" s="274"/>
      <c r="BD121" s="274"/>
      <c r="BE121" s="274"/>
      <c r="BF121" s="274"/>
      <c r="BG121" s="274"/>
      <c r="BH121" s="274"/>
      <c r="BI121" s="274"/>
      <c r="BJ121" s="274"/>
      <c r="BK121" s="274"/>
      <c r="BL121" s="274"/>
      <c r="BM121" s="274"/>
      <c r="BN121" s="274"/>
      <c r="BO121" s="274"/>
      <c r="BP121" s="274"/>
      <c r="BQ121" s="274"/>
      <c r="BR121" s="274"/>
      <c r="BS121" s="274"/>
      <c r="BT121" s="274"/>
      <c r="BU121" s="274"/>
      <c r="BV121" s="274"/>
      <c r="BW121" s="274"/>
      <c r="BX121" s="274"/>
      <c r="BY121" s="274"/>
      <c r="BZ121" s="274"/>
      <c r="CA121" s="274"/>
      <c r="CB121" s="274"/>
      <c r="CC121" s="274"/>
      <c r="CD121" s="274"/>
      <c r="CE121" s="274"/>
      <c r="CF121" s="274"/>
      <c r="CG121" s="274"/>
      <c r="CH121" s="274"/>
      <c r="CI121" s="274"/>
      <c r="CJ121" s="274"/>
      <c r="CK121" s="274"/>
      <c r="CL121" s="274"/>
      <c r="CM121" s="274"/>
      <c r="CN121" s="274"/>
      <c r="CO121" s="274"/>
      <c r="CP121" s="274"/>
      <c r="CQ121" s="274"/>
      <c r="CR121" s="274"/>
      <c r="CS121" s="274"/>
      <c r="CT121" s="274"/>
      <c r="CU121" s="274"/>
      <c r="CV121" s="274"/>
      <c r="CW121" s="274"/>
      <c r="CX121" s="274"/>
      <c r="CY121" s="274"/>
      <c r="CZ121" s="274"/>
      <c r="DA121" s="274"/>
      <c r="DB121" s="274"/>
      <c r="DC121" s="274"/>
      <c r="DD121" s="274"/>
      <c r="DE121" s="274"/>
    </row>
    <row r="122" spans="2:109" s="33" customFormat="1" x14ac:dyDescent="0.35">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AR122" s="274"/>
      <c r="AS122" s="274"/>
      <c r="AT122" s="274"/>
      <c r="AU122" s="274"/>
      <c r="AV122" s="274"/>
      <c r="AW122" s="274"/>
      <c r="AX122" s="274"/>
      <c r="AY122" s="274"/>
      <c r="AZ122" s="274"/>
      <c r="BA122" s="274"/>
      <c r="BB122" s="274"/>
      <c r="BC122" s="274"/>
      <c r="BD122" s="274"/>
      <c r="BE122" s="274"/>
      <c r="BF122" s="274"/>
      <c r="BG122" s="274"/>
      <c r="BH122" s="274"/>
      <c r="BI122" s="274"/>
      <c r="BJ122" s="274"/>
      <c r="BK122" s="274"/>
      <c r="BL122" s="274"/>
      <c r="BM122" s="274"/>
      <c r="BN122" s="274"/>
      <c r="BO122" s="274"/>
      <c r="BP122" s="274"/>
      <c r="BQ122" s="274"/>
      <c r="BR122" s="274"/>
      <c r="BS122" s="274"/>
      <c r="BT122" s="274"/>
      <c r="BU122" s="274"/>
      <c r="BV122" s="274"/>
      <c r="BW122" s="274"/>
      <c r="BX122" s="274"/>
      <c r="BY122" s="274"/>
      <c r="BZ122" s="274"/>
      <c r="CA122" s="274"/>
      <c r="CB122" s="274"/>
      <c r="CC122" s="274"/>
      <c r="CD122" s="274"/>
      <c r="CE122" s="274"/>
      <c r="CF122" s="274"/>
      <c r="CG122" s="274"/>
      <c r="CH122" s="274"/>
      <c r="CI122" s="274"/>
      <c r="CJ122" s="274"/>
      <c r="CK122" s="274"/>
      <c r="CL122" s="274"/>
      <c r="CM122" s="274"/>
      <c r="CN122" s="274"/>
      <c r="CO122" s="274"/>
      <c r="CP122" s="274"/>
      <c r="CQ122" s="274"/>
      <c r="CR122" s="274"/>
      <c r="CS122" s="274"/>
      <c r="CT122" s="274"/>
      <c r="CU122" s="274"/>
      <c r="CV122" s="274"/>
      <c r="CW122" s="274"/>
      <c r="CX122" s="274"/>
      <c r="CY122" s="274"/>
      <c r="CZ122" s="274"/>
      <c r="DA122" s="274"/>
      <c r="DB122" s="274"/>
      <c r="DC122" s="274"/>
      <c r="DD122" s="274"/>
      <c r="DE122" s="274"/>
    </row>
    <row r="123" spans="2:109" s="33" customFormat="1" x14ac:dyDescent="0.35">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AR123" s="274"/>
      <c r="AS123" s="274"/>
      <c r="AT123" s="274"/>
      <c r="AU123" s="274"/>
      <c r="AV123" s="274"/>
      <c r="AW123" s="274"/>
      <c r="AX123" s="274"/>
      <c r="AY123" s="274"/>
      <c r="AZ123" s="274"/>
      <c r="BA123" s="274"/>
      <c r="BB123" s="274"/>
      <c r="BC123" s="274"/>
      <c r="BD123" s="274"/>
      <c r="BE123" s="274"/>
      <c r="BF123" s="274"/>
      <c r="BG123" s="274"/>
      <c r="BH123" s="274"/>
      <c r="BI123" s="274"/>
      <c r="BJ123" s="274"/>
      <c r="BK123" s="274"/>
      <c r="BL123" s="274"/>
      <c r="BM123" s="274"/>
      <c r="BN123" s="274"/>
      <c r="BO123" s="274"/>
      <c r="BP123" s="274"/>
      <c r="BQ123" s="274"/>
      <c r="BR123" s="274"/>
      <c r="BS123" s="274"/>
      <c r="BT123" s="274"/>
      <c r="BU123" s="274"/>
      <c r="BV123" s="274"/>
      <c r="BW123" s="274"/>
      <c r="BX123" s="274"/>
      <c r="BY123" s="274"/>
      <c r="BZ123" s="274"/>
      <c r="CA123" s="274"/>
      <c r="CB123" s="274"/>
      <c r="CC123" s="274"/>
      <c r="CD123" s="274"/>
      <c r="CE123" s="274"/>
      <c r="CF123" s="274"/>
      <c r="CG123" s="274"/>
      <c r="CH123" s="274"/>
      <c r="CI123" s="274"/>
      <c r="CJ123" s="274"/>
      <c r="CK123" s="274"/>
      <c r="CL123" s="274"/>
      <c r="CM123" s="274"/>
      <c r="CN123" s="274"/>
      <c r="CO123" s="274"/>
      <c r="CP123" s="274"/>
      <c r="CQ123" s="274"/>
      <c r="CR123" s="274"/>
      <c r="CS123" s="274"/>
      <c r="CT123" s="274"/>
      <c r="CU123" s="274"/>
      <c r="CV123" s="274"/>
      <c r="CW123" s="274"/>
      <c r="CX123" s="274"/>
      <c r="CY123" s="274"/>
      <c r="CZ123" s="274"/>
      <c r="DA123" s="274"/>
      <c r="DB123" s="274"/>
      <c r="DC123" s="274"/>
      <c r="DD123" s="274"/>
      <c r="DE123" s="274"/>
    </row>
    <row r="124" spans="2:109" s="33" customFormat="1" x14ac:dyDescent="0.35">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AR124" s="274"/>
      <c r="AS124" s="274"/>
      <c r="AT124" s="274"/>
      <c r="AU124" s="274"/>
      <c r="AV124" s="274"/>
      <c r="AW124" s="274"/>
      <c r="AX124" s="274"/>
      <c r="AY124" s="274"/>
      <c r="AZ124" s="274"/>
      <c r="BA124" s="274"/>
      <c r="BB124" s="274"/>
      <c r="BC124" s="274"/>
      <c r="BD124" s="274"/>
      <c r="BE124" s="274"/>
      <c r="BF124" s="274"/>
      <c r="BG124" s="274"/>
      <c r="BH124" s="274"/>
      <c r="BI124" s="274"/>
      <c r="BJ124" s="274"/>
      <c r="BK124" s="274"/>
      <c r="BL124" s="274"/>
      <c r="BM124" s="274"/>
      <c r="BN124" s="274"/>
      <c r="BO124" s="274"/>
      <c r="BP124" s="274"/>
      <c r="BQ124" s="274"/>
      <c r="BR124" s="274"/>
      <c r="BS124" s="274"/>
      <c r="BT124" s="274"/>
      <c r="BU124" s="274"/>
      <c r="BV124" s="274"/>
      <c r="BW124" s="274"/>
      <c r="BX124" s="274"/>
      <c r="BY124" s="274"/>
      <c r="BZ124" s="274"/>
      <c r="CA124" s="274"/>
      <c r="CB124" s="274"/>
      <c r="CC124" s="274"/>
      <c r="CD124" s="274"/>
      <c r="CE124" s="274"/>
      <c r="CF124" s="274"/>
      <c r="CG124" s="274"/>
      <c r="CH124" s="274"/>
      <c r="CI124" s="274"/>
      <c r="CJ124" s="274"/>
      <c r="CK124" s="274"/>
      <c r="CL124" s="274"/>
      <c r="CM124" s="274"/>
      <c r="CN124" s="274"/>
      <c r="CO124" s="274"/>
      <c r="CP124" s="274"/>
      <c r="CQ124" s="274"/>
      <c r="CR124" s="274"/>
      <c r="CS124" s="274"/>
      <c r="CT124" s="274"/>
      <c r="CU124" s="274"/>
      <c r="CV124" s="274"/>
      <c r="CW124" s="274"/>
      <c r="CX124" s="274"/>
      <c r="CY124" s="274"/>
      <c r="CZ124" s="274"/>
      <c r="DA124" s="274"/>
      <c r="DB124" s="274"/>
      <c r="DC124" s="274"/>
      <c r="DD124" s="274"/>
      <c r="DE124" s="274"/>
    </row>
    <row r="125" spans="2:109" s="33" customFormat="1" x14ac:dyDescent="0.35">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AR125" s="274"/>
      <c r="AS125" s="274"/>
      <c r="AT125" s="274"/>
      <c r="AU125" s="274"/>
      <c r="AV125" s="274"/>
      <c r="AW125" s="274"/>
      <c r="AX125" s="274"/>
      <c r="AY125" s="274"/>
      <c r="AZ125" s="274"/>
      <c r="BA125" s="274"/>
      <c r="BB125" s="274"/>
      <c r="BC125" s="274"/>
      <c r="BD125" s="274"/>
      <c r="BE125" s="274"/>
      <c r="BF125" s="274"/>
      <c r="BG125" s="274"/>
      <c r="BH125" s="274"/>
      <c r="BI125" s="274"/>
      <c r="BJ125" s="274"/>
      <c r="BK125" s="274"/>
      <c r="BL125" s="274"/>
      <c r="BM125" s="274"/>
      <c r="BN125" s="274"/>
      <c r="BO125" s="274"/>
      <c r="BP125" s="274"/>
      <c r="BQ125" s="274"/>
      <c r="BR125" s="274"/>
      <c r="BS125" s="274"/>
      <c r="BT125" s="274"/>
      <c r="BU125" s="274"/>
      <c r="BV125" s="274"/>
      <c r="BW125" s="274"/>
      <c r="BX125" s="274"/>
      <c r="BY125" s="274"/>
      <c r="BZ125" s="274"/>
      <c r="CA125" s="274"/>
      <c r="CB125" s="274"/>
      <c r="CC125" s="274"/>
      <c r="CD125" s="274"/>
      <c r="CE125" s="274"/>
      <c r="CF125" s="274"/>
      <c r="CG125" s="274"/>
      <c r="CH125" s="274"/>
      <c r="CI125" s="274"/>
      <c r="CJ125" s="274"/>
      <c r="CK125" s="274"/>
      <c r="CL125" s="274"/>
      <c r="CM125" s="274"/>
      <c r="CN125" s="274"/>
      <c r="CO125" s="274"/>
      <c r="CP125" s="274"/>
      <c r="CQ125" s="274"/>
      <c r="CR125" s="274"/>
      <c r="CS125" s="274"/>
      <c r="CT125" s="274"/>
      <c r="CU125" s="274"/>
      <c r="CV125" s="274"/>
      <c r="CW125" s="274"/>
      <c r="CX125" s="274"/>
      <c r="CY125" s="274"/>
      <c r="CZ125" s="274"/>
      <c r="DA125" s="274"/>
      <c r="DB125" s="274"/>
      <c r="DC125" s="274"/>
      <c r="DD125" s="274"/>
      <c r="DE125" s="274"/>
    </row>
    <row r="126" spans="2:109" s="33" customFormat="1" x14ac:dyDescent="0.35">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AR126" s="274"/>
      <c r="AS126" s="274"/>
      <c r="AT126" s="274"/>
      <c r="AU126" s="274"/>
      <c r="AV126" s="274"/>
      <c r="AW126" s="274"/>
      <c r="AX126" s="274"/>
      <c r="AY126" s="274"/>
      <c r="AZ126" s="274"/>
      <c r="BA126" s="274"/>
      <c r="BB126" s="274"/>
      <c r="BC126" s="274"/>
      <c r="BD126" s="274"/>
      <c r="BE126" s="274"/>
      <c r="BF126" s="274"/>
      <c r="BG126" s="274"/>
      <c r="BH126" s="274"/>
      <c r="BI126" s="274"/>
      <c r="BJ126" s="274"/>
      <c r="BK126" s="274"/>
      <c r="BL126" s="274"/>
      <c r="BM126" s="274"/>
      <c r="BN126" s="274"/>
      <c r="BO126" s="274"/>
      <c r="BP126" s="274"/>
      <c r="BQ126" s="274"/>
      <c r="BR126" s="274"/>
      <c r="BS126" s="274"/>
      <c r="BT126" s="274"/>
      <c r="BU126" s="274"/>
      <c r="BV126" s="274"/>
      <c r="BW126" s="274"/>
      <c r="BX126" s="274"/>
      <c r="BY126" s="274"/>
      <c r="BZ126" s="274"/>
      <c r="CA126" s="274"/>
      <c r="CB126" s="274"/>
      <c r="CC126" s="274"/>
      <c r="CD126" s="274"/>
      <c r="CE126" s="274"/>
      <c r="CF126" s="274"/>
      <c r="CG126" s="274"/>
      <c r="CH126" s="274"/>
      <c r="CI126" s="274"/>
      <c r="CJ126" s="274"/>
      <c r="CK126" s="274"/>
      <c r="CL126" s="274"/>
      <c r="CM126" s="274"/>
      <c r="CN126" s="274"/>
      <c r="CO126" s="274"/>
      <c r="CP126" s="274"/>
      <c r="CQ126" s="274"/>
      <c r="CR126" s="274"/>
      <c r="CS126" s="274"/>
      <c r="CT126" s="274"/>
      <c r="CU126" s="274"/>
      <c r="CV126" s="274"/>
      <c r="CW126" s="274"/>
      <c r="CX126" s="274"/>
      <c r="CY126" s="274"/>
      <c r="CZ126" s="274"/>
      <c r="DA126" s="274"/>
      <c r="DB126" s="274"/>
      <c r="DC126" s="274"/>
      <c r="DD126" s="274"/>
      <c r="DE126" s="274"/>
    </row>
    <row r="127" spans="2:109" s="33" customFormat="1" x14ac:dyDescent="0.35">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AR127" s="274"/>
      <c r="AS127" s="274"/>
      <c r="AT127" s="274"/>
      <c r="AU127" s="274"/>
      <c r="AV127" s="274"/>
      <c r="AW127" s="274"/>
      <c r="AX127" s="274"/>
      <c r="AY127" s="274"/>
      <c r="AZ127" s="274"/>
      <c r="BA127" s="274"/>
      <c r="BB127" s="274"/>
      <c r="BC127" s="274"/>
      <c r="BD127" s="274"/>
      <c r="BE127" s="274"/>
      <c r="BF127" s="274"/>
      <c r="BG127" s="274"/>
      <c r="BH127" s="274"/>
      <c r="BI127" s="274"/>
      <c r="BJ127" s="274"/>
      <c r="BK127" s="274"/>
      <c r="BL127" s="274"/>
      <c r="BM127" s="274"/>
      <c r="BN127" s="274"/>
      <c r="BO127" s="274"/>
      <c r="BP127" s="274"/>
      <c r="BQ127" s="274"/>
      <c r="BR127" s="274"/>
      <c r="BS127" s="274"/>
      <c r="BT127" s="274"/>
      <c r="BU127" s="274"/>
      <c r="BV127" s="274"/>
      <c r="BW127" s="274"/>
      <c r="BX127" s="274"/>
      <c r="BY127" s="274"/>
      <c r="BZ127" s="274"/>
      <c r="CA127" s="274"/>
      <c r="CB127" s="274"/>
      <c r="CC127" s="274"/>
      <c r="CD127" s="274"/>
      <c r="CE127" s="274"/>
      <c r="CF127" s="274"/>
      <c r="CG127" s="274"/>
      <c r="CH127" s="274"/>
      <c r="CI127" s="274"/>
      <c r="CJ127" s="274"/>
      <c r="CK127" s="274"/>
      <c r="CL127" s="274"/>
      <c r="CM127" s="274"/>
      <c r="CN127" s="274"/>
      <c r="CO127" s="274"/>
      <c r="CP127" s="274"/>
      <c r="CQ127" s="274"/>
      <c r="CR127" s="274"/>
      <c r="CS127" s="274"/>
      <c r="CT127" s="274"/>
      <c r="CU127" s="274"/>
      <c r="CV127" s="274"/>
      <c r="CW127" s="274"/>
      <c r="CX127" s="274"/>
      <c r="CY127" s="274"/>
      <c r="CZ127" s="274"/>
      <c r="DA127" s="274"/>
      <c r="DB127" s="274"/>
      <c r="DC127" s="274"/>
      <c r="DD127" s="274"/>
      <c r="DE127" s="274"/>
    </row>
    <row r="128" spans="2:109" s="33" customFormat="1" x14ac:dyDescent="0.35">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AR128" s="274"/>
      <c r="AS128" s="274"/>
      <c r="AT128" s="274"/>
      <c r="AU128" s="274"/>
      <c r="AV128" s="274"/>
      <c r="AW128" s="274"/>
      <c r="AX128" s="274"/>
      <c r="AY128" s="274"/>
      <c r="AZ128" s="274"/>
      <c r="BA128" s="274"/>
      <c r="BB128" s="274"/>
      <c r="BC128" s="274"/>
      <c r="BD128" s="274"/>
      <c r="BE128" s="274"/>
      <c r="BF128" s="274"/>
      <c r="BG128" s="274"/>
      <c r="BH128" s="274"/>
      <c r="BI128" s="274"/>
      <c r="BJ128" s="274"/>
      <c r="BK128" s="274"/>
      <c r="BL128" s="274"/>
      <c r="BM128" s="274"/>
      <c r="BN128" s="274"/>
      <c r="BO128" s="274"/>
      <c r="BP128" s="274"/>
      <c r="BQ128" s="274"/>
      <c r="BR128" s="274"/>
      <c r="BS128" s="274"/>
      <c r="BT128" s="274"/>
      <c r="BU128" s="274"/>
      <c r="BV128" s="274"/>
      <c r="BW128" s="274"/>
      <c r="BX128" s="274"/>
      <c r="BY128" s="274"/>
      <c r="BZ128" s="274"/>
      <c r="CA128" s="274"/>
      <c r="CB128" s="274"/>
      <c r="CC128" s="274"/>
      <c r="CD128" s="274"/>
      <c r="CE128" s="274"/>
      <c r="CF128" s="274"/>
      <c r="CG128" s="274"/>
      <c r="CH128" s="274"/>
      <c r="CI128" s="274"/>
      <c r="CJ128" s="274"/>
      <c r="CK128" s="274"/>
      <c r="CL128" s="274"/>
      <c r="CM128" s="274"/>
      <c r="CN128" s="274"/>
      <c r="CO128" s="274"/>
      <c r="CP128" s="274"/>
      <c r="CQ128" s="274"/>
      <c r="CR128" s="274"/>
      <c r="CS128" s="274"/>
      <c r="CT128" s="274"/>
      <c r="CU128" s="274"/>
      <c r="CV128" s="274"/>
      <c r="CW128" s="274"/>
      <c r="CX128" s="274"/>
      <c r="CY128" s="274"/>
      <c r="CZ128" s="274"/>
      <c r="DA128" s="274"/>
      <c r="DB128" s="274"/>
      <c r="DC128" s="274"/>
      <c r="DD128" s="274"/>
      <c r="DE128" s="274"/>
    </row>
    <row r="129" spans="2:109" s="33" customFormat="1" x14ac:dyDescent="0.35">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AR129" s="274"/>
      <c r="AS129" s="274"/>
      <c r="AT129" s="274"/>
      <c r="AU129" s="274"/>
      <c r="AV129" s="274"/>
      <c r="AW129" s="274"/>
      <c r="AX129" s="274"/>
      <c r="AY129" s="274"/>
      <c r="AZ129" s="274"/>
      <c r="BA129" s="274"/>
      <c r="BB129" s="274"/>
      <c r="BC129" s="274"/>
      <c r="BD129" s="274"/>
      <c r="BE129" s="274"/>
      <c r="BF129" s="274"/>
      <c r="BG129" s="274"/>
      <c r="BH129" s="274"/>
      <c r="BI129" s="274"/>
      <c r="BJ129" s="274"/>
      <c r="BK129" s="274"/>
      <c r="BL129" s="274"/>
      <c r="BM129" s="274"/>
      <c r="BN129" s="274"/>
      <c r="BO129" s="274"/>
      <c r="BP129" s="274"/>
      <c r="BQ129" s="274"/>
      <c r="BR129" s="274"/>
      <c r="BS129" s="274"/>
      <c r="BT129" s="274"/>
      <c r="BU129" s="274"/>
      <c r="BV129" s="274"/>
      <c r="BW129" s="274"/>
      <c r="BX129" s="274"/>
      <c r="BY129" s="274"/>
      <c r="BZ129" s="274"/>
      <c r="CA129" s="274"/>
      <c r="CB129" s="274"/>
      <c r="CC129" s="274"/>
      <c r="CD129" s="274"/>
      <c r="CE129" s="274"/>
      <c r="CF129" s="274"/>
      <c r="CG129" s="274"/>
      <c r="CH129" s="274"/>
      <c r="CI129" s="274"/>
      <c r="CJ129" s="274"/>
      <c r="CK129" s="274"/>
      <c r="CL129" s="274"/>
      <c r="CM129" s="274"/>
      <c r="CN129" s="274"/>
      <c r="CO129" s="274"/>
      <c r="CP129" s="274"/>
      <c r="CQ129" s="274"/>
      <c r="CR129" s="274"/>
      <c r="CS129" s="274"/>
      <c r="CT129" s="274"/>
      <c r="CU129" s="274"/>
      <c r="CV129" s="274"/>
      <c r="CW129" s="274"/>
      <c r="CX129" s="274"/>
      <c r="CY129" s="274"/>
      <c r="CZ129" s="274"/>
      <c r="DA129" s="274"/>
      <c r="DB129" s="274"/>
      <c r="DC129" s="274"/>
      <c r="DD129" s="274"/>
      <c r="DE129" s="274"/>
    </row>
    <row r="130" spans="2:109" s="33" customFormat="1" x14ac:dyDescent="0.35">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AR130" s="274"/>
      <c r="AS130" s="274"/>
      <c r="AT130" s="274"/>
      <c r="AU130" s="274"/>
      <c r="AV130" s="274"/>
      <c r="AW130" s="274"/>
      <c r="AX130" s="274"/>
      <c r="AY130" s="274"/>
      <c r="AZ130" s="274"/>
      <c r="BA130" s="274"/>
      <c r="BB130" s="274"/>
      <c r="BC130" s="274"/>
      <c r="BD130" s="274"/>
      <c r="BE130" s="274"/>
      <c r="BF130" s="274"/>
      <c r="BG130" s="274"/>
      <c r="BH130" s="274"/>
      <c r="BI130" s="274"/>
      <c r="BJ130" s="274"/>
      <c r="BK130" s="274"/>
      <c r="BL130" s="274"/>
      <c r="BM130" s="274"/>
      <c r="BN130" s="274"/>
      <c r="BO130" s="274"/>
      <c r="BP130" s="274"/>
      <c r="BQ130" s="274"/>
      <c r="BR130" s="274"/>
      <c r="BS130" s="274"/>
      <c r="BT130" s="274"/>
      <c r="BU130" s="274"/>
      <c r="BV130" s="274"/>
      <c r="BW130" s="274"/>
      <c r="BX130" s="274"/>
      <c r="BY130" s="274"/>
      <c r="BZ130" s="274"/>
      <c r="CA130" s="274"/>
      <c r="CB130" s="274"/>
      <c r="CC130" s="274"/>
      <c r="CD130" s="274"/>
      <c r="CE130" s="274"/>
      <c r="CF130" s="274"/>
      <c r="CG130" s="274"/>
      <c r="CH130" s="274"/>
      <c r="CI130" s="274"/>
      <c r="CJ130" s="274"/>
      <c r="CK130" s="274"/>
      <c r="CL130" s="274"/>
      <c r="CM130" s="274"/>
      <c r="CN130" s="274"/>
      <c r="CO130" s="274"/>
      <c r="CP130" s="274"/>
      <c r="CQ130" s="274"/>
      <c r="CR130" s="274"/>
      <c r="CS130" s="274"/>
      <c r="CT130" s="274"/>
      <c r="CU130" s="274"/>
      <c r="CV130" s="274"/>
      <c r="CW130" s="274"/>
      <c r="CX130" s="274"/>
      <c r="CY130" s="274"/>
      <c r="CZ130" s="274"/>
      <c r="DA130" s="274"/>
      <c r="DB130" s="274"/>
      <c r="DC130" s="274"/>
      <c r="DD130" s="274"/>
      <c r="DE130" s="274"/>
    </row>
    <row r="131" spans="2:109" s="33" customFormat="1" x14ac:dyDescent="0.35">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AR131" s="274"/>
      <c r="AS131" s="274"/>
      <c r="AT131" s="274"/>
      <c r="AU131" s="274"/>
      <c r="AV131" s="274"/>
      <c r="AW131" s="274"/>
      <c r="AX131" s="274"/>
      <c r="AY131" s="274"/>
      <c r="AZ131" s="274"/>
      <c r="BA131" s="274"/>
      <c r="BB131" s="274"/>
      <c r="BC131" s="274"/>
      <c r="BD131" s="274"/>
      <c r="BE131" s="274"/>
      <c r="BF131" s="274"/>
      <c r="BG131" s="274"/>
      <c r="BH131" s="274"/>
      <c r="BI131" s="274"/>
      <c r="BJ131" s="274"/>
      <c r="BK131" s="274"/>
      <c r="BL131" s="274"/>
      <c r="BM131" s="274"/>
      <c r="BN131" s="274"/>
      <c r="BO131" s="274"/>
      <c r="BP131" s="274"/>
      <c r="BQ131" s="274"/>
      <c r="BR131" s="274"/>
      <c r="BS131" s="274"/>
      <c r="BT131" s="274"/>
      <c r="BU131" s="274"/>
      <c r="BV131" s="274"/>
      <c r="BW131" s="274"/>
      <c r="BX131" s="274"/>
      <c r="BY131" s="274"/>
      <c r="BZ131" s="274"/>
      <c r="CA131" s="274"/>
      <c r="CB131" s="274"/>
      <c r="CC131" s="274"/>
      <c r="CD131" s="274"/>
      <c r="CE131" s="274"/>
      <c r="CF131" s="274"/>
      <c r="CG131" s="274"/>
      <c r="CH131" s="274"/>
      <c r="CI131" s="274"/>
      <c r="CJ131" s="274"/>
      <c r="CK131" s="274"/>
      <c r="CL131" s="274"/>
      <c r="CM131" s="274"/>
      <c r="CN131" s="274"/>
      <c r="CO131" s="274"/>
      <c r="CP131" s="274"/>
      <c r="CQ131" s="274"/>
      <c r="CR131" s="274"/>
      <c r="CS131" s="274"/>
      <c r="CT131" s="274"/>
      <c r="CU131" s="274"/>
      <c r="CV131" s="274"/>
      <c r="CW131" s="274"/>
      <c r="CX131" s="274"/>
      <c r="CY131" s="274"/>
      <c r="CZ131" s="274"/>
      <c r="DA131" s="274"/>
      <c r="DB131" s="274"/>
      <c r="DC131" s="274"/>
      <c r="DD131" s="274"/>
      <c r="DE131" s="274"/>
    </row>
    <row r="132" spans="2:109" s="33" customFormat="1" x14ac:dyDescent="0.35">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AR132" s="274"/>
      <c r="AS132" s="274"/>
      <c r="AT132" s="274"/>
      <c r="AU132" s="274"/>
      <c r="AV132" s="274"/>
      <c r="AW132" s="274"/>
      <c r="AX132" s="274"/>
      <c r="AY132" s="274"/>
      <c r="AZ132" s="274"/>
      <c r="BA132" s="274"/>
      <c r="BB132" s="274"/>
      <c r="BC132" s="274"/>
      <c r="BD132" s="274"/>
      <c r="BE132" s="274"/>
      <c r="BF132" s="274"/>
      <c r="BG132" s="274"/>
      <c r="BH132" s="274"/>
      <c r="BI132" s="274"/>
      <c r="BJ132" s="274"/>
      <c r="BK132" s="274"/>
      <c r="BL132" s="274"/>
      <c r="BM132" s="274"/>
      <c r="BN132" s="274"/>
      <c r="BO132" s="274"/>
      <c r="BP132" s="274"/>
      <c r="BQ132" s="274"/>
      <c r="BR132" s="274"/>
      <c r="BS132" s="274"/>
      <c r="BT132" s="274"/>
      <c r="BU132" s="274"/>
      <c r="BV132" s="274"/>
      <c r="BW132" s="274"/>
      <c r="BX132" s="274"/>
      <c r="BY132" s="274"/>
      <c r="BZ132" s="274"/>
      <c r="CA132" s="274"/>
      <c r="CB132" s="274"/>
      <c r="CC132" s="274"/>
      <c r="CD132" s="274"/>
      <c r="CE132" s="274"/>
      <c r="CF132" s="274"/>
      <c r="CG132" s="274"/>
      <c r="CH132" s="274"/>
      <c r="CI132" s="274"/>
      <c r="CJ132" s="274"/>
      <c r="CK132" s="274"/>
      <c r="CL132" s="274"/>
      <c r="CM132" s="274"/>
      <c r="CN132" s="274"/>
      <c r="CO132" s="274"/>
      <c r="CP132" s="274"/>
      <c r="CQ132" s="274"/>
      <c r="CR132" s="274"/>
      <c r="CS132" s="274"/>
      <c r="CT132" s="274"/>
      <c r="CU132" s="274"/>
      <c r="CV132" s="274"/>
      <c r="CW132" s="274"/>
      <c r="CX132" s="274"/>
      <c r="CY132" s="274"/>
      <c r="CZ132" s="274"/>
      <c r="DA132" s="274"/>
      <c r="DB132" s="274"/>
      <c r="DC132" s="274"/>
      <c r="DD132" s="274"/>
      <c r="DE132" s="274"/>
    </row>
    <row r="133" spans="2:109" s="33" customFormat="1" x14ac:dyDescent="0.35">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AR133" s="274"/>
      <c r="AS133" s="274"/>
      <c r="AT133" s="274"/>
      <c r="AU133" s="274"/>
      <c r="AV133" s="274"/>
      <c r="AW133" s="274"/>
      <c r="AX133" s="274"/>
      <c r="AY133" s="274"/>
      <c r="AZ133" s="274"/>
      <c r="BA133" s="274"/>
      <c r="BB133" s="274"/>
      <c r="BC133" s="274"/>
      <c r="BD133" s="274"/>
      <c r="BE133" s="274"/>
      <c r="BF133" s="274"/>
      <c r="BG133" s="274"/>
      <c r="BH133" s="274"/>
      <c r="BI133" s="274"/>
      <c r="BJ133" s="274"/>
      <c r="BK133" s="274"/>
      <c r="BL133" s="274"/>
      <c r="BM133" s="274"/>
      <c r="BN133" s="274"/>
      <c r="BO133" s="274"/>
      <c r="BP133" s="274"/>
      <c r="BQ133" s="274"/>
      <c r="BR133" s="274"/>
      <c r="BS133" s="274"/>
      <c r="BT133" s="274"/>
      <c r="BU133" s="274"/>
      <c r="BV133" s="274"/>
      <c r="BW133" s="274"/>
      <c r="BX133" s="274"/>
      <c r="BY133" s="274"/>
      <c r="BZ133" s="274"/>
      <c r="CA133" s="274"/>
      <c r="CB133" s="274"/>
      <c r="CC133" s="274"/>
      <c r="CD133" s="274"/>
      <c r="CE133" s="274"/>
      <c r="CF133" s="274"/>
      <c r="CG133" s="274"/>
      <c r="CH133" s="274"/>
      <c r="CI133" s="274"/>
      <c r="CJ133" s="274"/>
      <c r="CK133" s="274"/>
      <c r="CL133" s="274"/>
      <c r="CM133" s="274"/>
      <c r="CN133" s="274"/>
      <c r="CO133" s="274"/>
      <c r="CP133" s="274"/>
      <c r="CQ133" s="274"/>
      <c r="CR133" s="274"/>
      <c r="CS133" s="274"/>
      <c r="CT133" s="274"/>
      <c r="CU133" s="274"/>
      <c r="CV133" s="274"/>
      <c r="CW133" s="274"/>
      <c r="CX133" s="274"/>
      <c r="CY133" s="274"/>
      <c r="CZ133" s="274"/>
      <c r="DA133" s="274"/>
      <c r="DB133" s="274"/>
      <c r="DC133" s="274"/>
      <c r="DD133" s="274"/>
      <c r="DE133" s="274"/>
    </row>
    <row r="134" spans="2:109" s="33" customFormat="1" x14ac:dyDescent="0.35">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AR134" s="274"/>
      <c r="AS134" s="274"/>
      <c r="AT134" s="274"/>
      <c r="AU134" s="274"/>
      <c r="AV134" s="274"/>
      <c r="AW134" s="274"/>
      <c r="AX134" s="274"/>
      <c r="AY134" s="274"/>
      <c r="AZ134" s="274"/>
      <c r="BA134" s="274"/>
      <c r="BB134" s="274"/>
      <c r="BC134" s="274"/>
      <c r="BD134" s="274"/>
      <c r="BE134" s="274"/>
      <c r="BF134" s="274"/>
      <c r="BG134" s="274"/>
      <c r="BH134" s="274"/>
      <c r="BI134" s="274"/>
      <c r="BJ134" s="274"/>
      <c r="BK134" s="274"/>
      <c r="BL134" s="274"/>
      <c r="BM134" s="274"/>
      <c r="BN134" s="274"/>
      <c r="BO134" s="274"/>
      <c r="BP134" s="274"/>
      <c r="BQ134" s="274"/>
      <c r="BR134" s="274"/>
      <c r="BS134" s="274"/>
      <c r="BT134" s="274"/>
      <c r="BU134" s="274"/>
      <c r="BV134" s="274"/>
      <c r="BW134" s="274"/>
      <c r="BX134" s="274"/>
      <c r="BY134" s="274"/>
      <c r="BZ134" s="274"/>
      <c r="CA134" s="274"/>
      <c r="CB134" s="274"/>
      <c r="CC134" s="274"/>
      <c r="CD134" s="274"/>
      <c r="CE134" s="274"/>
      <c r="CF134" s="274"/>
      <c r="CG134" s="274"/>
      <c r="CH134" s="274"/>
      <c r="CI134" s="274"/>
      <c r="CJ134" s="274"/>
      <c r="CK134" s="274"/>
      <c r="CL134" s="274"/>
      <c r="CM134" s="274"/>
      <c r="CN134" s="274"/>
      <c r="CO134" s="274"/>
      <c r="CP134" s="274"/>
      <c r="CQ134" s="274"/>
      <c r="CR134" s="274"/>
      <c r="CS134" s="274"/>
      <c r="CT134" s="274"/>
      <c r="CU134" s="274"/>
      <c r="CV134" s="274"/>
      <c r="CW134" s="274"/>
      <c r="CX134" s="274"/>
      <c r="CY134" s="274"/>
      <c r="CZ134" s="274"/>
      <c r="DA134" s="274"/>
      <c r="DB134" s="274"/>
      <c r="DC134" s="274"/>
      <c r="DD134" s="274"/>
      <c r="DE134" s="274"/>
    </row>
    <row r="135" spans="2:109" s="33" customFormat="1" x14ac:dyDescent="0.35">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AR135" s="274"/>
      <c r="AS135" s="274"/>
      <c r="AT135" s="274"/>
      <c r="AU135" s="274"/>
      <c r="AV135" s="274"/>
      <c r="AW135" s="274"/>
      <c r="AX135" s="274"/>
      <c r="AY135" s="274"/>
      <c r="AZ135" s="274"/>
      <c r="BA135" s="274"/>
      <c r="BB135" s="274"/>
      <c r="BC135" s="274"/>
      <c r="BD135" s="274"/>
      <c r="BE135" s="274"/>
      <c r="BF135" s="274"/>
      <c r="BG135" s="274"/>
      <c r="BH135" s="274"/>
      <c r="BI135" s="274"/>
      <c r="BJ135" s="274"/>
      <c r="BK135" s="274"/>
      <c r="BL135" s="274"/>
      <c r="BM135" s="274"/>
      <c r="BN135" s="274"/>
      <c r="BO135" s="274"/>
      <c r="BP135" s="274"/>
      <c r="BQ135" s="274"/>
      <c r="BR135" s="274"/>
      <c r="BS135" s="274"/>
      <c r="BT135" s="274"/>
      <c r="BU135" s="274"/>
      <c r="BV135" s="274"/>
      <c r="BW135" s="274"/>
      <c r="BX135" s="274"/>
      <c r="BY135" s="274"/>
      <c r="BZ135" s="274"/>
      <c r="CA135" s="274"/>
      <c r="CB135" s="274"/>
      <c r="CC135" s="274"/>
      <c r="CD135" s="274"/>
      <c r="CE135" s="274"/>
      <c r="CF135" s="274"/>
      <c r="CG135" s="274"/>
      <c r="CH135" s="274"/>
      <c r="CI135" s="274"/>
      <c r="CJ135" s="274"/>
      <c r="CK135" s="274"/>
      <c r="CL135" s="274"/>
      <c r="CM135" s="274"/>
      <c r="CN135" s="274"/>
      <c r="CO135" s="274"/>
      <c r="CP135" s="274"/>
      <c r="CQ135" s="274"/>
      <c r="CR135" s="274"/>
      <c r="CS135" s="274"/>
      <c r="CT135" s="274"/>
      <c r="CU135" s="274"/>
      <c r="CV135" s="274"/>
      <c r="CW135" s="274"/>
      <c r="CX135" s="274"/>
      <c r="CY135" s="274"/>
      <c r="CZ135" s="274"/>
      <c r="DA135" s="274"/>
      <c r="DB135" s="274"/>
      <c r="DC135" s="274"/>
      <c r="DD135" s="274"/>
      <c r="DE135" s="274"/>
    </row>
    <row r="136" spans="2:109" s="33" customFormat="1" x14ac:dyDescent="0.35">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AR136" s="274"/>
      <c r="AS136" s="274"/>
      <c r="AT136" s="274"/>
      <c r="AU136" s="274"/>
      <c r="AV136" s="274"/>
      <c r="AW136" s="274"/>
      <c r="AX136" s="274"/>
      <c r="AY136" s="274"/>
      <c r="AZ136" s="274"/>
      <c r="BA136" s="274"/>
      <c r="BB136" s="274"/>
      <c r="BC136" s="274"/>
      <c r="BD136" s="274"/>
      <c r="BE136" s="274"/>
      <c r="BF136" s="274"/>
      <c r="BG136" s="274"/>
      <c r="BH136" s="274"/>
      <c r="BI136" s="274"/>
      <c r="BJ136" s="274"/>
      <c r="BK136" s="274"/>
      <c r="BL136" s="274"/>
      <c r="BM136" s="274"/>
      <c r="BN136" s="274"/>
      <c r="BO136" s="274"/>
      <c r="BP136" s="274"/>
      <c r="BQ136" s="274"/>
      <c r="BR136" s="274"/>
      <c r="BS136" s="274"/>
      <c r="BT136" s="274"/>
      <c r="BU136" s="274"/>
      <c r="BV136" s="274"/>
      <c r="BW136" s="274"/>
      <c r="BX136" s="274"/>
      <c r="BY136" s="274"/>
      <c r="BZ136" s="274"/>
      <c r="CA136" s="274"/>
      <c r="CB136" s="274"/>
      <c r="CC136" s="274"/>
      <c r="CD136" s="274"/>
      <c r="CE136" s="274"/>
      <c r="CF136" s="274"/>
      <c r="CG136" s="274"/>
      <c r="CH136" s="274"/>
      <c r="CI136" s="274"/>
      <c r="CJ136" s="274"/>
      <c r="CK136" s="274"/>
      <c r="CL136" s="274"/>
      <c r="CM136" s="274"/>
      <c r="CN136" s="274"/>
      <c r="CO136" s="274"/>
      <c r="CP136" s="274"/>
      <c r="CQ136" s="274"/>
      <c r="CR136" s="274"/>
      <c r="CS136" s="274"/>
      <c r="CT136" s="274"/>
      <c r="CU136" s="274"/>
      <c r="CV136" s="274"/>
      <c r="CW136" s="274"/>
      <c r="CX136" s="274"/>
      <c r="CY136" s="274"/>
      <c r="CZ136" s="274"/>
      <c r="DA136" s="274"/>
      <c r="DB136" s="274"/>
      <c r="DC136" s="274"/>
      <c r="DD136" s="274"/>
      <c r="DE136" s="274"/>
    </row>
    <row r="137" spans="2:109" s="33" customFormat="1" x14ac:dyDescent="0.35">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AR137" s="274"/>
      <c r="AS137" s="274"/>
      <c r="AT137" s="274"/>
      <c r="AU137" s="274"/>
      <c r="AV137" s="274"/>
      <c r="AW137" s="274"/>
      <c r="AX137" s="274"/>
      <c r="AY137" s="274"/>
      <c r="AZ137" s="274"/>
      <c r="BA137" s="274"/>
      <c r="BB137" s="274"/>
      <c r="BC137" s="274"/>
      <c r="BD137" s="274"/>
      <c r="BE137" s="274"/>
      <c r="BF137" s="274"/>
      <c r="BG137" s="274"/>
      <c r="BH137" s="274"/>
      <c r="BI137" s="274"/>
      <c r="BJ137" s="274"/>
      <c r="BK137" s="274"/>
      <c r="BL137" s="274"/>
      <c r="BM137" s="274"/>
      <c r="BN137" s="274"/>
      <c r="BO137" s="274"/>
      <c r="BP137" s="274"/>
      <c r="BQ137" s="274"/>
      <c r="BR137" s="274"/>
      <c r="BS137" s="274"/>
      <c r="BT137" s="274"/>
      <c r="BU137" s="274"/>
      <c r="BV137" s="274"/>
      <c r="BW137" s="274"/>
      <c r="BX137" s="274"/>
      <c r="BY137" s="274"/>
      <c r="BZ137" s="274"/>
      <c r="CA137" s="274"/>
      <c r="CB137" s="274"/>
      <c r="CC137" s="274"/>
      <c r="CD137" s="274"/>
      <c r="CE137" s="274"/>
      <c r="CF137" s="274"/>
      <c r="CG137" s="274"/>
      <c r="CH137" s="274"/>
      <c r="CI137" s="274"/>
      <c r="CJ137" s="274"/>
      <c r="CK137" s="274"/>
      <c r="CL137" s="274"/>
      <c r="CM137" s="274"/>
      <c r="CN137" s="274"/>
      <c r="CO137" s="274"/>
      <c r="CP137" s="274"/>
      <c r="CQ137" s="274"/>
      <c r="CR137" s="274"/>
      <c r="CS137" s="274"/>
      <c r="CT137" s="274"/>
      <c r="CU137" s="274"/>
      <c r="CV137" s="274"/>
      <c r="CW137" s="274"/>
      <c r="CX137" s="274"/>
      <c r="CY137" s="274"/>
      <c r="CZ137" s="274"/>
      <c r="DA137" s="274"/>
      <c r="DB137" s="274"/>
      <c r="DC137" s="274"/>
      <c r="DD137" s="274"/>
      <c r="DE137" s="274"/>
    </row>
    <row r="138" spans="2:109" s="33" customFormat="1" x14ac:dyDescent="0.35">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AR138" s="274"/>
      <c r="AS138" s="274"/>
      <c r="AT138" s="274"/>
      <c r="AU138" s="274"/>
      <c r="AV138" s="274"/>
      <c r="AW138" s="274"/>
      <c r="AX138" s="274"/>
      <c r="AY138" s="274"/>
      <c r="AZ138" s="274"/>
      <c r="BA138" s="274"/>
      <c r="BB138" s="274"/>
      <c r="BC138" s="274"/>
      <c r="BD138" s="274"/>
      <c r="BE138" s="274"/>
      <c r="BF138" s="274"/>
      <c r="BG138" s="274"/>
      <c r="BH138" s="274"/>
      <c r="BI138" s="274"/>
      <c r="BJ138" s="274"/>
      <c r="BK138" s="274"/>
      <c r="BL138" s="274"/>
      <c r="BM138" s="274"/>
      <c r="BN138" s="274"/>
      <c r="BO138" s="274"/>
      <c r="BP138" s="274"/>
      <c r="BQ138" s="274"/>
      <c r="BR138" s="274"/>
      <c r="BS138" s="274"/>
      <c r="BT138" s="274"/>
      <c r="BU138" s="274"/>
      <c r="BV138" s="274"/>
      <c r="BW138" s="274"/>
      <c r="BX138" s="274"/>
      <c r="BY138" s="274"/>
      <c r="BZ138" s="274"/>
      <c r="CA138" s="274"/>
      <c r="CB138" s="274"/>
      <c r="CC138" s="274"/>
      <c r="CD138" s="274"/>
      <c r="CE138" s="274"/>
      <c r="CF138" s="274"/>
      <c r="CG138" s="274"/>
      <c r="CH138" s="274"/>
      <c r="CI138" s="274"/>
      <c r="CJ138" s="274"/>
      <c r="CK138" s="274"/>
      <c r="CL138" s="274"/>
      <c r="CM138" s="274"/>
      <c r="CN138" s="274"/>
      <c r="CO138" s="274"/>
      <c r="CP138" s="274"/>
      <c r="CQ138" s="274"/>
      <c r="CR138" s="274"/>
      <c r="CS138" s="274"/>
      <c r="CT138" s="274"/>
      <c r="CU138" s="274"/>
      <c r="CV138" s="274"/>
      <c r="CW138" s="274"/>
      <c r="CX138" s="274"/>
      <c r="CY138" s="274"/>
      <c r="CZ138" s="274"/>
      <c r="DA138" s="274"/>
      <c r="DB138" s="274"/>
      <c r="DC138" s="274"/>
      <c r="DD138" s="274"/>
      <c r="DE138" s="274"/>
    </row>
    <row r="139" spans="2:109" s="33" customFormat="1" x14ac:dyDescent="0.35">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AR139" s="274"/>
      <c r="AS139" s="274"/>
      <c r="AT139" s="274"/>
      <c r="AU139" s="274"/>
      <c r="AV139" s="274"/>
      <c r="AW139" s="274"/>
      <c r="AX139" s="274"/>
      <c r="AY139" s="274"/>
      <c r="AZ139" s="274"/>
      <c r="BA139" s="274"/>
      <c r="BB139" s="274"/>
      <c r="BC139" s="274"/>
      <c r="BD139" s="274"/>
      <c r="BE139" s="274"/>
      <c r="BF139" s="274"/>
      <c r="BG139" s="274"/>
      <c r="BH139" s="274"/>
      <c r="BI139" s="274"/>
      <c r="BJ139" s="274"/>
      <c r="BK139" s="274"/>
      <c r="BL139" s="274"/>
      <c r="BM139" s="274"/>
      <c r="BN139" s="274"/>
      <c r="BO139" s="274"/>
      <c r="BP139" s="274"/>
      <c r="BQ139" s="274"/>
      <c r="BR139" s="274"/>
      <c r="BS139" s="274"/>
      <c r="BT139" s="274"/>
      <c r="BU139" s="274"/>
      <c r="BV139" s="274"/>
      <c r="BW139" s="274"/>
      <c r="BX139" s="274"/>
      <c r="BY139" s="274"/>
      <c r="BZ139" s="274"/>
      <c r="CA139" s="274"/>
      <c r="CB139" s="274"/>
      <c r="CC139" s="274"/>
      <c r="CD139" s="274"/>
      <c r="CE139" s="274"/>
      <c r="CF139" s="274"/>
      <c r="CG139" s="274"/>
      <c r="CH139" s="274"/>
      <c r="CI139" s="274"/>
      <c r="CJ139" s="274"/>
      <c r="CK139" s="274"/>
      <c r="CL139" s="274"/>
      <c r="CM139" s="274"/>
      <c r="CN139" s="274"/>
      <c r="CO139" s="274"/>
      <c r="CP139" s="274"/>
      <c r="CQ139" s="274"/>
      <c r="CR139" s="274"/>
      <c r="CS139" s="274"/>
      <c r="CT139" s="274"/>
      <c r="CU139" s="274"/>
      <c r="CV139" s="274"/>
      <c r="CW139" s="274"/>
      <c r="CX139" s="274"/>
      <c r="CY139" s="274"/>
      <c r="CZ139" s="274"/>
      <c r="DA139" s="274"/>
      <c r="DB139" s="274"/>
      <c r="DC139" s="274"/>
      <c r="DD139" s="274"/>
      <c r="DE139" s="274"/>
    </row>
    <row r="140" spans="2:109" s="33" customFormat="1" x14ac:dyDescent="0.35">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AR140" s="274"/>
      <c r="AS140" s="274"/>
      <c r="AT140" s="274"/>
      <c r="AU140" s="274"/>
      <c r="AV140" s="274"/>
      <c r="AW140" s="274"/>
      <c r="AX140" s="274"/>
      <c r="AY140" s="274"/>
      <c r="AZ140" s="274"/>
      <c r="BA140" s="274"/>
      <c r="BB140" s="274"/>
      <c r="BC140" s="274"/>
      <c r="BD140" s="274"/>
      <c r="BE140" s="274"/>
      <c r="BF140" s="274"/>
      <c r="BG140" s="274"/>
      <c r="BH140" s="274"/>
      <c r="BI140" s="274"/>
      <c r="BJ140" s="274"/>
      <c r="BK140" s="274"/>
      <c r="BL140" s="274"/>
      <c r="BM140" s="274"/>
      <c r="BN140" s="274"/>
      <c r="BO140" s="274"/>
      <c r="BP140" s="274"/>
      <c r="BQ140" s="274"/>
      <c r="BR140" s="274"/>
      <c r="BS140" s="274"/>
      <c r="BT140" s="274"/>
      <c r="BU140" s="274"/>
      <c r="BV140" s="274"/>
      <c r="BW140" s="274"/>
      <c r="BX140" s="274"/>
      <c r="BY140" s="274"/>
      <c r="BZ140" s="274"/>
      <c r="CA140" s="274"/>
      <c r="CB140" s="274"/>
      <c r="CC140" s="274"/>
      <c r="CD140" s="274"/>
      <c r="CE140" s="274"/>
      <c r="CF140" s="274"/>
      <c r="CG140" s="274"/>
      <c r="CH140" s="274"/>
      <c r="CI140" s="274"/>
      <c r="CJ140" s="274"/>
      <c r="CK140" s="274"/>
      <c r="CL140" s="274"/>
      <c r="CM140" s="274"/>
      <c r="CN140" s="274"/>
      <c r="CO140" s="274"/>
      <c r="CP140" s="274"/>
      <c r="CQ140" s="274"/>
      <c r="CR140" s="274"/>
      <c r="CS140" s="274"/>
      <c r="CT140" s="274"/>
      <c r="CU140" s="274"/>
      <c r="CV140" s="274"/>
      <c r="CW140" s="274"/>
      <c r="CX140" s="274"/>
      <c r="CY140" s="274"/>
      <c r="CZ140" s="274"/>
      <c r="DA140" s="274"/>
      <c r="DB140" s="274"/>
      <c r="DC140" s="274"/>
      <c r="DD140" s="274"/>
      <c r="DE140" s="274"/>
    </row>
    <row r="141" spans="2:109" s="33" customFormat="1" x14ac:dyDescent="0.35">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AR141" s="274"/>
      <c r="AS141" s="274"/>
      <c r="AT141" s="274"/>
      <c r="AU141" s="274"/>
      <c r="AV141" s="274"/>
      <c r="AW141" s="274"/>
      <c r="AX141" s="274"/>
      <c r="AY141" s="274"/>
      <c r="AZ141" s="274"/>
      <c r="BA141" s="274"/>
      <c r="BB141" s="274"/>
      <c r="BC141" s="274"/>
      <c r="BD141" s="274"/>
      <c r="BE141" s="274"/>
      <c r="BF141" s="274"/>
      <c r="BG141" s="274"/>
      <c r="BH141" s="274"/>
      <c r="BI141" s="274"/>
      <c r="BJ141" s="274"/>
      <c r="BK141" s="274"/>
      <c r="BL141" s="274"/>
      <c r="BM141" s="274"/>
      <c r="BN141" s="274"/>
      <c r="BO141" s="274"/>
      <c r="BP141" s="274"/>
      <c r="BQ141" s="274"/>
      <c r="BR141" s="274"/>
      <c r="BS141" s="274"/>
      <c r="BT141" s="274"/>
      <c r="BU141" s="274"/>
      <c r="BV141" s="274"/>
      <c r="BW141" s="274"/>
      <c r="BX141" s="274"/>
      <c r="BY141" s="274"/>
      <c r="BZ141" s="274"/>
      <c r="CA141" s="274"/>
      <c r="CB141" s="274"/>
      <c r="CC141" s="274"/>
      <c r="CD141" s="274"/>
      <c r="CE141" s="274"/>
      <c r="CF141" s="274"/>
      <c r="CG141" s="274"/>
      <c r="CH141" s="274"/>
      <c r="CI141" s="274"/>
      <c r="CJ141" s="274"/>
      <c r="CK141" s="274"/>
      <c r="CL141" s="274"/>
      <c r="CM141" s="274"/>
      <c r="CN141" s="274"/>
      <c r="CO141" s="274"/>
      <c r="CP141" s="274"/>
      <c r="CQ141" s="274"/>
      <c r="CR141" s="274"/>
      <c r="CS141" s="274"/>
      <c r="CT141" s="274"/>
      <c r="CU141" s="274"/>
      <c r="CV141" s="274"/>
      <c r="CW141" s="274"/>
      <c r="CX141" s="274"/>
      <c r="CY141" s="274"/>
      <c r="CZ141" s="274"/>
      <c r="DA141" s="274"/>
      <c r="DB141" s="274"/>
      <c r="DC141" s="274"/>
      <c r="DD141" s="274"/>
      <c r="DE141" s="274"/>
    </row>
    <row r="142" spans="2:109" s="33" customFormat="1" x14ac:dyDescent="0.35">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AR142" s="274"/>
      <c r="AS142" s="274"/>
      <c r="AT142" s="274"/>
      <c r="AU142" s="274"/>
      <c r="AV142" s="274"/>
      <c r="AW142" s="274"/>
      <c r="AX142" s="274"/>
      <c r="AY142" s="274"/>
      <c r="AZ142" s="274"/>
      <c r="BA142" s="274"/>
      <c r="BB142" s="274"/>
      <c r="BC142" s="274"/>
      <c r="BD142" s="274"/>
      <c r="BE142" s="274"/>
      <c r="BF142" s="274"/>
      <c r="BG142" s="274"/>
      <c r="BH142" s="274"/>
      <c r="BI142" s="274"/>
      <c r="BJ142" s="274"/>
      <c r="BK142" s="274"/>
      <c r="BL142" s="274"/>
      <c r="BM142" s="274"/>
      <c r="BN142" s="274"/>
      <c r="BO142" s="274"/>
      <c r="BP142" s="274"/>
      <c r="BQ142" s="274"/>
      <c r="BR142" s="274"/>
      <c r="BS142" s="274"/>
      <c r="BT142" s="274"/>
      <c r="BU142" s="274"/>
      <c r="BV142" s="274"/>
      <c r="BW142" s="274"/>
      <c r="BX142" s="274"/>
      <c r="BY142" s="274"/>
      <c r="BZ142" s="274"/>
      <c r="CA142" s="274"/>
      <c r="CB142" s="274"/>
      <c r="CC142" s="274"/>
      <c r="CD142" s="274"/>
      <c r="CE142" s="274"/>
      <c r="CF142" s="274"/>
      <c r="CG142" s="274"/>
      <c r="CH142" s="274"/>
      <c r="CI142" s="274"/>
      <c r="CJ142" s="274"/>
      <c r="CK142" s="274"/>
      <c r="CL142" s="274"/>
      <c r="CM142" s="274"/>
      <c r="CN142" s="274"/>
      <c r="CO142" s="274"/>
      <c r="CP142" s="274"/>
      <c r="CQ142" s="274"/>
      <c r="CR142" s="274"/>
      <c r="CS142" s="274"/>
      <c r="CT142" s="274"/>
      <c r="CU142" s="274"/>
      <c r="CV142" s="274"/>
      <c r="CW142" s="274"/>
      <c r="CX142" s="274"/>
      <c r="CY142" s="274"/>
      <c r="CZ142" s="274"/>
      <c r="DA142" s="274"/>
      <c r="DB142" s="274"/>
      <c r="DC142" s="274"/>
      <c r="DD142" s="274"/>
      <c r="DE142" s="274"/>
    </row>
    <row r="143" spans="2:109" s="33" customFormat="1" x14ac:dyDescent="0.35">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AR143" s="274"/>
      <c r="AS143" s="274"/>
      <c r="AT143" s="274"/>
      <c r="AU143" s="274"/>
      <c r="AV143" s="274"/>
      <c r="AW143" s="274"/>
      <c r="AX143" s="274"/>
      <c r="AY143" s="274"/>
      <c r="AZ143" s="274"/>
      <c r="BA143" s="274"/>
      <c r="BB143" s="274"/>
      <c r="BC143" s="274"/>
      <c r="BD143" s="274"/>
      <c r="BE143" s="274"/>
      <c r="BF143" s="274"/>
      <c r="BG143" s="274"/>
      <c r="BH143" s="274"/>
      <c r="BI143" s="274"/>
      <c r="BJ143" s="274"/>
      <c r="BK143" s="274"/>
      <c r="BL143" s="274"/>
      <c r="BM143" s="274"/>
      <c r="BN143" s="274"/>
      <c r="BO143" s="274"/>
      <c r="BP143" s="274"/>
      <c r="BQ143" s="274"/>
      <c r="BR143" s="274"/>
      <c r="BS143" s="274"/>
      <c r="BT143" s="274"/>
      <c r="BU143" s="274"/>
      <c r="BV143" s="274"/>
      <c r="BW143" s="274"/>
      <c r="BX143" s="274"/>
      <c r="BY143" s="274"/>
      <c r="BZ143" s="274"/>
      <c r="CA143" s="274"/>
      <c r="CB143" s="274"/>
      <c r="CC143" s="274"/>
      <c r="CD143" s="274"/>
      <c r="CE143" s="274"/>
      <c r="CF143" s="274"/>
      <c r="CG143" s="274"/>
      <c r="CH143" s="274"/>
      <c r="CI143" s="274"/>
      <c r="CJ143" s="274"/>
      <c r="CK143" s="274"/>
      <c r="CL143" s="274"/>
      <c r="CM143" s="274"/>
      <c r="CN143" s="274"/>
      <c r="CO143" s="274"/>
      <c r="CP143" s="274"/>
      <c r="CQ143" s="274"/>
      <c r="CR143" s="274"/>
      <c r="CS143" s="274"/>
      <c r="CT143" s="274"/>
      <c r="CU143" s="274"/>
      <c r="CV143" s="274"/>
      <c r="CW143" s="274"/>
      <c r="CX143" s="274"/>
      <c r="CY143" s="274"/>
      <c r="CZ143" s="274"/>
      <c r="DA143" s="274"/>
      <c r="DB143" s="274"/>
      <c r="DC143" s="274"/>
      <c r="DD143" s="274"/>
      <c r="DE143" s="274"/>
    </row>
    <row r="144" spans="2:109" s="33" customFormat="1" x14ac:dyDescent="0.35">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AR144" s="274"/>
      <c r="AS144" s="274"/>
      <c r="AT144" s="274"/>
      <c r="AU144" s="274"/>
      <c r="AV144" s="274"/>
      <c r="AW144" s="274"/>
      <c r="AX144" s="274"/>
      <c r="AY144" s="274"/>
      <c r="AZ144" s="274"/>
      <c r="BA144" s="274"/>
      <c r="BB144" s="274"/>
      <c r="BC144" s="274"/>
      <c r="BD144" s="274"/>
      <c r="BE144" s="274"/>
      <c r="BF144" s="274"/>
      <c r="BG144" s="274"/>
      <c r="BH144" s="274"/>
      <c r="BI144" s="274"/>
      <c r="BJ144" s="274"/>
      <c r="BK144" s="274"/>
      <c r="BL144" s="274"/>
      <c r="BM144" s="274"/>
      <c r="BN144" s="274"/>
      <c r="BO144" s="274"/>
      <c r="BP144" s="274"/>
      <c r="BQ144" s="274"/>
      <c r="BR144" s="274"/>
      <c r="BS144" s="274"/>
      <c r="BT144" s="274"/>
      <c r="BU144" s="274"/>
      <c r="BV144" s="274"/>
      <c r="BW144" s="274"/>
      <c r="BX144" s="274"/>
      <c r="BY144" s="274"/>
      <c r="BZ144" s="274"/>
      <c r="CA144" s="274"/>
      <c r="CB144" s="274"/>
      <c r="CC144" s="274"/>
      <c r="CD144" s="274"/>
      <c r="CE144" s="274"/>
      <c r="CF144" s="274"/>
      <c r="CG144" s="274"/>
      <c r="CH144" s="274"/>
      <c r="CI144" s="274"/>
      <c r="CJ144" s="274"/>
      <c r="CK144" s="274"/>
      <c r="CL144" s="274"/>
      <c r="CM144" s="274"/>
      <c r="CN144" s="274"/>
      <c r="CO144" s="274"/>
      <c r="CP144" s="274"/>
      <c r="CQ144" s="274"/>
      <c r="CR144" s="274"/>
      <c r="CS144" s="274"/>
      <c r="CT144" s="274"/>
      <c r="CU144" s="274"/>
      <c r="CV144" s="274"/>
      <c r="CW144" s="274"/>
      <c r="CX144" s="274"/>
      <c r="CY144" s="274"/>
      <c r="CZ144" s="274"/>
      <c r="DA144" s="274"/>
      <c r="DB144" s="274"/>
      <c r="DC144" s="274"/>
      <c r="DD144" s="274"/>
      <c r="DE144" s="274"/>
    </row>
    <row r="145" spans="2:109" s="33" customFormat="1" x14ac:dyDescent="0.35">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AR145" s="274"/>
      <c r="AS145" s="274"/>
      <c r="AT145" s="274"/>
      <c r="AU145" s="274"/>
      <c r="AV145" s="274"/>
      <c r="AW145" s="274"/>
      <c r="AX145" s="274"/>
      <c r="AY145" s="274"/>
      <c r="AZ145" s="274"/>
      <c r="BA145" s="274"/>
      <c r="BB145" s="274"/>
      <c r="BC145" s="274"/>
      <c r="BD145" s="274"/>
      <c r="BE145" s="274"/>
      <c r="BF145" s="274"/>
      <c r="BG145" s="274"/>
      <c r="BH145" s="274"/>
      <c r="BI145" s="274"/>
      <c r="BJ145" s="274"/>
      <c r="BK145" s="274"/>
      <c r="BL145" s="274"/>
      <c r="BM145" s="274"/>
      <c r="BN145" s="274"/>
      <c r="BO145" s="274"/>
      <c r="BP145" s="274"/>
      <c r="BQ145" s="274"/>
      <c r="BR145" s="274"/>
      <c r="BS145" s="274"/>
      <c r="BT145" s="274"/>
      <c r="BU145" s="274"/>
      <c r="BV145" s="274"/>
      <c r="BW145" s="274"/>
      <c r="BX145" s="274"/>
      <c r="BY145" s="274"/>
      <c r="BZ145" s="274"/>
      <c r="CA145" s="274"/>
      <c r="CB145" s="274"/>
      <c r="CC145" s="274"/>
      <c r="CD145" s="274"/>
      <c r="CE145" s="274"/>
      <c r="CF145" s="274"/>
      <c r="CG145" s="274"/>
      <c r="CH145" s="274"/>
      <c r="CI145" s="274"/>
      <c r="CJ145" s="274"/>
      <c r="CK145" s="274"/>
      <c r="CL145" s="274"/>
      <c r="CM145" s="274"/>
      <c r="CN145" s="274"/>
      <c r="CO145" s="274"/>
      <c r="CP145" s="274"/>
      <c r="CQ145" s="274"/>
      <c r="CR145" s="274"/>
      <c r="CS145" s="274"/>
      <c r="CT145" s="274"/>
      <c r="CU145" s="274"/>
      <c r="CV145" s="274"/>
      <c r="CW145" s="274"/>
      <c r="CX145" s="274"/>
      <c r="CY145" s="274"/>
      <c r="CZ145" s="274"/>
      <c r="DA145" s="274"/>
      <c r="DB145" s="274"/>
      <c r="DC145" s="274"/>
      <c r="DD145" s="274"/>
      <c r="DE145" s="274"/>
    </row>
    <row r="146" spans="2:109" s="33" customFormat="1" x14ac:dyDescent="0.35">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AR146" s="274"/>
      <c r="AS146" s="274"/>
      <c r="AT146" s="274"/>
      <c r="AU146" s="274"/>
      <c r="AV146" s="274"/>
      <c r="AW146" s="274"/>
      <c r="AX146" s="274"/>
      <c r="AY146" s="274"/>
      <c r="AZ146" s="274"/>
      <c r="BA146" s="274"/>
      <c r="BB146" s="274"/>
      <c r="BC146" s="274"/>
      <c r="BD146" s="274"/>
      <c r="BE146" s="274"/>
      <c r="BF146" s="274"/>
      <c r="BG146" s="274"/>
      <c r="BH146" s="274"/>
      <c r="BI146" s="274"/>
      <c r="BJ146" s="274"/>
      <c r="BK146" s="274"/>
      <c r="BL146" s="274"/>
      <c r="BM146" s="274"/>
      <c r="BN146" s="274"/>
      <c r="BO146" s="274"/>
      <c r="BP146" s="274"/>
      <c r="BQ146" s="274"/>
      <c r="BR146" s="274"/>
      <c r="BS146" s="274"/>
      <c r="BT146" s="274"/>
      <c r="BU146" s="274"/>
      <c r="BV146" s="274"/>
      <c r="BW146" s="274"/>
      <c r="BX146" s="274"/>
      <c r="BY146" s="274"/>
      <c r="BZ146" s="274"/>
      <c r="CA146" s="274"/>
      <c r="CB146" s="274"/>
      <c r="CC146" s="274"/>
      <c r="CD146" s="274"/>
      <c r="CE146" s="274"/>
      <c r="CF146" s="274"/>
      <c r="CG146" s="274"/>
      <c r="CH146" s="274"/>
      <c r="CI146" s="274"/>
      <c r="CJ146" s="274"/>
      <c r="CK146" s="274"/>
      <c r="CL146" s="274"/>
      <c r="CM146" s="274"/>
      <c r="CN146" s="274"/>
      <c r="CO146" s="274"/>
      <c r="CP146" s="274"/>
      <c r="CQ146" s="274"/>
      <c r="CR146" s="274"/>
      <c r="CS146" s="274"/>
      <c r="CT146" s="274"/>
      <c r="CU146" s="274"/>
      <c r="CV146" s="274"/>
      <c r="CW146" s="274"/>
      <c r="CX146" s="274"/>
      <c r="CY146" s="274"/>
      <c r="CZ146" s="274"/>
      <c r="DA146" s="274"/>
      <c r="DB146" s="274"/>
      <c r="DC146" s="274"/>
      <c r="DD146" s="274"/>
      <c r="DE146" s="274"/>
    </row>
    <row r="147" spans="2:109" s="33" customFormat="1" x14ac:dyDescent="0.35">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AR147" s="274"/>
      <c r="AS147" s="274"/>
      <c r="AT147" s="274"/>
      <c r="AU147" s="274"/>
      <c r="AV147" s="274"/>
      <c r="AW147" s="274"/>
      <c r="AX147" s="274"/>
      <c r="AY147" s="274"/>
      <c r="AZ147" s="274"/>
      <c r="BA147" s="274"/>
      <c r="BB147" s="274"/>
      <c r="BC147" s="274"/>
      <c r="BD147" s="274"/>
      <c r="BE147" s="274"/>
      <c r="BF147" s="274"/>
      <c r="BG147" s="274"/>
      <c r="BH147" s="274"/>
      <c r="BI147" s="274"/>
      <c r="BJ147" s="274"/>
      <c r="BK147" s="274"/>
      <c r="BL147" s="274"/>
      <c r="BM147" s="274"/>
      <c r="BN147" s="274"/>
      <c r="BO147" s="274"/>
      <c r="BP147" s="274"/>
      <c r="BQ147" s="274"/>
      <c r="BR147" s="274"/>
      <c r="BS147" s="274"/>
      <c r="BT147" s="274"/>
      <c r="BU147" s="274"/>
      <c r="BV147" s="274"/>
      <c r="BW147" s="274"/>
      <c r="BX147" s="274"/>
      <c r="BY147" s="274"/>
      <c r="BZ147" s="274"/>
      <c r="CA147" s="274"/>
      <c r="CB147" s="274"/>
      <c r="CC147" s="274"/>
      <c r="CD147" s="274"/>
      <c r="CE147" s="274"/>
      <c r="CF147" s="274"/>
      <c r="CG147" s="274"/>
      <c r="CH147" s="274"/>
      <c r="CI147" s="274"/>
      <c r="CJ147" s="274"/>
      <c r="CK147" s="274"/>
      <c r="CL147" s="274"/>
      <c r="CM147" s="274"/>
      <c r="CN147" s="274"/>
      <c r="CO147" s="274"/>
      <c r="CP147" s="274"/>
      <c r="CQ147" s="274"/>
      <c r="CR147" s="274"/>
      <c r="CS147" s="274"/>
      <c r="CT147" s="274"/>
      <c r="CU147" s="274"/>
      <c r="CV147" s="274"/>
      <c r="CW147" s="274"/>
      <c r="CX147" s="274"/>
      <c r="CY147" s="274"/>
      <c r="CZ147" s="274"/>
      <c r="DA147" s="274"/>
      <c r="DB147" s="274"/>
      <c r="DC147" s="274"/>
      <c r="DD147" s="274"/>
      <c r="DE147" s="274"/>
    </row>
    <row r="148" spans="2:109" s="33" customFormat="1" x14ac:dyDescent="0.35">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AR148" s="274"/>
      <c r="AS148" s="274"/>
      <c r="AT148" s="274"/>
      <c r="AU148" s="274"/>
      <c r="AV148" s="274"/>
      <c r="AW148" s="274"/>
      <c r="AX148" s="274"/>
      <c r="AY148" s="274"/>
      <c r="AZ148" s="274"/>
      <c r="BA148" s="274"/>
      <c r="BB148" s="274"/>
      <c r="BC148" s="274"/>
      <c r="BD148" s="274"/>
      <c r="BE148" s="274"/>
      <c r="BF148" s="274"/>
      <c r="BG148" s="274"/>
      <c r="BH148" s="274"/>
      <c r="BI148" s="274"/>
      <c r="BJ148" s="274"/>
      <c r="BK148" s="274"/>
      <c r="BL148" s="274"/>
      <c r="BM148" s="274"/>
      <c r="BN148" s="274"/>
      <c r="BO148" s="274"/>
      <c r="BP148" s="274"/>
      <c r="BQ148" s="274"/>
      <c r="BR148" s="274"/>
      <c r="BS148" s="274"/>
      <c r="BT148" s="274"/>
      <c r="BU148" s="274"/>
      <c r="BV148" s="274"/>
      <c r="BW148" s="274"/>
      <c r="BX148" s="274"/>
      <c r="BY148" s="274"/>
      <c r="BZ148" s="274"/>
      <c r="CA148" s="274"/>
      <c r="CB148" s="274"/>
      <c r="CC148" s="274"/>
      <c r="CD148" s="274"/>
      <c r="CE148" s="274"/>
      <c r="CF148" s="274"/>
      <c r="CG148" s="274"/>
      <c r="CH148" s="274"/>
      <c r="CI148" s="274"/>
      <c r="CJ148" s="274"/>
      <c r="CK148" s="274"/>
      <c r="CL148" s="274"/>
      <c r="CM148" s="274"/>
      <c r="CN148" s="274"/>
      <c r="CO148" s="274"/>
      <c r="CP148" s="274"/>
      <c r="CQ148" s="274"/>
      <c r="CR148" s="274"/>
      <c r="CS148" s="274"/>
      <c r="CT148" s="274"/>
      <c r="CU148" s="274"/>
      <c r="CV148" s="274"/>
      <c r="CW148" s="274"/>
      <c r="CX148" s="274"/>
      <c r="CY148" s="274"/>
      <c r="CZ148" s="274"/>
      <c r="DA148" s="274"/>
      <c r="DB148" s="274"/>
      <c r="DC148" s="274"/>
      <c r="DD148" s="274"/>
      <c r="DE148" s="274"/>
    </row>
    <row r="149" spans="2:109" s="33" customFormat="1" x14ac:dyDescent="0.35">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AR149" s="274"/>
      <c r="AS149" s="274"/>
      <c r="AT149" s="274"/>
      <c r="AU149" s="274"/>
      <c r="AV149" s="274"/>
      <c r="AW149" s="274"/>
      <c r="AX149" s="274"/>
      <c r="AY149" s="274"/>
      <c r="AZ149" s="274"/>
      <c r="BA149" s="274"/>
      <c r="BB149" s="274"/>
      <c r="BC149" s="274"/>
      <c r="BD149" s="274"/>
      <c r="BE149" s="274"/>
      <c r="BF149" s="274"/>
      <c r="BG149" s="274"/>
      <c r="BH149" s="274"/>
      <c r="BI149" s="274"/>
      <c r="BJ149" s="274"/>
      <c r="BK149" s="274"/>
      <c r="BL149" s="274"/>
      <c r="BM149" s="274"/>
      <c r="BN149" s="274"/>
      <c r="BO149" s="274"/>
      <c r="BP149" s="274"/>
      <c r="BQ149" s="274"/>
      <c r="BR149" s="274"/>
      <c r="BS149" s="274"/>
      <c r="BT149" s="274"/>
      <c r="BU149" s="274"/>
      <c r="BV149" s="274"/>
      <c r="BW149" s="274"/>
      <c r="BX149" s="274"/>
      <c r="BY149" s="274"/>
      <c r="BZ149" s="274"/>
      <c r="CA149" s="274"/>
      <c r="CB149" s="274"/>
      <c r="CC149" s="274"/>
      <c r="CD149" s="274"/>
      <c r="CE149" s="274"/>
      <c r="CF149" s="274"/>
      <c r="CG149" s="274"/>
      <c r="CH149" s="274"/>
      <c r="CI149" s="274"/>
      <c r="CJ149" s="274"/>
      <c r="CK149" s="274"/>
      <c r="CL149" s="274"/>
      <c r="CM149" s="274"/>
      <c r="CN149" s="274"/>
      <c r="CO149" s="274"/>
      <c r="CP149" s="274"/>
      <c r="CQ149" s="274"/>
      <c r="CR149" s="274"/>
      <c r="CS149" s="274"/>
      <c r="CT149" s="274"/>
      <c r="CU149" s="274"/>
      <c r="CV149" s="274"/>
      <c r="CW149" s="274"/>
      <c r="CX149" s="274"/>
      <c r="CY149" s="274"/>
      <c r="CZ149" s="274"/>
      <c r="DA149" s="274"/>
      <c r="DB149" s="274"/>
      <c r="DC149" s="274"/>
      <c r="DD149" s="274"/>
      <c r="DE149" s="274"/>
    </row>
    <row r="150" spans="2:109" s="33" customFormat="1" x14ac:dyDescent="0.35">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AR150" s="274"/>
      <c r="AS150" s="274"/>
      <c r="AT150" s="274"/>
      <c r="AU150" s="274"/>
      <c r="AV150" s="274"/>
      <c r="AW150" s="274"/>
      <c r="AX150" s="274"/>
      <c r="AY150" s="274"/>
      <c r="AZ150" s="274"/>
      <c r="BA150" s="274"/>
      <c r="BB150" s="274"/>
      <c r="BC150" s="274"/>
      <c r="BD150" s="274"/>
      <c r="BE150" s="274"/>
      <c r="BF150" s="274"/>
      <c r="BG150" s="274"/>
      <c r="BH150" s="274"/>
      <c r="BI150" s="274"/>
      <c r="BJ150" s="274"/>
      <c r="BK150" s="274"/>
      <c r="BL150" s="274"/>
      <c r="BM150" s="274"/>
      <c r="BN150" s="274"/>
      <c r="BO150" s="274"/>
      <c r="BP150" s="274"/>
      <c r="BQ150" s="274"/>
      <c r="BR150" s="274"/>
      <c r="BS150" s="274"/>
      <c r="BT150" s="274"/>
      <c r="BU150" s="274"/>
      <c r="BV150" s="274"/>
      <c r="BW150" s="274"/>
      <c r="BX150" s="274"/>
      <c r="BY150" s="274"/>
      <c r="BZ150" s="274"/>
      <c r="CA150" s="274"/>
      <c r="CB150" s="274"/>
      <c r="CC150" s="274"/>
      <c r="CD150" s="274"/>
      <c r="CE150" s="274"/>
      <c r="CF150" s="274"/>
      <c r="CG150" s="274"/>
      <c r="CH150" s="274"/>
      <c r="CI150" s="274"/>
      <c r="CJ150" s="274"/>
      <c r="CK150" s="274"/>
      <c r="CL150" s="274"/>
      <c r="CM150" s="274"/>
      <c r="CN150" s="274"/>
      <c r="CO150" s="274"/>
      <c r="CP150" s="274"/>
      <c r="CQ150" s="274"/>
      <c r="CR150" s="274"/>
      <c r="CS150" s="274"/>
      <c r="CT150" s="274"/>
      <c r="CU150" s="274"/>
      <c r="CV150" s="274"/>
      <c r="CW150" s="274"/>
      <c r="CX150" s="274"/>
      <c r="CY150" s="274"/>
      <c r="CZ150" s="274"/>
      <c r="DA150" s="274"/>
      <c r="DB150" s="274"/>
      <c r="DC150" s="274"/>
      <c r="DD150" s="274"/>
      <c r="DE150" s="274"/>
    </row>
    <row r="151" spans="2:109" s="33" customFormat="1" x14ac:dyDescent="0.35">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AR151" s="274"/>
      <c r="AS151" s="274"/>
      <c r="AT151" s="274"/>
      <c r="AU151" s="274"/>
      <c r="AV151" s="274"/>
      <c r="AW151" s="274"/>
      <c r="AX151" s="274"/>
      <c r="AY151" s="274"/>
      <c r="AZ151" s="274"/>
      <c r="BA151" s="274"/>
      <c r="BB151" s="274"/>
      <c r="BC151" s="274"/>
      <c r="BD151" s="274"/>
      <c r="BE151" s="274"/>
      <c r="BF151" s="274"/>
      <c r="BG151" s="274"/>
      <c r="BH151" s="274"/>
      <c r="BI151" s="274"/>
      <c r="BJ151" s="274"/>
      <c r="BK151" s="274"/>
      <c r="BL151" s="274"/>
      <c r="BM151" s="274"/>
      <c r="BN151" s="274"/>
      <c r="BO151" s="274"/>
      <c r="BP151" s="274"/>
      <c r="BQ151" s="274"/>
      <c r="BR151" s="274"/>
      <c r="BS151" s="274"/>
      <c r="BT151" s="274"/>
      <c r="BU151" s="274"/>
      <c r="BV151" s="274"/>
      <c r="BW151" s="274"/>
      <c r="BX151" s="274"/>
      <c r="BY151" s="274"/>
      <c r="BZ151" s="274"/>
      <c r="CA151" s="274"/>
      <c r="CB151" s="274"/>
      <c r="CC151" s="274"/>
      <c r="CD151" s="274"/>
      <c r="CE151" s="274"/>
      <c r="CF151" s="274"/>
      <c r="CG151" s="274"/>
      <c r="CH151" s="274"/>
      <c r="CI151" s="274"/>
      <c r="CJ151" s="274"/>
      <c r="CK151" s="274"/>
      <c r="CL151" s="274"/>
      <c r="CM151" s="274"/>
      <c r="CN151" s="274"/>
      <c r="CO151" s="274"/>
      <c r="CP151" s="274"/>
      <c r="CQ151" s="274"/>
      <c r="CR151" s="274"/>
      <c r="CS151" s="274"/>
      <c r="CT151" s="274"/>
      <c r="CU151" s="274"/>
      <c r="CV151" s="274"/>
      <c r="CW151" s="274"/>
      <c r="CX151" s="274"/>
      <c r="CY151" s="274"/>
      <c r="CZ151" s="274"/>
      <c r="DA151" s="274"/>
      <c r="DB151" s="274"/>
      <c r="DC151" s="274"/>
      <c r="DD151" s="274"/>
      <c r="DE151" s="274"/>
    </row>
    <row r="152" spans="2:109" s="33" customFormat="1" x14ac:dyDescent="0.35">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AR152" s="274"/>
      <c r="AS152" s="274"/>
      <c r="AT152" s="274"/>
      <c r="AU152" s="274"/>
      <c r="AV152" s="274"/>
      <c r="AW152" s="274"/>
      <c r="AX152" s="274"/>
      <c r="AY152" s="274"/>
      <c r="AZ152" s="274"/>
      <c r="BA152" s="274"/>
      <c r="BB152" s="274"/>
      <c r="BC152" s="274"/>
      <c r="BD152" s="274"/>
      <c r="BE152" s="274"/>
      <c r="BF152" s="274"/>
      <c r="BG152" s="274"/>
      <c r="BH152" s="274"/>
      <c r="BI152" s="274"/>
      <c r="BJ152" s="274"/>
      <c r="BK152" s="274"/>
      <c r="BL152" s="274"/>
      <c r="BM152" s="274"/>
      <c r="BN152" s="274"/>
      <c r="BO152" s="274"/>
      <c r="BP152" s="274"/>
      <c r="BQ152" s="274"/>
      <c r="BR152" s="274"/>
      <c r="BS152" s="274"/>
      <c r="BT152" s="274"/>
      <c r="BU152" s="274"/>
      <c r="BV152" s="274"/>
      <c r="BW152" s="274"/>
      <c r="BX152" s="274"/>
      <c r="BY152" s="274"/>
      <c r="BZ152" s="274"/>
      <c r="CA152" s="274"/>
      <c r="CB152" s="274"/>
      <c r="CC152" s="274"/>
      <c r="CD152" s="274"/>
      <c r="CE152" s="274"/>
      <c r="CF152" s="274"/>
      <c r="CG152" s="274"/>
      <c r="CH152" s="274"/>
      <c r="CI152" s="274"/>
      <c r="CJ152" s="274"/>
      <c r="CK152" s="274"/>
      <c r="CL152" s="274"/>
      <c r="CM152" s="274"/>
      <c r="CN152" s="274"/>
      <c r="CO152" s="274"/>
      <c r="CP152" s="274"/>
      <c r="CQ152" s="274"/>
      <c r="CR152" s="274"/>
      <c r="CS152" s="274"/>
      <c r="CT152" s="274"/>
      <c r="CU152" s="274"/>
      <c r="CV152" s="274"/>
      <c r="CW152" s="274"/>
      <c r="CX152" s="274"/>
      <c r="CY152" s="274"/>
      <c r="CZ152" s="274"/>
      <c r="DA152" s="274"/>
      <c r="DB152" s="274"/>
      <c r="DC152" s="274"/>
      <c r="DD152" s="274"/>
      <c r="DE152" s="274"/>
    </row>
    <row r="153" spans="2:109" s="33" customFormat="1" x14ac:dyDescent="0.35">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AR153" s="274"/>
      <c r="AS153" s="274"/>
      <c r="AT153" s="274"/>
      <c r="AU153" s="274"/>
      <c r="AV153" s="274"/>
      <c r="AW153" s="274"/>
      <c r="AX153" s="274"/>
      <c r="AY153" s="274"/>
      <c r="AZ153" s="274"/>
      <c r="BA153" s="274"/>
      <c r="BB153" s="274"/>
      <c r="BC153" s="274"/>
      <c r="BD153" s="274"/>
      <c r="BE153" s="274"/>
      <c r="BF153" s="274"/>
      <c r="BG153" s="274"/>
      <c r="BH153" s="274"/>
      <c r="BI153" s="274"/>
      <c r="BJ153" s="274"/>
      <c r="BK153" s="274"/>
      <c r="BL153" s="274"/>
      <c r="BM153" s="274"/>
      <c r="BN153" s="274"/>
      <c r="BO153" s="274"/>
      <c r="BP153" s="274"/>
      <c r="BQ153" s="274"/>
      <c r="BR153" s="274"/>
      <c r="BS153" s="274"/>
      <c r="BT153" s="274"/>
      <c r="BU153" s="274"/>
      <c r="BV153" s="274"/>
      <c r="BW153" s="274"/>
      <c r="BX153" s="274"/>
      <c r="BY153" s="274"/>
      <c r="BZ153" s="274"/>
      <c r="CA153" s="274"/>
      <c r="CB153" s="274"/>
      <c r="CC153" s="274"/>
      <c r="CD153" s="274"/>
      <c r="CE153" s="274"/>
      <c r="CF153" s="274"/>
      <c r="CG153" s="274"/>
      <c r="CH153" s="274"/>
      <c r="CI153" s="274"/>
      <c r="CJ153" s="274"/>
      <c r="CK153" s="274"/>
      <c r="CL153" s="274"/>
      <c r="CM153" s="274"/>
      <c r="CN153" s="274"/>
      <c r="CO153" s="274"/>
      <c r="CP153" s="274"/>
      <c r="CQ153" s="274"/>
      <c r="CR153" s="274"/>
      <c r="CS153" s="274"/>
      <c r="CT153" s="274"/>
      <c r="CU153" s="274"/>
      <c r="CV153" s="274"/>
      <c r="CW153" s="274"/>
      <c r="CX153" s="274"/>
      <c r="CY153" s="274"/>
      <c r="CZ153" s="274"/>
      <c r="DA153" s="274"/>
      <c r="DB153" s="274"/>
      <c r="DC153" s="274"/>
      <c r="DD153" s="274"/>
      <c r="DE153" s="274"/>
    </row>
    <row r="154" spans="2:109" s="33" customFormat="1" x14ac:dyDescent="0.35">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AR154" s="274"/>
      <c r="AS154" s="274"/>
      <c r="AT154" s="274"/>
      <c r="AU154" s="274"/>
      <c r="AV154" s="274"/>
      <c r="AW154" s="274"/>
      <c r="AX154" s="274"/>
      <c r="AY154" s="274"/>
      <c r="AZ154" s="274"/>
      <c r="BA154" s="274"/>
      <c r="BB154" s="274"/>
      <c r="BC154" s="274"/>
      <c r="BD154" s="274"/>
      <c r="BE154" s="274"/>
      <c r="BF154" s="274"/>
      <c r="BG154" s="274"/>
      <c r="BH154" s="274"/>
      <c r="BI154" s="274"/>
      <c r="BJ154" s="274"/>
      <c r="BK154" s="274"/>
      <c r="BL154" s="274"/>
      <c r="BM154" s="274"/>
      <c r="BN154" s="274"/>
      <c r="BO154" s="274"/>
      <c r="BP154" s="274"/>
      <c r="BQ154" s="274"/>
      <c r="BR154" s="274"/>
      <c r="BS154" s="274"/>
      <c r="BT154" s="274"/>
      <c r="BU154" s="274"/>
      <c r="BV154" s="274"/>
      <c r="BW154" s="274"/>
      <c r="BX154" s="274"/>
      <c r="BY154" s="274"/>
      <c r="BZ154" s="274"/>
      <c r="CA154" s="274"/>
      <c r="CB154" s="274"/>
      <c r="CC154" s="274"/>
      <c r="CD154" s="274"/>
      <c r="CE154" s="274"/>
      <c r="CF154" s="274"/>
      <c r="CG154" s="274"/>
      <c r="CH154" s="274"/>
      <c r="CI154" s="274"/>
      <c r="CJ154" s="274"/>
      <c r="CK154" s="274"/>
      <c r="CL154" s="274"/>
      <c r="CM154" s="274"/>
      <c r="CN154" s="274"/>
      <c r="CO154" s="274"/>
      <c r="CP154" s="274"/>
      <c r="CQ154" s="274"/>
      <c r="CR154" s="274"/>
      <c r="CS154" s="274"/>
      <c r="CT154" s="274"/>
      <c r="CU154" s="274"/>
      <c r="CV154" s="274"/>
      <c r="CW154" s="274"/>
      <c r="CX154" s="274"/>
      <c r="CY154" s="274"/>
      <c r="CZ154" s="274"/>
      <c r="DA154" s="274"/>
      <c r="DB154" s="274"/>
      <c r="DC154" s="274"/>
      <c r="DD154" s="274"/>
      <c r="DE154" s="274"/>
    </row>
    <row r="155" spans="2:109" s="33" customFormat="1" x14ac:dyDescent="0.35">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AR155" s="274"/>
      <c r="AS155" s="274"/>
      <c r="AT155" s="274"/>
      <c r="AU155" s="274"/>
      <c r="AV155" s="274"/>
      <c r="AW155" s="274"/>
      <c r="AX155" s="274"/>
      <c r="AY155" s="274"/>
      <c r="AZ155" s="274"/>
      <c r="BA155" s="274"/>
      <c r="BB155" s="274"/>
      <c r="BC155" s="274"/>
      <c r="BD155" s="274"/>
      <c r="BE155" s="274"/>
      <c r="BF155" s="274"/>
      <c r="BG155" s="274"/>
      <c r="BH155" s="274"/>
      <c r="BI155" s="274"/>
      <c r="BJ155" s="274"/>
      <c r="BK155" s="274"/>
      <c r="BL155" s="274"/>
      <c r="BM155" s="274"/>
      <c r="BN155" s="274"/>
      <c r="BO155" s="274"/>
      <c r="BP155" s="274"/>
      <c r="BQ155" s="274"/>
      <c r="BR155" s="274"/>
      <c r="BS155" s="274"/>
      <c r="BT155" s="274"/>
      <c r="BU155" s="274"/>
      <c r="BV155" s="274"/>
      <c r="BW155" s="274"/>
      <c r="BX155" s="274"/>
      <c r="BY155" s="274"/>
      <c r="BZ155" s="274"/>
      <c r="CA155" s="274"/>
      <c r="CB155" s="274"/>
      <c r="CC155" s="274"/>
      <c r="CD155" s="274"/>
      <c r="CE155" s="274"/>
      <c r="CF155" s="274"/>
      <c r="CG155" s="274"/>
      <c r="CH155" s="274"/>
      <c r="CI155" s="274"/>
      <c r="CJ155" s="274"/>
      <c r="CK155" s="274"/>
      <c r="CL155" s="274"/>
      <c r="CM155" s="274"/>
      <c r="CN155" s="274"/>
      <c r="CO155" s="274"/>
      <c r="CP155" s="274"/>
      <c r="CQ155" s="274"/>
      <c r="CR155" s="274"/>
      <c r="CS155" s="274"/>
      <c r="CT155" s="274"/>
      <c r="CU155" s="274"/>
      <c r="CV155" s="274"/>
      <c r="CW155" s="274"/>
      <c r="CX155" s="274"/>
      <c r="CY155" s="274"/>
      <c r="CZ155" s="274"/>
      <c r="DA155" s="274"/>
      <c r="DB155" s="274"/>
      <c r="DC155" s="274"/>
      <c r="DD155" s="274"/>
      <c r="DE155" s="274"/>
    </row>
    <row r="156" spans="2:109" s="33" customFormat="1" x14ac:dyDescent="0.35">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AR156" s="274"/>
      <c r="AS156" s="274"/>
      <c r="AT156" s="274"/>
      <c r="AU156" s="274"/>
      <c r="AV156" s="274"/>
      <c r="AW156" s="274"/>
      <c r="AX156" s="274"/>
      <c r="AY156" s="274"/>
      <c r="AZ156" s="274"/>
      <c r="BA156" s="274"/>
      <c r="BB156" s="274"/>
      <c r="BC156" s="274"/>
      <c r="BD156" s="274"/>
      <c r="BE156" s="274"/>
      <c r="BF156" s="274"/>
      <c r="BG156" s="274"/>
      <c r="BH156" s="274"/>
      <c r="BI156" s="274"/>
      <c r="BJ156" s="274"/>
      <c r="BK156" s="274"/>
      <c r="BL156" s="274"/>
      <c r="BM156" s="274"/>
      <c r="BN156" s="274"/>
      <c r="BO156" s="274"/>
      <c r="BP156" s="274"/>
      <c r="BQ156" s="274"/>
      <c r="BR156" s="274"/>
      <c r="BS156" s="274"/>
      <c r="BT156" s="274"/>
      <c r="BU156" s="274"/>
      <c r="BV156" s="274"/>
      <c r="BW156" s="274"/>
      <c r="BX156" s="274"/>
      <c r="BY156" s="274"/>
      <c r="BZ156" s="274"/>
      <c r="CA156" s="274"/>
      <c r="CB156" s="274"/>
      <c r="CC156" s="274"/>
      <c r="CD156" s="274"/>
      <c r="CE156" s="274"/>
      <c r="CF156" s="274"/>
      <c r="CG156" s="274"/>
      <c r="CH156" s="274"/>
      <c r="CI156" s="274"/>
      <c r="CJ156" s="274"/>
      <c r="CK156" s="274"/>
      <c r="CL156" s="274"/>
      <c r="CM156" s="274"/>
      <c r="CN156" s="274"/>
      <c r="CO156" s="274"/>
      <c r="CP156" s="274"/>
      <c r="CQ156" s="274"/>
      <c r="CR156" s="274"/>
      <c r="CS156" s="274"/>
      <c r="CT156" s="274"/>
      <c r="CU156" s="274"/>
      <c r="CV156" s="274"/>
      <c r="CW156" s="274"/>
      <c r="CX156" s="274"/>
      <c r="CY156" s="274"/>
      <c r="CZ156" s="274"/>
      <c r="DA156" s="274"/>
      <c r="DB156" s="274"/>
      <c r="DC156" s="274"/>
      <c r="DD156" s="274"/>
      <c r="DE156" s="274"/>
    </row>
    <row r="157" spans="2:109" s="33" customFormat="1" x14ac:dyDescent="0.35">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AR157" s="274"/>
      <c r="AS157" s="274"/>
      <c r="AT157" s="274"/>
      <c r="AU157" s="274"/>
      <c r="AV157" s="274"/>
      <c r="AW157" s="274"/>
      <c r="AX157" s="274"/>
      <c r="AY157" s="274"/>
      <c r="AZ157" s="274"/>
      <c r="BA157" s="274"/>
      <c r="BB157" s="274"/>
      <c r="BC157" s="274"/>
      <c r="BD157" s="274"/>
      <c r="BE157" s="274"/>
      <c r="BF157" s="274"/>
      <c r="BG157" s="274"/>
      <c r="BH157" s="274"/>
      <c r="BI157" s="274"/>
      <c r="BJ157" s="274"/>
      <c r="BK157" s="274"/>
      <c r="BL157" s="274"/>
      <c r="BM157" s="274"/>
      <c r="BN157" s="274"/>
      <c r="BO157" s="274"/>
      <c r="BP157" s="274"/>
      <c r="BQ157" s="274"/>
      <c r="BR157" s="274"/>
      <c r="BS157" s="274"/>
      <c r="BT157" s="274"/>
      <c r="BU157" s="274"/>
      <c r="BV157" s="274"/>
      <c r="BW157" s="274"/>
      <c r="BX157" s="274"/>
      <c r="BY157" s="274"/>
      <c r="BZ157" s="274"/>
      <c r="CA157" s="274"/>
      <c r="CB157" s="274"/>
      <c r="CC157" s="274"/>
      <c r="CD157" s="274"/>
      <c r="CE157" s="274"/>
      <c r="CF157" s="274"/>
      <c r="CG157" s="274"/>
      <c r="CH157" s="274"/>
      <c r="CI157" s="274"/>
      <c r="CJ157" s="274"/>
      <c r="CK157" s="274"/>
      <c r="CL157" s="274"/>
      <c r="CM157" s="274"/>
      <c r="CN157" s="274"/>
      <c r="CO157" s="274"/>
      <c r="CP157" s="274"/>
      <c r="CQ157" s="274"/>
      <c r="CR157" s="274"/>
      <c r="CS157" s="274"/>
      <c r="CT157" s="274"/>
      <c r="CU157" s="274"/>
      <c r="CV157" s="274"/>
      <c r="CW157" s="274"/>
      <c r="CX157" s="274"/>
      <c r="CY157" s="274"/>
      <c r="CZ157" s="274"/>
      <c r="DA157" s="274"/>
      <c r="DB157" s="274"/>
      <c r="DC157" s="274"/>
      <c r="DD157" s="274"/>
      <c r="DE157" s="274"/>
    </row>
    <row r="158" spans="2:109" s="33" customFormat="1" x14ac:dyDescent="0.35">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AR158" s="274"/>
      <c r="AS158" s="274"/>
      <c r="AT158" s="274"/>
      <c r="AU158" s="274"/>
      <c r="AV158" s="274"/>
      <c r="AW158" s="274"/>
      <c r="AX158" s="274"/>
      <c r="AY158" s="274"/>
      <c r="AZ158" s="274"/>
      <c r="BA158" s="274"/>
      <c r="BB158" s="274"/>
      <c r="BC158" s="274"/>
      <c r="BD158" s="274"/>
      <c r="BE158" s="274"/>
      <c r="BF158" s="274"/>
      <c r="BG158" s="274"/>
      <c r="BH158" s="274"/>
      <c r="BI158" s="274"/>
      <c r="BJ158" s="274"/>
      <c r="BK158" s="274"/>
      <c r="BL158" s="274"/>
      <c r="BM158" s="274"/>
      <c r="BN158" s="274"/>
      <c r="BO158" s="274"/>
      <c r="BP158" s="274"/>
      <c r="BQ158" s="274"/>
      <c r="BR158" s="274"/>
      <c r="BS158" s="274"/>
      <c r="BT158" s="274"/>
      <c r="BU158" s="274"/>
      <c r="BV158" s="274"/>
      <c r="BW158" s="274"/>
      <c r="BX158" s="274"/>
      <c r="BY158" s="274"/>
      <c r="BZ158" s="274"/>
      <c r="CA158" s="274"/>
      <c r="CB158" s="274"/>
      <c r="CC158" s="274"/>
      <c r="CD158" s="274"/>
      <c r="CE158" s="274"/>
      <c r="CF158" s="274"/>
      <c r="CG158" s="274"/>
      <c r="CH158" s="274"/>
      <c r="CI158" s="274"/>
      <c r="CJ158" s="274"/>
      <c r="CK158" s="274"/>
      <c r="CL158" s="274"/>
      <c r="CM158" s="274"/>
      <c r="CN158" s="274"/>
      <c r="CO158" s="274"/>
      <c r="CP158" s="274"/>
      <c r="CQ158" s="274"/>
      <c r="CR158" s="274"/>
      <c r="CS158" s="274"/>
      <c r="CT158" s="274"/>
      <c r="CU158" s="274"/>
      <c r="CV158" s="274"/>
      <c r="CW158" s="274"/>
      <c r="CX158" s="274"/>
      <c r="CY158" s="274"/>
      <c r="CZ158" s="274"/>
      <c r="DA158" s="274"/>
      <c r="DB158" s="274"/>
      <c r="DC158" s="274"/>
      <c r="DD158" s="274"/>
      <c r="DE158" s="274"/>
    </row>
    <row r="159" spans="2:109" s="33" customFormat="1" x14ac:dyDescent="0.35">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AR159" s="274"/>
      <c r="AS159" s="274"/>
      <c r="AT159" s="274"/>
      <c r="AU159" s="274"/>
      <c r="AV159" s="274"/>
      <c r="AW159" s="274"/>
      <c r="AX159" s="274"/>
      <c r="AY159" s="274"/>
      <c r="AZ159" s="274"/>
      <c r="BA159" s="274"/>
      <c r="BB159" s="274"/>
      <c r="BC159" s="274"/>
      <c r="BD159" s="274"/>
      <c r="BE159" s="274"/>
      <c r="BF159" s="274"/>
      <c r="BG159" s="274"/>
      <c r="BH159" s="274"/>
      <c r="BI159" s="274"/>
      <c r="BJ159" s="274"/>
      <c r="BK159" s="274"/>
      <c r="BL159" s="274"/>
      <c r="BM159" s="274"/>
      <c r="BN159" s="274"/>
      <c r="BO159" s="274"/>
      <c r="BP159" s="274"/>
      <c r="BQ159" s="274"/>
      <c r="BR159" s="274"/>
      <c r="BS159" s="274"/>
      <c r="BT159" s="274"/>
      <c r="BU159" s="274"/>
      <c r="BV159" s="274"/>
      <c r="BW159" s="274"/>
      <c r="BX159" s="274"/>
      <c r="BY159" s="274"/>
      <c r="BZ159" s="274"/>
      <c r="CA159" s="274"/>
      <c r="CB159" s="274"/>
      <c r="CC159" s="274"/>
      <c r="CD159" s="274"/>
      <c r="CE159" s="274"/>
      <c r="CF159" s="274"/>
      <c r="CG159" s="274"/>
      <c r="CH159" s="274"/>
      <c r="CI159" s="274"/>
      <c r="CJ159" s="274"/>
      <c r="CK159" s="274"/>
      <c r="CL159" s="274"/>
      <c r="CM159" s="274"/>
      <c r="CN159" s="274"/>
      <c r="CO159" s="274"/>
      <c r="CP159" s="274"/>
      <c r="CQ159" s="274"/>
      <c r="CR159" s="274"/>
      <c r="CS159" s="274"/>
      <c r="CT159" s="274"/>
      <c r="CU159" s="274"/>
      <c r="CV159" s="274"/>
      <c r="CW159" s="274"/>
      <c r="CX159" s="274"/>
      <c r="CY159" s="274"/>
      <c r="CZ159" s="274"/>
      <c r="DA159" s="274"/>
      <c r="DB159" s="274"/>
      <c r="DC159" s="274"/>
      <c r="DD159" s="274"/>
      <c r="DE159" s="274"/>
    </row>
    <row r="160" spans="2:109" s="33" customFormat="1" x14ac:dyDescent="0.35">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AR160" s="274"/>
      <c r="AS160" s="274"/>
      <c r="AT160" s="274"/>
      <c r="AU160" s="274"/>
      <c r="AV160" s="274"/>
      <c r="AW160" s="274"/>
      <c r="AX160" s="274"/>
      <c r="AY160" s="274"/>
      <c r="AZ160" s="274"/>
      <c r="BA160" s="274"/>
      <c r="BB160" s="274"/>
      <c r="BC160" s="274"/>
      <c r="BD160" s="274"/>
      <c r="BE160" s="274"/>
      <c r="BF160" s="274"/>
      <c r="BG160" s="274"/>
      <c r="BH160" s="274"/>
      <c r="BI160" s="274"/>
      <c r="BJ160" s="274"/>
      <c r="BK160" s="274"/>
      <c r="BL160" s="274"/>
      <c r="BM160" s="274"/>
      <c r="BN160" s="274"/>
      <c r="BO160" s="274"/>
      <c r="BP160" s="274"/>
      <c r="BQ160" s="274"/>
      <c r="BR160" s="274"/>
      <c r="BS160" s="274"/>
      <c r="BT160" s="274"/>
      <c r="BU160" s="274"/>
      <c r="BV160" s="274"/>
      <c r="BW160" s="274"/>
      <c r="BX160" s="274"/>
      <c r="BY160" s="274"/>
      <c r="BZ160" s="274"/>
      <c r="CA160" s="274"/>
      <c r="CB160" s="274"/>
      <c r="CC160" s="274"/>
      <c r="CD160" s="274"/>
      <c r="CE160" s="274"/>
      <c r="CF160" s="274"/>
      <c r="CG160" s="274"/>
      <c r="CH160" s="274"/>
      <c r="CI160" s="274"/>
      <c r="CJ160" s="274"/>
      <c r="CK160" s="274"/>
      <c r="CL160" s="274"/>
      <c r="CM160" s="274"/>
      <c r="CN160" s="274"/>
      <c r="CO160" s="274"/>
      <c r="CP160" s="274"/>
      <c r="CQ160" s="274"/>
      <c r="CR160" s="274"/>
      <c r="CS160" s="274"/>
      <c r="CT160" s="274"/>
      <c r="CU160" s="274"/>
      <c r="CV160" s="274"/>
      <c r="CW160" s="274"/>
      <c r="CX160" s="274"/>
      <c r="CY160" s="274"/>
      <c r="CZ160" s="274"/>
      <c r="DA160" s="274"/>
      <c r="DB160" s="274"/>
      <c r="DC160" s="274"/>
      <c r="DD160" s="274"/>
      <c r="DE160" s="274"/>
    </row>
    <row r="161" spans="2:109" s="33" customFormat="1" x14ac:dyDescent="0.35">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AR161" s="274"/>
      <c r="AS161" s="274"/>
      <c r="AT161" s="274"/>
      <c r="AU161" s="274"/>
      <c r="AV161" s="274"/>
      <c r="AW161" s="274"/>
      <c r="AX161" s="274"/>
      <c r="AY161" s="274"/>
      <c r="AZ161" s="274"/>
      <c r="BA161" s="274"/>
      <c r="BB161" s="274"/>
      <c r="BC161" s="274"/>
      <c r="BD161" s="274"/>
      <c r="BE161" s="274"/>
      <c r="BF161" s="274"/>
      <c r="BG161" s="274"/>
      <c r="BH161" s="274"/>
      <c r="BI161" s="274"/>
      <c r="BJ161" s="274"/>
      <c r="BK161" s="274"/>
      <c r="BL161" s="274"/>
      <c r="BM161" s="274"/>
      <c r="BN161" s="274"/>
      <c r="BO161" s="274"/>
      <c r="BP161" s="274"/>
      <c r="BQ161" s="274"/>
      <c r="BR161" s="274"/>
      <c r="BS161" s="274"/>
      <c r="BT161" s="274"/>
      <c r="BU161" s="274"/>
      <c r="BV161" s="274"/>
      <c r="BW161" s="274"/>
      <c r="BX161" s="274"/>
      <c r="BY161" s="274"/>
      <c r="BZ161" s="274"/>
      <c r="CA161" s="274"/>
      <c r="CB161" s="274"/>
      <c r="CC161" s="274"/>
      <c r="CD161" s="274"/>
      <c r="CE161" s="274"/>
      <c r="CF161" s="274"/>
      <c r="CG161" s="274"/>
      <c r="CH161" s="274"/>
      <c r="CI161" s="274"/>
      <c r="CJ161" s="274"/>
      <c r="CK161" s="274"/>
      <c r="CL161" s="274"/>
      <c r="CM161" s="274"/>
      <c r="CN161" s="274"/>
      <c r="CO161" s="274"/>
      <c r="CP161" s="274"/>
      <c r="CQ161" s="274"/>
      <c r="CR161" s="274"/>
      <c r="CS161" s="274"/>
      <c r="CT161" s="274"/>
      <c r="CU161" s="274"/>
      <c r="CV161" s="274"/>
      <c r="CW161" s="274"/>
      <c r="CX161" s="274"/>
      <c r="CY161" s="274"/>
      <c r="CZ161" s="274"/>
      <c r="DA161" s="274"/>
      <c r="DB161" s="274"/>
      <c r="DC161" s="274"/>
      <c r="DD161" s="274"/>
      <c r="DE161" s="274"/>
    </row>
    <row r="162" spans="2:109" s="33" customFormat="1" x14ac:dyDescent="0.35">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AR162" s="274"/>
      <c r="AS162" s="274"/>
      <c r="AT162" s="274"/>
      <c r="AU162" s="274"/>
      <c r="AV162" s="274"/>
      <c r="AW162" s="274"/>
      <c r="AX162" s="274"/>
      <c r="AY162" s="274"/>
      <c r="AZ162" s="274"/>
      <c r="BA162" s="274"/>
      <c r="BB162" s="274"/>
      <c r="BC162" s="274"/>
      <c r="BD162" s="274"/>
      <c r="BE162" s="274"/>
      <c r="BF162" s="274"/>
      <c r="BG162" s="274"/>
      <c r="BH162" s="274"/>
      <c r="BI162" s="274"/>
      <c r="BJ162" s="274"/>
      <c r="BK162" s="274"/>
      <c r="BL162" s="274"/>
      <c r="BM162" s="274"/>
      <c r="BN162" s="274"/>
      <c r="BO162" s="274"/>
      <c r="BP162" s="274"/>
      <c r="BQ162" s="274"/>
      <c r="BR162" s="274"/>
      <c r="BS162" s="274"/>
      <c r="BT162" s="274"/>
      <c r="BU162" s="274"/>
      <c r="BV162" s="274"/>
      <c r="BW162" s="274"/>
      <c r="BX162" s="274"/>
      <c r="BY162" s="274"/>
      <c r="BZ162" s="274"/>
      <c r="CA162" s="274"/>
      <c r="CB162" s="274"/>
      <c r="CC162" s="274"/>
      <c r="CD162" s="274"/>
      <c r="CE162" s="274"/>
      <c r="CF162" s="274"/>
      <c r="CG162" s="274"/>
      <c r="CH162" s="274"/>
      <c r="CI162" s="274"/>
      <c r="CJ162" s="274"/>
      <c r="CK162" s="274"/>
      <c r="CL162" s="274"/>
      <c r="CM162" s="274"/>
      <c r="CN162" s="274"/>
      <c r="CO162" s="274"/>
      <c r="CP162" s="274"/>
      <c r="CQ162" s="274"/>
      <c r="CR162" s="274"/>
      <c r="CS162" s="274"/>
      <c r="CT162" s="274"/>
      <c r="CU162" s="274"/>
      <c r="CV162" s="274"/>
      <c r="CW162" s="274"/>
      <c r="CX162" s="274"/>
      <c r="CY162" s="274"/>
      <c r="CZ162" s="274"/>
      <c r="DA162" s="274"/>
      <c r="DB162" s="274"/>
      <c r="DC162" s="274"/>
      <c r="DD162" s="274"/>
      <c r="DE162" s="274"/>
    </row>
    <row r="163" spans="2:109" s="33" customFormat="1" x14ac:dyDescent="0.35">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AR163" s="274"/>
      <c r="AS163" s="274"/>
      <c r="AT163" s="274"/>
      <c r="AU163" s="274"/>
      <c r="AV163" s="274"/>
      <c r="AW163" s="274"/>
      <c r="AX163" s="274"/>
      <c r="AY163" s="274"/>
      <c r="AZ163" s="274"/>
      <c r="BA163" s="274"/>
      <c r="BB163" s="274"/>
      <c r="BC163" s="274"/>
      <c r="BD163" s="274"/>
      <c r="BE163" s="274"/>
      <c r="BF163" s="274"/>
      <c r="BG163" s="274"/>
      <c r="BH163" s="274"/>
      <c r="BI163" s="274"/>
      <c r="BJ163" s="274"/>
      <c r="BK163" s="274"/>
      <c r="BL163" s="274"/>
      <c r="BM163" s="274"/>
      <c r="BN163" s="274"/>
      <c r="BO163" s="274"/>
      <c r="BP163" s="274"/>
      <c r="BQ163" s="274"/>
      <c r="BR163" s="274"/>
      <c r="BS163" s="274"/>
      <c r="BT163" s="274"/>
      <c r="BU163" s="274"/>
      <c r="BV163" s="274"/>
      <c r="BW163" s="274"/>
      <c r="BX163" s="274"/>
      <c r="BY163" s="274"/>
      <c r="BZ163" s="274"/>
      <c r="CA163" s="274"/>
      <c r="CB163" s="274"/>
      <c r="CC163" s="274"/>
      <c r="CD163" s="274"/>
      <c r="CE163" s="274"/>
      <c r="CF163" s="274"/>
      <c r="CG163" s="274"/>
      <c r="CH163" s="274"/>
      <c r="CI163" s="274"/>
      <c r="CJ163" s="274"/>
      <c r="CK163" s="274"/>
      <c r="CL163" s="274"/>
      <c r="CM163" s="274"/>
      <c r="CN163" s="274"/>
      <c r="CO163" s="274"/>
      <c r="CP163" s="274"/>
      <c r="CQ163" s="274"/>
      <c r="CR163" s="274"/>
      <c r="CS163" s="274"/>
      <c r="CT163" s="274"/>
      <c r="CU163" s="274"/>
      <c r="CV163" s="274"/>
      <c r="CW163" s="274"/>
      <c r="CX163" s="274"/>
      <c r="CY163" s="274"/>
      <c r="CZ163" s="274"/>
      <c r="DA163" s="274"/>
      <c r="DB163" s="274"/>
      <c r="DC163" s="274"/>
      <c r="DD163" s="274"/>
      <c r="DE163" s="274"/>
    </row>
    <row r="164" spans="2:109" s="33" customFormat="1" x14ac:dyDescent="0.35">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AR164" s="274"/>
      <c r="AS164" s="274"/>
      <c r="AT164" s="274"/>
      <c r="AU164" s="274"/>
      <c r="AV164" s="274"/>
      <c r="AW164" s="274"/>
      <c r="AX164" s="274"/>
      <c r="AY164" s="274"/>
      <c r="AZ164" s="274"/>
      <c r="BA164" s="274"/>
      <c r="BB164" s="274"/>
      <c r="BC164" s="274"/>
      <c r="BD164" s="274"/>
      <c r="BE164" s="274"/>
      <c r="BF164" s="274"/>
      <c r="BG164" s="274"/>
      <c r="BH164" s="274"/>
      <c r="BI164" s="274"/>
      <c r="BJ164" s="274"/>
      <c r="BK164" s="274"/>
      <c r="BL164" s="274"/>
      <c r="BM164" s="274"/>
      <c r="BN164" s="274"/>
      <c r="BO164" s="274"/>
      <c r="BP164" s="274"/>
      <c r="BQ164" s="274"/>
      <c r="BR164" s="274"/>
      <c r="BS164" s="274"/>
      <c r="BT164" s="274"/>
      <c r="BU164" s="274"/>
      <c r="BV164" s="274"/>
      <c r="BW164" s="274"/>
      <c r="BX164" s="274"/>
      <c r="BY164" s="274"/>
      <c r="BZ164" s="274"/>
      <c r="CA164" s="274"/>
      <c r="CB164" s="274"/>
      <c r="CC164" s="274"/>
      <c r="CD164" s="274"/>
      <c r="CE164" s="274"/>
      <c r="CF164" s="274"/>
      <c r="CG164" s="274"/>
      <c r="CH164" s="274"/>
      <c r="CI164" s="274"/>
      <c r="CJ164" s="274"/>
      <c r="CK164" s="274"/>
      <c r="CL164" s="274"/>
      <c r="CM164" s="274"/>
      <c r="CN164" s="274"/>
      <c r="CO164" s="274"/>
      <c r="CP164" s="274"/>
      <c r="CQ164" s="274"/>
      <c r="CR164" s="274"/>
      <c r="CS164" s="274"/>
      <c r="CT164" s="274"/>
      <c r="CU164" s="274"/>
      <c r="CV164" s="274"/>
      <c r="CW164" s="274"/>
      <c r="CX164" s="274"/>
      <c r="CY164" s="274"/>
      <c r="CZ164" s="274"/>
      <c r="DA164" s="274"/>
      <c r="DB164" s="274"/>
      <c r="DC164" s="274"/>
      <c r="DD164" s="274"/>
      <c r="DE164" s="274"/>
    </row>
    <row r="165" spans="2:109" s="33" customFormat="1" x14ac:dyDescent="0.35">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AR165" s="274"/>
      <c r="AS165" s="274"/>
      <c r="AT165" s="274"/>
      <c r="AU165" s="274"/>
      <c r="AV165" s="274"/>
      <c r="AW165" s="274"/>
      <c r="AX165" s="274"/>
      <c r="AY165" s="274"/>
      <c r="AZ165" s="274"/>
      <c r="BA165" s="274"/>
      <c r="BB165" s="274"/>
      <c r="BC165" s="274"/>
      <c r="BD165" s="274"/>
      <c r="BE165" s="274"/>
      <c r="BF165" s="274"/>
      <c r="BG165" s="274"/>
      <c r="BH165" s="274"/>
      <c r="BI165" s="274"/>
      <c r="BJ165" s="274"/>
      <c r="BK165" s="274"/>
      <c r="BL165" s="274"/>
      <c r="BM165" s="274"/>
      <c r="BN165" s="274"/>
      <c r="BO165" s="274"/>
      <c r="BP165" s="274"/>
      <c r="BQ165" s="274"/>
      <c r="BR165" s="274"/>
      <c r="BS165" s="274"/>
      <c r="BT165" s="274"/>
      <c r="BU165" s="274"/>
      <c r="BV165" s="274"/>
      <c r="BW165" s="274"/>
      <c r="BX165" s="274"/>
      <c r="BY165" s="274"/>
      <c r="BZ165" s="274"/>
      <c r="CA165" s="274"/>
      <c r="CB165" s="274"/>
      <c r="CC165" s="274"/>
      <c r="CD165" s="274"/>
      <c r="CE165" s="274"/>
      <c r="CF165" s="274"/>
      <c r="CG165" s="274"/>
      <c r="CH165" s="274"/>
      <c r="CI165" s="274"/>
      <c r="CJ165" s="274"/>
      <c r="CK165" s="274"/>
      <c r="CL165" s="274"/>
      <c r="CM165" s="274"/>
      <c r="CN165" s="274"/>
      <c r="CO165" s="274"/>
      <c r="CP165" s="274"/>
      <c r="CQ165" s="274"/>
      <c r="CR165" s="274"/>
      <c r="CS165" s="274"/>
      <c r="CT165" s="274"/>
      <c r="CU165" s="274"/>
      <c r="CV165" s="274"/>
      <c r="CW165" s="274"/>
      <c r="CX165" s="274"/>
      <c r="CY165" s="274"/>
      <c r="CZ165" s="274"/>
      <c r="DA165" s="274"/>
      <c r="DB165" s="274"/>
      <c r="DC165" s="274"/>
      <c r="DD165" s="274"/>
      <c r="DE165" s="274"/>
    </row>
    <row r="166" spans="2:109" s="33" customFormat="1" x14ac:dyDescent="0.35">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AR166" s="274"/>
      <c r="AS166" s="274"/>
      <c r="AT166" s="274"/>
      <c r="AU166" s="274"/>
      <c r="AV166" s="274"/>
      <c r="AW166" s="274"/>
      <c r="AX166" s="274"/>
      <c r="AY166" s="274"/>
      <c r="AZ166" s="274"/>
      <c r="BA166" s="274"/>
      <c r="BB166" s="274"/>
      <c r="BC166" s="274"/>
      <c r="BD166" s="274"/>
      <c r="BE166" s="274"/>
      <c r="BF166" s="274"/>
      <c r="BG166" s="274"/>
      <c r="BH166" s="274"/>
      <c r="BI166" s="274"/>
      <c r="BJ166" s="274"/>
      <c r="BK166" s="274"/>
      <c r="BL166" s="274"/>
      <c r="BM166" s="274"/>
      <c r="BN166" s="274"/>
      <c r="BO166" s="274"/>
      <c r="BP166" s="274"/>
      <c r="BQ166" s="274"/>
      <c r="BR166" s="274"/>
      <c r="BS166" s="274"/>
      <c r="BT166" s="274"/>
      <c r="BU166" s="274"/>
      <c r="BV166" s="274"/>
      <c r="BW166" s="274"/>
      <c r="BX166" s="274"/>
      <c r="BY166" s="274"/>
      <c r="BZ166" s="274"/>
      <c r="CA166" s="274"/>
      <c r="CB166" s="274"/>
      <c r="CC166" s="274"/>
      <c r="CD166" s="274"/>
      <c r="CE166" s="274"/>
      <c r="CF166" s="274"/>
      <c r="CG166" s="274"/>
      <c r="CH166" s="274"/>
      <c r="CI166" s="274"/>
      <c r="CJ166" s="274"/>
      <c r="CK166" s="274"/>
      <c r="CL166" s="274"/>
      <c r="CM166" s="274"/>
      <c r="CN166" s="274"/>
      <c r="CO166" s="274"/>
      <c r="CP166" s="274"/>
      <c r="CQ166" s="274"/>
      <c r="CR166" s="274"/>
      <c r="CS166" s="274"/>
      <c r="CT166" s="274"/>
      <c r="CU166" s="274"/>
      <c r="CV166" s="274"/>
      <c r="CW166" s="274"/>
      <c r="CX166" s="274"/>
      <c r="CY166" s="274"/>
      <c r="CZ166" s="274"/>
      <c r="DA166" s="274"/>
      <c r="DB166" s="274"/>
      <c r="DC166" s="274"/>
      <c r="DD166" s="274"/>
      <c r="DE166" s="274"/>
    </row>
    <row r="167" spans="2:109" s="33" customFormat="1" x14ac:dyDescent="0.35">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AR167" s="274"/>
      <c r="AS167" s="274"/>
      <c r="AT167" s="274"/>
      <c r="AU167" s="274"/>
      <c r="AV167" s="274"/>
      <c r="AW167" s="274"/>
      <c r="AX167" s="274"/>
      <c r="AY167" s="274"/>
      <c r="AZ167" s="274"/>
      <c r="BA167" s="274"/>
      <c r="BB167" s="274"/>
      <c r="BC167" s="274"/>
      <c r="BD167" s="274"/>
      <c r="BE167" s="274"/>
      <c r="BF167" s="274"/>
      <c r="BG167" s="274"/>
      <c r="BH167" s="274"/>
      <c r="BI167" s="274"/>
      <c r="BJ167" s="274"/>
      <c r="BK167" s="274"/>
      <c r="BL167" s="274"/>
      <c r="BM167" s="274"/>
      <c r="BN167" s="274"/>
      <c r="BO167" s="274"/>
      <c r="BP167" s="274"/>
      <c r="BQ167" s="274"/>
      <c r="BR167" s="274"/>
      <c r="BS167" s="274"/>
      <c r="BT167" s="274"/>
      <c r="BU167" s="274"/>
      <c r="BV167" s="274"/>
      <c r="BW167" s="274"/>
      <c r="BX167" s="274"/>
      <c r="BY167" s="274"/>
      <c r="BZ167" s="274"/>
      <c r="CA167" s="274"/>
      <c r="CB167" s="274"/>
      <c r="CC167" s="274"/>
      <c r="CD167" s="274"/>
      <c r="CE167" s="274"/>
      <c r="CF167" s="274"/>
      <c r="CG167" s="274"/>
      <c r="CH167" s="274"/>
      <c r="CI167" s="274"/>
      <c r="CJ167" s="274"/>
      <c r="CK167" s="274"/>
      <c r="CL167" s="274"/>
      <c r="CM167" s="274"/>
      <c r="CN167" s="274"/>
      <c r="CO167" s="274"/>
      <c r="CP167" s="274"/>
      <c r="CQ167" s="274"/>
      <c r="CR167" s="274"/>
      <c r="CS167" s="274"/>
      <c r="CT167" s="274"/>
      <c r="CU167" s="274"/>
      <c r="CV167" s="274"/>
      <c r="CW167" s="274"/>
      <c r="CX167" s="274"/>
      <c r="CY167" s="274"/>
      <c r="CZ167" s="274"/>
      <c r="DA167" s="274"/>
      <c r="DB167" s="274"/>
      <c r="DC167" s="274"/>
      <c r="DD167" s="274"/>
      <c r="DE167" s="274"/>
    </row>
    <row r="168" spans="2:109" s="33" customFormat="1" x14ac:dyDescent="0.35">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AR168" s="274"/>
      <c r="AS168" s="274"/>
      <c r="AT168" s="274"/>
      <c r="AU168" s="274"/>
      <c r="AV168" s="274"/>
      <c r="AW168" s="274"/>
      <c r="AX168" s="274"/>
      <c r="AY168" s="274"/>
      <c r="AZ168" s="274"/>
      <c r="BA168" s="274"/>
      <c r="BB168" s="274"/>
      <c r="BC168" s="274"/>
      <c r="BD168" s="274"/>
      <c r="BE168" s="274"/>
      <c r="BF168" s="274"/>
      <c r="BG168" s="274"/>
      <c r="BH168" s="274"/>
      <c r="BI168" s="274"/>
      <c r="BJ168" s="274"/>
      <c r="BK168" s="274"/>
      <c r="BL168" s="274"/>
      <c r="BM168" s="274"/>
      <c r="BN168" s="274"/>
      <c r="BO168" s="274"/>
      <c r="BP168" s="274"/>
      <c r="BQ168" s="274"/>
      <c r="BR168" s="274"/>
      <c r="BS168" s="274"/>
      <c r="BT168" s="274"/>
      <c r="BU168" s="274"/>
      <c r="BV168" s="274"/>
      <c r="BW168" s="274"/>
      <c r="BX168" s="274"/>
      <c r="BY168" s="274"/>
      <c r="BZ168" s="274"/>
      <c r="CA168" s="274"/>
      <c r="CB168" s="274"/>
      <c r="CC168" s="274"/>
      <c r="CD168" s="274"/>
      <c r="CE168" s="274"/>
      <c r="CF168" s="274"/>
      <c r="CG168" s="274"/>
      <c r="CH168" s="274"/>
      <c r="CI168" s="274"/>
      <c r="CJ168" s="274"/>
      <c r="CK168" s="274"/>
      <c r="CL168" s="274"/>
      <c r="CM168" s="274"/>
      <c r="CN168" s="274"/>
      <c r="CO168" s="274"/>
      <c r="CP168" s="274"/>
      <c r="CQ168" s="274"/>
      <c r="CR168" s="274"/>
      <c r="CS168" s="274"/>
      <c r="CT168" s="274"/>
      <c r="CU168" s="274"/>
      <c r="CV168" s="274"/>
      <c r="CW168" s="274"/>
      <c r="CX168" s="274"/>
      <c r="CY168" s="274"/>
      <c r="CZ168" s="274"/>
      <c r="DA168" s="274"/>
      <c r="DB168" s="274"/>
      <c r="DC168" s="274"/>
      <c r="DD168" s="274"/>
      <c r="DE168" s="274"/>
    </row>
    <row r="169" spans="2:109" s="33" customFormat="1" x14ac:dyDescent="0.35">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AR169" s="274"/>
      <c r="AS169" s="274"/>
      <c r="AT169" s="274"/>
      <c r="AU169" s="274"/>
      <c r="AV169" s="274"/>
      <c r="AW169" s="274"/>
      <c r="AX169" s="274"/>
      <c r="AY169" s="274"/>
      <c r="AZ169" s="274"/>
      <c r="BA169" s="274"/>
      <c r="BB169" s="274"/>
      <c r="BC169" s="274"/>
      <c r="BD169" s="274"/>
      <c r="BE169" s="274"/>
      <c r="BF169" s="274"/>
      <c r="BG169" s="274"/>
      <c r="BH169" s="274"/>
      <c r="BI169" s="274"/>
      <c r="BJ169" s="274"/>
      <c r="BK169" s="274"/>
      <c r="BL169" s="274"/>
      <c r="BM169" s="274"/>
      <c r="BN169" s="274"/>
      <c r="BO169" s="274"/>
      <c r="BP169" s="274"/>
      <c r="BQ169" s="274"/>
      <c r="BR169" s="274"/>
      <c r="BS169" s="274"/>
      <c r="BT169" s="274"/>
      <c r="BU169" s="274"/>
      <c r="BV169" s="274"/>
      <c r="BW169" s="274"/>
      <c r="BX169" s="274"/>
      <c r="BY169" s="274"/>
      <c r="BZ169" s="274"/>
      <c r="CA169" s="274"/>
      <c r="CB169" s="274"/>
      <c r="CC169" s="274"/>
      <c r="CD169" s="274"/>
      <c r="CE169" s="274"/>
      <c r="CF169" s="274"/>
      <c r="CG169" s="274"/>
      <c r="CH169" s="274"/>
      <c r="CI169" s="274"/>
      <c r="CJ169" s="274"/>
      <c r="CK169" s="274"/>
      <c r="CL169" s="274"/>
      <c r="CM169" s="274"/>
      <c r="CN169" s="274"/>
      <c r="CO169" s="274"/>
      <c r="CP169" s="274"/>
      <c r="CQ169" s="274"/>
      <c r="CR169" s="274"/>
      <c r="CS169" s="274"/>
      <c r="CT169" s="274"/>
      <c r="CU169" s="274"/>
      <c r="CV169" s="274"/>
      <c r="CW169" s="274"/>
      <c r="CX169" s="274"/>
      <c r="CY169" s="274"/>
      <c r="CZ169" s="274"/>
      <c r="DA169" s="274"/>
      <c r="DB169" s="274"/>
      <c r="DC169" s="274"/>
      <c r="DD169" s="274"/>
      <c r="DE169" s="274"/>
    </row>
    <row r="170" spans="2:109" s="33" customFormat="1" x14ac:dyDescent="0.35">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AR170" s="274"/>
      <c r="AS170" s="274"/>
      <c r="AT170" s="274"/>
      <c r="AU170" s="274"/>
      <c r="AV170" s="274"/>
      <c r="AW170" s="274"/>
      <c r="AX170" s="274"/>
      <c r="AY170" s="274"/>
      <c r="AZ170" s="274"/>
      <c r="BA170" s="274"/>
      <c r="BB170" s="274"/>
      <c r="BC170" s="274"/>
      <c r="BD170" s="274"/>
      <c r="BE170" s="274"/>
      <c r="BF170" s="274"/>
      <c r="BG170" s="274"/>
      <c r="BH170" s="274"/>
      <c r="BI170" s="274"/>
      <c r="BJ170" s="274"/>
      <c r="BK170" s="274"/>
      <c r="BL170" s="274"/>
      <c r="BM170" s="274"/>
      <c r="BN170" s="274"/>
      <c r="BO170" s="274"/>
      <c r="BP170" s="274"/>
      <c r="BQ170" s="274"/>
      <c r="BR170" s="274"/>
      <c r="BS170" s="274"/>
      <c r="BT170" s="274"/>
      <c r="BU170" s="274"/>
      <c r="BV170" s="274"/>
      <c r="BW170" s="274"/>
      <c r="BX170" s="274"/>
      <c r="BY170" s="274"/>
      <c r="BZ170" s="274"/>
      <c r="CA170" s="274"/>
      <c r="CB170" s="274"/>
      <c r="CC170" s="274"/>
      <c r="CD170" s="274"/>
      <c r="CE170" s="274"/>
      <c r="CF170" s="274"/>
      <c r="CG170" s="274"/>
      <c r="CH170" s="274"/>
      <c r="CI170" s="274"/>
      <c r="CJ170" s="274"/>
      <c r="CK170" s="274"/>
      <c r="CL170" s="274"/>
      <c r="CM170" s="274"/>
      <c r="CN170" s="274"/>
      <c r="CO170" s="274"/>
      <c r="CP170" s="274"/>
      <c r="CQ170" s="274"/>
      <c r="CR170" s="274"/>
      <c r="CS170" s="274"/>
      <c r="CT170" s="274"/>
      <c r="CU170" s="274"/>
      <c r="CV170" s="274"/>
      <c r="CW170" s="274"/>
      <c r="CX170" s="274"/>
      <c r="CY170" s="274"/>
      <c r="CZ170" s="274"/>
      <c r="DA170" s="274"/>
      <c r="DB170" s="274"/>
      <c r="DC170" s="274"/>
      <c r="DD170" s="274"/>
      <c r="DE170" s="274"/>
    </row>
    <row r="171" spans="2:109" s="33" customFormat="1" x14ac:dyDescent="0.35">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AR171" s="274"/>
      <c r="AS171" s="274"/>
      <c r="AT171" s="274"/>
      <c r="AU171" s="274"/>
      <c r="AV171" s="274"/>
      <c r="AW171" s="274"/>
      <c r="AX171" s="274"/>
      <c r="AY171" s="274"/>
      <c r="AZ171" s="274"/>
      <c r="BA171" s="274"/>
      <c r="BB171" s="274"/>
      <c r="BC171" s="274"/>
      <c r="BD171" s="274"/>
      <c r="BE171" s="274"/>
      <c r="BF171" s="274"/>
      <c r="BG171" s="274"/>
      <c r="BH171" s="274"/>
      <c r="BI171" s="274"/>
      <c r="BJ171" s="274"/>
      <c r="BK171" s="274"/>
      <c r="BL171" s="274"/>
      <c r="BM171" s="274"/>
      <c r="BN171" s="274"/>
      <c r="BO171" s="274"/>
      <c r="BP171" s="274"/>
      <c r="BQ171" s="274"/>
      <c r="BR171" s="274"/>
      <c r="BS171" s="274"/>
      <c r="BT171" s="274"/>
      <c r="BU171" s="274"/>
      <c r="BV171" s="274"/>
      <c r="BW171" s="274"/>
      <c r="BX171" s="274"/>
      <c r="BY171" s="274"/>
      <c r="BZ171" s="274"/>
      <c r="CA171" s="274"/>
      <c r="CB171" s="274"/>
      <c r="CC171" s="274"/>
      <c r="CD171" s="274"/>
      <c r="CE171" s="274"/>
      <c r="CF171" s="274"/>
      <c r="CG171" s="274"/>
      <c r="CH171" s="274"/>
      <c r="CI171" s="274"/>
      <c r="CJ171" s="274"/>
      <c r="CK171" s="274"/>
      <c r="CL171" s="274"/>
      <c r="CM171" s="274"/>
      <c r="CN171" s="274"/>
      <c r="CO171" s="274"/>
      <c r="CP171" s="274"/>
      <c r="CQ171" s="274"/>
      <c r="CR171" s="274"/>
      <c r="CS171" s="274"/>
      <c r="CT171" s="274"/>
      <c r="CU171" s="274"/>
      <c r="CV171" s="274"/>
      <c r="CW171" s="274"/>
      <c r="CX171" s="274"/>
      <c r="CY171" s="274"/>
      <c r="CZ171" s="274"/>
      <c r="DA171" s="274"/>
      <c r="DB171" s="274"/>
      <c r="DC171" s="274"/>
      <c r="DD171" s="274"/>
      <c r="DE171" s="274"/>
    </row>
    <row r="172" spans="2:109" s="33" customFormat="1" x14ac:dyDescent="0.35">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AR172" s="274"/>
      <c r="AS172" s="274"/>
      <c r="AT172" s="274"/>
      <c r="AU172" s="274"/>
      <c r="AV172" s="274"/>
      <c r="AW172" s="274"/>
      <c r="AX172" s="274"/>
      <c r="AY172" s="274"/>
      <c r="AZ172" s="274"/>
      <c r="BA172" s="274"/>
      <c r="BB172" s="274"/>
      <c r="BC172" s="274"/>
      <c r="BD172" s="274"/>
      <c r="BE172" s="274"/>
      <c r="BF172" s="274"/>
      <c r="BG172" s="274"/>
      <c r="BH172" s="274"/>
      <c r="BI172" s="274"/>
      <c r="BJ172" s="274"/>
      <c r="BK172" s="274"/>
      <c r="BL172" s="274"/>
      <c r="BM172" s="274"/>
      <c r="BN172" s="274"/>
      <c r="BO172" s="274"/>
      <c r="BP172" s="274"/>
      <c r="BQ172" s="274"/>
      <c r="BR172" s="274"/>
      <c r="BS172" s="274"/>
      <c r="BT172" s="274"/>
      <c r="BU172" s="274"/>
      <c r="BV172" s="274"/>
      <c r="BW172" s="274"/>
      <c r="BX172" s="274"/>
      <c r="BY172" s="274"/>
      <c r="BZ172" s="274"/>
      <c r="CA172" s="274"/>
      <c r="CB172" s="274"/>
      <c r="CC172" s="274"/>
      <c r="CD172" s="274"/>
      <c r="CE172" s="274"/>
      <c r="CF172" s="274"/>
      <c r="CG172" s="274"/>
      <c r="CH172" s="274"/>
      <c r="CI172" s="274"/>
      <c r="CJ172" s="274"/>
      <c r="CK172" s="274"/>
      <c r="CL172" s="274"/>
      <c r="CM172" s="274"/>
      <c r="CN172" s="274"/>
      <c r="CO172" s="274"/>
      <c r="CP172" s="274"/>
      <c r="CQ172" s="274"/>
      <c r="CR172" s="274"/>
      <c r="CS172" s="274"/>
      <c r="CT172" s="274"/>
      <c r="CU172" s="274"/>
      <c r="CV172" s="274"/>
      <c r="CW172" s="274"/>
      <c r="CX172" s="274"/>
      <c r="CY172" s="274"/>
      <c r="CZ172" s="274"/>
      <c r="DA172" s="274"/>
      <c r="DB172" s="274"/>
      <c r="DC172" s="274"/>
      <c r="DD172" s="274"/>
      <c r="DE172" s="274"/>
    </row>
    <row r="173" spans="2:109" s="33" customFormat="1" x14ac:dyDescent="0.35">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AR173" s="274"/>
      <c r="AS173" s="274"/>
      <c r="AT173" s="274"/>
      <c r="AU173" s="274"/>
      <c r="AV173" s="274"/>
      <c r="AW173" s="274"/>
      <c r="AX173" s="274"/>
      <c r="AY173" s="274"/>
      <c r="AZ173" s="274"/>
      <c r="BA173" s="274"/>
      <c r="BB173" s="274"/>
      <c r="BC173" s="274"/>
      <c r="BD173" s="274"/>
      <c r="BE173" s="274"/>
      <c r="BF173" s="274"/>
      <c r="BG173" s="274"/>
      <c r="BH173" s="274"/>
      <c r="BI173" s="274"/>
      <c r="BJ173" s="274"/>
      <c r="BK173" s="274"/>
      <c r="BL173" s="274"/>
      <c r="BM173" s="274"/>
      <c r="BN173" s="274"/>
      <c r="BO173" s="274"/>
      <c r="BP173" s="274"/>
      <c r="BQ173" s="274"/>
      <c r="BR173" s="274"/>
      <c r="BS173" s="274"/>
      <c r="BT173" s="274"/>
      <c r="BU173" s="274"/>
      <c r="BV173" s="274"/>
      <c r="BW173" s="274"/>
      <c r="BX173" s="274"/>
      <c r="BY173" s="274"/>
      <c r="BZ173" s="274"/>
      <c r="CA173" s="274"/>
      <c r="CB173" s="274"/>
      <c r="CC173" s="274"/>
      <c r="CD173" s="274"/>
      <c r="CE173" s="274"/>
      <c r="CF173" s="274"/>
      <c r="CG173" s="274"/>
      <c r="CH173" s="274"/>
      <c r="CI173" s="274"/>
      <c r="CJ173" s="274"/>
      <c r="CK173" s="274"/>
      <c r="CL173" s="274"/>
      <c r="CM173" s="274"/>
      <c r="CN173" s="274"/>
      <c r="CO173" s="274"/>
      <c r="CP173" s="274"/>
      <c r="CQ173" s="274"/>
      <c r="CR173" s="274"/>
      <c r="CS173" s="274"/>
      <c r="CT173" s="274"/>
      <c r="CU173" s="274"/>
      <c r="CV173" s="274"/>
      <c r="CW173" s="274"/>
      <c r="CX173" s="274"/>
      <c r="CY173" s="274"/>
      <c r="CZ173" s="274"/>
      <c r="DA173" s="274"/>
      <c r="DB173" s="274"/>
      <c r="DC173" s="274"/>
      <c r="DD173" s="274"/>
      <c r="DE173" s="274"/>
    </row>
    <row r="174" spans="2:109" s="33" customFormat="1" x14ac:dyDescent="0.35">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AR174" s="274"/>
      <c r="AS174" s="274"/>
      <c r="AT174" s="274"/>
      <c r="AU174" s="274"/>
      <c r="AV174" s="274"/>
      <c r="AW174" s="274"/>
      <c r="AX174" s="274"/>
      <c r="AY174" s="274"/>
      <c r="AZ174" s="274"/>
      <c r="BA174" s="274"/>
      <c r="BB174" s="274"/>
      <c r="BC174" s="274"/>
      <c r="BD174" s="274"/>
      <c r="BE174" s="274"/>
      <c r="BF174" s="274"/>
      <c r="BG174" s="274"/>
      <c r="BH174" s="274"/>
      <c r="BI174" s="274"/>
      <c r="BJ174" s="274"/>
      <c r="BK174" s="274"/>
      <c r="BL174" s="274"/>
      <c r="BM174" s="274"/>
      <c r="BN174" s="274"/>
      <c r="BO174" s="274"/>
      <c r="BP174" s="274"/>
      <c r="BQ174" s="274"/>
      <c r="BR174" s="274"/>
      <c r="BS174" s="274"/>
      <c r="BT174" s="274"/>
      <c r="BU174" s="274"/>
      <c r="BV174" s="274"/>
      <c r="BW174" s="274"/>
      <c r="BX174" s="274"/>
      <c r="BY174" s="274"/>
      <c r="BZ174" s="274"/>
      <c r="CA174" s="274"/>
      <c r="CB174" s="274"/>
      <c r="CC174" s="274"/>
      <c r="CD174" s="274"/>
      <c r="CE174" s="274"/>
      <c r="CF174" s="274"/>
      <c r="CG174" s="274"/>
      <c r="CH174" s="274"/>
      <c r="CI174" s="274"/>
      <c r="CJ174" s="274"/>
      <c r="CK174" s="274"/>
      <c r="CL174" s="274"/>
      <c r="CM174" s="274"/>
      <c r="CN174" s="274"/>
      <c r="CO174" s="274"/>
      <c r="CP174" s="274"/>
      <c r="CQ174" s="274"/>
      <c r="CR174" s="274"/>
      <c r="CS174" s="274"/>
      <c r="CT174" s="274"/>
      <c r="CU174" s="274"/>
      <c r="CV174" s="274"/>
      <c r="CW174" s="274"/>
      <c r="CX174" s="274"/>
      <c r="CY174" s="274"/>
      <c r="CZ174" s="274"/>
      <c r="DA174" s="274"/>
      <c r="DB174" s="274"/>
      <c r="DC174" s="274"/>
      <c r="DD174" s="274"/>
      <c r="DE174" s="274"/>
    </row>
    <row r="175" spans="2:109" s="33" customFormat="1" x14ac:dyDescent="0.35">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AR175" s="274"/>
      <c r="AS175" s="274"/>
      <c r="AT175" s="274"/>
      <c r="AU175" s="274"/>
      <c r="AV175" s="274"/>
      <c r="AW175" s="274"/>
      <c r="AX175" s="274"/>
      <c r="AY175" s="274"/>
      <c r="AZ175" s="274"/>
      <c r="BA175" s="274"/>
      <c r="BB175" s="274"/>
      <c r="BC175" s="274"/>
      <c r="BD175" s="274"/>
      <c r="BE175" s="274"/>
      <c r="BF175" s="274"/>
      <c r="BG175" s="274"/>
      <c r="BH175" s="274"/>
      <c r="BI175" s="274"/>
      <c r="BJ175" s="274"/>
      <c r="BK175" s="274"/>
      <c r="BL175" s="274"/>
      <c r="BM175" s="274"/>
      <c r="BN175" s="274"/>
      <c r="BO175" s="274"/>
      <c r="BP175" s="274"/>
      <c r="BQ175" s="274"/>
      <c r="BR175" s="274"/>
      <c r="BS175" s="274"/>
      <c r="BT175" s="274"/>
      <c r="BU175" s="274"/>
      <c r="BV175" s="274"/>
      <c r="BW175" s="274"/>
      <c r="BX175" s="274"/>
      <c r="BY175" s="274"/>
      <c r="BZ175" s="274"/>
      <c r="CA175" s="274"/>
      <c r="CB175" s="274"/>
      <c r="CC175" s="274"/>
      <c r="CD175" s="274"/>
      <c r="CE175" s="274"/>
      <c r="CF175" s="274"/>
      <c r="CG175" s="274"/>
      <c r="CH175" s="274"/>
      <c r="CI175" s="274"/>
      <c r="CJ175" s="274"/>
      <c r="CK175" s="274"/>
      <c r="CL175" s="274"/>
      <c r="CM175" s="274"/>
      <c r="CN175" s="274"/>
      <c r="CO175" s="274"/>
      <c r="CP175" s="274"/>
      <c r="CQ175" s="274"/>
      <c r="CR175" s="274"/>
      <c r="CS175" s="274"/>
      <c r="CT175" s="274"/>
      <c r="CU175" s="274"/>
      <c r="CV175" s="274"/>
      <c r="CW175" s="274"/>
      <c r="CX175" s="274"/>
      <c r="CY175" s="274"/>
      <c r="CZ175" s="274"/>
      <c r="DA175" s="274"/>
      <c r="DB175" s="274"/>
      <c r="DC175" s="274"/>
      <c r="DD175" s="274"/>
      <c r="DE175" s="274"/>
    </row>
    <row r="176" spans="2:109" s="33" customFormat="1" x14ac:dyDescent="0.35">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AR176" s="274"/>
      <c r="AS176" s="274"/>
      <c r="AT176" s="274"/>
      <c r="AU176" s="274"/>
      <c r="AV176" s="274"/>
      <c r="AW176" s="274"/>
      <c r="AX176" s="274"/>
      <c r="AY176" s="274"/>
      <c r="AZ176" s="274"/>
      <c r="BA176" s="274"/>
      <c r="BB176" s="274"/>
      <c r="BC176" s="274"/>
      <c r="BD176" s="274"/>
      <c r="BE176" s="274"/>
      <c r="BF176" s="274"/>
      <c r="BG176" s="274"/>
      <c r="BH176" s="274"/>
      <c r="BI176" s="274"/>
      <c r="BJ176" s="274"/>
      <c r="BK176" s="274"/>
      <c r="BL176" s="274"/>
      <c r="BM176" s="274"/>
      <c r="BN176" s="274"/>
      <c r="BO176" s="274"/>
      <c r="BP176" s="274"/>
      <c r="BQ176" s="274"/>
      <c r="BR176" s="274"/>
      <c r="BS176" s="274"/>
      <c r="BT176" s="274"/>
      <c r="BU176" s="274"/>
      <c r="BV176" s="274"/>
      <c r="BW176" s="274"/>
      <c r="BX176" s="274"/>
      <c r="BY176" s="274"/>
      <c r="BZ176" s="274"/>
      <c r="CA176" s="274"/>
      <c r="CB176" s="274"/>
      <c r="CC176" s="274"/>
      <c r="CD176" s="274"/>
      <c r="CE176" s="274"/>
      <c r="CF176" s="274"/>
      <c r="CG176" s="274"/>
      <c r="CH176" s="274"/>
      <c r="CI176" s="274"/>
      <c r="CJ176" s="274"/>
      <c r="CK176" s="274"/>
      <c r="CL176" s="274"/>
      <c r="CM176" s="274"/>
      <c r="CN176" s="274"/>
      <c r="CO176" s="274"/>
      <c r="CP176" s="274"/>
      <c r="CQ176" s="274"/>
      <c r="CR176" s="274"/>
      <c r="CS176" s="274"/>
      <c r="CT176" s="274"/>
      <c r="CU176" s="274"/>
      <c r="CV176" s="274"/>
      <c r="CW176" s="274"/>
      <c r="CX176" s="274"/>
      <c r="CY176" s="274"/>
      <c r="CZ176" s="274"/>
      <c r="DA176" s="274"/>
      <c r="DB176" s="274"/>
      <c r="DC176" s="274"/>
      <c r="DD176" s="274"/>
      <c r="DE176" s="274"/>
    </row>
    <row r="177" spans="2:109" s="33" customFormat="1" x14ac:dyDescent="0.35">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AR177" s="274"/>
      <c r="AS177" s="274"/>
      <c r="AT177" s="274"/>
      <c r="AU177" s="274"/>
      <c r="AV177" s="274"/>
      <c r="AW177" s="274"/>
      <c r="AX177" s="274"/>
      <c r="AY177" s="274"/>
      <c r="AZ177" s="274"/>
      <c r="BA177" s="274"/>
      <c r="BB177" s="274"/>
      <c r="BC177" s="274"/>
      <c r="BD177" s="274"/>
      <c r="BE177" s="274"/>
      <c r="BF177" s="274"/>
      <c r="BG177" s="274"/>
      <c r="BH177" s="274"/>
      <c r="BI177" s="274"/>
      <c r="BJ177" s="274"/>
      <c r="BK177" s="274"/>
      <c r="BL177" s="274"/>
      <c r="BM177" s="274"/>
      <c r="BN177" s="274"/>
      <c r="BO177" s="274"/>
      <c r="BP177" s="274"/>
      <c r="BQ177" s="274"/>
      <c r="BR177" s="274"/>
      <c r="BS177" s="274"/>
      <c r="BT177" s="274"/>
      <c r="BU177" s="274"/>
      <c r="BV177" s="274"/>
      <c r="BW177" s="274"/>
      <c r="BX177" s="274"/>
      <c r="BY177" s="274"/>
      <c r="BZ177" s="274"/>
      <c r="CA177" s="274"/>
      <c r="CB177" s="274"/>
      <c r="CC177" s="274"/>
      <c r="CD177" s="274"/>
      <c r="CE177" s="274"/>
      <c r="CF177" s="274"/>
      <c r="CG177" s="274"/>
      <c r="CH177" s="274"/>
      <c r="CI177" s="274"/>
      <c r="CJ177" s="274"/>
      <c r="CK177" s="274"/>
      <c r="CL177" s="274"/>
      <c r="CM177" s="274"/>
      <c r="CN177" s="274"/>
      <c r="CO177" s="274"/>
      <c r="CP177" s="274"/>
      <c r="CQ177" s="274"/>
      <c r="CR177" s="274"/>
      <c r="CS177" s="274"/>
      <c r="CT177" s="274"/>
      <c r="CU177" s="274"/>
      <c r="CV177" s="274"/>
      <c r="CW177" s="274"/>
      <c r="CX177" s="274"/>
      <c r="CY177" s="274"/>
      <c r="CZ177" s="274"/>
      <c r="DA177" s="274"/>
      <c r="DB177" s="274"/>
      <c r="DC177" s="274"/>
      <c r="DD177" s="274"/>
      <c r="DE177" s="274"/>
    </row>
    <row r="178" spans="2:109" s="33" customFormat="1" x14ac:dyDescent="0.35">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AR178" s="274"/>
      <c r="AS178" s="274"/>
      <c r="AT178" s="274"/>
      <c r="AU178" s="274"/>
      <c r="AV178" s="274"/>
      <c r="AW178" s="274"/>
      <c r="AX178" s="274"/>
      <c r="AY178" s="274"/>
      <c r="AZ178" s="274"/>
      <c r="BA178" s="274"/>
      <c r="BB178" s="274"/>
      <c r="BC178" s="274"/>
      <c r="BD178" s="274"/>
      <c r="BE178" s="274"/>
      <c r="BF178" s="274"/>
      <c r="BG178" s="274"/>
      <c r="BH178" s="274"/>
      <c r="BI178" s="274"/>
      <c r="BJ178" s="274"/>
      <c r="BK178" s="274"/>
      <c r="BL178" s="274"/>
      <c r="BM178" s="274"/>
      <c r="BN178" s="274"/>
      <c r="BO178" s="274"/>
      <c r="BP178" s="274"/>
      <c r="BQ178" s="274"/>
      <c r="BR178" s="274"/>
      <c r="BS178" s="274"/>
      <c r="BT178" s="274"/>
      <c r="BU178" s="274"/>
      <c r="BV178" s="274"/>
      <c r="BW178" s="274"/>
      <c r="BX178" s="274"/>
      <c r="BY178" s="274"/>
      <c r="BZ178" s="274"/>
      <c r="CA178" s="274"/>
      <c r="CB178" s="274"/>
      <c r="CC178" s="274"/>
      <c r="CD178" s="274"/>
      <c r="CE178" s="274"/>
      <c r="CF178" s="274"/>
      <c r="CG178" s="274"/>
      <c r="CH178" s="274"/>
      <c r="CI178" s="274"/>
      <c r="CJ178" s="274"/>
      <c r="CK178" s="274"/>
      <c r="CL178" s="274"/>
      <c r="CM178" s="274"/>
      <c r="CN178" s="274"/>
      <c r="CO178" s="274"/>
      <c r="CP178" s="274"/>
      <c r="CQ178" s="274"/>
      <c r="CR178" s="274"/>
      <c r="CS178" s="274"/>
      <c r="CT178" s="274"/>
      <c r="CU178" s="274"/>
      <c r="CV178" s="274"/>
      <c r="CW178" s="274"/>
      <c r="CX178" s="274"/>
      <c r="CY178" s="274"/>
      <c r="CZ178" s="274"/>
      <c r="DA178" s="274"/>
      <c r="DB178" s="274"/>
      <c r="DC178" s="274"/>
      <c r="DD178" s="274"/>
      <c r="DE178" s="274"/>
    </row>
    <row r="179" spans="2:109" s="33" customFormat="1" x14ac:dyDescent="0.35">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AR179" s="274"/>
      <c r="AS179" s="274"/>
      <c r="AT179" s="274"/>
      <c r="AU179" s="274"/>
      <c r="AV179" s="274"/>
      <c r="AW179" s="274"/>
      <c r="AX179" s="274"/>
      <c r="AY179" s="274"/>
      <c r="AZ179" s="274"/>
      <c r="BA179" s="274"/>
      <c r="BB179" s="274"/>
      <c r="BC179" s="274"/>
      <c r="BD179" s="274"/>
      <c r="BE179" s="274"/>
      <c r="BF179" s="274"/>
      <c r="BG179" s="274"/>
      <c r="BH179" s="274"/>
      <c r="BI179" s="274"/>
      <c r="BJ179" s="274"/>
      <c r="BK179" s="274"/>
      <c r="BL179" s="274"/>
      <c r="BM179" s="274"/>
      <c r="BN179" s="274"/>
      <c r="BO179" s="274"/>
      <c r="BP179" s="274"/>
      <c r="BQ179" s="274"/>
      <c r="BR179" s="274"/>
      <c r="BS179" s="274"/>
      <c r="BT179" s="274"/>
      <c r="BU179" s="274"/>
      <c r="BV179" s="274"/>
      <c r="BW179" s="274"/>
      <c r="BX179" s="274"/>
      <c r="BY179" s="274"/>
      <c r="BZ179" s="274"/>
      <c r="CA179" s="274"/>
      <c r="CB179" s="274"/>
      <c r="CC179" s="274"/>
      <c r="CD179" s="274"/>
      <c r="CE179" s="274"/>
      <c r="CF179" s="274"/>
      <c r="CG179" s="274"/>
      <c r="CH179" s="274"/>
      <c r="CI179" s="274"/>
      <c r="CJ179" s="274"/>
      <c r="CK179" s="274"/>
      <c r="CL179" s="274"/>
      <c r="CM179" s="274"/>
      <c r="CN179" s="274"/>
      <c r="CO179" s="274"/>
      <c r="CP179" s="274"/>
      <c r="CQ179" s="274"/>
      <c r="CR179" s="274"/>
      <c r="CS179" s="274"/>
      <c r="CT179" s="274"/>
      <c r="CU179" s="274"/>
      <c r="CV179" s="274"/>
      <c r="CW179" s="274"/>
      <c r="CX179" s="274"/>
      <c r="CY179" s="274"/>
      <c r="CZ179" s="274"/>
      <c r="DA179" s="274"/>
      <c r="DB179" s="274"/>
      <c r="DC179" s="274"/>
      <c r="DD179" s="274"/>
      <c r="DE179" s="274"/>
    </row>
    <row r="180" spans="2:109" s="33" customFormat="1" x14ac:dyDescent="0.35">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AR180" s="274"/>
      <c r="AS180" s="274"/>
      <c r="AT180" s="274"/>
      <c r="AU180" s="274"/>
      <c r="AV180" s="274"/>
      <c r="AW180" s="274"/>
      <c r="AX180" s="274"/>
      <c r="AY180" s="274"/>
      <c r="AZ180" s="274"/>
      <c r="BA180" s="274"/>
      <c r="BB180" s="274"/>
      <c r="BC180" s="274"/>
      <c r="BD180" s="274"/>
      <c r="BE180" s="274"/>
      <c r="BF180" s="274"/>
      <c r="BG180" s="274"/>
      <c r="BH180" s="274"/>
      <c r="BI180" s="274"/>
      <c r="BJ180" s="274"/>
      <c r="BK180" s="274"/>
      <c r="BL180" s="274"/>
      <c r="BM180" s="274"/>
      <c r="BN180" s="274"/>
      <c r="BO180" s="274"/>
      <c r="BP180" s="274"/>
      <c r="BQ180" s="274"/>
      <c r="BR180" s="274"/>
      <c r="BS180" s="274"/>
      <c r="BT180" s="274"/>
      <c r="BU180" s="274"/>
      <c r="BV180" s="274"/>
      <c r="BW180" s="274"/>
      <c r="BX180" s="274"/>
      <c r="BY180" s="274"/>
      <c r="BZ180" s="274"/>
      <c r="CA180" s="274"/>
      <c r="CB180" s="274"/>
      <c r="CC180" s="274"/>
      <c r="CD180" s="274"/>
      <c r="CE180" s="274"/>
      <c r="CF180" s="274"/>
      <c r="CG180" s="274"/>
      <c r="CH180" s="274"/>
      <c r="CI180" s="274"/>
      <c r="CJ180" s="274"/>
      <c r="CK180" s="274"/>
      <c r="CL180" s="274"/>
      <c r="CM180" s="274"/>
      <c r="CN180" s="274"/>
      <c r="CO180" s="274"/>
      <c r="CP180" s="274"/>
      <c r="CQ180" s="274"/>
      <c r="CR180" s="274"/>
      <c r="CS180" s="274"/>
      <c r="CT180" s="274"/>
      <c r="CU180" s="274"/>
      <c r="CV180" s="274"/>
      <c r="CW180" s="274"/>
      <c r="CX180" s="274"/>
      <c r="CY180" s="274"/>
      <c r="CZ180" s="274"/>
      <c r="DA180" s="274"/>
      <c r="DB180" s="274"/>
      <c r="DC180" s="274"/>
      <c r="DD180" s="274"/>
      <c r="DE180" s="274"/>
    </row>
    <row r="181" spans="2:109" s="33" customFormat="1" x14ac:dyDescent="0.35">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AR181" s="274"/>
      <c r="AS181" s="274"/>
      <c r="AT181" s="274"/>
      <c r="AU181" s="274"/>
      <c r="AV181" s="274"/>
      <c r="AW181" s="274"/>
      <c r="AX181" s="274"/>
      <c r="AY181" s="274"/>
      <c r="AZ181" s="274"/>
      <c r="BA181" s="274"/>
      <c r="BB181" s="274"/>
      <c r="BC181" s="274"/>
      <c r="BD181" s="274"/>
      <c r="BE181" s="274"/>
      <c r="BF181" s="274"/>
      <c r="BG181" s="274"/>
      <c r="BH181" s="274"/>
      <c r="BI181" s="274"/>
      <c r="BJ181" s="274"/>
      <c r="BK181" s="274"/>
      <c r="BL181" s="274"/>
      <c r="BM181" s="274"/>
      <c r="BN181" s="274"/>
      <c r="BO181" s="274"/>
      <c r="BP181" s="274"/>
      <c r="BQ181" s="274"/>
      <c r="BR181" s="274"/>
      <c r="BS181" s="274"/>
      <c r="BT181" s="274"/>
      <c r="BU181" s="274"/>
      <c r="BV181" s="274"/>
      <c r="BW181" s="274"/>
      <c r="BX181" s="274"/>
      <c r="BY181" s="274"/>
      <c r="BZ181" s="274"/>
      <c r="CA181" s="274"/>
      <c r="CB181" s="274"/>
      <c r="CC181" s="274"/>
      <c r="CD181" s="274"/>
      <c r="CE181" s="274"/>
      <c r="CF181" s="274"/>
      <c r="CG181" s="274"/>
      <c r="CH181" s="274"/>
      <c r="CI181" s="274"/>
      <c r="CJ181" s="274"/>
      <c r="CK181" s="274"/>
      <c r="CL181" s="274"/>
      <c r="CM181" s="274"/>
      <c r="CN181" s="274"/>
      <c r="CO181" s="274"/>
      <c r="CP181" s="274"/>
      <c r="CQ181" s="274"/>
      <c r="CR181" s="274"/>
      <c r="CS181" s="274"/>
      <c r="CT181" s="274"/>
      <c r="CU181" s="274"/>
      <c r="CV181" s="274"/>
      <c r="CW181" s="274"/>
      <c r="CX181" s="274"/>
      <c r="CY181" s="274"/>
      <c r="CZ181" s="274"/>
      <c r="DA181" s="274"/>
      <c r="DB181" s="274"/>
      <c r="DC181" s="274"/>
      <c r="DD181" s="274"/>
      <c r="DE181" s="274"/>
    </row>
    <row r="182" spans="2:109" s="33" customFormat="1" x14ac:dyDescent="0.35">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AR182" s="274"/>
      <c r="AS182" s="274"/>
      <c r="AT182" s="274"/>
      <c r="AU182" s="274"/>
      <c r="AV182" s="274"/>
      <c r="AW182" s="274"/>
      <c r="AX182" s="274"/>
      <c r="AY182" s="274"/>
      <c r="AZ182" s="274"/>
      <c r="BA182" s="274"/>
      <c r="BB182" s="274"/>
      <c r="BC182" s="274"/>
      <c r="BD182" s="274"/>
      <c r="BE182" s="274"/>
      <c r="BF182" s="274"/>
      <c r="BG182" s="274"/>
      <c r="BH182" s="274"/>
      <c r="BI182" s="274"/>
      <c r="BJ182" s="274"/>
      <c r="BK182" s="274"/>
      <c r="BL182" s="274"/>
      <c r="BM182" s="274"/>
      <c r="BN182" s="274"/>
      <c r="BO182" s="274"/>
      <c r="BP182" s="274"/>
      <c r="BQ182" s="274"/>
      <c r="BR182" s="274"/>
      <c r="BS182" s="274"/>
      <c r="BT182" s="274"/>
      <c r="BU182" s="274"/>
      <c r="BV182" s="274"/>
      <c r="BW182" s="274"/>
      <c r="BX182" s="274"/>
      <c r="BY182" s="274"/>
      <c r="BZ182" s="274"/>
      <c r="CA182" s="274"/>
      <c r="CB182" s="274"/>
      <c r="CC182" s="274"/>
      <c r="CD182" s="274"/>
      <c r="CE182" s="274"/>
      <c r="CF182" s="274"/>
      <c r="CG182" s="274"/>
      <c r="CH182" s="274"/>
      <c r="CI182" s="274"/>
      <c r="CJ182" s="274"/>
      <c r="CK182" s="274"/>
      <c r="CL182" s="274"/>
      <c r="CM182" s="274"/>
      <c r="CN182" s="274"/>
      <c r="CO182" s="274"/>
      <c r="CP182" s="274"/>
      <c r="CQ182" s="274"/>
      <c r="CR182" s="274"/>
      <c r="CS182" s="274"/>
      <c r="CT182" s="274"/>
      <c r="CU182" s="274"/>
      <c r="CV182" s="274"/>
      <c r="CW182" s="274"/>
      <c r="CX182" s="274"/>
      <c r="CY182" s="274"/>
      <c r="CZ182" s="274"/>
      <c r="DA182" s="274"/>
      <c r="DB182" s="274"/>
      <c r="DC182" s="274"/>
      <c r="DD182" s="274"/>
      <c r="DE182" s="274"/>
    </row>
    <row r="183" spans="2:109" s="33" customFormat="1" x14ac:dyDescent="0.35">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AR183" s="274"/>
      <c r="AS183" s="274"/>
      <c r="AT183" s="274"/>
      <c r="AU183" s="274"/>
      <c r="AV183" s="274"/>
      <c r="AW183" s="274"/>
      <c r="AX183" s="274"/>
      <c r="AY183" s="274"/>
      <c r="AZ183" s="274"/>
      <c r="BA183" s="274"/>
      <c r="BB183" s="274"/>
      <c r="BC183" s="274"/>
      <c r="BD183" s="274"/>
      <c r="BE183" s="274"/>
      <c r="BF183" s="274"/>
      <c r="BG183" s="274"/>
      <c r="BH183" s="274"/>
      <c r="BI183" s="274"/>
      <c r="BJ183" s="274"/>
      <c r="BK183" s="274"/>
      <c r="BL183" s="274"/>
      <c r="BM183" s="274"/>
      <c r="BN183" s="274"/>
      <c r="BO183" s="274"/>
      <c r="BP183" s="274"/>
      <c r="BQ183" s="274"/>
      <c r="BR183" s="274"/>
      <c r="BS183" s="274"/>
      <c r="BT183" s="274"/>
      <c r="BU183" s="274"/>
      <c r="BV183" s="274"/>
      <c r="BW183" s="274"/>
      <c r="BX183" s="274"/>
      <c r="BY183" s="274"/>
      <c r="BZ183" s="274"/>
      <c r="CA183" s="274"/>
      <c r="CB183" s="274"/>
      <c r="CC183" s="274"/>
      <c r="CD183" s="274"/>
      <c r="CE183" s="274"/>
      <c r="CF183" s="274"/>
      <c r="CG183" s="274"/>
      <c r="CH183" s="274"/>
      <c r="CI183" s="274"/>
      <c r="CJ183" s="274"/>
      <c r="CK183" s="274"/>
      <c r="CL183" s="274"/>
      <c r="CM183" s="274"/>
      <c r="CN183" s="274"/>
      <c r="CO183" s="274"/>
      <c r="CP183" s="274"/>
      <c r="CQ183" s="274"/>
      <c r="CR183" s="274"/>
      <c r="CS183" s="274"/>
      <c r="CT183" s="274"/>
      <c r="CU183" s="274"/>
      <c r="CV183" s="274"/>
      <c r="CW183" s="274"/>
      <c r="CX183" s="274"/>
      <c r="CY183" s="274"/>
      <c r="CZ183" s="274"/>
      <c r="DA183" s="274"/>
      <c r="DB183" s="274"/>
      <c r="DC183" s="274"/>
      <c r="DD183" s="274"/>
      <c r="DE183" s="274"/>
    </row>
    <row r="184" spans="2:109" s="33" customFormat="1" x14ac:dyDescent="0.35">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AR184" s="274"/>
      <c r="AS184" s="274"/>
      <c r="AT184" s="274"/>
      <c r="AU184" s="274"/>
      <c r="AV184" s="274"/>
      <c r="AW184" s="274"/>
      <c r="AX184" s="274"/>
      <c r="AY184" s="274"/>
      <c r="AZ184" s="274"/>
      <c r="BA184" s="274"/>
      <c r="BB184" s="274"/>
      <c r="BC184" s="274"/>
      <c r="BD184" s="274"/>
      <c r="BE184" s="274"/>
      <c r="BF184" s="274"/>
      <c r="BG184" s="274"/>
      <c r="BH184" s="274"/>
      <c r="BI184" s="274"/>
      <c r="BJ184" s="274"/>
      <c r="BK184" s="274"/>
      <c r="BL184" s="274"/>
      <c r="BM184" s="274"/>
      <c r="BN184" s="274"/>
      <c r="BO184" s="274"/>
      <c r="BP184" s="274"/>
      <c r="BQ184" s="274"/>
      <c r="BR184" s="274"/>
      <c r="BS184" s="274"/>
      <c r="BT184" s="274"/>
      <c r="BU184" s="274"/>
      <c r="BV184" s="274"/>
      <c r="BW184" s="274"/>
      <c r="BX184" s="274"/>
      <c r="BY184" s="274"/>
      <c r="BZ184" s="274"/>
      <c r="CA184" s="274"/>
      <c r="CB184" s="274"/>
      <c r="CC184" s="274"/>
      <c r="CD184" s="274"/>
      <c r="CE184" s="274"/>
      <c r="CF184" s="274"/>
      <c r="CG184" s="274"/>
      <c r="CH184" s="274"/>
      <c r="CI184" s="274"/>
      <c r="CJ184" s="274"/>
      <c r="CK184" s="274"/>
      <c r="CL184" s="274"/>
      <c r="CM184" s="274"/>
      <c r="CN184" s="274"/>
      <c r="CO184" s="274"/>
      <c r="CP184" s="274"/>
      <c r="CQ184" s="274"/>
      <c r="CR184" s="274"/>
      <c r="CS184" s="274"/>
      <c r="CT184" s="274"/>
      <c r="CU184" s="274"/>
      <c r="CV184" s="274"/>
      <c r="CW184" s="274"/>
      <c r="CX184" s="274"/>
      <c r="CY184" s="274"/>
      <c r="CZ184" s="274"/>
      <c r="DA184" s="274"/>
      <c r="DB184" s="274"/>
      <c r="DC184" s="274"/>
      <c r="DD184" s="274"/>
      <c r="DE184" s="274"/>
    </row>
    <row r="185" spans="2:109" s="33" customFormat="1" x14ac:dyDescent="0.35">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AR185" s="274"/>
      <c r="AS185" s="274"/>
      <c r="AT185" s="274"/>
      <c r="AU185" s="274"/>
      <c r="AV185" s="274"/>
      <c r="AW185" s="274"/>
      <c r="AX185" s="274"/>
      <c r="AY185" s="274"/>
      <c r="AZ185" s="274"/>
      <c r="BA185" s="274"/>
      <c r="BB185" s="274"/>
      <c r="BC185" s="274"/>
      <c r="BD185" s="274"/>
      <c r="BE185" s="274"/>
      <c r="BF185" s="274"/>
      <c r="BG185" s="274"/>
      <c r="BH185" s="274"/>
      <c r="BI185" s="274"/>
      <c r="BJ185" s="274"/>
      <c r="BK185" s="274"/>
      <c r="BL185" s="274"/>
      <c r="BM185" s="274"/>
      <c r="BN185" s="274"/>
      <c r="BO185" s="274"/>
      <c r="BP185" s="274"/>
      <c r="BQ185" s="274"/>
      <c r="BR185" s="274"/>
      <c r="BS185" s="274"/>
      <c r="BT185" s="274"/>
      <c r="BU185" s="274"/>
      <c r="BV185" s="274"/>
      <c r="BW185" s="274"/>
      <c r="BX185" s="274"/>
      <c r="BY185" s="274"/>
      <c r="BZ185" s="274"/>
      <c r="CA185" s="274"/>
      <c r="CB185" s="274"/>
      <c r="CC185" s="274"/>
      <c r="CD185" s="274"/>
      <c r="CE185" s="274"/>
      <c r="CF185" s="274"/>
      <c r="CG185" s="274"/>
      <c r="CH185" s="274"/>
      <c r="CI185" s="274"/>
      <c r="CJ185" s="274"/>
      <c r="CK185" s="274"/>
      <c r="CL185" s="274"/>
      <c r="CM185" s="274"/>
      <c r="CN185" s="274"/>
      <c r="CO185" s="274"/>
      <c r="CP185" s="274"/>
      <c r="CQ185" s="274"/>
      <c r="CR185" s="274"/>
      <c r="CS185" s="274"/>
      <c r="CT185" s="274"/>
      <c r="CU185" s="274"/>
      <c r="CV185" s="274"/>
      <c r="CW185" s="274"/>
      <c r="CX185" s="274"/>
      <c r="CY185" s="274"/>
      <c r="CZ185" s="274"/>
      <c r="DA185" s="274"/>
      <c r="DB185" s="274"/>
      <c r="DC185" s="274"/>
      <c r="DD185" s="274"/>
      <c r="DE185" s="274"/>
    </row>
    <row r="186" spans="2:109" s="33" customFormat="1" x14ac:dyDescent="0.35">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AR186" s="274"/>
      <c r="AS186" s="274"/>
      <c r="AT186" s="274"/>
      <c r="AU186" s="274"/>
      <c r="AV186" s="274"/>
      <c r="AW186" s="274"/>
      <c r="AX186" s="274"/>
      <c r="AY186" s="274"/>
      <c r="AZ186" s="274"/>
      <c r="BA186" s="274"/>
      <c r="BB186" s="274"/>
      <c r="BC186" s="274"/>
      <c r="BD186" s="274"/>
      <c r="BE186" s="274"/>
      <c r="BF186" s="274"/>
      <c r="BG186" s="274"/>
      <c r="BH186" s="274"/>
      <c r="BI186" s="274"/>
      <c r="BJ186" s="274"/>
      <c r="BK186" s="274"/>
      <c r="BL186" s="274"/>
      <c r="BM186" s="274"/>
      <c r="BN186" s="274"/>
      <c r="BO186" s="274"/>
      <c r="BP186" s="274"/>
      <c r="BQ186" s="274"/>
      <c r="BR186" s="274"/>
      <c r="BS186" s="274"/>
      <c r="BT186" s="274"/>
      <c r="BU186" s="274"/>
      <c r="BV186" s="274"/>
      <c r="BW186" s="274"/>
      <c r="BX186" s="274"/>
      <c r="BY186" s="274"/>
      <c r="BZ186" s="274"/>
      <c r="CA186" s="274"/>
      <c r="CB186" s="274"/>
      <c r="CC186" s="274"/>
      <c r="CD186" s="274"/>
      <c r="CE186" s="274"/>
      <c r="CF186" s="274"/>
      <c r="CG186" s="274"/>
      <c r="CH186" s="274"/>
      <c r="CI186" s="274"/>
      <c r="CJ186" s="274"/>
      <c r="CK186" s="274"/>
      <c r="CL186" s="274"/>
      <c r="CM186" s="274"/>
      <c r="CN186" s="274"/>
      <c r="CO186" s="274"/>
      <c r="CP186" s="274"/>
      <c r="CQ186" s="274"/>
      <c r="CR186" s="274"/>
      <c r="CS186" s="274"/>
      <c r="CT186" s="274"/>
      <c r="CU186" s="274"/>
      <c r="CV186" s="274"/>
      <c r="CW186" s="274"/>
      <c r="CX186" s="274"/>
      <c r="CY186" s="274"/>
      <c r="CZ186" s="274"/>
      <c r="DA186" s="274"/>
      <c r="DB186" s="274"/>
      <c r="DC186" s="274"/>
      <c r="DD186" s="274"/>
      <c r="DE186" s="274"/>
    </row>
    <row r="187" spans="2:109" s="33" customFormat="1" x14ac:dyDescent="0.35">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AR187" s="274"/>
      <c r="AS187" s="274"/>
      <c r="AT187" s="274"/>
      <c r="AU187" s="274"/>
      <c r="AV187" s="274"/>
      <c r="AW187" s="274"/>
      <c r="AX187" s="274"/>
      <c r="AY187" s="274"/>
      <c r="AZ187" s="274"/>
      <c r="BA187" s="274"/>
      <c r="BB187" s="274"/>
      <c r="BC187" s="274"/>
      <c r="BD187" s="274"/>
      <c r="BE187" s="274"/>
      <c r="BF187" s="274"/>
      <c r="BG187" s="274"/>
      <c r="BH187" s="274"/>
      <c r="BI187" s="274"/>
      <c r="BJ187" s="274"/>
      <c r="BK187" s="274"/>
      <c r="BL187" s="274"/>
      <c r="BM187" s="274"/>
      <c r="BN187" s="274"/>
      <c r="BO187" s="274"/>
      <c r="BP187" s="274"/>
      <c r="BQ187" s="274"/>
      <c r="BR187" s="274"/>
      <c r="BS187" s="274"/>
      <c r="BT187" s="274"/>
      <c r="BU187" s="274"/>
      <c r="BV187" s="274"/>
      <c r="BW187" s="274"/>
      <c r="BX187" s="274"/>
      <c r="BY187" s="274"/>
      <c r="BZ187" s="274"/>
      <c r="CA187" s="274"/>
      <c r="CB187" s="274"/>
      <c r="CC187" s="274"/>
      <c r="CD187" s="274"/>
      <c r="CE187" s="274"/>
      <c r="CF187" s="274"/>
      <c r="CG187" s="274"/>
      <c r="CH187" s="274"/>
      <c r="CI187" s="274"/>
      <c r="CJ187" s="274"/>
      <c r="CK187" s="274"/>
      <c r="CL187" s="274"/>
      <c r="CM187" s="274"/>
      <c r="CN187" s="274"/>
      <c r="CO187" s="274"/>
      <c r="CP187" s="274"/>
      <c r="CQ187" s="274"/>
      <c r="CR187" s="274"/>
      <c r="CS187" s="274"/>
      <c r="CT187" s="274"/>
      <c r="CU187" s="274"/>
      <c r="CV187" s="274"/>
      <c r="CW187" s="274"/>
      <c r="CX187" s="274"/>
      <c r="CY187" s="274"/>
      <c r="CZ187" s="274"/>
      <c r="DA187" s="274"/>
      <c r="DB187" s="274"/>
      <c r="DC187" s="274"/>
      <c r="DD187" s="274"/>
      <c r="DE187" s="274"/>
    </row>
    <row r="188" spans="2:109" s="33" customFormat="1" x14ac:dyDescent="0.35">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AR188" s="274"/>
      <c r="AS188" s="274"/>
      <c r="AT188" s="274"/>
      <c r="AU188" s="274"/>
      <c r="AV188" s="274"/>
      <c r="AW188" s="274"/>
      <c r="AX188" s="274"/>
      <c r="AY188" s="274"/>
      <c r="AZ188" s="274"/>
      <c r="BA188" s="274"/>
      <c r="BB188" s="274"/>
      <c r="BC188" s="274"/>
      <c r="BD188" s="274"/>
      <c r="BE188" s="274"/>
      <c r="BF188" s="274"/>
      <c r="BG188" s="274"/>
      <c r="BH188" s="274"/>
      <c r="BI188" s="274"/>
      <c r="BJ188" s="274"/>
      <c r="BK188" s="274"/>
      <c r="BL188" s="274"/>
      <c r="BM188" s="274"/>
      <c r="BN188" s="274"/>
      <c r="BO188" s="274"/>
      <c r="BP188" s="274"/>
      <c r="BQ188" s="274"/>
      <c r="BR188" s="274"/>
      <c r="BS188" s="274"/>
      <c r="BT188" s="274"/>
      <c r="BU188" s="274"/>
      <c r="BV188" s="274"/>
      <c r="BW188" s="274"/>
      <c r="BX188" s="274"/>
      <c r="BY188" s="274"/>
      <c r="BZ188" s="274"/>
      <c r="CA188" s="274"/>
      <c r="CB188" s="274"/>
      <c r="CC188" s="274"/>
      <c r="CD188" s="274"/>
      <c r="CE188" s="274"/>
      <c r="CF188" s="274"/>
      <c r="CG188" s="274"/>
      <c r="CH188" s="274"/>
      <c r="CI188" s="274"/>
      <c r="CJ188" s="274"/>
      <c r="CK188" s="274"/>
      <c r="CL188" s="274"/>
      <c r="CM188" s="274"/>
      <c r="CN188" s="274"/>
      <c r="CO188" s="274"/>
      <c r="CP188" s="274"/>
      <c r="CQ188" s="274"/>
      <c r="CR188" s="274"/>
      <c r="CS188" s="274"/>
      <c r="CT188" s="274"/>
      <c r="CU188" s="274"/>
      <c r="CV188" s="274"/>
      <c r="CW188" s="274"/>
      <c r="CX188" s="274"/>
      <c r="CY188" s="274"/>
      <c r="CZ188" s="274"/>
      <c r="DA188" s="274"/>
      <c r="DB188" s="274"/>
      <c r="DC188" s="274"/>
      <c r="DD188" s="274"/>
      <c r="DE188" s="274"/>
    </row>
    <row r="189" spans="2:109" s="33" customFormat="1" x14ac:dyDescent="0.35">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AR189" s="274"/>
      <c r="AS189" s="274"/>
      <c r="AT189" s="274"/>
      <c r="AU189" s="274"/>
      <c r="AV189" s="274"/>
      <c r="AW189" s="274"/>
      <c r="AX189" s="274"/>
      <c r="AY189" s="274"/>
      <c r="AZ189" s="274"/>
      <c r="BA189" s="274"/>
      <c r="BB189" s="274"/>
      <c r="BC189" s="274"/>
      <c r="BD189" s="274"/>
      <c r="BE189" s="274"/>
      <c r="BF189" s="274"/>
      <c r="BG189" s="274"/>
      <c r="BH189" s="274"/>
      <c r="BI189" s="274"/>
      <c r="BJ189" s="274"/>
      <c r="BK189" s="274"/>
      <c r="BL189" s="274"/>
      <c r="BM189" s="274"/>
      <c r="BN189" s="274"/>
      <c r="BO189" s="274"/>
      <c r="BP189" s="274"/>
      <c r="BQ189" s="274"/>
      <c r="BR189" s="274"/>
      <c r="BS189" s="274"/>
      <c r="BT189" s="274"/>
      <c r="BU189" s="274"/>
      <c r="BV189" s="274"/>
      <c r="BW189" s="274"/>
      <c r="BX189" s="274"/>
      <c r="BY189" s="274"/>
      <c r="BZ189" s="274"/>
      <c r="CA189" s="274"/>
      <c r="CB189" s="274"/>
      <c r="CC189" s="274"/>
      <c r="CD189" s="274"/>
      <c r="CE189" s="274"/>
      <c r="CF189" s="274"/>
      <c r="CG189" s="274"/>
      <c r="CH189" s="274"/>
      <c r="CI189" s="274"/>
      <c r="CJ189" s="274"/>
      <c r="CK189" s="274"/>
      <c r="CL189" s="274"/>
      <c r="CM189" s="274"/>
      <c r="CN189" s="274"/>
      <c r="CO189" s="274"/>
      <c r="CP189" s="274"/>
      <c r="CQ189" s="274"/>
      <c r="CR189" s="274"/>
      <c r="CS189" s="274"/>
      <c r="CT189" s="274"/>
      <c r="CU189" s="274"/>
      <c r="CV189" s="274"/>
      <c r="CW189" s="274"/>
      <c r="CX189" s="274"/>
      <c r="CY189" s="274"/>
      <c r="CZ189" s="274"/>
      <c r="DA189" s="274"/>
      <c r="DB189" s="274"/>
      <c r="DC189" s="274"/>
      <c r="DD189" s="274"/>
      <c r="DE189" s="274"/>
    </row>
    <row r="190" spans="2:109" s="33" customFormat="1" x14ac:dyDescent="0.35">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AR190" s="274"/>
      <c r="AS190" s="274"/>
      <c r="AT190" s="274"/>
      <c r="AU190" s="274"/>
      <c r="AV190" s="274"/>
      <c r="AW190" s="274"/>
      <c r="AX190" s="274"/>
      <c r="AY190" s="274"/>
      <c r="AZ190" s="274"/>
      <c r="BA190" s="274"/>
      <c r="BB190" s="274"/>
      <c r="BC190" s="274"/>
      <c r="BD190" s="274"/>
      <c r="BE190" s="274"/>
      <c r="BF190" s="274"/>
      <c r="BG190" s="274"/>
      <c r="BH190" s="274"/>
      <c r="BI190" s="274"/>
      <c r="BJ190" s="274"/>
      <c r="BK190" s="274"/>
      <c r="BL190" s="274"/>
      <c r="BM190" s="274"/>
      <c r="BN190" s="274"/>
      <c r="BO190" s="274"/>
      <c r="BP190" s="274"/>
      <c r="BQ190" s="274"/>
      <c r="BR190" s="274"/>
      <c r="BS190" s="274"/>
      <c r="BT190" s="274"/>
      <c r="BU190" s="274"/>
      <c r="BV190" s="274"/>
      <c r="BW190" s="274"/>
      <c r="BX190" s="274"/>
      <c r="BY190" s="274"/>
      <c r="BZ190" s="274"/>
      <c r="CA190" s="274"/>
      <c r="CB190" s="274"/>
      <c r="CC190" s="274"/>
      <c r="CD190" s="274"/>
      <c r="CE190" s="274"/>
      <c r="CF190" s="274"/>
      <c r="CG190" s="274"/>
      <c r="CH190" s="274"/>
      <c r="CI190" s="274"/>
      <c r="CJ190" s="274"/>
      <c r="CK190" s="274"/>
      <c r="CL190" s="274"/>
      <c r="CM190" s="274"/>
      <c r="CN190" s="274"/>
      <c r="CO190" s="274"/>
      <c r="CP190" s="274"/>
      <c r="CQ190" s="274"/>
      <c r="CR190" s="274"/>
      <c r="CS190" s="274"/>
      <c r="CT190" s="274"/>
      <c r="CU190" s="274"/>
      <c r="CV190" s="274"/>
      <c r="CW190" s="274"/>
      <c r="CX190" s="274"/>
      <c r="CY190" s="274"/>
      <c r="CZ190" s="274"/>
      <c r="DA190" s="274"/>
      <c r="DB190" s="274"/>
      <c r="DC190" s="274"/>
      <c r="DD190" s="274"/>
      <c r="DE190" s="274"/>
    </row>
    <row r="191" spans="2:109" s="33" customFormat="1" x14ac:dyDescent="0.35">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AR191" s="274"/>
      <c r="AS191" s="274"/>
      <c r="AT191" s="274"/>
      <c r="AU191" s="274"/>
      <c r="AV191" s="274"/>
      <c r="AW191" s="274"/>
      <c r="AX191" s="274"/>
      <c r="AY191" s="274"/>
      <c r="AZ191" s="274"/>
      <c r="BA191" s="274"/>
      <c r="BB191" s="274"/>
      <c r="BC191" s="274"/>
      <c r="BD191" s="274"/>
      <c r="BE191" s="274"/>
      <c r="BF191" s="274"/>
      <c r="BG191" s="274"/>
      <c r="BH191" s="274"/>
      <c r="BI191" s="274"/>
      <c r="BJ191" s="274"/>
      <c r="BK191" s="274"/>
      <c r="BL191" s="274"/>
      <c r="BM191" s="274"/>
      <c r="BN191" s="274"/>
      <c r="BO191" s="274"/>
      <c r="BP191" s="274"/>
      <c r="BQ191" s="274"/>
      <c r="BR191" s="274"/>
      <c r="BS191" s="274"/>
      <c r="BT191" s="274"/>
      <c r="BU191" s="274"/>
      <c r="BV191" s="274"/>
      <c r="BW191" s="274"/>
      <c r="BX191" s="274"/>
      <c r="BY191" s="274"/>
      <c r="BZ191" s="274"/>
      <c r="CA191" s="274"/>
      <c r="CB191" s="274"/>
      <c r="CC191" s="274"/>
      <c r="CD191" s="274"/>
      <c r="CE191" s="274"/>
      <c r="CF191" s="274"/>
      <c r="CG191" s="274"/>
      <c r="CH191" s="274"/>
      <c r="CI191" s="274"/>
      <c r="CJ191" s="274"/>
      <c r="CK191" s="274"/>
      <c r="CL191" s="274"/>
      <c r="CM191" s="274"/>
      <c r="CN191" s="274"/>
      <c r="CO191" s="274"/>
      <c r="CP191" s="274"/>
      <c r="CQ191" s="274"/>
      <c r="CR191" s="274"/>
      <c r="CS191" s="274"/>
      <c r="CT191" s="274"/>
      <c r="CU191" s="274"/>
      <c r="CV191" s="274"/>
      <c r="CW191" s="274"/>
      <c r="CX191" s="274"/>
      <c r="CY191" s="274"/>
      <c r="CZ191" s="274"/>
      <c r="DA191" s="274"/>
      <c r="DB191" s="274"/>
      <c r="DC191" s="274"/>
      <c r="DD191" s="274"/>
      <c r="DE191" s="274"/>
    </row>
    <row r="192" spans="2:109" s="33" customFormat="1" x14ac:dyDescent="0.35">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AR192" s="274"/>
      <c r="AS192" s="274"/>
      <c r="AT192" s="274"/>
      <c r="AU192" s="274"/>
      <c r="AV192" s="274"/>
      <c r="AW192" s="274"/>
      <c r="AX192" s="274"/>
      <c r="AY192" s="274"/>
      <c r="AZ192" s="274"/>
      <c r="BA192" s="274"/>
      <c r="BB192" s="274"/>
      <c r="BC192" s="274"/>
      <c r="BD192" s="274"/>
      <c r="BE192" s="274"/>
      <c r="BF192" s="274"/>
      <c r="BG192" s="274"/>
      <c r="BH192" s="274"/>
      <c r="BI192" s="274"/>
      <c r="BJ192" s="274"/>
      <c r="BK192" s="274"/>
      <c r="BL192" s="274"/>
      <c r="BM192" s="274"/>
      <c r="BN192" s="274"/>
      <c r="BO192" s="274"/>
      <c r="BP192" s="274"/>
      <c r="BQ192" s="274"/>
      <c r="BR192" s="274"/>
      <c r="BS192" s="274"/>
      <c r="BT192" s="274"/>
      <c r="BU192" s="274"/>
      <c r="BV192" s="274"/>
      <c r="BW192" s="274"/>
      <c r="BX192" s="274"/>
      <c r="BY192" s="274"/>
      <c r="BZ192" s="274"/>
      <c r="CA192" s="274"/>
      <c r="CB192" s="274"/>
      <c r="CC192" s="274"/>
      <c r="CD192" s="274"/>
      <c r="CE192" s="274"/>
      <c r="CF192" s="274"/>
      <c r="CG192" s="274"/>
      <c r="CH192" s="274"/>
      <c r="CI192" s="274"/>
      <c r="CJ192" s="274"/>
      <c r="CK192" s="274"/>
      <c r="CL192" s="274"/>
      <c r="CM192" s="274"/>
      <c r="CN192" s="274"/>
      <c r="CO192" s="274"/>
      <c r="CP192" s="274"/>
      <c r="CQ192" s="274"/>
      <c r="CR192" s="274"/>
      <c r="CS192" s="274"/>
      <c r="CT192" s="274"/>
      <c r="CU192" s="274"/>
      <c r="CV192" s="274"/>
      <c r="CW192" s="274"/>
      <c r="CX192" s="274"/>
      <c r="CY192" s="274"/>
      <c r="CZ192" s="274"/>
      <c r="DA192" s="274"/>
      <c r="DB192" s="274"/>
      <c r="DC192" s="274"/>
      <c r="DD192" s="274"/>
      <c r="DE192" s="274"/>
    </row>
    <row r="193" spans="2:109" s="33" customFormat="1" x14ac:dyDescent="0.35">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AR193" s="274"/>
      <c r="AS193" s="274"/>
      <c r="AT193" s="274"/>
      <c r="AU193" s="274"/>
      <c r="AV193" s="274"/>
      <c r="AW193" s="274"/>
      <c r="AX193" s="274"/>
      <c r="AY193" s="274"/>
      <c r="AZ193" s="274"/>
      <c r="BA193" s="274"/>
      <c r="BB193" s="274"/>
      <c r="BC193" s="274"/>
      <c r="BD193" s="274"/>
      <c r="BE193" s="274"/>
      <c r="BF193" s="274"/>
      <c r="BG193" s="274"/>
      <c r="BH193" s="274"/>
      <c r="BI193" s="274"/>
      <c r="BJ193" s="274"/>
      <c r="BK193" s="274"/>
      <c r="BL193" s="274"/>
      <c r="BM193" s="274"/>
      <c r="BN193" s="274"/>
      <c r="BO193" s="274"/>
      <c r="BP193" s="274"/>
      <c r="BQ193" s="274"/>
      <c r="BR193" s="274"/>
      <c r="BS193" s="274"/>
      <c r="BT193" s="274"/>
      <c r="BU193" s="274"/>
      <c r="BV193" s="274"/>
      <c r="BW193" s="274"/>
      <c r="BX193" s="274"/>
      <c r="BY193" s="274"/>
      <c r="BZ193" s="274"/>
      <c r="CA193" s="274"/>
      <c r="CB193" s="274"/>
      <c r="CC193" s="274"/>
      <c r="CD193" s="274"/>
      <c r="CE193" s="274"/>
      <c r="CF193" s="274"/>
      <c r="CG193" s="274"/>
      <c r="CH193" s="274"/>
      <c r="CI193" s="274"/>
      <c r="CJ193" s="274"/>
      <c r="CK193" s="274"/>
      <c r="CL193" s="274"/>
      <c r="CM193" s="274"/>
      <c r="CN193" s="274"/>
      <c r="CO193" s="274"/>
      <c r="CP193" s="274"/>
      <c r="CQ193" s="274"/>
      <c r="CR193" s="274"/>
      <c r="CS193" s="274"/>
      <c r="CT193" s="274"/>
      <c r="CU193" s="274"/>
      <c r="CV193" s="274"/>
      <c r="CW193" s="274"/>
      <c r="CX193" s="274"/>
      <c r="CY193" s="274"/>
      <c r="CZ193" s="274"/>
      <c r="DA193" s="274"/>
      <c r="DB193" s="274"/>
      <c r="DC193" s="274"/>
      <c r="DD193" s="274"/>
      <c r="DE193" s="274"/>
    </row>
    <row r="194" spans="2:109" s="33" customFormat="1" x14ac:dyDescent="0.35">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AR194" s="274"/>
      <c r="AS194" s="274"/>
      <c r="AT194" s="274"/>
      <c r="AU194" s="274"/>
      <c r="AV194" s="274"/>
      <c r="AW194" s="274"/>
      <c r="AX194" s="274"/>
      <c r="AY194" s="274"/>
      <c r="AZ194" s="274"/>
      <c r="BA194" s="274"/>
      <c r="BB194" s="274"/>
      <c r="BC194" s="274"/>
      <c r="BD194" s="274"/>
      <c r="BE194" s="274"/>
      <c r="BF194" s="274"/>
      <c r="BG194" s="274"/>
      <c r="BH194" s="274"/>
      <c r="BI194" s="274"/>
      <c r="BJ194" s="274"/>
      <c r="BK194" s="274"/>
      <c r="BL194" s="274"/>
      <c r="BM194" s="274"/>
      <c r="BN194" s="274"/>
      <c r="BO194" s="274"/>
      <c r="BP194" s="274"/>
      <c r="BQ194" s="274"/>
      <c r="BR194" s="274"/>
      <c r="BS194" s="274"/>
      <c r="BT194" s="274"/>
      <c r="BU194" s="274"/>
      <c r="BV194" s="274"/>
      <c r="BW194" s="274"/>
      <c r="BX194" s="274"/>
      <c r="BY194" s="274"/>
      <c r="BZ194" s="274"/>
      <c r="CA194" s="274"/>
      <c r="CB194" s="274"/>
      <c r="CC194" s="274"/>
      <c r="CD194" s="274"/>
      <c r="CE194" s="274"/>
      <c r="CF194" s="274"/>
      <c r="CG194" s="274"/>
      <c r="CH194" s="274"/>
      <c r="CI194" s="274"/>
      <c r="CJ194" s="274"/>
      <c r="CK194" s="274"/>
      <c r="CL194" s="274"/>
      <c r="CM194" s="274"/>
      <c r="CN194" s="274"/>
      <c r="CO194" s="274"/>
      <c r="CP194" s="274"/>
      <c r="CQ194" s="274"/>
      <c r="CR194" s="274"/>
      <c r="CS194" s="274"/>
      <c r="CT194" s="274"/>
      <c r="CU194" s="274"/>
      <c r="CV194" s="274"/>
      <c r="CW194" s="274"/>
      <c r="CX194" s="274"/>
      <c r="CY194" s="274"/>
      <c r="CZ194" s="274"/>
      <c r="DA194" s="274"/>
      <c r="DB194" s="274"/>
      <c r="DC194" s="274"/>
      <c r="DD194" s="274"/>
      <c r="DE194" s="274"/>
    </row>
    <row r="195" spans="2:109" s="33" customFormat="1" x14ac:dyDescent="0.35">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AR195" s="274"/>
      <c r="AS195" s="274"/>
      <c r="AT195" s="274"/>
      <c r="AU195" s="274"/>
      <c r="AV195" s="274"/>
      <c r="AW195" s="274"/>
      <c r="AX195" s="274"/>
      <c r="AY195" s="274"/>
      <c r="AZ195" s="274"/>
      <c r="BA195" s="274"/>
      <c r="BB195" s="274"/>
      <c r="BC195" s="274"/>
      <c r="BD195" s="274"/>
      <c r="BE195" s="274"/>
      <c r="BF195" s="274"/>
      <c r="BG195" s="274"/>
      <c r="BH195" s="274"/>
      <c r="BI195" s="274"/>
      <c r="BJ195" s="274"/>
      <c r="BK195" s="274"/>
      <c r="BL195" s="274"/>
      <c r="BM195" s="274"/>
      <c r="BN195" s="274"/>
      <c r="BO195" s="274"/>
      <c r="BP195" s="274"/>
      <c r="BQ195" s="274"/>
      <c r="BR195" s="274"/>
      <c r="BS195" s="274"/>
      <c r="BT195" s="274"/>
      <c r="BU195" s="274"/>
      <c r="BV195" s="274"/>
      <c r="BW195" s="274"/>
      <c r="BX195" s="274"/>
      <c r="BY195" s="274"/>
      <c r="BZ195" s="274"/>
      <c r="CA195" s="274"/>
      <c r="CB195" s="274"/>
      <c r="CC195" s="274"/>
      <c r="CD195" s="274"/>
      <c r="CE195" s="274"/>
      <c r="CF195" s="274"/>
      <c r="CG195" s="274"/>
      <c r="CH195" s="274"/>
      <c r="CI195" s="274"/>
      <c r="CJ195" s="274"/>
      <c r="CK195" s="274"/>
      <c r="CL195" s="274"/>
      <c r="CM195" s="274"/>
      <c r="CN195" s="274"/>
      <c r="CO195" s="274"/>
      <c r="CP195" s="274"/>
      <c r="CQ195" s="274"/>
      <c r="CR195" s="274"/>
      <c r="CS195" s="274"/>
      <c r="CT195" s="274"/>
      <c r="CU195" s="274"/>
      <c r="CV195" s="274"/>
      <c r="CW195" s="274"/>
      <c r="CX195" s="274"/>
      <c r="CY195" s="274"/>
      <c r="CZ195" s="274"/>
      <c r="DA195" s="274"/>
      <c r="DB195" s="274"/>
      <c r="DC195" s="274"/>
      <c r="DD195" s="274"/>
      <c r="DE195" s="274"/>
    </row>
    <row r="196" spans="2:109" s="33" customFormat="1" x14ac:dyDescent="0.35">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AR196" s="274"/>
      <c r="AS196" s="274"/>
      <c r="AT196" s="274"/>
      <c r="AU196" s="274"/>
      <c r="AV196" s="274"/>
      <c r="AW196" s="274"/>
      <c r="AX196" s="274"/>
      <c r="AY196" s="274"/>
      <c r="AZ196" s="274"/>
      <c r="BA196" s="274"/>
      <c r="BB196" s="274"/>
      <c r="BC196" s="274"/>
      <c r="BD196" s="274"/>
      <c r="BE196" s="274"/>
      <c r="BF196" s="274"/>
      <c r="BG196" s="274"/>
      <c r="BH196" s="274"/>
      <c r="BI196" s="274"/>
      <c r="BJ196" s="274"/>
      <c r="BK196" s="274"/>
      <c r="BL196" s="274"/>
      <c r="BM196" s="274"/>
      <c r="BN196" s="274"/>
      <c r="BO196" s="274"/>
      <c r="BP196" s="274"/>
      <c r="BQ196" s="274"/>
      <c r="BR196" s="274"/>
      <c r="BS196" s="274"/>
      <c r="BT196" s="274"/>
      <c r="BU196" s="274"/>
      <c r="BV196" s="274"/>
      <c r="BW196" s="274"/>
      <c r="BX196" s="274"/>
      <c r="BY196" s="274"/>
      <c r="BZ196" s="274"/>
      <c r="CA196" s="274"/>
      <c r="CB196" s="274"/>
      <c r="CC196" s="274"/>
      <c r="CD196" s="274"/>
      <c r="CE196" s="274"/>
      <c r="CF196" s="274"/>
      <c r="CG196" s="274"/>
      <c r="CH196" s="274"/>
      <c r="CI196" s="274"/>
      <c r="CJ196" s="274"/>
      <c r="CK196" s="274"/>
      <c r="CL196" s="274"/>
      <c r="CM196" s="274"/>
      <c r="CN196" s="274"/>
      <c r="CO196" s="274"/>
      <c r="CP196" s="274"/>
      <c r="CQ196" s="274"/>
      <c r="CR196" s="274"/>
      <c r="CS196" s="274"/>
      <c r="CT196" s="274"/>
      <c r="CU196" s="274"/>
      <c r="CV196" s="274"/>
      <c r="CW196" s="274"/>
      <c r="CX196" s="274"/>
      <c r="CY196" s="274"/>
      <c r="CZ196" s="274"/>
      <c r="DA196" s="274"/>
      <c r="DB196" s="274"/>
      <c r="DC196" s="274"/>
      <c r="DD196" s="274"/>
      <c r="DE196" s="274"/>
    </row>
    <row r="197" spans="2:109" s="33" customFormat="1" x14ac:dyDescent="0.35">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AR197" s="274"/>
      <c r="AS197" s="274"/>
      <c r="AT197" s="274"/>
      <c r="AU197" s="274"/>
      <c r="AV197" s="274"/>
      <c r="AW197" s="274"/>
      <c r="AX197" s="274"/>
      <c r="AY197" s="274"/>
      <c r="AZ197" s="274"/>
      <c r="BA197" s="274"/>
      <c r="BB197" s="274"/>
      <c r="BC197" s="274"/>
      <c r="BD197" s="274"/>
      <c r="BE197" s="274"/>
      <c r="BF197" s="274"/>
      <c r="BG197" s="274"/>
      <c r="BH197" s="274"/>
      <c r="BI197" s="274"/>
      <c r="BJ197" s="274"/>
      <c r="BK197" s="274"/>
      <c r="BL197" s="274"/>
      <c r="BM197" s="274"/>
      <c r="BN197" s="274"/>
      <c r="BO197" s="274"/>
      <c r="BP197" s="274"/>
      <c r="BQ197" s="274"/>
      <c r="BR197" s="274"/>
      <c r="BS197" s="274"/>
      <c r="BT197" s="274"/>
      <c r="BU197" s="274"/>
      <c r="BV197" s="274"/>
      <c r="BW197" s="274"/>
      <c r="BX197" s="274"/>
      <c r="BY197" s="274"/>
      <c r="BZ197" s="274"/>
      <c r="CA197" s="274"/>
      <c r="CB197" s="274"/>
      <c r="CC197" s="274"/>
      <c r="CD197" s="274"/>
      <c r="CE197" s="274"/>
      <c r="CF197" s="274"/>
      <c r="CG197" s="274"/>
      <c r="CH197" s="274"/>
      <c r="CI197" s="274"/>
      <c r="CJ197" s="274"/>
      <c r="CK197" s="274"/>
      <c r="CL197" s="274"/>
      <c r="CM197" s="274"/>
      <c r="CN197" s="274"/>
      <c r="CO197" s="274"/>
      <c r="CP197" s="274"/>
      <c r="CQ197" s="274"/>
      <c r="CR197" s="274"/>
      <c r="CS197" s="274"/>
      <c r="CT197" s="274"/>
      <c r="CU197" s="274"/>
      <c r="CV197" s="274"/>
      <c r="CW197" s="274"/>
      <c r="CX197" s="274"/>
      <c r="CY197" s="274"/>
      <c r="CZ197" s="274"/>
      <c r="DA197" s="274"/>
      <c r="DB197" s="274"/>
      <c r="DC197" s="274"/>
      <c r="DD197" s="274"/>
      <c r="DE197" s="274"/>
    </row>
    <row r="198" spans="2:109" s="33" customFormat="1" x14ac:dyDescent="0.35">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AR198" s="274"/>
      <c r="AS198" s="274"/>
      <c r="AT198" s="274"/>
      <c r="AU198" s="274"/>
      <c r="AV198" s="274"/>
      <c r="AW198" s="274"/>
      <c r="AX198" s="274"/>
      <c r="AY198" s="274"/>
      <c r="AZ198" s="274"/>
      <c r="BA198" s="274"/>
      <c r="BB198" s="274"/>
      <c r="BC198" s="274"/>
      <c r="BD198" s="274"/>
      <c r="BE198" s="274"/>
      <c r="BF198" s="274"/>
      <c r="BG198" s="274"/>
      <c r="BH198" s="274"/>
      <c r="BI198" s="274"/>
      <c r="BJ198" s="274"/>
      <c r="BK198" s="274"/>
      <c r="BL198" s="274"/>
      <c r="BM198" s="274"/>
      <c r="BN198" s="274"/>
      <c r="BO198" s="274"/>
      <c r="BP198" s="274"/>
      <c r="BQ198" s="274"/>
      <c r="BR198" s="274"/>
      <c r="BS198" s="274"/>
      <c r="BT198" s="274"/>
      <c r="BU198" s="274"/>
      <c r="BV198" s="274"/>
      <c r="BW198" s="274"/>
      <c r="BX198" s="274"/>
      <c r="BY198" s="274"/>
      <c r="BZ198" s="274"/>
      <c r="CA198" s="274"/>
      <c r="CB198" s="274"/>
      <c r="CC198" s="274"/>
      <c r="CD198" s="274"/>
      <c r="CE198" s="274"/>
      <c r="CF198" s="274"/>
      <c r="CG198" s="274"/>
      <c r="CH198" s="274"/>
      <c r="CI198" s="274"/>
      <c r="CJ198" s="274"/>
      <c r="CK198" s="274"/>
      <c r="CL198" s="274"/>
      <c r="CM198" s="274"/>
      <c r="CN198" s="274"/>
      <c r="CO198" s="274"/>
      <c r="CP198" s="274"/>
      <c r="CQ198" s="274"/>
      <c r="CR198" s="274"/>
      <c r="CS198" s="274"/>
      <c r="CT198" s="274"/>
      <c r="CU198" s="274"/>
      <c r="CV198" s="274"/>
      <c r="CW198" s="274"/>
      <c r="CX198" s="274"/>
      <c r="CY198" s="274"/>
      <c r="CZ198" s="274"/>
      <c r="DA198" s="274"/>
      <c r="DB198" s="274"/>
      <c r="DC198" s="274"/>
      <c r="DD198" s="274"/>
      <c r="DE198" s="274"/>
    </row>
    <row r="199" spans="2:109" s="33" customFormat="1" x14ac:dyDescent="0.35">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AR199" s="274"/>
      <c r="AS199" s="274"/>
      <c r="AT199" s="274"/>
      <c r="AU199" s="274"/>
      <c r="AV199" s="274"/>
      <c r="AW199" s="274"/>
      <c r="AX199" s="274"/>
      <c r="AY199" s="274"/>
      <c r="AZ199" s="274"/>
      <c r="BA199" s="274"/>
      <c r="BB199" s="274"/>
      <c r="BC199" s="274"/>
      <c r="BD199" s="274"/>
      <c r="BE199" s="274"/>
      <c r="BF199" s="274"/>
      <c r="BG199" s="274"/>
      <c r="BH199" s="274"/>
      <c r="BI199" s="274"/>
      <c r="BJ199" s="274"/>
      <c r="BK199" s="274"/>
      <c r="BL199" s="274"/>
      <c r="BM199" s="274"/>
      <c r="BN199" s="274"/>
      <c r="BO199" s="274"/>
      <c r="BP199" s="274"/>
      <c r="BQ199" s="274"/>
      <c r="BR199" s="274"/>
      <c r="BS199" s="274"/>
      <c r="BT199" s="274"/>
      <c r="BU199" s="274"/>
      <c r="BV199" s="274"/>
      <c r="BW199" s="274"/>
      <c r="BX199" s="274"/>
      <c r="BY199" s="274"/>
      <c r="BZ199" s="274"/>
      <c r="CA199" s="274"/>
      <c r="CB199" s="274"/>
      <c r="CC199" s="274"/>
      <c r="CD199" s="274"/>
      <c r="CE199" s="274"/>
      <c r="CF199" s="274"/>
      <c r="CG199" s="274"/>
      <c r="CH199" s="274"/>
      <c r="CI199" s="274"/>
      <c r="CJ199" s="274"/>
      <c r="CK199" s="274"/>
      <c r="CL199" s="274"/>
      <c r="CM199" s="274"/>
      <c r="CN199" s="274"/>
      <c r="CO199" s="274"/>
      <c r="CP199" s="274"/>
      <c r="CQ199" s="274"/>
      <c r="CR199" s="274"/>
      <c r="CS199" s="274"/>
      <c r="CT199" s="274"/>
      <c r="CU199" s="274"/>
      <c r="CV199" s="274"/>
      <c r="CW199" s="274"/>
      <c r="CX199" s="274"/>
      <c r="CY199" s="274"/>
      <c r="CZ199" s="274"/>
      <c r="DA199" s="274"/>
      <c r="DB199" s="274"/>
      <c r="DC199" s="274"/>
      <c r="DD199" s="274"/>
      <c r="DE199" s="274"/>
    </row>
    <row r="200" spans="2:109" s="33" customFormat="1" x14ac:dyDescent="0.35">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AR200" s="274"/>
      <c r="AS200" s="274"/>
      <c r="AT200" s="274"/>
      <c r="AU200" s="274"/>
      <c r="AV200" s="274"/>
      <c r="AW200" s="274"/>
      <c r="AX200" s="274"/>
      <c r="AY200" s="274"/>
      <c r="AZ200" s="274"/>
      <c r="BA200" s="274"/>
      <c r="BB200" s="274"/>
      <c r="BC200" s="274"/>
      <c r="BD200" s="274"/>
      <c r="BE200" s="274"/>
      <c r="BF200" s="274"/>
      <c r="BG200" s="274"/>
      <c r="BH200" s="274"/>
      <c r="BI200" s="274"/>
      <c r="BJ200" s="274"/>
      <c r="BK200" s="274"/>
      <c r="BL200" s="274"/>
      <c r="BM200" s="274"/>
      <c r="BN200" s="274"/>
      <c r="BO200" s="274"/>
      <c r="BP200" s="274"/>
      <c r="BQ200" s="274"/>
      <c r="BR200" s="274"/>
      <c r="BS200" s="274"/>
      <c r="BT200" s="274"/>
      <c r="BU200" s="274"/>
      <c r="BV200" s="274"/>
      <c r="BW200" s="274"/>
      <c r="BX200" s="274"/>
      <c r="BY200" s="274"/>
      <c r="BZ200" s="274"/>
      <c r="CA200" s="274"/>
      <c r="CB200" s="274"/>
      <c r="CC200" s="274"/>
      <c r="CD200" s="274"/>
      <c r="CE200" s="274"/>
      <c r="CF200" s="274"/>
      <c r="CG200" s="274"/>
      <c r="CH200" s="274"/>
      <c r="CI200" s="274"/>
      <c r="CJ200" s="274"/>
      <c r="CK200" s="274"/>
      <c r="CL200" s="274"/>
      <c r="CM200" s="274"/>
      <c r="CN200" s="274"/>
      <c r="CO200" s="274"/>
      <c r="CP200" s="274"/>
      <c r="CQ200" s="274"/>
      <c r="CR200" s="274"/>
      <c r="CS200" s="274"/>
      <c r="CT200" s="274"/>
      <c r="CU200" s="274"/>
      <c r="CV200" s="274"/>
      <c r="CW200" s="274"/>
      <c r="CX200" s="274"/>
      <c r="CY200" s="274"/>
      <c r="CZ200" s="274"/>
      <c r="DA200" s="274"/>
      <c r="DB200" s="274"/>
      <c r="DC200" s="274"/>
      <c r="DD200" s="274"/>
      <c r="DE200" s="274"/>
    </row>
    <row r="201" spans="2:109" s="33" customFormat="1" x14ac:dyDescent="0.35">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AR201" s="274"/>
      <c r="AS201" s="274"/>
      <c r="AT201" s="274"/>
      <c r="AU201" s="274"/>
      <c r="AV201" s="274"/>
      <c r="AW201" s="274"/>
      <c r="AX201" s="274"/>
      <c r="AY201" s="274"/>
      <c r="AZ201" s="274"/>
      <c r="BA201" s="274"/>
      <c r="BB201" s="274"/>
      <c r="BC201" s="274"/>
      <c r="BD201" s="274"/>
      <c r="BE201" s="274"/>
      <c r="BF201" s="274"/>
      <c r="BG201" s="274"/>
      <c r="BH201" s="274"/>
      <c r="BI201" s="274"/>
      <c r="BJ201" s="274"/>
      <c r="BK201" s="274"/>
      <c r="BL201" s="274"/>
      <c r="BM201" s="274"/>
      <c r="BN201" s="274"/>
      <c r="BO201" s="274"/>
      <c r="BP201" s="274"/>
      <c r="BQ201" s="274"/>
      <c r="BR201" s="274"/>
      <c r="BS201" s="274"/>
      <c r="BT201" s="274"/>
      <c r="BU201" s="274"/>
      <c r="BV201" s="274"/>
      <c r="BW201" s="274"/>
      <c r="BX201" s="274"/>
      <c r="BY201" s="274"/>
      <c r="BZ201" s="274"/>
      <c r="CA201" s="274"/>
      <c r="CB201" s="274"/>
      <c r="CC201" s="274"/>
      <c r="CD201" s="274"/>
      <c r="CE201" s="274"/>
      <c r="CF201" s="274"/>
      <c r="CG201" s="274"/>
      <c r="CH201" s="274"/>
      <c r="CI201" s="274"/>
      <c r="CJ201" s="274"/>
      <c r="CK201" s="274"/>
      <c r="CL201" s="274"/>
      <c r="CM201" s="274"/>
      <c r="CN201" s="274"/>
      <c r="CO201" s="274"/>
      <c r="CP201" s="274"/>
      <c r="CQ201" s="274"/>
      <c r="CR201" s="274"/>
      <c r="CS201" s="274"/>
      <c r="CT201" s="274"/>
      <c r="CU201" s="274"/>
      <c r="CV201" s="274"/>
      <c r="CW201" s="274"/>
      <c r="CX201" s="274"/>
      <c r="CY201" s="274"/>
      <c r="CZ201" s="274"/>
      <c r="DA201" s="274"/>
      <c r="DB201" s="274"/>
      <c r="DC201" s="274"/>
      <c r="DD201" s="274"/>
      <c r="DE201" s="274"/>
    </row>
    <row r="202" spans="2:109" s="33" customFormat="1" x14ac:dyDescent="0.35">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AR202" s="274"/>
      <c r="AS202" s="274"/>
      <c r="AT202" s="274"/>
      <c r="AU202" s="274"/>
      <c r="AV202" s="274"/>
      <c r="AW202" s="274"/>
      <c r="AX202" s="274"/>
      <c r="AY202" s="274"/>
      <c r="AZ202" s="274"/>
      <c r="BA202" s="274"/>
      <c r="BB202" s="274"/>
      <c r="BC202" s="274"/>
      <c r="BD202" s="274"/>
      <c r="BE202" s="274"/>
      <c r="BF202" s="274"/>
      <c r="BG202" s="274"/>
      <c r="BH202" s="274"/>
      <c r="BI202" s="274"/>
      <c r="BJ202" s="274"/>
      <c r="BK202" s="274"/>
      <c r="BL202" s="274"/>
      <c r="BM202" s="274"/>
      <c r="BN202" s="274"/>
      <c r="BO202" s="274"/>
      <c r="BP202" s="274"/>
      <c r="BQ202" s="274"/>
      <c r="BR202" s="274"/>
      <c r="BS202" s="274"/>
      <c r="BT202" s="274"/>
      <c r="BU202" s="274"/>
      <c r="BV202" s="274"/>
      <c r="BW202" s="274"/>
      <c r="BX202" s="274"/>
      <c r="BY202" s="274"/>
      <c r="BZ202" s="274"/>
      <c r="CA202" s="274"/>
      <c r="CB202" s="274"/>
      <c r="CC202" s="274"/>
      <c r="CD202" s="274"/>
      <c r="CE202" s="274"/>
      <c r="CF202" s="274"/>
      <c r="CG202" s="274"/>
      <c r="CH202" s="274"/>
      <c r="CI202" s="274"/>
      <c r="CJ202" s="274"/>
      <c r="CK202" s="274"/>
      <c r="CL202" s="274"/>
      <c r="CM202" s="274"/>
      <c r="CN202" s="274"/>
      <c r="CO202" s="274"/>
      <c r="CP202" s="274"/>
      <c r="CQ202" s="274"/>
      <c r="CR202" s="274"/>
      <c r="CS202" s="274"/>
      <c r="CT202" s="274"/>
      <c r="CU202" s="274"/>
      <c r="CV202" s="274"/>
      <c r="CW202" s="274"/>
      <c r="CX202" s="274"/>
      <c r="CY202" s="274"/>
      <c r="CZ202" s="274"/>
      <c r="DA202" s="274"/>
      <c r="DB202" s="274"/>
      <c r="DC202" s="274"/>
      <c r="DD202" s="274"/>
      <c r="DE202" s="274"/>
    </row>
    <row r="203" spans="2:109" s="33" customFormat="1" x14ac:dyDescent="0.35">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AR203" s="274"/>
      <c r="AS203" s="274"/>
      <c r="AT203" s="274"/>
      <c r="AU203" s="274"/>
      <c r="AV203" s="274"/>
      <c r="AW203" s="274"/>
      <c r="AX203" s="274"/>
      <c r="AY203" s="274"/>
      <c r="AZ203" s="274"/>
      <c r="BA203" s="274"/>
      <c r="BB203" s="274"/>
      <c r="BC203" s="274"/>
      <c r="BD203" s="274"/>
      <c r="BE203" s="274"/>
      <c r="BF203" s="274"/>
      <c r="BG203" s="274"/>
      <c r="BH203" s="274"/>
      <c r="BI203" s="274"/>
      <c r="BJ203" s="274"/>
      <c r="BK203" s="274"/>
      <c r="BL203" s="274"/>
      <c r="BM203" s="274"/>
      <c r="BN203" s="274"/>
      <c r="BO203" s="274"/>
      <c r="BP203" s="274"/>
      <c r="BQ203" s="274"/>
      <c r="BR203" s="274"/>
      <c r="BS203" s="274"/>
      <c r="BT203" s="274"/>
      <c r="BU203" s="274"/>
      <c r="BV203" s="274"/>
      <c r="BW203" s="274"/>
      <c r="BX203" s="274"/>
      <c r="BY203" s="274"/>
      <c r="BZ203" s="274"/>
      <c r="CA203" s="274"/>
      <c r="CB203" s="274"/>
      <c r="CC203" s="274"/>
      <c r="CD203" s="274"/>
      <c r="CE203" s="274"/>
      <c r="CF203" s="274"/>
      <c r="CG203" s="274"/>
      <c r="CH203" s="274"/>
      <c r="CI203" s="274"/>
      <c r="CJ203" s="274"/>
      <c r="CK203" s="274"/>
      <c r="CL203" s="274"/>
      <c r="CM203" s="274"/>
      <c r="CN203" s="274"/>
      <c r="CO203" s="274"/>
      <c r="CP203" s="274"/>
      <c r="CQ203" s="274"/>
      <c r="CR203" s="274"/>
      <c r="CS203" s="274"/>
      <c r="CT203" s="274"/>
      <c r="CU203" s="274"/>
      <c r="CV203" s="274"/>
      <c r="CW203" s="274"/>
      <c r="CX203" s="274"/>
      <c r="CY203" s="274"/>
      <c r="CZ203" s="274"/>
      <c r="DA203" s="274"/>
      <c r="DB203" s="274"/>
      <c r="DC203" s="274"/>
      <c r="DD203" s="274"/>
      <c r="DE203" s="274"/>
    </row>
    <row r="204" spans="2:109" s="33" customFormat="1" x14ac:dyDescent="0.35">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AR204" s="274"/>
      <c r="AS204" s="274"/>
      <c r="AT204" s="274"/>
      <c r="AU204" s="274"/>
      <c r="AV204" s="274"/>
      <c r="AW204" s="274"/>
      <c r="AX204" s="274"/>
      <c r="AY204" s="274"/>
      <c r="AZ204" s="274"/>
      <c r="BA204" s="274"/>
      <c r="BB204" s="274"/>
      <c r="BC204" s="274"/>
      <c r="BD204" s="274"/>
      <c r="BE204" s="274"/>
      <c r="BF204" s="274"/>
      <c r="BG204" s="274"/>
      <c r="BH204" s="274"/>
      <c r="BI204" s="274"/>
      <c r="BJ204" s="274"/>
      <c r="BK204" s="274"/>
      <c r="BL204" s="274"/>
      <c r="BM204" s="274"/>
      <c r="BN204" s="274"/>
      <c r="BO204" s="274"/>
      <c r="BP204" s="274"/>
      <c r="BQ204" s="274"/>
      <c r="BR204" s="274"/>
      <c r="BS204" s="274"/>
      <c r="BT204" s="274"/>
      <c r="BU204" s="274"/>
      <c r="BV204" s="274"/>
      <c r="BW204" s="274"/>
      <c r="BX204" s="274"/>
      <c r="BY204" s="274"/>
      <c r="BZ204" s="274"/>
      <c r="CA204" s="274"/>
      <c r="CB204" s="274"/>
      <c r="CC204" s="274"/>
      <c r="CD204" s="274"/>
      <c r="CE204" s="274"/>
      <c r="CF204" s="274"/>
      <c r="CG204" s="274"/>
      <c r="CH204" s="274"/>
      <c r="CI204" s="274"/>
      <c r="CJ204" s="274"/>
      <c r="CK204" s="274"/>
      <c r="CL204" s="274"/>
      <c r="CM204" s="274"/>
      <c r="CN204" s="274"/>
      <c r="CO204" s="274"/>
      <c r="CP204" s="274"/>
      <c r="CQ204" s="274"/>
      <c r="CR204" s="274"/>
      <c r="CS204" s="274"/>
      <c r="CT204" s="274"/>
      <c r="CU204" s="274"/>
      <c r="CV204" s="274"/>
      <c r="CW204" s="274"/>
      <c r="CX204" s="274"/>
      <c r="CY204" s="274"/>
      <c r="CZ204" s="274"/>
      <c r="DA204" s="274"/>
      <c r="DB204" s="274"/>
      <c r="DC204" s="274"/>
      <c r="DD204" s="274"/>
      <c r="DE204" s="274"/>
    </row>
    <row r="205" spans="2:109" s="33" customFormat="1" x14ac:dyDescent="0.35">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AR205" s="274"/>
      <c r="AS205" s="274"/>
      <c r="AT205" s="274"/>
      <c r="AU205" s="274"/>
      <c r="AV205" s="274"/>
      <c r="AW205" s="274"/>
      <c r="AX205" s="274"/>
      <c r="AY205" s="274"/>
      <c r="AZ205" s="274"/>
      <c r="BA205" s="274"/>
      <c r="BB205" s="274"/>
      <c r="BC205" s="274"/>
      <c r="BD205" s="274"/>
      <c r="BE205" s="274"/>
      <c r="BF205" s="274"/>
      <c r="BG205" s="274"/>
      <c r="BH205" s="274"/>
      <c r="BI205" s="274"/>
      <c r="BJ205" s="274"/>
      <c r="BK205" s="274"/>
      <c r="BL205" s="274"/>
      <c r="BM205" s="274"/>
      <c r="BN205" s="274"/>
      <c r="BO205" s="274"/>
      <c r="BP205" s="274"/>
      <c r="BQ205" s="274"/>
      <c r="BR205" s="274"/>
      <c r="BS205" s="274"/>
      <c r="BT205" s="274"/>
      <c r="BU205" s="274"/>
      <c r="BV205" s="274"/>
      <c r="BW205" s="274"/>
      <c r="BX205" s="274"/>
      <c r="BY205" s="274"/>
      <c r="BZ205" s="274"/>
      <c r="CA205" s="274"/>
      <c r="CB205" s="274"/>
      <c r="CC205" s="274"/>
      <c r="CD205" s="274"/>
      <c r="CE205" s="274"/>
      <c r="CF205" s="274"/>
      <c r="CG205" s="274"/>
      <c r="CH205" s="274"/>
      <c r="CI205" s="274"/>
      <c r="CJ205" s="274"/>
      <c r="CK205" s="274"/>
      <c r="CL205" s="274"/>
      <c r="CM205" s="274"/>
      <c r="CN205" s="274"/>
      <c r="CO205" s="274"/>
      <c r="CP205" s="274"/>
      <c r="CQ205" s="274"/>
      <c r="CR205" s="274"/>
      <c r="CS205" s="274"/>
      <c r="CT205" s="274"/>
      <c r="CU205" s="274"/>
      <c r="CV205" s="274"/>
      <c r="CW205" s="274"/>
      <c r="CX205" s="274"/>
      <c r="CY205" s="274"/>
      <c r="CZ205" s="274"/>
      <c r="DA205" s="274"/>
      <c r="DB205" s="274"/>
      <c r="DC205" s="274"/>
      <c r="DD205" s="274"/>
      <c r="DE205" s="274"/>
    </row>
    <row r="206" spans="2:109" s="33" customFormat="1" x14ac:dyDescent="0.35">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AR206" s="274"/>
      <c r="AS206" s="274"/>
      <c r="AT206" s="274"/>
      <c r="AU206" s="274"/>
      <c r="AV206" s="274"/>
      <c r="AW206" s="274"/>
      <c r="AX206" s="274"/>
      <c r="AY206" s="274"/>
      <c r="AZ206" s="274"/>
      <c r="BA206" s="274"/>
      <c r="BB206" s="274"/>
      <c r="BC206" s="274"/>
      <c r="BD206" s="274"/>
      <c r="BE206" s="274"/>
      <c r="BF206" s="274"/>
      <c r="BG206" s="274"/>
      <c r="BH206" s="274"/>
      <c r="BI206" s="274"/>
      <c r="BJ206" s="274"/>
      <c r="BK206" s="274"/>
      <c r="BL206" s="274"/>
      <c r="BM206" s="274"/>
      <c r="BN206" s="274"/>
      <c r="BO206" s="274"/>
      <c r="BP206" s="274"/>
      <c r="BQ206" s="274"/>
      <c r="BR206" s="274"/>
      <c r="BS206" s="274"/>
      <c r="BT206" s="274"/>
      <c r="BU206" s="274"/>
      <c r="BV206" s="274"/>
      <c r="BW206" s="274"/>
      <c r="BX206" s="274"/>
      <c r="BY206" s="274"/>
      <c r="BZ206" s="274"/>
      <c r="CA206" s="274"/>
      <c r="CB206" s="274"/>
      <c r="CC206" s="274"/>
      <c r="CD206" s="274"/>
      <c r="CE206" s="274"/>
      <c r="CF206" s="274"/>
      <c r="CG206" s="274"/>
      <c r="CH206" s="274"/>
      <c r="CI206" s="274"/>
      <c r="CJ206" s="274"/>
      <c r="CK206" s="274"/>
      <c r="CL206" s="274"/>
      <c r="CM206" s="274"/>
      <c r="CN206" s="274"/>
      <c r="CO206" s="274"/>
      <c r="CP206" s="274"/>
      <c r="CQ206" s="274"/>
      <c r="CR206" s="274"/>
      <c r="CS206" s="274"/>
      <c r="CT206" s="274"/>
      <c r="CU206" s="274"/>
      <c r="CV206" s="274"/>
      <c r="CW206" s="274"/>
      <c r="CX206" s="274"/>
      <c r="CY206" s="274"/>
      <c r="CZ206" s="274"/>
      <c r="DA206" s="274"/>
      <c r="DB206" s="274"/>
      <c r="DC206" s="274"/>
      <c r="DD206" s="274"/>
      <c r="DE206" s="274"/>
    </row>
    <row r="207" spans="2:109" s="33" customFormat="1" x14ac:dyDescent="0.35">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AR207" s="274"/>
      <c r="AS207" s="274"/>
      <c r="AT207" s="274"/>
      <c r="AU207" s="274"/>
      <c r="AV207" s="274"/>
      <c r="AW207" s="274"/>
      <c r="AX207" s="274"/>
      <c r="AY207" s="274"/>
      <c r="AZ207" s="274"/>
      <c r="BA207" s="274"/>
      <c r="BB207" s="274"/>
      <c r="BC207" s="274"/>
      <c r="BD207" s="274"/>
      <c r="BE207" s="274"/>
      <c r="BF207" s="274"/>
      <c r="BG207" s="274"/>
      <c r="BH207" s="274"/>
      <c r="BI207" s="274"/>
      <c r="BJ207" s="274"/>
      <c r="BK207" s="274"/>
      <c r="BL207" s="274"/>
      <c r="BM207" s="274"/>
      <c r="BN207" s="274"/>
      <c r="BO207" s="274"/>
      <c r="BP207" s="274"/>
      <c r="BQ207" s="274"/>
      <c r="BR207" s="274"/>
      <c r="BS207" s="274"/>
      <c r="BT207" s="274"/>
      <c r="BU207" s="274"/>
      <c r="BV207" s="274"/>
      <c r="BW207" s="274"/>
      <c r="BX207" s="274"/>
      <c r="BY207" s="274"/>
      <c r="BZ207" s="274"/>
      <c r="CA207" s="274"/>
      <c r="CB207" s="274"/>
      <c r="CC207" s="274"/>
      <c r="CD207" s="274"/>
      <c r="CE207" s="274"/>
      <c r="CF207" s="274"/>
      <c r="CG207" s="274"/>
      <c r="CH207" s="274"/>
      <c r="CI207" s="274"/>
      <c r="CJ207" s="274"/>
      <c r="CK207" s="274"/>
      <c r="CL207" s="274"/>
      <c r="CM207" s="274"/>
      <c r="CN207" s="274"/>
      <c r="CO207" s="274"/>
      <c r="CP207" s="274"/>
      <c r="CQ207" s="274"/>
      <c r="CR207" s="274"/>
      <c r="CS207" s="274"/>
      <c r="CT207" s="274"/>
      <c r="CU207" s="274"/>
      <c r="CV207" s="274"/>
      <c r="CW207" s="274"/>
      <c r="CX207" s="274"/>
      <c r="CY207" s="274"/>
      <c r="CZ207" s="274"/>
      <c r="DA207" s="274"/>
      <c r="DB207" s="274"/>
      <c r="DC207" s="274"/>
      <c r="DD207" s="274"/>
      <c r="DE207" s="274"/>
    </row>
    <row r="208" spans="2:109" s="33" customFormat="1" x14ac:dyDescent="0.35">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AR208" s="274"/>
      <c r="AS208" s="274"/>
      <c r="AT208" s="274"/>
      <c r="AU208" s="274"/>
      <c r="AV208" s="274"/>
      <c r="AW208" s="274"/>
      <c r="AX208" s="274"/>
      <c r="AY208" s="274"/>
      <c r="AZ208" s="274"/>
      <c r="BA208" s="274"/>
      <c r="BB208" s="274"/>
      <c r="BC208" s="274"/>
      <c r="BD208" s="274"/>
      <c r="BE208" s="274"/>
      <c r="BF208" s="274"/>
      <c r="BG208" s="274"/>
      <c r="BH208" s="274"/>
      <c r="BI208" s="274"/>
      <c r="BJ208" s="274"/>
      <c r="BK208" s="274"/>
      <c r="BL208" s="274"/>
      <c r="BM208" s="274"/>
      <c r="BN208" s="274"/>
      <c r="BO208" s="274"/>
      <c r="BP208" s="274"/>
      <c r="BQ208" s="274"/>
      <c r="BR208" s="274"/>
      <c r="BS208" s="274"/>
      <c r="BT208" s="274"/>
      <c r="BU208" s="274"/>
      <c r="BV208" s="274"/>
      <c r="BW208" s="274"/>
      <c r="BX208" s="274"/>
      <c r="BY208" s="274"/>
      <c r="BZ208" s="274"/>
      <c r="CA208" s="274"/>
      <c r="CB208" s="274"/>
      <c r="CC208" s="274"/>
      <c r="CD208" s="274"/>
      <c r="CE208" s="274"/>
      <c r="CF208" s="274"/>
      <c r="CG208" s="274"/>
      <c r="CH208" s="274"/>
      <c r="CI208" s="274"/>
      <c r="CJ208" s="274"/>
      <c r="CK208" s="274"/>
      <c r="CL208" s="274"/>
      <c r="CM208" s="274"/>
      <c r="CN208" s="274"/>
      <c r="CO208" s="274"/>
      <c r="CP208" s="274"/>
      <c r="CQ208" s="274"/>
      <c r="CR208" s="274"/>
      <c r="CS208" s="274"/>
      <c r="CT208" s="274"/>
      <c r="CU208" s="274"/>
      <c r="CV208" s="274"/>
      <c r="CW208" s="274"/>
      <c r="CX208" s="274"/>
      <c r="CY208" s="274"/>
      <c r="CZ208" s="274"/>
      <c r="DA208" s="274"/>
      <c r="DB208" s="274"/>
      <c r="DC208" s="274"/>
      <c r="DD208" s="274"/>
      <c r="DE208" s="274"/>
    </row>
    <row r="209" spans="2:109" s="33" customFormat="1" x14ac:dyDescent="0.35">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AR209" s="274"/>
      <c r="AS209" s="274"/>
      <c r="AT209" s="274"/>
      <c r="AU209" s="274"/>
      <c r="AV209" s="274"/>
      <c r="AW209" s="274"/>
      <c r="AX209" s="274"/>
      <c r="AY209" s="274"/>
      <c r="AZ209" s="274"/>
      <c r="BA209" s="274"/>
      <c r="BB209" s="274"/>
      <c r="BC209" s="274"/>
      <c r="BD209" s="274"/>
      <c r="BE209" s="274"/>
      <c r="BF209" s="274"/>
      <c r="BG209" s="274"/>
      <c r="BH209" s="274"/>
      <c r="BI209" s="274"/>
      <c r="BJ209" s="274"/>
      <c r="BK209" s="274"/>
      <c r="BL209" s="274"/>
      <c r="BM209" s="274"/>
      <c r="BN209" s="274"/>
      <c r="BO209" s="274"/>
      <c r="BP209" s="274"/>
      <c r="BQ209" s="274"/>
      <c r="BR209" s="274"/>
      <c r="BS209" s="274"/>
      <c r="BT209" s="274"/>
      <c r="BU209" s="274"/>
      <c r="BV209" s="274"/>
      <c r="BW209" s="274"/>
      <c r="BX209" s="274"/>
      <c r="BY209" s="274"/>
      <c r="BZ209" s="274"/>
      <c r="CA209" s="274"/>
      <c r="CB209" s="274"/>
      <c r="CC209" s="274"/>
      <c r="CD209" s="274"/>
      <c r="CE209" s="274"/>
      <c r="CF209" s="274"/>
      <c r="CG209" s="274"/>
      <c r="CH209" s="274"/>
      <c r="CI209" s="274"/>
      <c r="CJ209" s="274"/>
      <c r="CK209" s="274"/>
      <c r="CL209" s="274"/>
      <c r="CM209" s="274"/>
      <c r="CN209" s="274"/>
      <c r="CO209" s="274"/>
      <c r="CP209" s="274"/>
      <c r="CQ209" s="274"/>
      <c r="CR209" s="274"/>
      <c r="CS209" s="274"/>
      <c r="CT209" s="274"/>
      <c r="CU209" s="274"/>
      <c r="CV209" s="274"/>
      <c r="CW209" s="274"/>
      <c r="CX209" s="274"/>
      <c r="CY209" s="274"/>
      <c r="CZ209" s="274"/>
      <c r="DA209" s="274"/>
      <c r="DB209" s="274"/>
      <c r="DC209" s="274"/>
      <c r="DD209" s="274"/>
      <c r="DE209" s="274"/>
    </row>
    <row r="210" spans="2:109" s="33" customFormat="1" x14ac:dyDescent="0.35">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AR210" s="274"/>
      <c r="AS210" s="274"/>
      <c r="AT210" s="274"/>
      <c r="AU210" s="274"/>
      <c r="AV210" s="274"/>
      <c r="AW210" s="274"/>
      <c r="AX210" s="274"/>
      <c r="AY210" s="274"/>
      <c r="AZ210" s="274"/>
      <c r="BA210" s="274"/>
      <c r="BB210" s="274"/>
      <c r="BC210" s="274"/>
      <c r="BD210" s="274"/>
      <c r="BE210" s="274"/>
      <c r="BF210" s="274"/>
      <c r="BG210" s="274"/>
      <c r="BH210" s="274"/>
      <c r="BI210" s="274"/>
      <c r="BJ210" s="274"/>
      <c r="BK210" s="274"/>
      <c r="BL210" s="274"/>
      <c r="BM210" s="274"/>
      <c r="BN210" s="274"/>
      <c r="BO210" s="274"/>
      <c r="BP210" s="274"/>
      <c r="BQ210" s="274"/>
      <c r="BR210" s="274"/>
      <c r="BS210" s="274"/>
      <c r="BT210" s="274"/>
      <c r="BU210" s="274"/>
      <c r="BV210" s="274"/>
      <c r="BW210" s="274"/>
      <c r="BX210" s="274"/>
      <c r="BY210" s="274"/>
      <c r="BZ210" s="274"/>
      <c r="CA210" s="274"/>
      <c r="CB210" s="274"/>
      <c r="CC210" s="274"/>
      <c r="CD210" s="274"/>
      <c r="CE210" s="274"/>
      <c r="CF210" s="274"/>
      <c r="CG210" s="274"/>
      <c r="CH210" s="274"/>
      <c r="CI210" s="274"/>
      <c r="CJ210" s="274"/>
      <c r="CK210" s="274"/>
      <c r="CL210" s="274"/>
      <c r="CM210" s="274"/>
      <c r="CN210" s="274"/>
      <c r="CO210" s="274"/>
      <c r="CP210" s="274"/>
      <c r="CQ210" s="274"/>
      <c r="CR210" s="274"/>
      <c r="CS210" s="274"/>
      <c r="CT210" s="274"/>
      <c r="CU210" s="274"/>
      <c r="CV210" s="274"/>
      <c r="CW210" s="274"/>
      <c r="CX210" s="274"/>
      <c r="CY210" s="274"/>
      <c r="CZ210" s="274"/>
      <c r="DA210" s="274"/>
      <c r="DB210" s="274"/>
      <c r="DC210" s="274"/>
      <c r="DD210" s="274"/>
      <c r="DE210" s="274"/>
    </row>
    <row r="211" spans="2:109" s="33" customFormat="1" x14ac:dyDescent="0.35">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AR211" s="274"/>
      <c r="AS211" s="274"/>
      <c r="AT211" s="274"/>
      <c r="AU211" s="274"/>
      <c r="AV211" s="274"/>
      <c r="AW211" s="274"/>
      <c r="AX211" s="274"/>
      <c r="AY211" s="274"/>
      <c r="AZ211" s="274"/>
      <c r="BA211" s="274"/>
      <c r="BB211" s="274"/>
      <c r="BC211" s="274"/>
      <c r="BD211" s="274"/>
      <c r="BE211" s="274"/>
      <c r="BF211" s="274"/>
      <c r="BG211" s="274"/>
      <c r="BH211" s="274"/>
      <c r="BI211" s="274"/>
      <c r="BJ211" s="274"/>
      <c r="BK211" s="274"/>
      <c r="BL211" s="274"/>
      <c r="BM211" s="274"/>
      <c r="BN211" s="274"/>
      <c r="BO211" s="274"/>
      <c r="BP211" s="274"/>
      <c r="BQ211" s="274"/>
      <c r="BR211" s="274"/>
      <c r="BS211" s="274"/>
      <c r="BT211" s="274"/>
      <c r="BU211" s="274"/>
      <c r="BV211" s="274"/>
      <c r="BW211" s="274"/>
      <c r="BX211" s="274"/>
      <c r="BY211" s="274"/>
      <c r="BZ211" s="274"/>
      <c r="CA211" s="274"/>
      <c r="CB211" s="274"/>
      <c r="CC211" s="274"/>
      <c r="CD211" s="274"/>
      <c r="CE211" s="274"/>
      <c r="CF211" s="274"/>
      <c r="CG211" s="274"/>
      <c r="CH211" s="274"/>
      <c r="CI211" s="274"/>
      <c r="CJ211" s="274"/>
      <c r="CK211" s="274"/>
      <c r="CL211" s="274"/>
      <c r="CM211" s="274"/>
      <c r="CN211" s="274"/>
      <c r="CO211" s="274"/>
      <c r="CP211" s="274"/>
      <c r="CQ211" s="274"/>
      <c r="CR211" s="274"/>
      <c r="CS211" s="274"/>
      <c r="CT211" s="274"/>
      <c r="CU211" s="274"/>
      <c r="CV211" s="274"/>
      <c r="CW211" s="274"/>
      <c r="CX211" s="274"/>
      <c r="CY211" s="274"/>
      <c r="CZ211" s="274"/>
      <c r="DA211" s="274"/>
      <c r="DB211" s="274"/>
      <c r="DC211" s="274"/>
      <c r="DD211" s="274"/>
      <c r="DE211" s="274"/>
    </row>
    <row r="212" spans="2:109" s="33" customFormat="1" x14ac:dyDescent="0.35">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AR212" s="274"/>
      <c r="AS212" s="274"/>
      <c r="AT212" s="274"/>
      <c r="AU212" s="274"/>
      <c r="AV212" s="274"/>
      <c r="AW212" s="274"/>
      <c r="AX212" s="274"/>
      <c r="AY212" s="274"/>
      <c r="AZ212" s="274"/>
      <c r="BA212" s="274"/>
      <c r="BB212" s="274"/>
      <c r="BC212" s="274"/>
      <c r="BD212" s="274"/>
      <c r="BE212" s="274"/>
      <c r="BF212" s="274"/>
      <c r="BG212" s="274"/>
      <c r="BH212" s="274"/>
      <c r="BI212" s="274"/>
      <c r="BJ212" s="274"/>
      <c r="BK212" s="274"/>
      <c r="BL212" s="274"/>
      <c r="BM212" s="274"/>
      <c r="BN212" s="274"/>
      <c r="BO212" s="274"/>
      <c r="BP212" s="274"/>
      <c r="BQ212" s="274"/>
      <c r="BR212" s="274"/>
      <c r="BS212" s="274"/>
      <c r="BT212" s="274"/>
      <c r="BU212" s="274"/>
      <c r="BV212" s="274"/>
      <c r="BW212" s="274"/>
      <c r="BX212" s="274"/>
      <c r="BY212" s="274"/>
      <c r="BZ212" s="274"/>
      <c r="CA212" s="274"/>
      <c r="CB212" s="274"/>
      <c r="CC212" s="274"/>
      <c r="CD212" s="274"/>
      <c r="CE212" s="274"/>
      <c r="CF212" s="274"/>
      <c r="CG212" s="274"/>
      <c r="CH212" s="274"/>
      <c r="CI212" s="274"/>
      <c r="CJ212" s="274"/>
      <c r="CK212" s="274"/>
      <c r="CL212" s="274"/>
      <c r="CM212" s="274"/>
      <c r="CN212" s="274"/>
      <c r="CO212" s="274"/>
      <c r="CP212" s="274"/>
      <c r="CQ212" s="274"/>
      <c r="CR212" s="274"/>
      <c r="CS212" s="274"/>
      <c r="CT212" s="274"/>
      <c r="CU212" s="274"/>
      <c r="CV212" s="274"/>
      <c r="CW212" s="274"/>
      <c r="CX212" s="274"/>
      <c r="CY212" s="274"/>
      <c r="CZ212" s="274"/>
      <c r="DA212" s="274"/>
      <c r="DB212" s="274"/>
      <c r="DC212" s="274"/>
      <c r="DD212" s="274"/>
      <c r="DE212" s="274"/>
    </row>
    <row r="213" spans="2:109" s="33" customFormat="1" x14ac:dyDescent="0.35">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AR213" s="274"/>
      <c r="AS213" s="274"/>
      <c r="AT213" s="274"/>
      <c r="AU213" s="274"/>
      <c r="AV213" s="274"/>
      <c r="AW213" s="274"/>
      <c r="AX213" s="274"/>
      <c r="AY213" s="274"/>
      <c r="AZ213" s="274"/>
      <c r="BA213" s="274"/>
      <c r="BB213" s="274"/>
      <c r="BC213" s="274"/>
      <c r="BD213" s="274"/>
      <c r="BE213" s="274"/>
      <c r="BF213" s="274"/>
      <c r="BG213" s="274"/>
      <c r="BH213" s="274"/>
      <c r="BI213" s="274"/>
      <c r="BJ213" s="274"/>
      <c r="BK213" s="274"/>
      <c r="BL213" s="274"/>
      <c r="BM213" s="274"/>
      <c r="BN213" s="274"/>
      <c r="BO213" s="274"/>
      <c r="BP213" s="274"/>
      <c r="BQ213" s="274"/>
      <c r="BR213" s="274"/>
      <c r="BS213" s="274"/>
      <c r="BT213" s="274"/>
      <c r="BU213" s="274"/>
      <c r="BV213" s="274"/>
      <c r="BW213" s="274"/>
      <c r="BX213" s="274"/>
      <c r="BY213" s="274"/>
      <c r="BZ213" s="274"/>
      <c r="CA213" s="274"/>
      <c r="CB213" s="274"/>
      <c r="CC213" s="274"/>
      <c r="CD213" s="274"/>
      <c r="CE213" s="274"/>
      <c r="CF213" s="274"/>
      <c r="CG213" s="274"/>
      <c r="CH213" s="274"/>
      <c r="CI213" s="274"/>
      <c r="CJ213" s="274"/>
      <c r="CK213" s="274"/>
      <c r="CL213" s="274"/>
      <c r="CM213" s="274"/>
      <c r="CN213" s="274"/>
      <c r="CO213" s="274"/>
      <c r="CP213" s="274"/>
      <c r="CQ213" s="274"/>
      <c r="CR213" s="274"/>
      <c r="CS213" s="274"/>
      <c r="CT213" s="274"/>
      <c r="CU213" s="274"/>
      <c r="CV213" s="274"/>
      <c r="CW213" s="274"/>
      <c r="CX213" s="274"/>
      <c r="CY213" s="274"/>
      <c r="CZ213" s="274"/>
      <c r="DA213" s="274"/>
      <c r="DB213" s="274"/>
      <c r="DC213" s="274"/>
      <c r="DD213" s="274"/>
      <c r="DE213" s="274"/>
    </row>
    <row r="214" spans="2:109" s="33" customFormat="1" x14ac:dyDescent="0.35">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AR214" s="274"/>
      <c r="AS214" s="274"/>
      <c r="AT214" s="274"/>
      <c r="AU214" s="274"/>
      <c r="AV214" s="274"/>
      <c r="AW214" s="274"/>
      <c r="AX214" s="274"/>
      <c r="AY214" s="274"/>
      <c r="AZ214" s="274"/>
      <c r="BA214" s="274"/>
      <c r="BB214" s="274"/>
      <c r="BC214" s="274"/>
      <c r="BD214" s="274"/>
      <c r="BE214" s="274"/>
      <c r="BF214" s="274"/>
      <c r="BG214" s="274"/>
      <c r="BH214" s="274"/>
      <c r="BI214" s="274"/>
      <c r="BJ214" s="274"/>
      <c r="BK214" s="274"/>
      <c r="BL214" s="274"/>
      <c r="BM214" s="274"/>
      <c r="BN214" s="274"/>
      <c r="BO214" s="274"/>
      <c r="BP214" s="274"/>
      <c r="BQ214" s="274"/>
      <c r="BR214" s="274"/>
      <c r="BS214" s="274"/>
      <c r="BT214" s="274"/>
      <c r="BU214" s="274"/>
      <c r="BV214" s="274"/>
      <c r="BW214" s="274"/>
      <c r="BX214" s="274"/>
      <c r="BY214" s="274"/>
      <c r="BZ214" s="274"/>
      <c r="CA214" s="274"/>
      <c r="CB214" s="274"/>
      <c r="CC214" s="274"/>
      <c r="CD214" s="274"/>
      <c r="CE214" s="274"/>
      <c r="CF214" s="274"/>
      <c r="CG214" s="274"/>
      <c r="CH214" s="274"/>
      <c r="CI214" s="274"/>
      <c r="CJ214" s="274"/>
      <c r="CK214" s="274"/>
      <c r="CL214" s="274"/>
      <c r="CM214" s="274"/>
      <c r="CN214" s="274"/>
      <c r="CO214" s="274"/>
      <c r="CP214" s="274"/>
      <c r="CQ214" s="274"/>
      <c r="CR214" s="274"/>
      <c r="CS214" s="274"/>
      <c r="CT214" s="274"/>
      <c r="CU214" s="274"/>
      <c r="CV214" s="274"/>
      <c r="CW214" s="274"/>
      <c r="CX214" s="274"/>
      <c r="CY214" s="274"/>
      <c r="CZ214" s="274"/>
      <c r="DA214" s="274"/>
      <c r="DB214" s="274"/>
      <c r="DC214" s="274"/>
      <c r="DD214" s="274"/>
      <c r="DE214" s="274"/>
    </row>
    <row r="215" spans="2:109" s="33" customFormat="1" x14ac:dyDescent="0.35">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AR215" s="274"/>
      <c r="AS215" s="274"/>
      <c r="AT215" s="274"/>
      <c r="AU215" s="274"/>
      <c r="AV215" s="274"/>
      <c r="AW215" s="274"/>
      <c r="AX215" s="274"/>
      <c r="AY215" s="274"/>
      <c r="AZ215" s="274"/>
      <c r="BA215" s="274"/>
      <c r="BB215" s="274"/>
      <c r="BC215" s="274"/>
      <c r="BD215" s="274"/>
      <c r="BE215" s="274"/>
      <c r="BF215" s="274"/>
      <c r="BG215" s="274"/>
      <c r="BH215" s="274"/>
      <c r="BI215" s="274"/>
      <c r="BJ215" s="274"/>
      <c r="BK215" s="274"/>
      <c r="BL215" s="274"/>
      <c r="BM215" s="274"/>
      <c r="BN215" s="274"/>
      <c r="BO215" s="274"/>
      <c r="BP215" s="274"/>
      <c r="BQ215" s="274"/>
      <c r="BR215" s="274"/>
      <c r="BS215" s="274"/>
      <c r="BT215" s="274"/>
      <c r="BU215" s="274"/>
      <c r="BV215" s="274"/>
      <c r="BW215" s="274"/>
      <c r="BX215" s="274"/>
      <c r="BY215" s="274"/>
      <c r="BZ215" s="274"/>
      <c r="CA215" s="274"/>
      <c r="CB215" s="274"/>
      <c r="CC215" s="274"/>
      <c r="CD215" s="274"/>
      <c r="CE215" s="274"/>
      <c r="CF215" s="274"/>
      <c r="CG215" s="274"/>
      <c r="CH215" s="274"/>
      <c r="CI215" s="274"/>
      <c r="CJ215" s="274"/>
      <c r="CK215" s="274"/>
      <c r="CL215" s="274"/>
      <c r="CM215" s="274"/>
      <c r="CN215" s="274"/>
      <c r="CO215" s="274"/>
      <c r="CP215" s="274"/>
      <c r="CQ215" s="274"/>
      <c r="CR215" s="274"/>
      <c r="CS215" s="274"/>
      <c r="CT215" s="274"/>
      <c r="CU215" s="274"/>
      <c r="CV215" s="274"/>
      <c r="CW215" s="274"/>
      <c r="CX215" s="274"/>
      <c r="CY215" s="274"/>
      <c r="CZ215" s="274"/>
      <c r="DA215" s="274"/>
      <c r="DB215" s="274"/>
      <c r="DC215" s="274"/>
      <c r="DD215" s="274"/>
      <c r="DE215" s="274"/>
    </row>
    <row r="216" spans="2:109" s="33" customFormat="1" x14ac:dyDescent="0.35">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AR216" s="274"/>
      <c r="AS216" s="274"/>
      <c r="AT216" s="274"/>
      <c r="AU216" s="274"/>
      <c r="AV216" s="274"/>
      <c r="AW216" s="274"/>
      <c r="AX216" s="274"/>
      <c r="AY216" s="274"/>
      <c r="AZ216" s="274"/>
      <c r="BA216" s="274"/>
      <c r="BB216" s="274"/>
      <c r="BC216" s="274"/>
      <c r="BD216" s="274"/>
      <c r="BE216" s="274"/>
      <c r="BF216" s="274"/>
      <c r="BG216" s="274"/>
      <c r="BH216" s="274"/>
      <c r="BI216" s="274"/>
      <c r="BJ216" s="274"/>
      <c r="BK216" s="274"/>
      <c r="BL216" s="274"/>
      <c r="BM216" s="274"/>
      <c r="BN216" s="274"/>
      <c r="BO216" s="274"/>
      <c r="BP216" s="274"/>
      <c r="BQ216" s="274"/>
      <c r="BR216" s="274"/>
      <c r="BS216" s="274"/>
      <c r="BT216" s="274"/>
      <c r="BU216" s="274"/>
      <c r="BV216" s="274"/>
      <c r="BW216" s="274"/>
      <c r="BX216" s="274"/>
      <c r="BY216" s="274"/>
      <c r="BZ216" s="274"/>
      <c r="CA216" s="274"/>
      <c r="CB216" s="274"/>
      <c r="CC216" s="274"/>
      <c r="CD216" s="274"/>
      <c r="CE216" s="274"/>
      <c r="CF216" s="274"/>
      <c r="CG216" s="274"/>
      <c r="CH216" s="274"/>
      <c r="CI216" s="274"/>
      <c r="CJ216" s="274"/>
      <c r="CK216" s="274"/>
      <c r="CL216" s="274"/>
      <c r="CM216" s="274"/>
      <c r="CN216" s="274"/>
      <c r="CO216" s="274"/>
      <c r="CP216" s="274"/>
      <c r="CQ216" s="274"/>
      <c r="CR216" s="274"/>
      <c r="CS216" s="274"/>
      <c r="CT216" s="274"/>
      <c r="CU216" s="274"/>
      <c r="CV216" s="274"/>
      <c r="CW216" s="274"/>
      <c r="CX216" s="274"/>
      <c r="CY216" s="274"/>
      <c r="CZ216" s="274"/>
      <c r="DA216" s="274"/>
      <c r="DB216" s="274"/>
      <c r="DC216" s="274"/>
      <c r="DD216" s="274"/>
      <c r="DE216" s="274"/>
    </row>
    <row r="217" spans="2:109" s="33" customFormat="1" x14ac:dyDescent="0.35">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AR217" s="274"/>
      <c r="AS217" s="274"/>
      <c r="AT217" s="274"/>
      <c r="AU217" s="274"/>
      <c r="AV217" s="274"/>
      <c r="AW217" s="274"/>
      <c r="AX217" s="274"/>
      <c r="AY217" s="274"/>
      <c r="AZ217" s="274"/>
      <c r="BA217" s="274"/>
      <c r="BB217" s="274"/>
      <c r="BC217" s="274"/>
      <c r="BD217" s="274"/>
      <c r="BE217" s="274"/>
      <c r="BF217" s="274"/>
      <c r="BG217" s="274"/>
      <c r="BH217" s="274"/>
      <c r="BI217" s="274"/>
      <c r="BJ217" s="274"/>
      <c r="BK217" s="274"/>
      <c r="BL217" s="274"/>
      <c r="BM217" s="274"/>
      <c r="BN217" s="274"/>
      <c r="BO217" s="274"/>
      <c r="BP217" s="274"/>
      <c r="BQ217" s="274"/>
      <c r="BR217" s="274"/>
      <c r="BS217" s="274"/>
      <c r="BT217" s="274"/>
      <c r="BU217" s="274"/>
      <c r="BV217" s="274"/>
      <c r="BW217" s="274"/>
      <c r="BX217" s="274"/>
      <c r="BY217" s="274"/>
      <c r="BZ217" s="274"/>
      <c r="CA217" s="274"/>
      <c r="CB217" s="274"/>
      <c r="CC217" s="274"/>
      <c r="CD217" s="274"/>
      <c r="CE217" s="274"/>
      <c r="CF217" s="274"/>
      <c r="CG217" s="274"/>
      <c r="CH217" s="274"/>
      <c r="CI217" s="274"/>
      <c r="CJ217" s="274"/>
      <c r="CK217" s="274"/>
      <c r="CL217" s="274"/>
      <c r="CM217" s="274"/>
      <c r="CN217" s="274"/>
      <c r="CO217" s="274"/>
      <c r="CP217" s="274"/>
      <c r="CQ217" s="274"/>
      <c r="CR217" s="274"/>
      <c r="CS217" s="274"/>
      <c r="CT217" s="274"/>
      <c r="CU217" s="274"/>
      <c r="CV217" s="274"/>
      <c r="CW217" s="274"/>
      <c r="CX217" s="274"/>
      <c r="CY217" s="274"/>
      <c r="CZ217" s="274"/>
      <c r="DA217" s="274"/>
      <c r="DB217" s="274"/>
      <c r="DC217" s="274"/>
      <c r="DD217" s="274"/>
      <c r="DE217" s="274"/>
    </row>
    <row r="218" spans="2:109" s="33" customFormat="1" x14ac:dyDescent="0.35">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AR218" s="274"/>
      <c r="AS218" s="274"/>
      <c r="AT218" s="274"/>
      <c r="AU218" s="274"/>
      <c r="AV218" s="274"/>
      <c r="AW218" s="274"/>
      <c r="AX218" s="274"/>
      <c r="AY218" s="274"/>
      <c r="AZ218" s="274"/>
      <c r="BA218" s="274"/>
      <c r="BB218" s="274"/>
      <c r="BC218" s="274"/>
      <c r="BD218" s="274"/>
      <c r="BE218" s="274"/>
      <c r="BF218" s="274"/>
      <c r="BG218" s="274"/>
      <c r="BH218" s="274"/>
      <c r="BI218" s="274"/>
      <c r="BJ218" s="274"/>
      <c r="BK218" s="274"/>
      <c r="BL218" s="274"/>
      <c r="BM218" s="274"/>
      <c r="BN218" s="274"/>
      <c r="BO218" s="274"/>
      <c r="BP218" s="274"/>
      <c r="BQ218" s="274"/>
      <c r="BR218" s="274"/>
      <c r="BS218" s="274"/>
      <c r="BT218" s="274"/>
      <c r="BU218" s="274"/>
      <c r="BV218" s="274"/>
      <c r="BW218" s="274"/>
      <c r="BX218" s="274"/>
      <c r="BY218" s="274"/>
      <c r="BZ218" s="274"/>
      <c r="CA218" s="274"/>
      <c r="CB218" s="274"/>
      <c r="CC218" s="274"/>
      <c r="CD218" s="274"/>
      <c r="CE218" s="274"/>
      <c r="CF218" s="274"/>
      <c r="CG218" s="274"/>
      <c r="CH218" s="274"/>
      <c r="CI218" s="274"/>
      <c r="CJ218" s="274"/>
      <c r="CK218" s="274"/>
      <c r="CL218" s="274"/>
      <c r="CM218" s="274"/>
      <c r="CN218" s="274"/>
      <c r="CO218" s="274"/>
      <c r="CP218" s="274"/>
      <c r="CQ218" s="274"/>
      <c r="CR218" s="274"/>
      <c r="CS218" s="274"/>
      <c r="CT218" s="274"/>
      <c r="CU218" s="274"/>
      <c r="CV218" s="274"/>
      <c r="CW218" s="274"/>
      <c r="CX218" s="274"/>
      <c r="CY218" s="274"/>
      <c r="CZ218" s="274"/>
      <c r="DA218" s="274"/>
      <c r="DB218" s="274"/>
      <c r="DC218" s="274"/>
      <c r="DD218" s="274"/>
      <c r="DE218" s="274"/>
    </row>
    <row r="219" spans="2:109" s="33" customFormat="1" x14ac:dyDescent="0.35">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AR219" s="274"/>
      <c r="AS219" s="274"/>
      <c r="AT219" s="274"/>
      <c r="AU219" s="274"/>
      <c r="AV219" s="274"/>
      <c r="AW219" s="274"/>
      <c r="AX219" s="274"/>
      <c r="AY219" s="274"/>
      <c r="AZ219" s="274"/>
      <c r="BA219" s="274"/>
      <c r="BB219" s="274"/>
      <c r="BC219" s="274"/>
      <c r="BD219" s="274"/>
      <c r="BE219" s="274"/>
      <c r="BF219" s="274"/>
      <c r="BG219" s="274"/>
      <c r="BH219" s="274"/>
      <c r="BI219" s="274"/>
      <c r="BJ219" s="274"/>
      <c r="BK219" s="274"/>
      <c r="BL219" s="274"/>
      <c r="BM219" s="274"/>
      <c r="BN219" s="274"/>
      <c r="BO219" s="274"/>
      <c r="BP219" s="274"/>
      <c r="BQ219" s="274"/>
      <c r="BR219" s="274"/>
      <c r="BS219" s="274"/>
      <c r="BT219" s="274"/>
      <c r="BU219" s="274"/>
      <c r="BV219" s="274"/>
      <c r="BW219" s="274"/>
      <c r="BX219" s="274"/>
      <c r="BY219" s="274"/>
      <c r="BZ219" s="274"/>
      <c r="CA219" s="274"/>
      <c r="CB219" s="274"/>
      <c r="CC219" s="274"/>
      <c r="CD219" s="274"/>
      <c r="CE219" s="274"/>
      <c r="CF219" s="274"/>
      <c r="CG219" s="274"/>
      <c r="CH219" s="274"/>
      <c r="CI219" s="274"/>
      <c r="CJ219" s="274"/>
      <c r="CK219" s="274"/>
      <c r="CL219" s="274"/>
      <c r="CM219" s="274"/>
      <c r="CN219" s="274"/>
      <c r="CO219" s="274"/>
      <c r="CP219" s="274"/>
      <c r="CQ219" s="274"/>
      <c r="CR219" s="274"/>
      <c r="CS219" s="274"/>
      <c r="CT219" s="274"/>
      <c r="CU219" s="274"/>
      <c r="CV219" s="274"/>
      <c r="CW219" s="274"/>
      <c r="CX219" s="274"/>
      <c r="CY219" s="274"/>
      <c r="CZ219" s="274"/>
      <c r="DA219" s="274"/>
      <c r="DB219" s="274"/>
      <c r="DC219" s="274"/>
      <c r="DD219" s="274"/>
      <c r="DE219" s="274"/>
    </row>
    <row r="220" spans="2:109" s="33" customFormat="1" x14ac:dyDescent="0.35">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AR220" s="274"/>
      <c r="AS220" s="274"/>
      <c r="AT220" s="274"/>
      <c r="AU220" s="274"/>
      <c r="AV220" s="274"/>
      <c r="AW220" s="274"/>
      <c r="AX220" s="274"/>
      <c r="AY220" s="274"/>
      <c r="AZ220" s="274"/>
      <c r="BA220" s="274"/>
      <c r="BB220" s="274"/>
      <c r="BC220" s="274"/>
      <c r="BD220" s="274"/>
      <c r="BE220" s="274"/>
      <c r="BF220" s="274"/>
      <c r="BG220" s="274"/>
      <c r="BH220" s="274"/>
      <c r="BI220" s="274"/>
      <c r="BJ220" s="274"/>
      <c r="BK220" s="274"/>
      <c r="BL220" s="274"/>
      <c r="BM220" s="274"/>
      <c r="BN220" s="274"/>
      <c r="BO220" s="274"/>
      <c r="BP220" s="274"/>
      <c r="BQ220" s="274"/>
      <c r="BR220" s="274"/>
      <c r="BS220" s="274"/>
      <c r="BT220" s="274"/>
      <c r="BU220" s="274"/>
      <c r="BV220" s="274"/>
      <c r="BW220" s="274"/>
      <c r="BX220" s="274"/>
      <c r="BY220" s="274"/>
      <c r="BZ220" s="274"/>
      <c r="CA220" s="274"/>
      <c r="CB220" s="274"/>
      <c r="CC220" s="274"/>
      <c r="CD220" s="274"/>
      <c r="CE220" s="274"/>
      <c r="CF220" s="274"/>
      <c r="CG220" s="274"/>
      <c r="CH220" s="274"/>
      <c r="CI220" s="274"/>
      <c r="CJ220" s="274"/>
      <c r="CK220" s="274"/>
      <c r="CL220" s="274"/>
      <c r="CM220" s="274"/>
      <c r="CN220" s="274"/>
      <c r="CO220" s="274"/>
      <c r="CP220" s="274"/>
      <c r="CQ220" s="274"/>
      <c r="CR220" s="274"/>
      <c r="CS220" s="274"/>
      <c r="CT220" s="274"/>
      <c r="CU220" s="274"/>
      <c r="CV220" s="274"/>
      <c r="CW220" s="274"/>
      <c r="CX220" s="274"/>
      <c r="CY220" s="274"/>
      <c r="CZ220" s="274"/>
      <c r="DA220" s="274"/>
      <c r="DB220" s="274"/>
      <c r="DC220" s="274"/>
      <c r="DD220" s="274"/>
      <c r="DE220" s="274"/>
    </row>
    <row r="221" spans="2:109" s="33" customFormat="1" x14ac:dyDescent="0.35">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AR221" s="274"/>
      <c r="AS221" s="274"/>
      <c r="AT221" s="274"/>
      <c r="AU221" s="274"/>
      <c r="AV221" s="274"/>
      <c r="AW221" s="274"/>
      <c r="AX221" s="274"/>
      <c r="AY221" s="274"/>
      <c r="AZ221" s="274"/>
      <c r="BA221" s="274"/>
      <c r="BB221" s="274"/>
      <c r="BC221" s="274"/>
      <c r="BD221" s="274"/>
      <c r="BE221" s="274"/>
      <c r="BF221" s="274"/>
      <c r="BG221" s="274"/>
      <c r="BH221" s="274"/>
      <c r="BI221" s="274"/>
      <c r="BJ221" s="274"/>
      <c r="BK221" s="274"/>
      <c r="BL221" s="274"/>
      <c r="BM221" s="274"/>
      <c r="BN221" s="274"/>
      <c r="BO221" s="274"/>
      <c r="BP221" s="274"/>
      <c r="BQ221" s="274"/>
      <c r="BR221" s="274"/>
      <c r="BS221" s="274"/>
      <c r="BT221" s="274"/>
      <c r="BU221" s="274"/>
      <c r="BV221" s="274"/>
      <c r="BW221" s="274"/>
      <c r="BX221" s="274"/>
      <c r="BY221" s="274"/>
      <c r="BZ221" s="274"/>
      <c r="CA221" s="274"/>
      <c r="CB221" s="274"/>
      <c r="CC221" s="274"/>
      <c r="CD221" s="274"/>
      <c r="CE221" s="274"/>
      <c r="CF221" s="274"/>
      <c r="CG221" s="274"/>
      <c r="CH221" s="274"/>
      <c r="CI221" s="274"/>
      <c r="CJ221" s="274"/>
      <c r="CK221" s="274"/>
      <c r="CL221" s="274"/>
      <c r="CM221" s="274"/>
      <c r="CN221" s="274"/>
      <c r="CO221" s="274"/>
      <c r="CP221" s="274"/>
      <c r="CQ221" s="274"/>
      <c r="CR221" s="274"/>
      <c r="CS221" s="274"/>
      <c r="CT221" s="274"/>
      <c r="CU221" s="274"/>
      <c r="CV221" s="274"/>
      <c r="CW221" s="274"/>
      <c r="CX221" s="274"/>
      <c r="CY221" s="274"/>
      <c r="CZ221" s="274"/>
      <c r="DA221" s="274"/>
      <c r="DB221" s="274"/>
      <c r="DC221" s="274"/>
      <c r="DD221" s="274"/>
      <c r="DE221" s="274"/>
    </row>
    <row r="222" spans="2:109" s="33" customFormat="1" x14ac:dyDescent="0.35">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AR222" s="274"/>
      <c r="AS222" s="274"/>
      <c r="AT222" s="274"/>
      <c r="AU222" s="274"/>
      <c r="AV222" s="274"/>
      <c r="AW222" s="274"/>
      <c r="AX222" s="274"/>
      <c r="AY222" s="274"/>
      <c r="AZ222" s="274"/>
      <c r="BA222" s="274"/>
      <c r="BB222" s="274"/>
      <c r="BC222" s="274"/>
      <c r="BD222" s="274"/>
      <c r="BE222" s="274"/>
      <c r="BF222" s="274"/>
      <c r="BG222" s="274"/>
      <c r="BH222" s="274"/>
      <c r="BI222" s="274"/>
      <c r="BJ222" s="274"/>
      <c r="BK222" s="274"/>
      <c r="BL222" s="274"/>
      <c r="BM222" s="274"/>
      <c r="BN222" s="274"/>
      <c r="BO222" s="274"/>
      <c r="BP222" s="274"/>
      <c r="BQ222" s="274"/>
      <c r="BR222" s="274"/>
      <c r="BS222" s="274"/>
      <c r="BT222" s="274"/>
      <c r="BU222" s="274"/>
      <c r="BV222" s="274"/>
      <c r="BW222" s="274"/>
      <c r="BX222" s="274"/>
      <c r="BY222" s="274"/>
      <c r="BZ222" s="274"/>
      <c r="CA222" s="274"/>
      <c r="CB222" s="274"/>
      <c r="CC222" s="274"/>
      <c r="CD222" s="274"/>
      <c r="CE222" s="274"/>
      <c r="CF222" s="274"/>
      <c r="CG222" s="274"/>
      <c r="CH222" s="274"/>
      <c r="CI222" s="274"/>
      <c r="CJ222" s="274"/>
      <c r="CK222" s="274"/>
      <c r="CL222" s="274"/>
      <c r="CM222" s="274"/>
      <c r="CN222" s="274"/>
      <c r="CO222" s="274"/>
      <c r="CP222" s="274"/>
      <c r="CQ222" s="274"/>
      <c r="CR222" s="274"/>
      <c r="CS222" s="274"/>
      <c r="CT222" s="274"/>
      <c r="CU222" s="274"/>
      <c r="CV222" s="274"/>
      <c r="CW222" s="274"/>
      <c r="CX222" s="274"/>
      <c r="CY222" s="274"/>
      <c r="CZ222" s="274"/>
      <c r="DA222" s="274"/>
      <c r="DB222" s="274"/>
      <c r="DC222" s="274"/>
      <c r="DD222" s="274"/>
      <c r="DE222" s="274"/>
    </row>
    <row r="223" spans="2:109" s="33" customFormat="1" x14ac:dyDescent="0.35">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AR223" s="274"/>
      <c r="AS223" s="274"/>
      <c r="AT223" s="274"/>
      <c r="AU223" s="274"/>
      <c r="AV223" s="274"/>
      <c r="AW223" s="274"/>
      <c r="AX223" s="274"/>
      <c r="AY223" s="274"/>
      <c r="AZ223" s="274"/>
      <c r="BA223" s="274"/>
      <c r="BB223" s="274"/>
      <c r="BC223" s="274"/>
      <c r="BD223" s="274"/>
      <c r="BE223" s="274"/>
      <c r="BF223" s="274"/>
      <c r="BG223" s="274"/>
      <c r="BH223" s="274"/>
      <c r="BI223" s="274"/>
      <c r="BJ223" s="274"/>
      <c r="BK223" s="274"/>
      <c r="BL223" s="274"/>
      <c r="BM223" s="274"/>
      <c r="BN223" s="274"/>
      <c r="BO223" s="274"/>
      <c r="BP223" s="274"/>
      <c r="BQ223" s="274"/>
      <c r="BR223" s="274"/>
      <c r="BS223" s="274"/>
      <c r="BT223" s="274"/>
      <c r="BU223" s="274"/>
      <c r="BV223" s="274"/>
      <c r="BW223" s="274"/>
      <c r="BX223" s="274"/>
      <c r="BY223" s="274"/>
      <c r="BZ223" s="274"/>
      <c r="CA223" s="274"/>
      <c r="CB223" s="274"/>
      <c r="CC223" s="274"/>
      <c r="CD223" s="274"/>
      <c r="CE223" s="274"/>
      <c r="CF223" s="274"/>
      <c r="CG223" s="274"/>
      <c r="CH223" s="274"/>
      <c r="CI223" s="274"/>
      <c r="CJ223" s="274"/>
      <c r="CK223" s="274"/>
      <c r="CL223" s="274"/>
      <c r="CM223" s="274"/>
      <c r="CN223" s="274"/>
      <c r="CO223" s="274"/>
      <c r="CP223" s="274"/>
      <c r="CQ223" s="274"/>
      <c r="CR223" s="274"/>
      <c r="CS223" s="274"/>
      <c r="CT223" s="274"/>
      <c r="CU223" s="274"/>
      <c r="CV223" s="274"/>
      <c r="CW223" s="274"/>
      <c r="CX223" s="274"/>
      <c r="CY223" s="274"/>
      <c r="CZ223" s="274"/>
      <c r="DA223" s="274"/>
      <c r="DB223" s="274"/>
      <c r="DC223" s="274"/>
      <c r="DD223" s="274"/>
      <c r="DE223" s="274"/>
    </row>
    <row r="224" spans="2:109" s="33" customFormat="1" x14ac:dyDescent="0.35">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AR224" s="274"/>
      <c r="AS224" s="274"/>
      <c r="AT224" s="274"/>
      <c r="AU224" s="274"/>
      <c r="AV224" s="274"/>
      <c r="AW224" s="274"/>
      <c r="AX224" s="274"/>
      <c r="AY224" s="274"/>
      <c r="AZ224" s="274"/>
      <c r="BA224" s="274"/>
      <c r="BB224" s="274"/>
      <c r="BC224" s="274"/>
      <c r="BD224" s="274"/>
      <c r="BE224" s="274"/>
      <c r="BF224" s="274"/>
      <c r="BG224" s="274"/>
      <c r="BH224" s="274"/>
      <c r="BI224" s="274"/>
      <c r="BJ224" s="274"/>
      <c r="BK224" s="274"/>
      <c r="BL224" s="274"/>
      <c r="BM224" s="274"/>
      <c r="BN224" s="274"/>
      <c r="BO224" s="274"/>
      <c r="BP224" s="274"/>
      <c r="BQ224" s="274"/>
      <c r="BR224" s="274"/>
      <c r="BS224" s="274"/>
      <c r="BT224" s="274"/>
      <c r="BU224" s="274"/>
      <c r="BV224" s="274"/>
      <c r="BW224" s="274"/>
      <c r="BX224" s="274"/>
      <c r="BY224" s="274"/>
      <c r="BZ224" s="274"/>
      <c r="CA224" s="274"/>
      <c r="CB224" s="274"/>
      <c r="CC224" s="274"/>
      <c r="CD224" s="274"/>
      <c r="CE224" s="274"/>
      <c r="CF224" s="274"/>
      <c r="CG224" s="274"/>
      <c r="CH224" s="274"/>
      <c r="CI224" s="274"/>
      <c r="CJ224" s="274"/>
      <c r="CK224" s="274"/>
      <c r="CL224" s="274"/>
      <c r="CM224" s="274"/>
      <c r="CN224" s="274"/>
      <c r="CO224" s="274"/>
      <c r="CP224" s="274"/>
      <c r="CQ224" s="274"/>
      <c r="CR224" s="274"/>
      <c r="CS224" s="274"/>
      <c r="CT224" s="274"/>
      <c r="CU224" s="274"/>
      <c r="CV224" s="274"/>
      <c r="CW224" s="274"/>
      <c r="CX224" s="274"/>
      <c r="CY224" s="274"/>
      <c r="CZ224" s="274"/>
      <c r="DA224" s="274"/>
      <c r="DB224" s="274"/>
      <c r="DC224" s="274"/>
      <c r="DD224" s="274"/>
      <c r="DE224" s="274"/>
    </row>
    <row r="225" spans="2:109" s="33" customFormat="1" x14ac:dyDescent="0.35">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AR225" s="274"/>
      <c r="AS225" s="274"/>
      <c r="AT225" s="274"/>
      <c r="AU225" s="274"/>
      <c r="AV225" s="274"/>
      <c r="AW225" s="274"/>
      <c r="AX225" s="274"/>
      <c r="AY225" s="274"/>
      <c r="AZ225" s="274"/>
      <c r="BA225" s="274"/>
      <c r="BB225" s="274"/>
      <c r="BC225" s="274"/>
      <c r="BD225" s="274"/>
      <c r="BE225" s="274"/>
      <c r="BF225" s="274"/>
      <c r="BG225" s="274"/>
      <c r="BH225" s="274"/>
      <c r="BI225" s="274"/>
      <c r="BJ225" s="274"/>
      <c r="BK225" s="274"/>
      <c r="BL225" s="274"/>
      <c r="BM225" s="274"/>
      <c r="BN225" s="274"/>
      <c r="BO225" s="274"/>
      <c r="BP225" s="274"/>
      <c r="BQ225" s="274"/>
      <c r="BR225" s="274"/>
      <c r="BS225" s="274"/>
      <c r="BT225" s="274"/>
      <c r="BU225" s="274"/>
      <c r="BV225" s="274"/>
      <c r="BW225" s="274"/>
      <c r="BX225" s="274"/>
      <c r="BY225" s="274"/>
      <c r="BZ225" s="274"/>
      <c r="CA225" s="274"/>
      <c r="CB225" s="274"/>
      <c r="CC225" s="274"/>
      <c r="CD225" s="274"/>
      <c r="CE225" s="274"/>
      <c r="CF225" s="274"/>
      <c r="CG225" s="274"/>
      <c r="CH225" s="274"/>
      <c r="CI225" s="274"/>
      <c r="CJ225" s="274"/>
      <c r="CK225" s="274"/>
      <c r="CL225" s="274"/>
      <c r="CM225" s="274"/>
      <c r="CN225" s="274"/>
      <c r="CO225" s="274"/>
      <c r="CP225" s="274"/>
      <c r="CQ225" s="274"/>
      <c r="CR225" s="274"/>
      <c r="CS225" s="274"/>
      <c r="CT225" s="274"/>
      <c r="CU225" s="274"/>
      <c r="CV225" s="274"/>
      <c r="CW225" s="274"/>
      <c r="CX225" s="274"/>
      <c r="CY225" s="274"/>
      <c r="CZ225" s="274"/>
      <c r="DA225" s="274"/>
      <c r="DB225" s="274"/>
      <c r="DC225" s="274"/>
      <c r="DD225" s="274"/>
      <c r="DE225" s="274"/>
    </row>
    <row r="226" spans="2:109" s="33" customFormat="1" x14ac:dyDescent="0.35">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AR226" s="274"/>
      <c r="AS226" s="274"/>
      <c r="AT226" s="274"/>
      <c r="AU226" s="274"/>
      <c r="AV226" s="274"/>
      <c r="AW226" s="274"/>
      <c r="AX226" s="274"/>
      <c r="AY226" s="274"/>
      <c r="AZ226" s="274"/>
      <c r="BA226" s="274"/>
      <c r="BB226" s="274"/>
      <c r="BC226" s="274"/>
      <c r="BD226" s="274"/>
      <c r="BE226" s="274"/>
      <c r="BF226" s="274"/>
      <c r="BG226" s="274"/>
      <c r="BH226" s="274"/>
      <c r="BI226" s="274"/>
      <c r="BJ226" s="274"/>
      <c r="BK226" s="274"/>
      <c r="BL226" s="274"/>
      <c r="BM226" s="274"/>
      <c r="BN226" s="274"/>
      <c r="BO226" s="274"/>
      <c r="BP226" s="274"/>
      <c r="BQ226" s="274"/>
      <c r="BR226" s="274"/>
      <c r="BS226" s="274"/>
      <c r="BT226" s="274"/>
      <c r="BU226" s="274"/>
      <c r="BV226" s="274"/>
      <c r="BW226" s="274"/>
      <c r="BX226" s="274"/>
      <c r="BY226" s="274"/>
      <c r="BZ226" s="274"/>
      <c r="CA226" s="274"/>
      <c r="CB226" s="274"/>
      <c r="CC226" s="274"/>
      <c r="CD226" s="274"/>
      <c r="CE226" s="274"/>
      <c r="CF226" s="274"/>
      <c r="CG226" s="274"/>
      <c r="CH226" s="274"/>
      <c r="CI226" s="274"/>
      <c r="CJ226" s="274"/>
      <c r="CK226" s="274"/>
      <c r="CL226" s="274"/>
      <c r="CM226" s="274"/>
      <c r="CN226" s="274"/>
      <c r="CO226" s="274"/>
      <c r="CP226" s="274"/>
      <c r="CQ226" s="274"/>
      <c r="CR226" s="274"/>
      <c r="CS226" s="274"/>
      <c r="CT226" s="274"/>
      <c r="CU226" s="274"/>
      <c r="CV226" s="274"/>
      <c r="CW226" s="274"/>
      <c r="CX226" s="274"/>
      <c r="CY226" s="274"/>
      <c r="CZ226" s="274"/>
      <c r="DA226" s="274"/>
      <c r="DB226" s="274"/>
      <c r="DC226" s="274"/>
      <c r="DD226" s="274"/>
      <c r="DE226" s="274"/>
    </row>
    <row r="227" spans="2:109" s="33" customFormat="1" x14ac:dyDescent="0.35">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AR227" s="274"/>
      <c r="AS227" s="274"/>
      <c r="AT227" s="274"/>
      <c r="AU227" s="274"/>
      <c r="AV227" s="274"/>
      <c r="AW227" s="274"/>
      <c r="AX227" s="274"/>
      <c r="AY227" s="274"/>
      <c r="AZ227" s="274"/>
      <c r="BA227" s="274"/>
      <c r="BB227" s="274"/>
      <c r="BC227" s="274"/>
      <c r="BD227" s="274"/>
      <c r="BE227" s="274"/>
      <c r="BF227" s="274"/>
      <c r="BG227" s="274"/>
      <c r="BH227" s="274"/>
      <c r="BI227" s="274"/>
      <c r="BJ227" s="274"/>
      <c r="BK227" s="274"/>
      <c r="BL227" s="274"/>
      <c r="BM227" s="274"/>
      <c r="BN227" s="274"/>
      <c r="BO227" s="274"/>
      <c r="BP227" s="274"/>
      <c r="BQ227" s="274"/>
      <c r="BR227" s="274"/>
      <c r="BS227" s="274"/>
      <c r="BT227" s="274"/>
      <c r="BU227" s="274"/>
      <c r="BV227" s="274"/>
      <c r="BW227" s="274"/>
      <c r="BX227" s="274"/>
      <c r="BY227" s="274"/>
      <c r="BZ227" s="274"/>
      <c r="CA227" s="274"/>
      <c r="CB227" s="274"/>
      <c r="CC227" s="274"/>
      <c r="CD227" s="274"/>
      <c r="CE227" s="274"/>
      <c r="CF227" s="274"/>
      <c r="CG227" s="274"/>
      <c r="CH227" s="274"/>
      <c r="CI227" s="274"/>
      <c r="CJ227" s="274"/>
      <c r="CK227" s="274"/>
      <c r="CL227" s="274"/>
      <c r="CM227" s="274"/>
      <c r="CN227" s="274"/>
      <c r="CO227" s="274"/>
      <c r="CP227" s="274"/>
      <c r="CQ227" s="274"/>
      <c r="CR227" s="274"/>
      <c r="CS227" s="274"/>
      <c r="CT227" s="274"/>
      <c r="CU227" s="274"/>
      <c r="CV227" s="274"/>
      <c r="CW227" s="274"/>
      <c r="CX227" s="274"/>
      <c r="CY227" s="274"/>
      <c r="CZ227" s="274"/>
      <c r="DA227" s="274"/>
      <c r="DB227" s="274"/>
      <c r="DC227" s="274"/>
      <c r="DD227" s="274"/>
      <c r="DE227" s="274"/>
    </row>
    <row r="228" spans="2:109" s="33" customFormat="1" x14ac:dyDescent="0.35">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AR228" s="274"/>
      <c r="AS228" s="274"/>
      <c r="AT228" s="274"/>
      <c r="AU228" s="274"/>
      <c r="AV228" s="274"/>
      <c r="AW228" s="274"/>
      <c r="AX228" s="274"/>
      <c r="AY228" s="274"/>
      <c r="AZ228" s="274"/>
      <c r="BA228" s="274"/>
      <c r="BB228" s="274"/>
      <c r="BC228" s="274"/>
      <c r="BD228" s="274"/>
      <c r="BE228" s="274"/>
      <c r="BF228" s="274"/>
      <c r="BG228" s="274"/>
      <c r="BH228" s="274"/>
      <c r="BI228" s="274"/>
      <c r="BJ228" s="274"/>
      <c r="BK228" s="274"/>
      <c r="BL228" s="274"/>
      <c r="BM228" s="274"/>
      <c r="BN228" s="274"/>
      <c r="BO228" s="274"/>
      <c r="BP228" s="274"/>
      <c r="BQ228" s="274"/>
      <c r="BR228" s="274"/>
      <c r="BS228" s="274"/>
      <c r="BT228" s="274"/>
      <c r="BU228" s="274"/>
      <c r="BV228" s="274"/>
      <c r="BW228" s="274"/>
      <c r="BX228" s="274"/>
      <c r="BY228" s="274"/>
      <c r="BZ228" s="274"/>
      <c r="CA228" s="274"/>
      <c r="CB228" s="274"/>
      <c r="CC228" s="274"/>
      <c r="CD228" s="274"/>
      <c r="CE228" s="274"/>
      <c r="CF228" s="274"/>
      <c r="CG228" s="274"/>
      <c r="CH228" s="274"/>
      <c r="CI228" s="274"/>
      <c r="CJ228" s="274"/>
      <c r="CK228" s="274"/>
      <c r="CL228" s="274"/>
      <c r="CM228" s="274"/>
      <c r="CN228" s="274"/>
      <c r="CO228" s="274"/>
      <c r="CP228" s="274"/>
      <c r="CQ228" s="274"/>
      <c r="CR228" s="274"/>
      <c r="CS228" s="274"/>
      <c r="CT228" s="274"/>
      <c r="CU228" s="274"/>
      <c r="CV228" s="274"/>
      <c r="CW228" s="274"/>
      <c r="CX228" s="274"/>
      <c r="CY228" s="274"/>
      <c r="CZ228" s="274"/>
      <c r="DA228" s="274"/>
      <c r="DB228" s="274"/>
      <c r="DC228" s="274"/>
      <c r="DD228" s="274"/>
      <c r="DE228" s="274"/>
    </row>
    <row r="229" spans="2:109" s="33" customFormat="1" x14ac:dyDescent="0.35">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AR229" s="274"/>
      <c r="AS229" s="274"/>
      <c r="AT229" s="274"/>
      <c r="AU229" s="274"/>
      <c r="AV229" s="274"/>
      <c r="AW229" s="274"/>
      <c r="AX229" s="274"/>
      <c r="AY229" s="274"/>
      <c r="AZ229" s="274"/>
      <c r="BA229" s="274"/>
      <c r="BB229" s="274"/>
      <c r="BC229" s="274"/>
      <c r="BD229" s="274"/>
      <c r="BE229" s="274"/>
      <c r="BF229" s="274"/>
      <c r="BG229" s="274"/>
      <c r="BH229" s="274"/>
      <c r="BI229" s="274"/>
      <c r="BJ229" s="274"/>
      <c r="BK229" s="274"/>
      <c r="BL229" s="274"/>
      <c r="BM229" s="274"/>
      <c r="BN229" s="274"/>
      <c r="BO229" s="274"/>
      <c r="BP229" s="274"/>
      <c r="BQ229" s="274"/>
      <c r="BR229" s="274"/>
      <c r="BS229" s="274"/>
      <c r="BT229" s="274"/>
      <c r="BU229" s="274"/>
      <c r="BV229" s="274"/>
      <c r="BW229" s="274"/>
      <c r="BX229" s="274"/>
      <c r="BY229" s="274"/>
      <c r="BZ229" s="274"/>
      <c r="CA229" s="274"/>
      <c r="CB229" s="274"/>
      <c r="CC229" s="274"/>
      <c r="CD229" s="274"/>
      <c r="CE229" s="274"/>
      <c r="CF229" s="274"/>
      <c r="CG229" s="274"/>
      <c r="CH229" s="274"/>
      <c r="CI229" s="274"/>
      <c r="CJ229" s="274"/>
      <c r="CK229" s="274"/>
      <c r="CL229" s="274"/>
      <c r="CM229" s="274"/>
      <c r="CN229" s="274"/>
      <c r="CO229" s="274"/>
      <c r="CP229" s="274"/>
      <c r="CQ229" s="274"/>
      <c r="CR229" s="274"/>
      <c r="CS229" s="274"/>
      <c r="CT229" s="274"/>
      <c r="CU229" s="274"/>
      <c r="CV229" s="274"/>
      <c r="CW229" s="274"/>
      <c r="CX229" s="274"/>
      <c r="CY229" s="274"/>
      <c r="CZ229" s="274"/>
      <c r="DA229" s="274"/>
      <c r="DB229" s="274"/>
      <c r="DC229" s="274"/>
      <c r="DD229" s="274"/>
      <c r="DE229" s="274"/>
    </row>
    <row r="230" spans="2:109" s="33" customFormat="1" x14ac:dyDescent="0.35">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AR230" s="274"/>
      <c r="AS230" s="274"/>
      <c r="AT230" s="274"/>
      <c r="AU230" s="274"/>
      <c r="AV230" s="274"/>
      <c r="AW230" s="274"/>
      <c r="AX230" s="274"/>
      <c r="AY230" s="274"/>
      <c r="AZ230" s="274"/>
      <c r="BA230" s="274"/>
      <c r="BB230" s="274"/>
      <c r="BC230" s="274"/>
      <c r="BD230" s="274"/>
      <c r="BE230" s="274"/>
      <c r="BF230" s="274"/>
      <c r="BG230" s="274"/>
      <c r="BH230" s="274"/>
      <c r="BI230" s="274"/>
      <c r="BJ230" s="274"/>
      <c r="BK230" s="274"/>
      <c r="BL230" s="274"/>
      <c r="BM230" s="274"/>
      <c r="BN230" s="274"/>
      <c r="BO230" s="274"/>
      <c r="BP230" s="274"/>
      <c r="BQ230" s="274"/>
      <c r="BR230" s="274"/>
      <c r="BS230" s="274"/>
      <c r="BT230" s="274"/>
      <c r="BU230" s="274"/>
      <c r="BV230" s="274"/>
      <c r="BW230" s="274"/>
      <c r="BX230" s="274"/>
      <c r="BY230" s="274"/>
      <c r="BZ230" s="274"/>
      <c r="CA230" s="274"/>
      <c r="CB230" s="274"/>
      <c r="CC230" s="274"/>
      <c r="CD230" s="274"/>
      <c r="CE230" s="274"/>
      <c r="CF230" s="274"/>
      <c r="CG230" s="274"/>
      <c r="CH230" s="274"/>
      <c r="CI230" s="274"/>
      <c r="CJ230" s="274"/>
      <c r="CK230" s="274"/>
      <c r="CL230" s="274"/>
      <c r="CM230" s="274"/>
      <c r="CN230" s="274"/>
      <c r="CO230" s="274"/>
      <c r="CP230" s="274"/>
      <c r="CQ230" s="274"/>
      <c r="CR230" s="274"/>
      <c r="CS230" s="274"/>
      <c r="CT230" s="274"/>
      <c r="CU230" s="274"/>
      <c r="CV230" s="274"/>
      <c r="CW230" s="274"/>
      <c r="CX230" s="274"/>
      <c r="CY230" s="274"/>
      <c r="CZ230" s="274"/>
      <c r="DA230" s="274"/>
      <c r="DB230" s="274"/>
      <c r="DC230" s="274"/>
      <c r="DD230" s="274"/>
      <c r="DE230" s="274"/>
    </row>
    <row r="231" spans="2:109" s="33" customFormat="1" x14ac:dyDescent="0.35">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AR231" s="274"/>
      <c r="AS231" s="274"/>
      <c r="AT231" s="274"/>
      <c r="AU231" s="274"/>
      <c r="AV231" s="274"/>
      <c r="AW231" s="274"/>
      <c r="AX231" s="274"/>
      <c r="AY231" s="274"/>
      <c r="AZ231" s="274"/>
      <c r="BA231" s="274"/>
      <c r="BB231" s="274"/>
      <c r="BC231" s="274"/>
      <c r="BD231" s="274"/>
      <c r="BE231" s="274"/>
      <c r="BF231" s="274"/>
      <c r="BG231" s="274"/>
      <c r="BH231" s="274"/>
      <c r="BI231" s="274"/>
      <c r="BJ231" s="274"/>
      <c r="BK231" s="274"/>
      <c r="BL231" s="274"/>
      <c r="BM231" s="274"/>
      <c r="BN231" s="274"/>
      <c r="BO231" s="274"/>
      <c r="BP231" s="274"/>
      <c r="BQ231" s="274"/>
      <c r="BR231" s="274"/>
      <c r="BS231" s="274"/>
      <c r="BT231" s="274"/>
      <c r="BU231" s="274"/>
      <c r="BV231" s="274"/>
      <c r="BW231" s="274"/>
      <c r="BX231" s="274"/>
      <c r="BY231" s="274"/>
      <c r="BZ231" s="274"/>
      <c r="CA231" s="274"/>
      <c r="CB231" s="274"/>
      <c r="CC231" s="274"/>
      <c r="CD231" s="274"/>
      <c r="CE231" s="274"/>
      <c r="CF231" s="274"/>
      <c r="CG231" s="274"/>
      <c r="CH231" s="274"/>
      <c r="CI231" s="274"/>
      <c r="CJ231" s="274"/>
      <c r="CK231" s="274"/>
      <c r="CL231" s="274"/>
      <c r="CM231" s="274"/>
      <c r="CN231" s="274"/>
      <c r="CO231" s="274"/>
      <c r="CP231" s="274"/>
      <c r="CQ231" s="274"/>
      <c r="CR231" s="274"/>
      <c r="CS231" s="274"/>
      <c r="CT231" s="274"/>
      <c r="CU231" s="274"/>
      <c r="CV231" s="274"/>
      <c r="CW231" s="274"/>
      <c r="CX231" s="274"/>
      <c r="CY231" s="274"/>
      <c r="CZ231" s="274"/>
      <c r="DA231" s="274"/>
      <c r="DB231" s="274"/>
      <c r="DC231" s="274"/>
      <c r="DD231" s="274"/>
      <c r="DE231" s="274"/>
    </row>
    <row r="232" spans="2:109" s="33" customFormat="1" x14ac:dyDescent="0.35">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AR232" s="274"/>
      <c r="AS232" s="274"/>
      <c r="AT232" s="274"/>
      <c r="AU232" s="274"/>
      <c r="AV232" s="274"/>
      <c r="AW232" s="274"/>
      <c r="AX232" s="274"/>
      <c r="AY232" s="274"/>
      <c r="AZ232" s="274"/>
      <c r="BA232" s="274"/>
      <c r="BB232" s="274"/>
      <c r="BC232" s="274"/>
      <c r="BD232" s="274"/>
      <c r="BE232" s="274"/>
      <c r="BF232" s="274"/>
      <c r="BG232" s="274"/>
      <c r="BH232" s="274"/>
      <c r="BI232" s="274"/>
      <c r="BJ232" s="274"/>
      <c r="BK232" s="274"/>
      <c r="BL232" s="274"/>
      <c r="BM232" s="274"/>
      <c r="BN232" s="274"/>
      <c r="BO232" s="274"/>
      <c r="BP232" s="274"/>
      <c r="BQ232" s="274"/>
      <c r="BR232" s="274"/>
      <c r="BS232" s="274"/>
      <c r="BT232" s="274"/>
      <c r="BU232" s="274"/>
      <c r="BV232" s="274"/>
      <c r="BW232" s="274"/>
      <c r="BX232" s="274"/>
      <c r="BY232" s="274"/>
      <c r="BZ232" s="274"/>
      <c r="CA232" s="274"/>
      <c r="CB232" s="274"/>
      <c r="CC232" s="274"/>
      <c r="CD232" s="274"/>
      <c r="CE232" s="274"/>
      <c r="CF232" s="274"/>
      <c r="CG232" s="274"/>
      <c r="CH232" s="274"/>
      <c r="CI232" s="274"/>
      <c r="CJ232" s="274"/>
      <c r="CK232" s="274"/>
      <c r="CL232" s="274"/>
      <c r="CM232" s="274"/>
      <c r="CN232" s="274"/>
      <c r="CO232" s="274"/>
      <c r="CP232" s="274"/>
      <c r="CQ232" s="274"/>
      <c r="CR232" s="274"/>
      <c r="CS232" s="274"/>
      <c r="CT232" s="274"/>
      <c r="CU232" s="274"/>
      <c r="CV232" s="274"/>
      <c r="CW232" s="274"/>
      <c r="CX232" s="274"/>
      <c r="CY232" s="274"/>
      <c r="CZ232" s="274"/>
      <c r="DA232" s="274"/>
      <c r="DB232" s="274"/>
      <c r="DC232" s="274"/>
      <c r="DD232" s="274"/>
      <c r="DE232" s="274"/>
    </row>
    <row r="233" spans="2:109" s="33" customFormat="1" x14ac:dyDescent="0.35">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AR233" s="274"/>
      <c r="AS233" s="274"/>
      <c r="AT233" s="274"/>
      <c r="AU233" s="274"/>
      <c r="AV233" s="274"/>
      <c r="AW233" s="274"/>
      <c r="AX233" s="274"/>
      <c r="AY233" s="274"/>
      <c r="AZ233" s="274"/>
      <c r="BA233" s="274"/>
      <c r="BB233" s="274"/>
      <c r="BC233" s="274"/>
      <c r="BD233" s="274"/>
      <c r="BE233" s="274"/>
      <c r="BF233" s="274"/>
      <c r="BG233" s="274"/>
      <c r="BH233" s="274"/>
      <c r="BI233" s="274"/>
      <c r="BJ233" s="274"/>
      <c r="BK233" s="274"/>
      <c r="BL233" s="274"/>
      <c r="BM233" s="274"/>
      <c r="BN233" s="274"/>
      <c r="BO233" s="274"/>
      <c r="BP233" s="274"/>
      <c r="BQ233" s="274"/>
      <c r="BR233" s="274"/>
      <c r="BS233" s="274"/>
      <c r="BT233" s="274"/>
      <c r="BU233" s="274"/>
      <c r="BV233" s="274"/>
      <c r="BW233" s="274"/>
      <c r="BX233" s="274"/>
      <c r="BY233" s="274"/>
      <c r="BZ233" s="274"/>
      <c r="CA233" s="274"/>
      <c r="CB233" s="274"/>
      <c r="CC233" s="274"/>
      <c r="CD233" s="274"/>
      <c r="CE233" s="274"/>
      <c r="CF233" s="274"/>
      <c r="CG233" s="274"/>
      <c r="CH233" s="274"/>
      <c r="CI233" s="274"/>
      <c r="CJ233" s="274"/>
      <c r="CK233" s="274"/>
      <c r="CL233" s="274"/>
      <c r="CM233" s="274"/>
      <c r="CN233" s="274"/>
      <c r="CO233" s="274"/>
      <c r="CP233" s="274"/>
      <c r="CQ233" s="274"/>
      <c r="CR233" s="274"/>
      <c r="CS233" s="274"/>
      <c r="CT233" s="274"/>
      <c r="CU233" s="274"/>
      <c r="CV233" s="274"/>
      <c r="CW233" s="274"/>
      <c r="CX233" s="274"/>
      <c r="CY233" s="274"/>
      <c r="CZ233" s="274"/>
      <c r="DA233" s="274"/>
      <c r="DB233" s="274"/>
      <c r="DC233" s="274"/>
      <c r="DD233" s="274"/>
      <c r="DE233" s="274"/>
    </row>
    <row r="234" spans="2:109" s="33" customFormat="1" x14ac:dyDescent="0.35">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AR234" s="274"/>
      <c r="AS234" s="274"/>
      <c r="AT234" s="274"/>
      <c r="AU234" s="274"/>
      <c r="AV234" s="274"/>
      <c r="AW234" s="274"/>
      <c r="AX234" s="274"/>
      <c r="AY234" s="274"/>
      <c r="AZ234" s="274"/>
      <c r="BA234" s="274"/>
      <c r="BB234" s="274"/>
      <c r="BC234" s="274"/>
      <c r="BD234" s="274"/>
      <c r="BE234" s="274"/>
      <c r="BF234" s="274"/>
      <c r="BG234" s="274"/>
      <c r="BH234" s="274"/>
      <c r="BI234" s="274"/>
      <c r="BJ234" s="274"/>
      <c r="BK234" s="274"/>
      <c r="BL234" s="274"/>
      <c r="BM234" s="274"/>
      <c r="BN234" s="274"/>
      <c r="BO234" s="274"/>
      <c r="BP234" s="274"/>
      <c r="BQ234" s="274"/>
      <c r="BR234" s="274"/>
      <c r="BS234" s="274"/>
      <c r="BT234" s="274"/>
      <c r="BU234" s="274"/>
      <c r="BV234" s="274"/>
      <c r="BW234" s="274"/>
      <c r="BX234" s="274"/>
      <c r="BY234" s="274"/>
      <c r="BZ234" s="274"/>
      <c r="CA234" s="274"/>
      <c r="CB234" s="274"/>
      <c r="CC234" s="274"/>
      <c r="CD234" s="274"/>
      <c r="CE234" s="274"/>
      <c r="CF234" s="274"/>
      <c r="CG234" s="274"/>
      <c r="CH234" s="274"/>
      <c r="CI234" s="274"/>
      <c r="CJ234" s="274"/>
      <c r="CK234" s="274"/>
      <c r="CL234" s="274"/>
      <c r="CM234" s="274"/>
      <c r="CN234" s="274"/>
      <c r="CO234" s="274"/>
      <c r="CP234" s="274"/>
      <c r="CQ234" s="274"/>
      <c r="CR234" s="274"/>
      <c r="CS234" s="274"/>
      <c r="CT234" s="274"/>
      <c r="CU234" s="274"/>
      <c r="CV234" s="274"/>
      <c r="CW234" s="274"/>
      <c r="CX234" s="274"/>
      <c r="CY234" s="274"/>
      <c r="CZ234" s="274"/>
      <c r="DA234" s="274"/>
      <c r="DB234" s="274"/>
      <c r="DC234" s="274"/>
      <c r="DD234" s="274"/>
      <c r="DE234" s="274"/>
    </row>
    <row r="235" spans="2:109" s="33" customFormat="1" x14ac:dyDescent="0.35">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AR235" s="274"/>
      <c r="AS235" s="274"/>
      <c r="AT235" s="274"/>
      <c r="AU235" s="274"/>
      <c r="AV235" s="274"/>
      <c r="AW235" s="274"/>
      <c r="AX235" s="274"/>
      <c r="AY235" s="274"/>
      <c r="AZ235" s="274"/>
      <c r="BA235" s="274"/>
      <c r="BB235" s="274"/>
      <c r="BC235" s="274"/>
      <c r="BD235" s="274"/>
      <c r="BE235" s="274"/>
      <c r="BF235" s="274"/>
      <c r="BG235" s="274"/>
      <c r="BH235" s="274"/>
      <c r="BI235" s="274"/>
      <c r="BJ235" s="274"/>
      <c r="BK235" s="274"/>
      <c r="BL235" s="274"/>
      <c r="BM235" s="274"/>
      <c r="BN235" s="274"/>
      <c r="BO235" s="274"/>
      <c r="BP235" s="274"/>
      <c r="BQ235" s="274"/>
      <c r="BR235" s="274"/>
      <c r="BS235" s="274"/>
      <c r="BT235" s="274"/>
      <c r="BU235" s="274"/>
      <c r="BV235" s="274"/>
      <c r="BW235" s="274"/>
      <c r="BX235" s="274"/>
      <c r="BY235" s="274"/>
      <c r="BZ235" s="274"/>
      <c r="CA235" s="274"/>
      <c r="CB235" s="274"/>
      <c r="CC235" s="274"/>
      <c r="CD235" s="274"/>
      <c r="CE235" s="274"/>
      <c r="CF235" s="274"/>
      <c r="CG235" s="274"/>
      <c r="CH235" s="274"/>
      <c r="CI235" s="274"/>
      <c r="CJ235" s="274"/>
      <c r="CK235" s="274"/>
      <c r="CL235" s="274"/>
      <c r="CM235" s="274"/>
      <c r="CN235" s="274"/>
      <c r="CO235" s="274"/>
      <c r="CP235" s="274"/>
      <c r="CQ235" s="274"/>
      <c r="CR235" s="274"/>
      <c r="CS235" s="274"/>
      <c r="CT235" s="274"/>
      <c r="CU235" s="274"/>
      <c r="CV235" s="274"/>
      <c r="CW235" s="274"/>
      <c r="CX235" s="274"/>
      <c r="CY235" s="274"/>
      <c r="CZ235" s="274"/>
      <c r="DA235" s="274"/>
      <c r="DB235" s="274"/>
      <c r="DC235" s="274"/>
      <c r="DD235" s="274"/>
      <c r="DE235" s="274"/>
    </row>
    <row r="236" spans="2:109" s="33" customFormat="1" x14ac:dyDescent="0.35">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AR236" s="274"/>
      <c r="AS236" s="274"/>
      <c r="AT236" s="274"/>
      <c r="AU236" s="274"/>
      <c r="AV236" s="274"/>
      <c r="AW236" s="274"/>
      <c r="AX236" s="274"/>
      <c r="AY236" s="274"/>
      <c r="AZ236" s="274"/>
      <c r="BA236" s="274"/>
      <c r="BB236" s="274"/>
      <c r="BC236" s="274"/>
      <c r="BD236" s="274"/>
      <c r="BE236" s="274"/>
      <c r="BF236" s="274"/>
      <c r="BG236" s="274"/>
      <c r="BH236" s="274"/>
      <c r="BI236" s="274"/>
      <c r="BJ236" s="274"/>
      <c r="BK236" s="274"/>
      <c r="BL236" s="274"/>
      <c r="BM236" s="274"/>
      <c r="BN236" s="274"/>
      <c r="BO236" s="274"/>
      <c r="BP236" s="274"/>
      <c r="BQ236" s="274"/>
      <c r="BR236" s="274"/>
      <c r="BS236" s="274"/>
      <c r="BT236" s="274"/>
      <c r="BU236" s="274"/>
      <c r="BV236" s="274"/>
      <c r="BW236" s="274"/>
      <c r="BX236" s="274"/>
      <c r="BY236" s="274"/>
      <c r="BZ236" s="274"/>
      <c r="CA236" s="274"/>
      <c r="CB236" s="274"/>
      <c r="CC236" s="274"/>
      <c r="CD236" s="274"/>
      <c r="CE236" s="274"/>
      <c r="CF236" s="274"/>
      <c r="CG236" s="274"/>
      <c r="CH236" s="274"/>
      <c r="CI236" s="274"/>
      <c r="CJ236" s="274"/>
      <c r="CK236" s="274"/>
      <c r="CL236" s="274"/>
      <c r="CM236" s="274"/>
      <c r="CN236" s="274"/>
      <c r="CO236" s="274"/>
      <c r="CP236" s="274"/>
      <c r="CQ236" s="274"/>
      <c r="CR236" s="274"/>
      <c r="CS236" s="274"/>
      <c r="CT236" s="274"/>
      <c r="CU236" s="274"/>
      <c r="CV236" s="274"/>
      <c r="CW236" s="274"/>
      <c r="CX236" s="274"/>
      <c r="CY236" s="274"/>
      <c r="CZ236" s="274"/>
      <c r="DA236" s="274"/>
      <c r="DB236" s="274"/>
      <c r="DC236" s="274"/>
      <c r="DD236" s="274"/>
      <c r="DE236" s="274"/>
    </row>
    <row r="237" spans="2:109" s="33" customFormat="1" x14ac:dyDescent="0.35">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AR237" s="274"/>
      <c r="AS237" s="274"/>
      <c r="AT237" s="274"/>
      <c r="AU237" s="274"/>
      <c r="AV237" s="274"/>
      <c r="AW237" s="274"/>
      <c r="AX237" s="274"/>
      <c r="AY237" s="274"/>
      <c r="AZ237" s="274"/>
      <c r="BA237" s="274"/>
      <c r="BB237" s="274"/>
      <c r="BC237" s="274"/>
      <c r="BD237" s="274"/>
      <c r="BE237" s="274"/>
      <c r="BF237" s="274"/>
      <c r="BG237" s="274"/>
      <c r="BH237" s="274"/>
      <c r="BI237" s="274"/>
      <c r="BJ237" s="274"/>
      <c r="BK237" s="274"/>
      <c r="BL237" s="274"/>
      <c r="BM237" s="274"/>
      <c r="BN237" s="274"/>
      <c r="BO237" s="274"/>
      <c r="BP237" s="274"/>
      <c r="BQ237" s="274"/>
      <c r="BR237" s="274"/>
      <c r="BS237" s="274"/>
      <c r="BT237" s="274"/>
      <c r="BU237" s="274"/>
      <c r="BV237" s="274"/>
      <c r="BW237" s="274"/>
      <c r="BX237" s="274"/>
      <c r="BY237" s="274"/>
      <c r="BZ237" s="274"/>
      <c r="CA237" s="274"/>
      <c r="CB237" s="274"/>
      <c r="CC237" s="274"/>
      <c r="CD237" s="274"/>
      <c r="CE237" s="274"/>
      <c r="CF237" s="274"/>
      <c r="CG237" s="274"/>
      <c r="CH237" s="274"/>
      <c r="CI237" s="274"/>
      <c r="CJ237" s="274"/>
      <c r="CK237" s="274"/>
      <c r="CL237" s="274"/>
      <c r="CM237" s="274"/>
      <c r="CN237" s="274"/>
      <c r="CO237" s="274"/>
      <c r="CP237" s="274"/>
      <c r="CQ237" s="274"/>
      <c r="CR237" s="274"/>
      <c r="CS237" s="274"/>
      <c r="CT237" s="274"/>
      <c r="CU237" s="274"/>
      <c r="CV237" s="274"/>
      <c r="CW237" s="274"/>
      <c r="CX237" s="274"/>
      <c r="CY237" s="274"/>
      <c r="CZ237" s="274"/>
      <c r="DA237" s="274"/>
      <c r="DB237" s="274"/>
      <c r="DC237" s="274"/>
      <c r="DD237" s="274"/>
      <c r="DE237" s="274"/>
    </row>
    <row r="238" spans="2:109" s="33" customFormat="1" x14ac:dyDescent="0.35">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AR238" s="274"/>
      <c r="AS238" s="274"/>
      <c r="AT238" s="274"/>
      <c r="AU238" s="274"/>
      <c r="AV238" s="274"/>
      <c r="AW238" s="274"/>
      <c r="AX238" s="274"/>
      <c r="AY238" s="274"/>
      <c r="AZ238" s="274"/>
      <c r="BA238" s="274"/>
      <c r="BB238" s="274"/>
      <c r="BC238" s="274"/>
      <c r="BD238" s="274"/>
      <c r="BE238" s="274"/>
      <c r="BF238" s="274"/>
      <c r="BG238" s="274"/>
      <c r="BH238" s="274"/>
      <c r="BI238" s="274"/>
      <c r="BJ238" s="274"/>
      <c r="BK238" s="274"/>
      <c r="BL238" s="274"/>
      <c r="BM238" s="274"/>
      <c r="BN238" s="274"/>
      <c r="BO238" s="274"/>
      <c r="BP238" s="274"/>
      <c r="BQ238" s="274"/>
      <c r="BR238" s="274"/>
      <c r="BS238" s="274"/>
      <c r="BT238" s="274"/>
      <c r="BU238" s="274"/>
      <c r="BV238" s="274"/>
      <c r="BW238" s="274"/>
      <c r="BX238" s="274"/>
      <c r="BY238" s="274"/>
      <c r="BZ238" s="274"/>
      <c r="CA238" s="274"/>
      <c r="CB238" s="274"/>
      <c r="CC238" s="274"/>
      <c r="CD238" s="274"/>
      <c r="CE238" s="274"/>
      <c r="CF238" s="274"/>
      <c r="CG238" s="274"/>
      <c r="CH238" s="274"/>
      <c r="CI238" s="274"/>
      <c r="CJ238" s="274"/>
      <c r="CK238" s="274"/>
      <c r="CL238" s="274"/>
      <c r="CM238" s="274"/>
      <c r="CN238" s="274"/>
      <c r="CO238" s="274"/>
      <c r="CP238" s="274"/>
      <c r="CQ238" s="274"/>
      <c r="CR238" s="274"/>
      <c r="CS238" s="274"/>
      <c r="CT238" s="274"/>
      <c r="CU238" s="274"/>
      <c r="CV238" s="274"/>
      <c r="CW238" s="274"/>
      <c r="CX238" s="274"/>
      <c r="CY238" s="274"/>
      <c r="CZ238" s="274"/>
      <c r="DA238" s="274"/>
      <c r="DB238" s="274"/>
      <c r="DC238" s="274"/>
      <c r="DD238" s="274"/>
      <c r="DE238" s="274"/>
    </row>
    <row r="239" spans="2:109" s="33" customFormat="1" x14ac:dyDescent="0.35">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AR239" s="274"/>
      <c r="AS239" s="274"/>
      <c r="AT239" s="274"/>
      <c r="AU239" s="274"/>
      <c r="AV239" s="274"/>
      <c r="AW239" s="274"/>
      <c r="AX239" s="274"/>
      <c r="AY239" s="274"/>
      <c r="AZ239" s="274"/>
      <c r="BA239" s="274"/>
      <c r="BB239" s="274"/>
      <c r="BC239" s="274"/>
      <c r="BD239" s="274"/>
      <c r="BE239" s="274"/>
      <c r="BF239" s="274"/>
      <c r="BG239" s="274"/>
      <c r="BH239" s="274"/>
      <c r="BI239" s="274"/>
      <c r="BJ239" s="274"/>
      <c r="BK239" s="274"/>
      <c r="BL239" s="274"/>
      <c r="BM239" s="274"/>
      <c r="BN239" s="274"/>
      <c r="BO239" s="274"/>
      <c r="BP239" s="274"/>
      <c r="BQ239" s="274"/>
      <c r="BR239" s="274"/>
      <c r="BS239" s="274"/>
      <c r="BT239" s="274"/>
      <c r="BU239" s="274"/>
      <c r="BV239" s="274"/>
      <c r="BW239" s="274"/>
      <c r="BX239" s="274"/>
      <c r="BY239" s="274"/>
      <c r="BZ239" s="274"/>
      <c r="CA239" s="274"/>
      <c r="CB239" s="274"/>
      <c r="CC239" s="274"/>
      <c r="CD239" s="274"/>
      <c r="CE239" s="274"/>
      <c r="CF239" s="274"/>
      <c r="CG239" s="274"/>
      <c r="CH239" s="274"/>
      <c r="CI239" s="274"/>
      <c r="CJ239" s="274"/>
      <c r="CK239" s="274"/>
      <c r="CL239" s="274"/>
      <c r="CM239" s="274"/>
      <c r="CN239" s="274"/>
      <c r="CO239" s="274"/>
      <c r="CP239" s="274"/>
      <c r="CQ239" s="274"/>
      <c r="CR239" s="274"/>
      <c r="CS239" s="274"/>
      <c r="CT239" s="274"/>
      <c r="CU239" s="274"/>
      <c r="CV239" s="274"/>
      <c r="CW239" s="274"/>
      <c r="CX239" s="274"/>
      <c r="CY239" s="274"/>
      <c r="CZ239" s="274"/>
      <c r="DA239" s="274"/>
      <c r="DB239" s="274"/>
      <c r="DC239" s="274"/>
      <c r="DD239" s="274"/>
      <c r="DE239" s="274"/>
    </row>
    <row r="240" spans="2:109" s="33" customFormat="1" x14ac:dyDescent="0.35">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AR240" s="274"/>
      <c r="AS240" s="274"/>
      <c r="AT240" s="274"/>
      <c r="AU240" s="274"/>
      <c r="AV240" s="274"/>
      <c r="AW240" s="274"/>
      <c r="AX240" s="274"/>
      <c r="AY240" s="274"/>
      <c r="AZ240" s="274"/>
      <c r="BA240" s="274"/>
      <c r="BB240" s="274"/>
      <c r="BC240" s="274"/>
      <c r="BD240" s="274"/>
      <c r="BE240" s="274"/>
      <c r="BF240" s="274"/>
      <c r="BG240" s="274"/>
      <c r="BH240" s="274"/>
      <c r="BI240" s="274"/>
      <c r="BJ240" s="274"/>
      <c r="BK240" s="274"/>
      <c r="BL240" s="274"/>
      <c r="BM240" s="274"/>
      <c r="BN240" s="274"/>
      <c r="BO240" s="274"/>
      <c r="BP240" s="274"/>
      <c r="BQ240" s="274"/>
      <c r="BR240" s="274"/>
      <c r="BS240" s="274"/>
      <c r="BT240" s="274"/>
      <c r="BU240" s="274"/>
      <c r="BV240" s="274"/>
      <c r="BW240" s="274"/>
      <c r="BX240" s="274"/>
      <c r="BY240" s="274"/>
      <c r="BZ240" s="274"/>
      <c r="CA240" s="274"/>
      <c r="CB240" s="274"/>
      <c r="CC240" s="274"/>
      <c r="CD240" s="274"/>
      <c r="CE240" s="274"/>
      <c r="CF240" s="274"/>
      <c r="CG240" s="274"/>
      <c r="CH240" s="274"/>
      <c r="CI240" s="274"/>
      <c r="CJ240" s="274"/>
      <c r="CK240" s="274"/>
      <c r="CL240" s="274"/>
      <c r="CM240" s="274"/>
      <c r="CN240" s="274"/>
      <c r="CO240" s="274"/>
      <c r="CP240" s="274"/>
      <c r="CQ240" s="274"/>
      <c r="CR240" s="274"/>
      <c r="CS240" s="274"/>
      <c r="CT240" s="274"/>
      <c r="CU240" s="274"/>
      <c r="CV240" s="274"/>
      <c r="CW240" s="274"/>
      <c r="CX240" s="274"/>
      <c r="CY240" s="274"/>
      <c r="CZ240" s="274"/>
      <c r="DA240" s="274"/>
      <c r="DB240" s="274"/>
      <c r="DC240" s="274"/>
      <c r="DD240" s="274"/>
      <c r="DE240" s="274"/>
    </row>
    <row r="241" spans="2:109" s="33" customFormat="1" x14ac:dyDescent="0.35">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AR241" s="274"/>
      <c r="AS241" s="274"/>
      <c r="AT241" s="274"/>
      <c r="AU241" s="274"/>
      <c r="AV241" s="274"/>
      <c r="AW241" s="274"/>
      <c r="AX241" s="274"/>
      <c r="AY241" s="274"/>
      <c r="AZ241" s="274"/>
      <c r="BA241" s="274"/>
      <c r="BB241" s="274"/>
      <c r="BC241" s="274"/>
      <c r="BD241" s="274"/>
      <c r="BE241" s="274"/>
      <c r="BF241" s="274"/>
      <c r="BG241" s="274"/>
      <c r="BH241" s="274"/>
      <c r="BI241" s="274"/>
      <c r="BJ241" s="274"/>
      <c r="BK241" s="274"/>
      <c r="BL241" s="274"/>
      <c r="BM241" s="274"/>
      <c r="BN241" s="274"/>
      <c r="BO241" s="274"/>
      <c r="BP241" s="274"/>
      <c r="BQ241" s="274"/>
      <c r="BR241" s="274"/>
      <c r="BS241" s="274"/>
      <c r="BT241" s="274"/>
      <c r="BU241" s="274"/>
      <c r="BV241" s="274"/>
      <c r="BW241" s="274"/>
      <c r="BX241" s="274"/>
      <c r="BY241" s="274"/>
      <c r="BZ241" s="274"/>
      <c r="CA241" s="274"/>
      <c r="CB241" s="274"/>
      <c r="CC241" s="274"/>
      <c r="CD241" s="274"/>
      <c r="CE241" s="274"/>
      <c r="CF241" s="274"/>
      <c r="CG241" s="274"/>
      <c r="CH241" s="274"/>
      <c r="CI241" s="274"/>
      <c r="CJ241" s="274"/>
      <c r="CK241" s="274"/>
      <c r="CL241" s="274"/>
      <c r="CM241" s="274"/>
      <c r="CN241" s="274"/>
      <c r="CO241" s="274"/>
      <c r="CP241" s="274"/>
      <c r="CQ241" s="274"/>
      <c r="CR241" s="274"/>
      <c r="CS241" s="274"/>
      <c r="CT241" s="274"/>
      <c r="CU241" s="274"/>
      <c r="CV241" s="274"/>
      <c r="CW241" s="274"/>
      <c r="CX241" s="274"/>
      <c r="CY241" s="274"/>
      <c r="CZ241" s="274"/>
      <c r="DA241" s="274"/>
      <c r="DB241" s="274"/>
      <c r="DC241" s="274"/>
      <c r="DD241" s="274"/>
      <c r="DE241" s="274"/>
    </row>
    <row r="242" spans="2:109" s="33" customFormat="1" x14ac:dyDescent="0.35">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AR242" s="274"/>
      <c r="AS242" s="274"/>
      <c r="AT242" s="274"/>
      <c r="AU242" s="274"/>
      <c r="AV242" s="274"/>
      <c r="AW242" s="274"/>
      <c r="AX242" s="274"/>
      <c r="AY242" s="274"/>
      <c r="AZ242" s="274"/>
      <c r="BA242" s="274"/>
      <c r="BB242" s="274"/>
      <c r="BC242" s="274"/>
      <c r="BD242" s="274"/>
      <c r="BE242" s="274"/>
      <c r="BF242" s="274"/>
      <c r="BG242" s="274"/>
      <c r="BH242" s="274"/>
      <c r="BI242" s="274"/>
      <c r="BJ242" s="274"/>
      <c r="BK242" s="274"/>
      <c r="BL242" s="274"/>
      <c r="BM242" s="274"/>
      <c r="BN242" s="274"/>
      <c r="BO242" s="274"/>
      <c r="BP242" s="274"/>
      <c r="BQ242" s="274"/>
      <c r="BR242" s="274"/>
      <c r="BS242" s="274"/>
      <c r="BT242" s="274"/>
      <c r="BU242" s="274"/>
      <c r="BV242" s="274"/>
      <c r="BW242" s="274"/>
      <c r="BX242" s="274"/>
      <c r="BY242" s="274"/>
      <c r="BZ242" s="274"/>
      <c r="CA242" s="274"/>
      <c r="CB242" s="274"/>
      <c r="CC242" s="274"/>
      <c r="CD242" s="274"/>
      <c r="CE242" s="274"/>
      <c r="CF242" s="274"/>
      <c r="CG242" s="274"/>
      <c r="CH242" s="274"/>
      <c r="CI242" s="274"/>
      <c r="CJ242" s="274"/>
      <c r="CK242" s="274"/>
      <c r="CL242" s="274"/>
      <c r="CM242" s="274"/>
      <c r="CN242" s="274"/>
      <c r="CO242" s="274"/>
      <c r="CP242" s="274"/>
      <c r="CQ242" s="274"/>
      <c r="CR242" s="274"/>
      <c r="CS242" s="274"/>
      <c r="CT242" s="274"/>
      <c r="CU242" s="274"/>
      <c r="CV242" s="274"/>
      <c r="CW242" s="274"/>
      <c r="CX242" s="274"/>
      <c r="CY242" s="274"/>
      <c r="CZ242" s="274"/>
      <c r="DA242" s="274"/>
      <c r="DB242" s="274"/>
      <c r="DC242" s="274"/>
      <c r="DD242" s="274"/>
      <c r="DE242" s="274"/>
    </row>
    <row r="243" spans="2:109" s="33" customFormat="1" x14ac:dyDescent="0.35">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AR243" s="274"/>
      <c r="AS243" s="274"/>
      <c r="AT243" s="274"/>
      <c r="AU243" s="274"/>
      <c r="AV243" s="274"/>
      <c r="AW243" s="274"/>
      <c r="AX243" s="274"/>
      <c r="AY243" s="274"/>
      <c r="AZ243" s="274"/>
      <c r="BA243" s="274"/>
      <c r="BB243" s="274"/>
      <c r="BC243" s="274"/>
      <c r="BD243" s="274"/>
      <c r="BE243" s="274"/>
      <c r="BF243" s="274"/>
      <c r="BG243" s="274"/>
      <c r="BH243" s="274"/>
      <c r="BI243" s="274"/>
      <c r="BJ243" s="274"/>
      <c r="BK243" s="274"/>
      <c r="BL243" s="274"/>
      <c r="BM243" s="274"/>
      <c r="BN243" s="274"/>
      <c r="BO243" s="274"/>
      <c r="BP243" s="274"/>
      <c r="BQ243" s="274"/>
      <c r="BR243" s="274"/>
      <c r="BS243" s="274"/>
      <c r="BT243" s="274"/>
      <c r="BU243" s="274"/>
      <c r="BV243" s="274"/>
      <c r="BW243" s="274"/>
      <c r="BX243" s="274"/>
      <c r="BY243" s="274"/>
      <c r="BZ243" s="274"/>
      <c r="CA243" s="274"/>
      <c r="CB243" s="274"/>
      <c r="CC243" s="274"/>
      <c r="CD243" s="274"/>
      <c r="CE243" s="274"/>
      <c r="CF243" s="274"/>
      <c r="CG243" s="274"/>
      <c r="CH243" s="274"/>
      <c r="CI243" s="274"/>
      <c r="CJ243" s="274"/>
      <c r="CK243" s="274"/>
      <c r="CL243" s="274"/>
      <c r="CM243" s="274"/>
      <c r="CN243" s="274"/>
      <c r="CO243" s="274"/>
      <c r="CP243" s="274"/>
      <c r="CQ243" s="274"/>
      <c r="CR243" s="274"/>
      <c r="CS243" s="274"/>
      <c r="CT243" s="274"/>
      <c r="CU243" s="274"/>
      <c r="CV243" s="274"/>
      <c r="CW243" s="274"/>
      <c r="CX243" s="274"/>
      <c r="CY243" s="274"/>
      <c r="CZ243" s="274"/>
      <c r="DA243" s="274"/>
      <c r="DB243" s="274"/>
      <c r="DC243" s="274"/>
      <c r="DD243" s="274"/>
      <c r="DE243" s="274"/>
    </row>
    <row r="244" spans="2:109" s="33" customFormat="1" x14ac:dyDescent="0.35">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AR244" s="274"/>
      <c r="AS244" s="274"/>
      <c r="AT244" s="274"/>
      <c r="AU244" s="274"/>
      <c r="AV244" s="274"/>
      <c r="AW244" s="274"/>
      <c r="AX244" s="274"/>
      <c r="AY244" s="274"/>
      <c r="AZ244" s="274"/>
      <c r="BA244" s="274"/>
      <c r="BB244" s="274"/>
      <c r="BC244" s="274"/>
      <c r="BD244" s="274"/>
      <c r="BE244" s="274"/>
      <c r="BF244" s="274"/>
      <c r="BG244" s="274"/>
      <c r="BH244" s="274"/>
      <c r="BI244" s="274"/>
      <c r="BJ244" s="274"/>
      <c r="BK244" s="274"/>
      <c r="BL244" s="274"/>
      <c r="BM244" s="274"/>
      <c r="BN244" s="274"/>
      <c r="BO244" s="274"/>
      <c r="BP244" s="274"/>
      <c r="BQ244" s="274"/>
      <c r="BR244" s="274"/>
      <c r="BS244" s="274"/>
      <c r="BT244" s="274"/>
      <c r="BU244" s="274"/>
      <c r="BV244" s="274"/>
      <c r="BW244" s="274"/>
      <c r="BX244" s="274"/>
      <c r="BY244" s="274"/>
      <c r="BZ244" s="274"/>
      <c r="CA244" s="274"/>
      <c r="CB244" s="274"/>
      <c r="CC244" s="274"/>
      <c r="CD244" s="274"/>
      <c r="CE244" s="274"/>
      <c r="CF244" s="274"/>
      <c r="CG244" s="274"/>
      <c r="CH244" s="274"/>
      <c r="CI244" s="274"/>
      <c r="CJ244" s="274"/>
      <c r="CK244" s="274"/>
      <c r="CL244" s="274"/>
      <c r="CM244" s="274"/>
      <c r="CN244" s="274"/>
      <c r="CO244" s="274"/>
      <c r="CP244" s="274"/>
      <c r="CQ244" s="274"/>
      <c r="CR244" s="274"/>
      <c r="CS244" s="274"/>
      <c r="CT244" s="274"/>
      <c r="CU244" s="274"/>
      <c r="CV244" s="274"/>
      <c r="CW244" s="274"/>
      <c r="CX244" s="274"/>
      <c r="CY244" s="274"/>
      <c r="CZ244" s="274"/>
      <c r="DA244" s="274"/>
      <c r="DB244" s="274"/>
      <c r="DC244" s="274"/>
      <c r="DD244" s="274"/>
      <c r="DE244" s="274"/>
    </row>
    <row r="245" spans="2:109" s="33" customFormat="1" x14ac:dyDescent="0.35">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AR245" s="274"/>
      <c r="AS245" s="274"/>
      <c r="AT245" s="274"/>
      <c r="AU245" s="274"/>
      <c r="AV245" s="274"/>
      <c r="AW245" s="274"/>
      <c r="AX245" s="274"/>
      <c r="AY245" s="274"/>
      <c r="AZ245" s="274"/>
      <c r="BA245" s="274"/>
      <c r="BB245" s="274"/>
      <c r="BC245" s="274"/>
      <c r="BD245" s="274"/>
      <c r="BE245" s="274"/>
      <c r="BF245" s="274"/>
      <c r="BG245" s="274"/>
      <c r="BH245" s="274"/>
      <c r="BI245" s="274"/>
      <c r="BJ245" s="274"/>
      <c r="BK245" s="274"/>
      <c r="BL245" s="274"/>
      <c r="BM245" s="274"/>
      <c r="BN245" s="274"/>
      <c r="BO245" s="274"/>
      <c r="BP245" s="274"/>
      <c r="BQ245" s="274"/>
      <c r="BR245" s="274"/>
      <c r="BS245" s="274"/>
      <c r="BT245" s="274"/>
      <c r="BU245" s="274"/>
      <c r="BV245" s="274"/>
      <c r="BW245" s="274"/>
      <c r="BX245" s="274"/>
      <c r="BY245" s="274"/>
      <c r="BZ245" s="274"/>
      <c r="CA245" s="274"/>
      <c r="CB245" s="274"/>
      <c r="CC245" s="274"/>
      <c r="CD245" s="274"/>
      <c r="CE245" s="274"/>
      <c r="CF245" s="274"/>
      <c r="CG245" s="274"/>
      <c r="CH245" s="274"/>
      <c r="CI245" s="274"/>
      <c r="CJ245" s="274"/>
      <c r="CK245" s="274"/>
      <c r="CL245" s="274"/>
      <c r="CM245" s="274"/>
      <c r="CN245" s="274"/>
      <c r="CO245" s="274"/>
      <c r="CP245" s="274"/>
      <c r="CQ245" s="274"/>
      <c r="CR245" s="274"/>
      <c r="CS245" s="274"/>
      <c r="CT245" s="274"/>
      <c r="CU245" s="274"/>
      <c r="CV245" s="274"/>
      <c r="CW245" s="274"/>
      <c r="CX245" s="274"/>
      <c r="CY245" s="274"/>
      <c r="CZ245" s="274"/>
      <c r="DA245" s="274"/>
      <c r="DB245" s="274"/>
      <c r="DC245" s="274"/>
      <c r="DD245" s="274"/>
      <c r="DE245" s="274"/>
    </row>
    <row r="246" spans="2:109" s="33" customFormat="1" x14ac:dyDescent="0.35">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AR246" s="274"/>
      <c r="AS246" s="274"/>
      <c r="AT246" s="274"/>
      <c r="AU246" s="274"/>
      <c r="AV246" s="274"/>
      <c r="AW246" s="274"/>
      <c r="AX246" s="274"/>
      <c r="AY246" s="274"/>
      <c r="AZ246" s="274"/>
      <c r="BA246" s="274"/>
      <c r="BB246" s="274"/>
      <c r="BC246" s="274"/>
      <c r="BD246" s="274"/>
      <c r="BE246" s="274"/>
      <c r="BF246" s="274"/>
      <c r="BG246" s="274"/>
      <c r="BH246" s="274"/>
      <c r="BI246" s="274"/>
      <c r="BJ246" s="274"/>
      <c r="BK246" s="274"/>
      <c r="BL246" s="274"/>
      <c r="BM246" s="274"/>
      <c r="BN246" s="274"/>
      <c r="BO246" s="274"/>
      <c r="BP246" s="274"/>
      <c r="BQ246" s="274"/>
      <c r="BR246" s="274"/>
      <c r="BS246" s="274"/>
      <c r="BT246" s="274"/>
      <c r="BU246" s="274"/>
      <c r="BV246" s="274"/>
      <c r="BW246" s="274"/>
      <c r="BX246" s="274"/>
      <c r="BY246" s="274"/>
      <c r="BZ246" s="274"/>
      <c r="CA246" s="274"/>
      <c r="CB246" s="274"/>
      <c r="CC246" s="274"/>
      <c r="CD246" s="274"/>
      <c r="CE246" s="274"/>
      <c r="CF246" s="274"/>
      <c r="CG246" s="274"/>
      <c r="CH246" s="274"/>
      <c r="CI246" s="274"/>
      <c r="CJ246" s="274"/>
      <c r="CK246" s="274"/>
      <c r="CL246" s="274"/>
      <c r="CM246" s="274"/>
      <c r="CN246" s="274"/>
      <c r="CO246" s="274"/>
      <c r="CP246" s="274"/>
      <c r="CQ246" s="274"/>
      <c r="CR246" s="274"/>
      <c r="CS246" s="274"/>
      <c r="CT246" s="274"/>
      <c r="CU246" s="274"/>
      <c r="CV246" s="274"/>
      <c r="CW246" s="274"/>
      <c r="CX246" s="274"/>
      <c r="CY246" s="274"/>
      <c r="CZ246" s="274"/>
      <c r="DA246" s="274"/>
      <c r="DB246" s="274"/>
      <c r="DC246" s="274"/>
      <c r="DD246" s="274"/>
      <c r="DE246" s="274"/>
    </row>
    <row r="247" spans="2:109" s="33" customFormat="1" x14ac:dyDescent="0.35">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AR247" s="274"/>
      <c r="AS247" s="274"/>
      <c r="AT247" s="274"/>
      <c r="AU247" s="274"/>
      <c r="AV247" s="274"/>
      <c r="AW247" s="274"/>
      <c r="AX247" s="274"/>
      <c r="AY247" s="274"/>
      <c r="AZ247" s="274"/>
      <c r="BA247" s="274"/>
      <c r="BB247" s="274"/>
      <c r="BC247" s="274"/>
      <c r="BD247" s="274"/>
      <c r="BE247" s="274"/>
      <c r="BF247" s="274"/>
      <c r="BG247" s="274"/>
      <c r="BH247" s="274"/>
      <c r="BI247" s="274"/>
      <c r="BJ247" s="274"/>
      <c r="BK247" s="274"/>
      <c r="BL247" s="274"/>
      <c r="BM247" s="274"/>
      <c r="BN247" s="274"/>
      <c r="BO247" s="274"/>
      <c r="BP247" s="274"/>
      <c r="BQ247" s="274"/>
      <c r="BR247" s="274"/>
      <c r="BS247" s="274"/>
      <c r="BT247" s="274"/>
      <c r="BU247" s="274"/>
      <c r="BV247" s="274"/>
      <c r="BW247" s="274"/>
      <c r="BX247" s="274"/>
      <c r="BY247" s="274"/>
      <c r="BZ247" s="274"/>
      <c r="CA247" s="274"/>
      <c r="CB247" s="274"/>
      <c r="CC247" s="274"/>
      <c r="CD247" s="274"/>
      <c r="CE247" s="274"/>
      <c r="CF247" s="274"/>
      <c r="CG247" s="274"/>
      <c r="CH247" s="274"/>
      <c r="CI247" s="274"/>
      <c r="CJ247" s="274"/>
      <c r="CK247" s="274"/>
      <c r="CL247" s="274"/>
      <c r="CM247" s="274"/>
      <c r="CN247" s="274"/>
      <c r="CO247" s="274"/>
      <c r="CP247" s="274"/>
      <c r="CQ247" s="274"/>
      <c r="CR247" s="274"/>
      <c r="CS247" s="274"/>
      <c r="CT247" s="274"/>
      <c r="CU247" s="274"/>
      <c r="CV247" s="274"/>
      <c r="CW247" s="274"/>
      <c r="CX247" s="274"/>
      <c r="CY247" s="274"/>
      <c r="CZ247" s="274"/>
      <c r="DA247" s="274"/>
      <c r="DB247" s="274"/>
      <c r="DC247" s="274"/>
      <c r="DD247" s="274"/>
      <c r="DE247" s="274"/>
    </row>
    <row r="248" spans="2:109" s="33" customFormat="1" x14ac:dyDescent="0.35">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AR248" s="274"/>
      <c r="AS248" s="274"/>
      <c r="AT248" s="274"/>
      <c r="AU248" s="274"/>
      <c r="AV248" s="274"/>
      <c r="AW248" s="274"/>
      <c r="AX248" s="274"/>
      <c r="AY248" s="274"/>
      <c r="AZ248" s="274"/>
      <c r="BA248" s="274"/>
      <c r="BB248" s="274"/>
      <c r="BC248" s="274"/>
      <c r="BD248" s="274"/>
      <c r="BE248" s="274"/>
      <c r="BF248" s="274"/>
      <c r="BG248" s="274"/>
      <c r="BH248" s="274"/>
      <c r="BI248" s="274"/>
      <c r="BJ248" s="274"/>
      <c r="BK248" s="274"/>
      <c r="BL248" s="274"/>
      <c r="BM248" s="274"/>
      <c r="BN248" s="274"/>
      <c r="BO248" s="274"/>
      <c r="BP248" s="274"/>
      <c r="BQ248" s="274"/>
      <c r="BR248" s="274"/>
      <c r="BS248" s="274"/>
      <c r="BT248" s="274"/>
      <c r="BU248" s="274"/>
      <c r="BV248" s="274"/>
      <c r="BW248" s="274"/>
      <c r="BX248" s="274"/>
      <c r="BY248" s="274"/>
      <c r="BZ248" s="274"/>
      <c r="CA248" s="274"/>
      <c r="CB248" s="274"/>
      <c r="CC248" s="274"/>
      <c r="CD248" s="274"/>
      <c r="CE248" s="274"/>
      <c r="CF248" s="274"/>
      <c r="CG248" s="274"/>
      <c r="CH248" s="274"/>
      <c r="CI248" s="274"/>
      <c r="CJ248" s="274"/>
      <c r="CK248" s="274"/>
      <c r="CL248" s="274"/>
      <c r="CM248" s="274"/>
      <c r="CN248" s="274"/>
      <c r="CO248" s="274"/>
      <c r="CP248" s="274"/>
      <c r="CQ248" s="274"/>
      <c r="CR248" s="274"/>
      <c r="CS248" s="274"/>
      <c r="CT248" s="274"/>
      <c r="CU248" s="274"/>
      <c r="CV248" s="274"/>
      <c r="CW248" s="274"/>
      <c r="CX248" s="274"/>
      <c r="CY248" s="274"/>
      <c r="CZ248" s="274"/>
      <c r="DA248" s="274"/>
      <c r="DB248" s="274"/>
      <c r="DC248" s="274"/>
      <c r="DD248" s="274"/>
      <c r="DE248" s="274"/>
    </row>
    <row r="249" spans="2:109" s="33" customFormat="1" x14ac:dyDescent="0.35">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AR249" s="274"/>
      <c r="AS249" s="274"/>
      <c r="AT249" s="274"/>
      <c r="AU249" s="274"/>
      <c r="AV249" s="274"/>
      <c r="AW249" s="274"/>
      <c r="AX249" s="274"/>
      <c r="AY249" s="274"/>
      <c r="AZ249" s="274"/>
      <c r="BA249" s="274"/>
      <c r="BB249" s="274"/>
      <c r="BC249" s="274"/>
      <c r="BD249" s="274"/>
      <c r="BE249" s="274"/>
      <c r="BF249" s="274"/>
      <c r="BG249" s="274"/>
      <c r="BH249" s="274"/>
      <c r="BI249" s="274"/>
      <c r="BJ249" s="274"/>
      <c r="BK249" s="274"/>
      <c r="BL249" s="274"/>
      <c r="BM249" s="274"/>
      <c r="BN249" s="274"/>
      <c r="BO249" s="274"/>
      <c r="BP249" s="274"/>
      <c r="BQ249" s="274"/>
      <c r="BR249" s="274"/>
      <c r="BS249" s="274"/>
      <c r="BT249" s="274"/>
      <c r="BU249" s="274"/>
      <c r="BV249" s="274"/>
      <c r="BW249" s="274"/>
      <c r="BX249" s="274"/>
      <c r="BY249" s="274"/>
      <c r="BZ249" s="274"/>
      <c r="CA249" s="274"/>
      <c r="CB249" s="274"/>
      <c r="CC249" s="274"/>
      <c r="CD249" s="274"/>
      <c r="CE249" s="274"/>
      <c r="CF249" s="274"/>
      <c r="CG249" s="274"/>
      <c r="CH249" s="274"/>
      <c r="CI249" s="274"/>
      <c r="CJ249" s="274"/>
      <c r="CK249" s="274"/>
      <c r="CL249" s="274"/>
      <c r="CM249" s="274"/>
      <c r="CN249" s="274"/>
      <c r="CO249" s="274"/>
      <c r="CP249" s="274"/>
      <c r="CQ249" s="274"/>
      <c r="CR249" s="274"/>
      <c r="CS249" s="274"/>
      <c r="CT249" s="274"/>
      <c r="CU249" s="274"/>
      <c r="CV249" s="274"/>
      <c r="CW249" s="274"/>
      <c r="CX249" s="274"/>
      <c r="CY249" s="274"/>
      <c r="CZ249" s="274"/>
      <c r="DA249" s="274"/>
      <c r="DB249" s="274"/>
      <c r="DC249" s="274"/>
      <c r="DD249" s="274"/>
      <c r="DE249" s="274"/>
    </row>
    <row r="250" spans="2:109" s="33" customFormat="1" x14ac:dyDescent="0.35">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AR250" s="274"/>
      <c r="AS250" s="274"/>
      <c r="AT250" s="274"/>
      <c r="AU250" s="274"/>
      <c r="AV250" s="274"/>
      <c r="AW250" s="274"/>
      <c r="AX250" s="274"/>
      <c r="AY250" s="274"/>
      <c r="AZ250" s="274"/>
      <c r="BA250" s="274"/>
      <c r="BB250" s="274"/>
      <c r="BC250" s="274"/>
      <c r="BD250" s="274"/>
      <c r="BE250" s="274"/>
      <c r="BF250" s="274"/>
      <c r="BG250" s="274"/>
      <c r="BH250" s="274"/>
      <c r="BI250" s="274"/>
      <c r="BJ250" s="274"/>
      <c r="BK250" s="274"/>
      <c r="BL250" s="274"/>
      <c r="BM250" s="274"/>
      <c r="BN250" s="274"/>
      <c r="BO250" s="274"/>
      <c r="BP250" s="274"/>
      <c r="BQ250" s="274"/>
      <c r="BR250" s="274"/>
      <c r="BS250" s="274"/>
      <c r="BT250" s="274"/>
      <c r="BU250" s="274"/>
      <c r="BV250" s="274"/>
      <c r="BW250" s="274"/>
      <c r="BX250" s="274"/>
      <c r="BY250" s="274"/>
      <c r="BZ250" s="274"/>
      <c r="CA250" s="274"/>
      <c r="CB250" s="274"/>
      <c r="CC250" s="274"/>
      <c r="CD250" s="274"/>
      <c r="CE250" s="274"/>
      <c r="CF250" s="274"/>
      <c r="CG250" s="274"/>
      <c r="CH250" s="274"/>
      <c r="CI250" s="274"/>
      <c r="CJ250" s="274"/>
      <c r="CK250" s="274"/>
      <c r="CL250" s="274"/>
      <c r="CM250" s="274"/>
      <c r="CN250" s="274"/>
      <c r="CO250" s="274"/>
      <c r="CP250" s="274"/>
      <c r="CQ250" s="274"/>
      <c r="CR250" s="274"/>
      <c r="CS250" s="274"/>
      <c r="CT250" s="274"/>
      <c r="CU250" s="274"/>
      <c r="CV250" s="274"/>
      <c r="CW250" s="274"/>
      <c r="CX250" s="274"/>
      <c r="CY250" s="274"/>
      <c r="CZ250" s="274"/>
      <c r="DA250" s="274"/>
      <c r="DB250" s="274"/>
      <c r="DC250" s="274"/>
      <c r="DD250" s="274"/>
      <c r="DE250" s="274"/>
    </row>
    <row r="251" spans="2:109" s="33" customFormat="1" x14ac:dyDescent="0.35">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AR251" s="274"/>
      <c r="AS251" s="274"/>
      <c r="AT251" s="274"/>
      <c r="AU251" s="274"/>
      <c r="AV251" s="274"/>
      <c r="AW251" s="274"/>
      <c r="AX251" s="274"/>
      <c r="AY251" s="274"/>
      <c r="AZ251" s="274"/>
      <c r="BA251" s="274"/>
      <c r="BB251" s="274"/>
      <c r="BC251" s="274"/>
      <c r="BD251" s="274"/>
      <c r="BE251" s="274"/>
      <c r="BF251" s="274"/>
      <c r="BG251" s="274"/>
      <c r="BH251" s="274"/>
      <c r="BI251" s="274"/>
      <c r="BJ251" s="274"/>
      <c r="BK251" s="274"/>
      <c r="BL251" s="274"/>
      <c r="BM251" s="274"/>
      <c r="BN251" s="274"/>
      <c r="BO251" s="274"/>
      <c r="BP251" s="274"/>
      <c r="BQ251" s="274"/>
      <c r="BR251" s="274"/>
      <c r="BS251" s="274"/>
      <c r="BT251" s="274"/>
      <c r="BU251" s="274"/>
      <c r="BV251" s="274"/>
      <c r="BW251" s="274"/>
      <c r="BX251" s="274"/>
      <c r="BY251" s="274"/>
      <c r="BZ251" s="274"/>
      <c r="CA251" s="274"/>
      <c r="CB251" s="274"/>
      <c r="CC251" s="274"/>
      <c r="CD251" s="274"/>
      <c r="CE251" s="274"/>
      <c r="CF251" s="274"/>
      <c r="CG251" s="274"/>
      <c r="CH251" s="274"/>
      <c r="CI251" s="274"/>
      <c r="CJ251" s="274"/>
      <c r="CK251" s="274"/>
      <c r="CL251" s="274"/>
      <c r="CM251" s="274"/>
      <c r="CN251" s="274"/>
      <c r="CO251" s="274"/>
      <c r="CP251" s="274"/>
      <c r="CQ251" s="274"/>
      <c r="CR251" s="274"/>
      <c r="CS251" s="274"/>
      <c r="CT251" s="274"/>
      <c r="CU251" s="274"/>
      <c r="CV251" s="274"/>
      <c r="CW251" s="274"/>
      <c r="CX251" s="274"/>
      <c r="CY251" s="274"/>
      <c r="CZ251" s="274"/>
      <c r="DA251" s="274"/>
      <c r="DB251" s="274"/>
      <c r="DC251" s="274"/>
      <c r="DD251" s="274"/>
      <c r="DE251" s="274"/>
    </row>
    <row r="252" spans="2:109" s="33" customFormat="1" x14ac:dyDescent="0.35">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AR252" s="274"/>
      <c r="AS252" s="274"/>
      <c r="AT252" s="274"/>
      <c r="AU252" s="274"/>
      <c r="AV252" s="274"/>
      <c r="AW252" s="274"/>
      <c r="AX252" s="274"/>
      <c r="AY252" s="274"/>
      <c r="AZ252" s="274"/>
      <c r="BA252" s="274"/>
      <c r="BB252" s="274"/>
      <c r="BC252" s="274"/>
      <c r="BD252" s="274"/>
      <c r="BE252" s="274"/>
      <c r="BF252" s="274"/>
      <c r="BG252" s="274"/>
      <c r="BH252" s="274"/>
      <c r="BI252" s="274"/>
      <c r="BJ252" s="274"/>
      <c r="BK252" s="274"/>
      <c r="BL252" s="274"/>
      <c r="BM252" s="274"/>
      <c r="BN252" s="274"/>
      <c r="BO252" s="274"/>
      <c r="BP252" s="274"/>
      <c r="BQ252" s="274"/>
      <c r="BR252" s="274"/>
      <c r="BS252" s="274"/>
      <c r="BT252" s="274"/>
      <c r="BU252" s="274"/>
      <c r="BV252" s="274"/>
      <c r="BW252" s="274"/>
      <c r="BX252" s="274"/>
      <c r="BY252" s="274"/>
      <c r="BZ252" s="274"/>
      <c r="CA252" s="274"/>
      <c r="CB252" s="274"/>
      <c r="CC252" s="274"/>
      <c r="CD252" s="274"/>
      <c r="CE252" s="274"/>
      <c r="CF252" s="274"/>
      <c r="CG252" s="274"/>
      <c r="CH252" s="274"/>
      <c r="CI252" s="274"/>
      <c r="CJ252" s="274"/>
      <c r="CK252" s="274"/>
      <c r="CL252" s="274"/>
      <c r="CM252" s="274"/>
      <c r="CN252" s="274"/>
      <c r="CO252" s="274"/>
      <c r="CP252" s="274"/>
      <c r="CQ252" s="274"/>
      <c r="CR252" s="274"/>
      <c r="CS252" s="274"/>
      <c r="CT252" s="274"/>
      <c r="CU252" s="274"/>
      <c r="CV252" s="274"/>
      <c r="CW252" s="274"/>
      <c r="CX252" s="274"/>
      <c r="CY252" s="274"/>
      <c r="CZ252" s="274"/>
      <c r="DA252" s="274"/>
      <c r="DB252" s="274"/>
      <c r="DC252" s="274"/>
      <c r="DD252" s="274"/>
      <c r="DE252" s="274"/>
    </row>
    <row r="253" spans="2:109" s="33" customFormat="1" x14ac:dyDescent="0.35">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AR253" s="274"/>
      <c r="AS253" s="274"/>
      <c r="AT253" s="274"/>
      <c r="AU253" s="274"/>
      <c r="AV253" s="274"/>
      <c r="AW253" s="274"/>
      <c r="AX253" s="274"/>
      <c r="AY253" s="274"/>
      <c r="AZ253" s="274"/>
      <c r="BA253" s="274"/>
      <c r="BB253" s="274"/>
      <c r="BC253" s="274"/>
      <c r="BD253" s="274"/>
      <c r="BE253" s="274"/>
      <c r="BF253" s="274"/>
      <c r="BG253" s="274"/>
      <c r="BH253" s="274"/>
      <c r="BI253" s="274"/>
      <c r="BJ253" s="274"/>
      <c r="BK253" s="274"/>
      <c r="BL253" s="274"/>
      <c r="BM253" s="274"/>
      <c r="BN253" s="274"/>
      <c r="BO253" s="274"/>
      <c r="BP253" s="274"/>
      <c r="BQ253" s="274"/>
      <c r="BR253" s="274"/>
      <c r="BS253" s="274"/>
      <c r="BT253" s="274"/>
      <c r="BU253" s="274"/>
      <c r="BV253" s="274"/>
      <c r="BW253" s="274"/>
      <c r="BX253" s="274"/>
      <c r="BY253" s="274"/>
      <c r="BZ253" s="274"/>
      <c r="CA253" s="274"/>
      <c r="CB253" s="274"/>
      <c r="CC253" s="274"/>
      <c r="CD253" s="274"/>
      <c r="CE253" s="274"/>
      <c r="CF253" s="274"/>
      <c r="CG253" s="274"/>
      <c r="CH253" s="274"/>
      <c r="CI253" s="274"/>
      <c r="CJ253" s="274"/>
      <c r="CK253" s="274"/>
      <c r="CL253" s="274"/>
      <c r="CM253" s="274"/>
      <c r="CN253" s="274"/>
      <c r="CO253" s="274"/>
      <c r="CP253" s="274"/>
      <c r="CQ253" s="274"/>
      <c r="CR253" s="274"/>
      <c r="CS253" s="274"/>
      <c r="CT253" s="274"/>
      <c r="CU253" s="274"/>
      <c r="CV253" s="274"/>
      <c r="CW253" s="274"/>
      <c r="CX253" s="274"/>
      <c r="CY253" s="274"/>
      <c r="CZ253" s="274"/>
      <c r="DA253" s="274"/>
      <c r="DB253" s="274"/>
      <c r="DC253" s="274"/>
      <c r="DD253" s="274"/>
      <c r="DE253" s="274"/>
    </row>
    <row r="254" spans="2:109" s="33" customFormat="1" x14ac:dyDescent="0.35">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AR254" s="274"/>
      <c r="AS254" s="274"/>
      <c r="AT254" s="274"/>
      <c r="AU254" s="274"/>
      <c r="AV254" s="274"/>
      <c r="AW254" s="274"/>
      <c r="AX254" s="274"/>
      <c r="AY254" s="274"/>
      <c r="AZ254" s="274"/>
      <c r="BA254" s="274"/>
      <c r="BB254" s="274"/>
      <c r="BC254" s="274"/>
      <c r="BD254" s="274"/>
      <c r="BE254" s="274"/>
      <c r="BF254" s="274"/>
      <c r="BG254" s="274"/>
      <c r="BH254" s="274"/>
      <c r="BI254" s="274"/>
      <c r="BJ254" s="274"/>
      <c r="BK254" s="274"/>
      <c r="BL254" s="274"/>
      <c r="BM254" s="274"/>
      <c r="BN254" s="274"/>
      <c r="BO254" s="274"/>
      <c r="BP254" s="274"/>
      <c r="BQ254" s="274"/>
      <c r="BR254" s="274"/>
      <c r="BS254" s="274"/>
      <c r="BT254" s="274"/>
      <c r="BU254" s="274"/>
      <c r="BV254" s="274"/>
      <c r="BW254" s="274"/>
      <c r="BX254" s="274"/>
      <c r="BY254" s="274"/>
      <c r="BZ254" s="274"/>
      <c r="CA254" s="274"/>
      <c r="CB254" s="274"/>
      <c r="CC254" s="274"/>
      <c r="CD254" s="274"/>
      <c r="CE254" s="274"/>
      <c r="CF254" s="274"/>
      <c r="CG254" s="274"/>
      <c r="CH254" s="274"/>
      <c r="CI254" s="274"/>
      <c r="CJ254" s="274"/>
      <c r="CK254" s="274"/>
      <c r="CL254" s="274"/>
      <c r="CM254" s="274"/>
      <c r="CN254" s="274"/>
      <c r="CO254" s="274"/>
      <c r="CP254" s="274"/>
      <c r="CQ254" s="274"/>
      <c r="CR254" s="274"/>
      <c r="CS254" s="274"/>
      <c r="CT254" s="274"/>
      <c r="CU254" s="274"/>
      <c r="CV254" s="274"/>
      <c r="CW254" s="274"/>
      <c r="CX254" s="274"/>
      <c r="CY254" s="274"/>
      <c r="CZ254" s="274"/>
      <c r="DA254" s="274"/>
      <c r="DB254" s="274"/>
      <c r="DC254" s="274"/>
      <c r="DD254" s="274"/>
      <c r="DE254" s="274"/>
    </row>
    <row r="255" spans="2:109" s="33" customFormat="1" x14ac:dyDescent="0.35">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AR255" s="274"/>
      <c r="AS255" s="274"/>
      <c r="AT255" s="274"/>
      <c r="AU255" s="274"/>
      <c r="AV255" s="274"/>
      <c r="AW255" s="274"/>
      <c r="AX255" s="274"/>
      <c r="AY255" s="274"/>
      <c r="AZ255" s="274"/>
      <c r="BA255" s="274"/>
      <c r="BB255" s="274"/>
      <c r="BC255" s="274"/>
      <c r="BD255" s="274"/>
      <c r="BE255" s="274"/>
      <c r="BF255" s="274"/>
      <c r="BG255" s="274"/>
      <c r="BH255" s="274"/>
      <c r="BI255" s="274"/>
      <c r="BJ255" s="274"/>
      <c r="BK255" s="274"/>
      <c r="BL255" s="274"/>
      <c r="BM255" s="274"/>
      <c r="BN255" s="274"/>
      <c r="BO255" s="274"/>
      <c r="BP255" s="274"/>
      <c r="BQ255" s="274"/>
      <c r="BR255" s="274"/>
      <c r="BS255" s="274"/>
      <c r="BT255" s="274"/>
      <c r="BU255" s="274"/>
      <c r="BV255" s="274"/>
      <c r="BW255" s="274"/>
      <c r="BX255" s="274"/>
      <c r="BY255" s="274"/>
      <c r="BZ255" s="274"/>
      <c r="CA255" s="274"/>
      <c r="CB255" s="274"/>
      <c r="CC255" s="274"/>
      <c r="CD255" s="274"/>
      <c r="CE255" s="274"/>
      <c r="CF255" s="274"/>
      <c r="CG255" s="274"/>
      <c r="CH255" s="274"/>
      <c r="CI255" s="274"/>
      <c r="CJ255" s="274"/>
      <c r="CK255" s="274"/>
      <c r="CL255" s="274"/>
      <c r="CM255" s="274"/>
      <c r="CN255" s="274"/>
      <c r="CO255" s="274"/>
      <c r="CP255" s="274"/>
      <c r="CQ255" s="274"/>
      <c r="CR255" s="274"/>
      <c r="CS255" s="274"/>
      <c r="CT255" s="274"/>
      <c r="CU255" s="274"/>
      <c r="CV255" s="274"/>
      <c r="CW255" s="274"/>
      <c r="CX255" s="274"/>
      <c r="CY255" s="274"/>
      <c r="CZ255" s="274"/>
      <c r="DA255" s="274"/>
      <c r="DB255" s="274"/>
      <c r="DC255" s="274"/>
      <c r="DD255" s="274"/>
      <c r="DE255" s="274"/>
    </row>
    <row r="256" spans="2:109" s="33" customFormat="1" x14ac:dyDescent="0.35">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AR256" s="274"/>
      <c r="AS256" s="274"/>
      <c r="AT256" s="274"/>
      <c r="AU256" s="274"/>
      <c r="AV256" s="274"/>
      <c r="AW256" s="274"/>
      <c r="AX256" s="274"/>
      <c r="AY256" s="274"/>
      <c r="AZ256" s="274"/>
      <c r="BA256" s="274"/>
      <c r="BB256" s="274"/>
      <c r="BC256" s="274"/>
      <c r="BD256" s="274"/>
      <c r="BE256" s="274"/>
      <c r="BF256" s="274"/>
      <c r="BG256" s="274"/>
      <c r="BH256" s="274"/>
      <c r="BI256" s="274"/>
      <c r="BJ256" s="274"/>
      <c r="BK256" s="274"/>
      <c r="BL256" s="274"/>
      <c r="BM256" s="274"/>
      <c r="BN256" s="274"/>
      <c r="BO256" s="274"/>
      <c r="BP256" s="274"/>
      <c r="BQ256" s="274"/>
      <c r="BR256" s="274"/>
      <c r="BS256" s="274"/>
      <c r="BT256" s="274"/>
      <c r="BU256" s="274"/>
      <c r="BV256" s="274"/>
      <c r="BW256" s="274"/>
      <c r="BX256" s="274"/>
      <c r="BY256" s="274"/>
      <c r="BZ256" s="274"/>
      <c r="CA256" s="274"/>
      <c r="CB256" s="274"/>
      <c r="CC256" s="274"/>
      <c r="CD256" s="274"/>
      <c r="CE256" s="274"/>
      <c r="CF256" s="274"/>
      <c r="CG256" s="274"/>
      <c r="CH256" s="274"/>
      <c r="CI256" s="274"/>
      <c r="CJ256" s="274"/>
      <c r="CK256" s="274"/>
      <c r="CL256" s="274"/>
      <c r="CM256" s="274"/>
      <c r="CN256" s="274"/>
      <c r="CO256" s="274"/>
      <c r="CP256" s="274"/>
      <c r="CQ256" s="274"/>
      <c r="CR256" s="274"/>
      <c r="CS256" s="274"/>
      <c r="CT256" s="274"/>
      <c r="CU256" s="274"/>
      <c r="CV256" s="274"/>
      <c r="CW256" s="274"/>
      <c r="CX256" s="274"/>
      <c r="CY256" s="274"/>
      <c r="CZ256" s="274"/>
      <c r="DA256" s="274"/>
      <c r="DB256" s="274"/>
      <c r="DC256" s="274"/>
      <c r="DD256" s="274"/>
      <c r="DE256" s="274"/>
    </row>
    <row r="257" spans="2:109" s="33" customFormat="1" x14ac:dyDescent="0.35">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AR257" s="274"/>
      <c r="AS257" s="274"/>
      <c r="AT257" s="274"/>
      <c r="AU257" s="274"/>
      <c r="AV257" s="274"/>
      <c r="AW257" s="274"/>
      <c r="AX257" s="274"/>
      <c r="AY257" s="274"/>
      <c r="AZ257" s="274"/>
      <c r="BA257" s="274"/>
      <c r="BB257" s="274"/>
      <c r="BC257" s="274"/>
      <c r="BD257" s="274"/>
      <c r="BE257" s="274"/>
      <c r="BF257" s="274"/>
      <c r="BG257" s="274"/>
      <c r="BH257" s="274"/>
      <c r="BI257" s="274"/>
      <c r="BJ257" s="274"/>
      <c r="BK257" s="274"/>
      <c r="BL257" s="274"/>
      <c r="BM257" s="274"/>
      <c r="BN257" s="274"/>
      <c r="BO257" s="274"/>
      <c r="BP257" s="274"/>
      <c r="BQ257" s="274"/>
      <c r="BR257" s="274"/>
      <c r="BS257" s="274"/>
      <c r="BT257" s="274"/>
      <c r="BU257" s="274"/>
      <c r="BV257" s="274"/>
      <c r="BW257" s="274"/>
      <c r="BX257" s="274"/>
      <c r="BY257" s="274"/>
      <c r="BZ257" s="274"/>
      <c r="CA257" s="274"/>
      <c r="CB257" s="274"/>
      <c r="CC257" s="274"/>
      <c r="CD257" s="274"/>
      <c r="CE257" s="274"/>
      <c r="CF257" s="274"/>
      <c r="CG257" s="274"/>
      <c r="CH257" s="274"/>
      <c r="CI257" s="274"/>
      <c r="CJ257" s="274"/>
      <c r="CK257" s="274"/>
      <c r="CL257" s="274"/>
      <c r="CM257" s="274"/>
      <c r="CN257" s="274"/>
      <c r="CO257" s="274"/>
      <c r="CP257" s="274"/>
      <c r="CQ257" s="274"/>
      <c r="CR257" s="274"/>
      <c r="CS257" s="274"/>
      <c r="CT257" s="274"/>
      <c r="CU257" s="274"/>
      <c r="CV257" s="274"/>
      <c r="CW257" s="274"/>
      <c r="CX257" s="274"/>
      <c r="CY257" s="274"/>
      <c r="CZ257" s="274"/>
      <c r="DA257" s="274"/>
      <c r="DB257" s="274"/>
      <c r="DC257" s="274"/>
      <c r="DD257" s="274"/>
      <c r="DE257" s="274"/>
    </row>
    <row r="258" spans="2:109" s="33" customFormat="1" x14ac:dyDescent="0.35">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AR258" s="274"/>
      <c r="AS258" s="274"/>
      <c r="AT258" s="274"/>
      <c r="AU258" s="274"/>
      <c r="AV258" s="274"/>
      <c r="AW258" s="274"/>
      <c r="AX258" s="274"/>
      <c r="AY258" s="274"/>
      <c r="AZ258" s="274"/>
      <c r="BA258" s="274"/>
      <c r="BB258" s="274"/>
      <c r="BC258" s="274"/>
      <c r="BD258" s="274"/>
      <c r="BE258" s="274"/>
      <c r="BF258" s="274"/>
      <c r="BG258" s="274"/>
      <c r="BH258" s="274"/>
      <c r="BI258" s="274"/>
      <c r="BJ258" s="274"/>
      <c r="BK258" s="274"/>
      <c r="BL258" s="274"/>
      <c r="BM258" s="274"/>
      <c r="BN258" s="274"/>
      <c r="BO258" s="274"/>
      <c r="BP258" s="274"/>
      <c r="BQ258" s="274"/>
      <c r="BR258" s="274"/>
      <c r="BS258" s="274"/>
      <c r="BT258" s="274"/>
      <c r="BU258" s="274"/>
      <c r="BV258" s="274"/>
      <c r="BW258" s="274"/>
      <c r="BX258" s="274"/>
      <c r="BY258" s="274"/>
      <c r="BZ258" s="274"/>
      <c r="CA258" s="274"/>
      <c r="CB258" s="274"/>
      <c r="CC258" s="274"/>
      <c r="CD258" s="274"/>
      <c r="CE258" s="274"/>
      <c r="CF258" s="274"/>
      <c r="CG258" s="274"/>
      <c r="CH258" s="274"/>
      <c r="CI258" s="274"/>
      <c r="CJ258" s="274"/>
      <c r="CK258" s="274"/>
      <c r="CL258" s="274"/>
      <c r="CM258" s="274"/>
      <c r="CN258" s="274"/>
      <c r="CO258" s="274"/>
      <c r="CP258" s="274"/>
      <c r="CQ258" s="274"/>
      <c r="CR258" s="274"/>
      <c r="CS258" s="274"/>
      <c r="CT258" s="274"/>
      <c r="CU258" s="274"/>
      <c r="CV258" s="274"/>
      <c r="CW258" s="274"/>
      <c r="CX258" s="274"/>
      <c r="CY258" s="274"/>
      <c r="CZ258" s="274"/>
      <c r="DA258" s="274"/>
      <c r="DB258" s="274"/>
      <c r="DC258" s="274"/>
      <c r="DD258" s="274"/>
      <c r="DE258" s="274"/>
    </row>
    <row r="259" spans="2:109" s="33" customFormat="1" x14ac:dyDescent="0.35">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AR259" s="274"/>
      <c r="AS259" s="274"/>
      <c r="AT259" s="274"/>
      <c r="AU259" s="274"/>
      <c r="AV259" s="274"/>
      <c r="AW259" s="274"/>
      <c r="AX259" s="274"/>
      <c r="AY259" s="274"/>
      <c r="AZ259" s="274"/>
      <c r="BA259" s="274"/>
      <c r="BB259" s="274"/>
      <c r="BC259" s="274"/>
      <c r="BD259" s="274"/>
      <c r="BE259" s="274"/>
      <c r="BF259" s="274"/>
      <c r="BG259" s="274"/>
      <c r="BH259" s="274"/>
      <c r="BI259" s="274"/>
      <c r="BJ259" s="274"/>
      <c r="BK259" s="274"/>
      <c r="BL259" s="274"/>
      <c r="BM259" s="274"/>
      <c r="BN259" s="274"/>
      <c r="BO259" s="274"/>
      <c r="BP259" s="274"/>
      <c r="BQ259" s="274"/>
      <c r="BR259" s="274"/>
      <c r="BS259" s="274"/>
      <c r="BT259" s="274"/>
      <c r="BU259" s="274"/>
      <c r="BV259" s="274"/>
      <c r="BW259" s="274"/>
      <c r="BX259" s="274"/>
      <c r="BY259" s="274"/>
      <c r="BZ259" s="274"/>
      <c r="CA259" s="274"/>
      <c r="CB259" s="274"/>
      <c r="CC259" s="274"/>
      <c r="CD259" s="274"/>
      <c r="CE259" s="274"/>
      <c r="CF259" s="274"/>
      <c r="CG259" s="274"/>
      <c r="CH259" s="274"/>
      <c r="CI259" s="274"/>
      <c r="CJ259" s="274"/>
      <c r="CK259" s="274"/>
      <c r="CL259" s="274"/>
      <c r="CM259" s="274"/>
      <c r="CN259" s="274"/>
      <c r="CO259" s="274"/>
      <c r="CP259" s="274"/>
      <c r="CQ259" s="274"/>
      <c r="CR259" s="274"/>
      <c r="CS259" s="274"/>
      <c r="CT259" s="274"/>
      <c r="CU259" s="274"/>
      <c r="CV259" s="274"/>
      <c r="CW259" s="274"/>
      <c r="CX259" s="274"/>
      <c r="CY259" s="274"/>
      <c r="CZ259" s="274"/>
      <c r="DA259" s="274"/>
      <c r="DB259" s="274"/>
      <c r="DC259" s="274"/>
      <c r="DD259" s="274"/>
      <c r="DE259" s="274"/>
    </row>
    <row r="260" spans="2:109" s="33" customFormat="1" x14ac:dyDescent="0.35">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AR260" s="274"/>
      <c r="AS260" s="274"/>
      <c r="AT260" s="274"/>
      <c r="AU260" s="274"/>
      <c r="AV260" s="274"/>
      <c r="AW260" s="274"/>
      <c r="AX260" s="274"/>
      <c r="AY260" s="274"/>
      <c r="AZ260" s="274"/>
      <c r="BA260" s="274"/>
      <c r="BB260" s="274"/>
      <c r="BC260" s="274"/>
      <c r="BD260" s="274"/>
      <c r="BE260" s="274"/>
      <c r="BF260" s="274"/>
      <c r="BG260" s="274"/>
      <c r="BH260" s="274"/>
      <c r="BI260" s="274"/>
      <c r="BJ260" s="274"/>
      <c r="BK260" s="274"/>
      <c r="BL260" s="274"/>
      <c r="BM260" s="274"/>
      <c r="BN260" s="274"/>
      <c r="BO260" s="274"/>
      <c r="BP260" s="274"/>
      <c r="BQ260" s="274"/>
      <c r="BR260" s="274"/>
      <c r="BS260" s="274"/>
      <c r="BT260" s="274"/>
      <c r="BU260" s="274"/>
      <c r="BV260" s="274"/>
      <c r="BW260" s="274"/>
      <c r="BX260" s="274"/>
      <c r="BY260" s="274"/>
      <c r="BZ260" s="274"/>
      <c r="CA260" s="274"/>
      <c r="CB260" s="274"/>
      <c r="CC260" s="274"/>
      <c r="CD260" s="274"/>
      <c r="CE260" s="274"/>
      <c r="CF260" s="274"/>
      <c r="CG260" s="274"/>
      <c r="CH260" s="274"/>
      <c r="CI260" s="274"/>
      <c r="CJ260" s="274"/>
      <c r="CK260" s="274"/>
      <c r="CL260" s="274"/>
      <c r="CM260" s="274"/>
      <c r="CN260" s="274"/>
      <c r="CO260" s="274"/>
      <c r="CP260" s="274"/>
      <c r="CQ260" s="274"/>
      <c r="CR260" s="274"/>
      <c r="CS260" s="274"/>
      <c r="CT260" s="274"/>
      <c r="CU260" s="274"/>
      <c r="CV260" s="274"/>
      <c r="CW260" s="274"/>
      <c r="CX260" s="274"/>
      <c r="CY260" s="274"/>
      <c r="CZ260" s="274"/>
      <c r="DA260" s="274"/>
      <c r="DB260" s="274"/>
      <c r="DC260" s="274"/>
      <c r="DD260" s="274"/>
      <c r="DE260" s="274"/>
    </row>
    <row r="261" spans="2:109" s="33" customFormat="1" x14ac:dyDescent="0.35">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AR261" s="274"/>
      <c r="AS261" s="274"/>
      <c r="AT261" s="274"/>
      <c r="AU261" s="274"/>
      <c r="AV261" s="274"/>
      <c r="AW261" s="274"/>
      <c r="AX261" s="274"/>
      <c r="AY261" s="274"/>
      <c r="AZ261" s="274"/>
      <c r="BA261" s="274"/>
      <c r="BB261" s="274"/>
      <c r="BC261" s="274"/>
      <c r="BD261" s="274"/>
      <c r="BE261" s="274"/>
      <c r="BF261" s="274"/>
      <c r="BG261" s="274"/>
      <c r="BH261" s="274"/>
      <c r="BI261" s="274"/>
      <c r="BJ261" s="274"/>
      <c r="BK261" s="274"/>
      <c r="BL261" s="274"/>
      <c r="BM261" s="274"/>
      <c r="BN261" s="274"/>
      <c r="BO261" s="274"/>
      <c r="BP261" s="274"/>
      <c r="BQ261" s="274"/>
      <c r="BR261" s="274"/>
      <c r="BS261" s="274"/>
      <c r="BT261" s="274"/>
      <c r="BU261" s="274"/>
      <c r="BV261" s="274"/>
      <c r="BW261" s="274"/>
      <c r="BX261" s="274"/>
      <c r="BY261" s="274"/>
      <c r="BZ261" s="274"/>
      <c r="CA261" s="274"/>
      <c r="CB261" s="274"/>
      <c r="CC261" s="274"/>
      <c r="CD261" s="274"/>
      <c r="CE261" s="274"/>
      <c r="CF261" s="274"/>
      <c r="CG261" s="274"/>
      <c r="CH261" s="274"/>
      <c r="CI261" s="274"/>
      <c r="CJ261" s="274"/>
      <c r="CK261" s="274"/>
      <c r="CL261" s="274"/>
      <c r="CM261" s="274"/>
      <c r="CN261" s="274"/>
      <c r="CO261" s="274"/>
      <c r="CP261" s="274"/>
      <c r="CQ261" s="274"/>
      <c r="CR261" s="274"/>
      <c r="CS261" s="274"/>
      <c r="CT261" s="274"/>
      <c r="CU261" s="274"/>
      <c r="CV261" s="274"/>
      <c r="CW261" s="274"/>
      <c r="CX261" s="274"/>
      <c r="CY261" s="274"/>
      <c r="CZ261" s="274"/>
      <c r="DA261" s="274"/>
      <c r="DB261" s="274"/>
      <c r="DC261" s="274"/>
      <c r="DD261" s="274"/>
      <c r="DE261" s="274"/>
    </row>
    <row r="262" spans="2:109" s="33" customFormat="1" x14ac:dyDescent="0.35">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AR262" s="274"/>
      <c r="AS262" s="274"/>
      <c r="AT262" s="274"/>
      <c r="AU262" s="274"/>
      <c r="AV262" s="274"/>
      <c r="AW262" s="274"/>
      <c r="AX262" s="274"/>
      <c r="AY262" s="274"/>
      <c r="AZ262" s="274"/>
      <c r="BA262" s="274"/>
      <c r="BB262" s="274"/>
      <c r="BC262" s="274"/>
      <c r="BD262" s="274"/>
      <c r="BE262" s="274"/>
      <c r="BF262" s="274"/>
      <c r="BG262" s="274"/>
      <c r="BH262" s="274"/>
      <c r="BI262" s="274"/>
      <c r="BJ262" s="274"/>
      <c r="BK262" s="274"/>
      <c r="BL262" s="274"/>
      <c r="BM262" s="274"/>
      <c r="BN262" s="274"/>
      <c r="BO262" s="274"/>
      <c r="BP262" s="274"/>
      <c r="BQ262" s="274"/>
      <c r="BR262" s="274"/>
      <c r="BS262" s="274"/>
      <c r="BT262" s="274"/>
      <c r="BU262" s="274"/>
      <c r="BV262" s="274"/>
      <c r="BW262" s="274"/>
      <c r="BX262" s="274"/>
      <c r="BY262" s="274"/>
      <c r="BZ262" s="274"/>
      <c r="CA262" s="274"/>
      <c r="CB262" s="274"/>
      <c r="CC262" s="274"/>
      <c r="CD262" s="274"/>
      <c r="CE262" s="274"/>
      <c r="CF262" s="274"/>
      <c r="CG262" s="274"/>
      <c r="CH262" s="274"/>
      <c r="CI262" s="274"/>
      <c r="CJ262" s="274"/>
      <c r="CK262" s="274"/>
      <c r="CL262" s="274"/>
      <c r="CM262" s="274"/>
      <c r="CN262" s="274"/>
      <c r="CO262" s="274"/>
      <c r="CP262" s="274"/>
      <c r="CQ262" s="274"/>
      <c r="CR262" s="274"/>
      <c r="CS262" s="274"/>
      <c r="CT262" s="274"/>
      <c r="CU262" s="274"/>
      <c r="CV262" s="274"/>
      <c r="CW262" s="274"/>
      <c r="CX262" s="274"/>
      <c r="CY262" s="274"/>
      <c r="CZ262" s="274"/>
      <c r="DA262" s="274"/>
      <c r="DB262" s="274"/>
      <c r="DC262" s="274"/>
      <c r="DD262" s="274"/>
      <c r="DE262" s="274"/>
    </row>
    <row r="263" spans="2:109" s="33" customFormat="1" x14ac:dyDescent="0.35">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AR263" s="274"/>
      <c r="AS263" s="274"/>
      <c r="AT263" s="274"/>
      <c r="AU263" s="274"/>
      <c r="AV263" s="274"/>
      <c r="AW263" s="274"/>
      <c r="AX263" s="274"/>
      <c r="AY263" s="274"/>
      <c r="AZ263" s="274"/>
      <c r="BA263" s="274"/>
      <c r="BB263" s="274"/>
      <c r="BC263" s="274"/>
      <c r="BD263" s="274"/>
      <c r="BE263" s="274"/>
      <c r="BF263" s="274"/>
      <c r="BG263" s="274"/>
      <c r="BH263" s="274"/>
      <c r="BI263" s="274"/>
      <c r="BJ263" s="274"/>
      <c r="BK263" s="274"/>
      <c r="BL263" s="274"/>
      <c r="BM263" s="274"/>
      <c r="BN263" s="274"/>
      <c r="BO263" s="274"/>
      <c r="BP263" s="274"/>
      <c r="BQ263" s="274"/>
      <c r="BR263" s="274"/>
      <c r="BS263" s="274"/>
      <c r="BT263" s="274"/>
      <c r="BU263" s="274"/>
      <c r="BV263" s="274"/>
      <c r="BW263" s="274"/>
      <c r="BX263" s="274"/>
      <c r="BY263" s="274"/>
      <c r="BZ263" s="274"/>
      <c r="CA263" s="274"/>
      <c r="CB263" s="274"/>
      <c r="CC263" s="274"/>
      <c r="CD263" s="274"/>
      <c r="CE263" s="274"/>
      <c r="CF263" s="274"/>
      <c r="CG263" s="274"/>
      <c r="CH263" s="274"/>
      <c r="CI263" s="274"/>
      <c r="CJ263" s="274"/>
      <c r="CK263" s="274"/>
      <c r="CL263" s="274"/>
      <c r="CM263" s="274"/>
      <c r="CN263" s="274"/>
      <c r="CO263" s="274"/>
      <c r="CP263" s="274"/>
      <c r="CQ263" s="274"/>
      <c r="CR263" s="274"/>
      <c r="CS263" s="274"/>
      <c r="CT263" s="274"/>
      <c r="CU263" s="274"/>
      <c r="CV263" s="274"/>
      <c r="CW263" s="274"/>
      <c r="CX263" s="274"/>
      <c r="CY263" s="274"/>
      <c r="CZ263" s="274"/>
      <c r="DA263" s="274"/>
      <c r="DB263" s="274"/>
      <c r="DC263" s="274"/>
      <c r="DD263" s="274"/>
      <c r="DE263" s="274"/>
    </row>
    <row r="264" spans="2:109" s="33" customFormat="1" x14ac:dyDescent="0.35">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AR264" s="274"/>
      <c r="AS264" s="274"/>
      <c r="AT264" s="274"/>
      <c r="AU264" s="274"/>
      <c r="AV264" s="274"/>
      <c r="AW264" s="274"/>
      <c r="AX264" s="274"/>
      <c r="AY264" s="274"/>
      <c r="AZ264" s="274"/>
      <c r="BA264" s="274"/>
      <c r="BB264" s="274"/>
      <c r="BC264" s="274"/>
      <c r="BD264" s="274"/>
      <c r="BE264" s="274"/>
      <c r="BF264" s="274"/>
      <c r="BG264" s="274"/>
      <c r="BH264" s="274"/>
      <c r="BI264" s="274"/>
      <c r="BJ264" s="274"/>
      <c r="BK264" s="274"/>
      <c r="BL264" s="274"/>
      <c r="BM264" s="274"/>
      <c r="BN264" s="274"/>
      <c r="BO264" s="274"/>
      <c r="BP264" s="274"/>
      <c r="BQ264" s="274"/>
      <c r="BR264" s="274"/>
      <c r="BS264" s="274"/>
      <c r="BT264" s="274"/>
      <c r="BU264" s="274"/>
      <c r="BV264" s="274"/>
      <c r="BW264" s="274"/>
      <c r="BX264" s="274"/>
      <c r="BY264" s="274"/>
      <c r="BZ264" s="274"/>
      <c r="CA264" s="274"/>
      <c r="CB264" s="274"/>
      <c r="CC264" s="274"/>
      <c r="CD264" s="274"/>
      <c r="CE264" s="274"/>
      <c r="CF264" s="274"/>
      <c r="CG264" s="274"/>
      <c r="CH264" s="274"/>
      <c r="CI264" s="274"/>
      <c r="CJ264" s="274"/>
      <c r="CK264" s="274"/>
      <c r="CL264" s="274"/>
      <c r="CM264" s="274"/>
      <c r="CN264" s="274"/>
      <c r="CO264" s="274"/>
      <c r="CP264" s="274"/>
      <c r="CQ264" s="274"/>
      <c r="CR264" s="274"/>
      <c r="CS264" s="274"/>
      <c r="CT264" s="274"/>
      <c r="CU264" s="274"/>
      <c r="CV264" s="274"/>
      <c r="CW264" s="274"/>
      <c r="CX264" s="274"/>
      <c r="CY264" s="274"/>
      <c r="CZ264" s="274"/>
      <c r="DA264" s="274"/>
      <c r="DB264" s="274"/>
      <c r="DC264" s="274"/>
      <c r="DD264" s="274"/>
      <c r="DE264" s="274"/>
    </row>
    <row r="265" spans="2:109" s="33" customFormat="1" x14ac:dyDescent="0.35">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AR265" s="274"/>
      <c r="AS265" s="274"/>
      <c r="AT265" s="274"/>
      <c r="AU265" s="274"/>
      <c r="AV265" s="274"/>
      <c r="AW265" s="274"/>
      <c r="AX265" s="274"/>
      <c r="AY265" s="274"/>
      <c r="AZ265" s="274"/>
      <c r="BA265" s="274"/>
      <c r="BB265" s="274"/>
      <c r="BC265" s="274"/>
      <c r="BD265" s="274"/>
      <c r="BE265" s="274"/>
      <c r="BF265" s="274"/>
      <c r="BG265" s="274"/>
      <c r="BH265" s="274"/>
      <c r="BI265" s="274"/>
      <c r="BJ265" s="274"/>
      <c r="BK265" s="274"/>
      <c r="BL265" s="274"/>
      <c r="BM265" s="274"/>
      <c r="BN265" s="274"/>
      <c r="BO265" s="274"/>
      <c r="BP265" s="274"/>
      <c r="BQ265" s="274"/>
      <c r="BR265" s="274"/>
      <c r="BS265" s="274"/>
      <c r="BT265" s="274"/>
      <c r="BU265" s="274"/>
      <c r="BV265" s="274"/>
      <c r="BW265" s="274"/>
      <c r="BX265" s="274"/>
      <c r="BY265" s="274"/>
      <c r="BZ265" s="274"/>
      <c r="CA265" s="274"/>
      <c r="CB265" s="274"/>
      <c r="CC265" s="274"/>
      <c r="CD265" s="274"/>
      <c r="CE265" s="274"/>
      <c r="CF265" s="274"/>
      <c r="CG265" s="274"/>
      <c r="CH265" s="274"/>
      <c r="CI265" s="274"/>
      <c r="CJ265" s="274"/>
      <c r="CK265" s="274"/>
      <c r="CL265" s="274"/>
      <c r="CM265" s="274"/>
      <c r="CN265" s="274"/>
      <c r="CO265" s="274"/>
      <c r="CP265" s="274"/>
      <c r="CQ265" s="274"/>
      <c r="CR265" s="274"/>
      <c r="CS265" s="274"/>
      <c r="CT265" s="274"/>
      <c r="CU265" s="274"/>
      <c r="CV265" s="274"/>
      <c r="CW265" s="274"/>
      <c r="CX265" s="274"/>
      <c r="CY265" s="274"/>
      <c r="CZ265" s="274"/>
      <c r="DA265" s="274"/>
      <c r="DB265" s="274"/>
      <c r="DC265" s="274"/>
      <c r="DD265" s="274"/>
      <c r="DE265" s="274"/>
    </row>
    <row r="266" spans="2:109" s="33" customFormat="1" x14ac:dyDescent="0.35">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AR266" s="274"/>
      <c r="AS266" s="274"/>
      <c r="AT266" s="274"/>
      <c r="AU266" s="274"/>
      <c r="AV266" s="274"/>
      <c r="AW266" s="274"/>
      <c r="AX266" s="274"/>
      <c r="AY266" s="274"/>
      <c r="AZ266" s="274"/>
      <c r="BA266" s="274"/>
      <c r="BB266" s="274"/>
      <c r="BC266" s="274"/>
      <c r="BD266" s="274"/>
      <c r="BE266" s="274"/>
      <c r="BF266" s="274"/>
      <c r="BG266" s="274"/>
      <c r="BH266" s="274"/>
      <c r="BI266" s="274"/>
      <c r="BJ266" s="274"/>
      <c r="BK266" s="274"/>
      <c r="BL266" s="274"/>
      <c r="BM266" s="274"/>
      <c r="BN266" s="274"/>
      <c r="BO266" s="274"/>
      <c r="BP266" s="274"/>
      <c r="BQ266" s="274"/>
      <c r="BR266" s="274"/>
      <c r="BS266" s="274"/>
      <c r="BT266" s="274"/>
      <c r="BU266" s="274"/>
      <c r="BV266" s="274"/>
      <c r="BW266" s="274"/>
      <c r="BX266" s="274"/>
      <c r="BY266" s="274"/>
      <c r="BZ266" s="274"/>
      <c r="CA266" s="274"/>
      <c r="CB266" s="274"/>
      <c r="CC266" s="274"/>
      <c r="CD266" s="274"/>
      <c r="CE266" s="274"/>
      <c r="CF266" s="274"/>
      <c r="CG266" s="274"/>
      <c r="CH266" s="274"/>
      <c r="CI266" s="274"/>
      <c r="CJ266" s="274"/>
      <c r="CK266" s="274"/>
      <c r="CL266" s="274"/>
      <c r="CM266" s="274"/>
      <c r="CN266" s="274"/>
      <c r="CO266" s="274"/>
      <c r="CP266" s="274"/>
      <c r="CQ266" s="274"/>
      <c r="CR266" s="274"/>
      <c r="CS266" s="274"/>
      <c r="CT266" s="274"/>
      <c r="CU266" s="274"/>
      <c r="CV266" s="274"/>
      <c r="CW266" s="274"/>
      <c r="CX266" s="274"/>
      <c r="CY266" s="274"/>
      <c r="CZ266" s="274"/>
      <c r="DA266" s="274"/>
      <c r="DB266" s="274"/>
      <c r="DC266" s="274"/>
      <c r="DD266" s="274"/>
      <c r="DE266" s="274"/>
    </row>
    <row r="267" spans="2:109" s="33" customFormat="1" x14ac:dyDescent="0.35">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AR267" s="274"/>
      <c r="AS267" s="274"/>
      <c r="AT267" s="274"/>
      <c r="AU267" s="274"/>
      <c r="AV267" s="274"/>
      <c r="AW267" s="274"/>
      <c r="AX267" s="274"/>
      <c r="AY267" s="274"/>
      <c r="AZ267" s="274"/>
      <c r="BA267" s="274"/>
      <c r="BB267" s="274"/>
      <c r="BC267" s="274"/>
      <c r="BD267" s="274"/>
      <c r="BE267" s="274"/>
      <c r="BF267" s="274"/>
      <c r="BG267" s="274"/>
      <c r="BH267" s="274"/>
      <c r="BI267" s="274"/>
      <c r="BJ267" s="274"/>
      <c r="BK267" s="274"/>
      <c r="BL267" s="274"/>
      <c r="BM267" s="274"/>
      <c r="BN267" s="274"/>
      <c r="BO267" s="274"/>
      <c r="BP267" s="274"/>
      <c r="BQ267" s="274"/>
      <c r="BR267" s="274"/>
      <c r="BS267" s="274"/>
      <c r="BT267" s="274"/>
      <c r="BU267" s="274"/>
      <c r="BV267" s="274"/>
      <c r="BW267" s="274"/>
      <c r="BX267" s="274"/>
      <c r="BY267" s="274"/>
      <c r="BZ267" s="274"/>
      <c r="CA267" s="274"/>
      <c r="CB267" s="274"/>
      <c r="CC267" s="274"/>
      <c r="CD267" s="274"/>
      <c r="CE267" s="274"/>
      <c r="CF267" s="274"/>
      <c r="CG267" s="274"/>
      <c r="CH267" s="274"/>
      <c r="CI267" s="274"/>
      <c r="CJ267" s="274"/>
      <c r="CK267" s="274"/>
      <c r="CL267" s="274"/>
      <c r="CM267" s="274"/>
      <c r="CN267" s="274"/>
      <c r="CO267" s="274"/>
      <c r="CP267" s="274"/>
      <c r="CQ267" s="274"/>
      <c r="CR267" s="274"/>
      <c r="CS267" s="274"/>
      <c r="CT267" s="274"/>
      <c r="CU267" s="274"/>
      <c r="CV267" s="274"/>
      <c r="CW267" s="274"/>
      <c r="CX267" s="274"/>
      <c r="CY267" s="274"/>
      <c r="CZ267" s="274"/>
      <c r="DA267" s="274"/>
      <c r="DB267" s="274"/>
      <c r="DC267" s="274"/>
      <c r="DD267" s="274"/>
      <c r="DE267" s="274"/>
    </row>
    <row r="268" spans="2:109" s="33" customFormat="1" x14ac:dyDescent="0.35">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AR268" s="274"/>
      <c r="AS268" s="274"/>
      <c r="AT268" s="274"/>
      <c r="AU268" s="274"/>
      <c r="AV268" s="274"/>
      <c r="AW268" s="274"/>
      <c r="AX268" s="274"/>
      <c r="AY268" s="274"/>
      <c r="AZ268" s="274"/>
      <c r="BA268" s="274"/>
      <c r="BB268" s="274"/>
      <c r="BC268" s="274"/>
      <c r="BD268" s="274"/>
      <c r="BE268" s="274"/>
      <c r="BF268" s="274"/>
      <c r="BG268" s="274"/>
      <c r="BH268" s="274"/>
      <c r="BI268" s="274"/>
      <c r="BJ268" s="274"/>
      <c r="BK268" s="274"/>
      <c r="BL268" s="274"/>
      <c r="BM268" s="274"/>
      <c r="BN268" s="274"/>
      <c r="BO268" s="274"/>
      <c r="BP268" s="274"/>
      <c r="BQ268" s="274"/>
      <c r="BR268" s="274"/>
      <c r="BS268" s="274"/>
      <c r="BT268" s="274"/>
      <c r="BU268" s="274"/>
      <c r="BV268" s="274"/>
      <c r="BW268" s="274"/>
      <c r="BX268" s="274"/>
      <c r="BY268" s="274"/>
      <c r="BZ268" s="274"/>
      <c r="CA268" s="274"/>
      <c r="CB268" s="274"/>
      <c r="CC268" s="274"/>
      <c r="CD268" s="274"/>
      <c r="CE268" s="274"/>
      <c r="CF268" s="274"/>
      <c r="CG268" s="274"/>
      <c r="CH268" s="274"/>
      <c r="CI268" s="274"/>
      <c r="CJ268" s="274"/>
      <c r="CK268" s="274"/>
      <c r="CL268" s="274"/>
      <c r="CM268" s="274"/>
      <c r="CN268" s="274"/>
      <c r="CO268" s="274"/>
      <c r="CP268" s="274"/>
      <c r="CQ268" s="274"/>
      <c r="CR268" s="274"/>
      <c r="CS268" s="274"/>
      <c r="CT268" s="274"/>
      <c r="CU268" s="274"/>
      <c r="CV268" s="274"/>
      <c r="CW268" s="274"/>
      <c r="CX268" s="274"/>
      <c r="CY268" s="274"/>
      <c r="CZ268" s="274"/>
      <c r="DA268" s="274"/>
      <c r="DB268" s="274"/>
      <c r="DC268" s="274"/>
      <c r="DD268" s="274"/>
      <c r="DE268" s="274"/>
    </row>
    <row r="269" spans="2:109" s="33" customFormat="1" x14ac:dyDescent="0.35">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AR269" s="274"/>
      <c r="AS269" s="274"/>
      <c r="AT269" s="274"/>
      <c r="AU269" s="274"/>
      <c r="AV269" s="274"/>
      <c r="AW269" s="274"/>
      <c r="AX269" s="274"/>
      <c r="AY269" s="274"/>
      <c r="AZ269" s="274"/>
      <c r="BA269" s="274"/>
      <c r="BB269" s="274"/>
      <c r="BC269" s="274"/>
      <c r="BD269" s="274"/>
      <c r="BE269" s="274"/>
      <c r="BF269" s="274"/>
      <c r="BG269" s="274"/>
      <c r="BH269" s="274"/>
      <c r="BI269" s="274"/>
      <c r="BJ269" s="274"/>
      <c r="BK269" s="274"/>
      <c r="BL269" s="274"/>
      <c r="BM269" s="274"/>
      <c r="BN269" s="274"/>
      <c r="BO269" s="274"/>
      <c r="BP269" s="274"/>
      <c r="BQ269" s="274"/>
      <c r="BR269" s="274"/>
      <c r="BS269" s="274"/>
      <c r="BT269" s="274"/>
      <c r="BU269" s="274"/>
      <c r="BV269" s="274"/>
      <c r="BW269" s="274"/>
      <c r="BX269" s="274"/>
      <c r="BY269" s="274"/>
      <c r="BZ269" s="274"/>
      <c r="CA269" s="274"/>
      <c r="CB269" s="274"/>
      <c r="CC269" s="274"/>
      <c r="CD269" s="274"/>
      <c r="CE269" s="274"/>
      <c r="CF269" s="274"/>
      <c r="CG269" s="274"/>
      <c r="CH269" s="274"/>
      <c r="CI269" s="274"/>
      <c r="CJ269" s="274"/>
      <c r="CK269" s="274"/>
      <c r="CL269" s="274"/>
      <c r="CM269" s="274"/>
      <c r="CN269" s="274"/>
      <c r="CO269" s="274"/>
      <c r="CP269" s="274"/>
      <c r="CQ269" s="274"/>
      <c r="CR269" s="274"/>
      <c r="CS269" s="274"/>
      <c r="CT269" s="274"/>
      <c r="CU269" s="274"/>
      <c r="CV269" s="274"/>
      <c r="CW269" s="274"/>
      <c r="CX269" s="274"/>
      <c r="CY269" s="274"/>
      <c r="CZ269" s="274"/>
      <c r="DA269" s="274"/>
      <c r="DB269" s="274"/>
      <c r="DC269" s="274"/>
      <c r="DD269" s="274"/>
      <c r="DE269" s="274"/>
    </row>
    <row r="270" spans="2:109" s="33" customFormat="1" x14ac:dyDescent="0.35">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AR270" s="274"/>
      <c r="AS270" s="274"/>
      <c r="AT270" s="274"/>
      <c r="AU270" s="274"/>
      <c r="AV270" s="274"/>
      <c r="AW270" s="274"/>
      <c r="AX270" s="274"/>
      <c r="AY270" s="274"/>
      <c r="AZ270" s="274"/>
      <c r="BA270" s="274"/>
      <c r="BB270" s="274"/>
      <c r="BC270" s="274"/>
      <c r="BD270" s="274"/>
      <c r="BE270" s="274"/>
      <c r="BF270" s="274"/>
      <c r="BG270" s="274"/>
      <c r="BH270" s="274"/>
      <c r="BI270" s="274"/>
      <c r="BJ270" s="274"/>
      <c r="BK270" s="274"/>
      <c r="BL270" s="274"/>
      <c r="BM270" s="274"/>
      <c r="BN270" s="274"/>
      <c r="BO270" s="274"/>
      <c r="BP270" s="274"/>
      <c r="BQ270" s="274"/>
      <c r="BR270" s="274"/>
      <c r="BS270" s="274"/>
      <c r="BT270" s="274"/>
      <c r="BU270" s="274"/>
      <c r="BV270" s="274"/>
      <c r="BW270" s="274"/>
      <c r="BX270" s="274"/>
      <c r="BY270" s="274"/>
      <c r="BZ270" s="274"/>
      <c r="CA270" s="274"/>
      <c r="CB270" s="274"/>
      <c r="CC270" s="274"/>
      <c r="CD270" s="274"/>
      <c r="CE270" s="274"/>
      <c r="CF270" s="274"/>
      <c r="CG270" s="274"/>
      <c r="CH270" s="274"/>
      <c r="CI270" s="274"/>
      <c r="CJ270" s="274"/>
      <c r="CK270" s="274"/>
      <c r="CL270" s="274"/>
      <c r="CM270" s="274"/>
      <c r="CN270" s="274"/>
      <c r="CO270" s="274"/>
      <c r="CP270" s="274"/>
      <c r="CQ270" s="274"/>
      <c r="CR270" s="274"/>
      <c r="CS270" s="274"/>
      <c r="CT270" s="274"/>
      <c r="CU270" s="274"/>
      <c r="CV270" s="274"/>
      <c r="CW270" s="274"/>
      <c r="CX270" s="274"/>
      <c r="CY270" s="274"/>
      <c r="CZ270" s="274"/>
      <c r="DA270" s="274"/>
      <c r="DB270" s="274"/>
      <c r="DC270" s="274"/>
      <c r="DD270" s="274"/>
      <c r="DE270" s="274"/>
    </row>
    <row r="271" spans="2:109" s="33" customFormat="1" x14ac:dyDescent="0.35">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AR271" s="274"/>
      <c r="AS271" s="274"/>
      <c r="AT271" s="274"/>
      <c r="AU271" s="274"/>
      <c r="AV271" s="274"/>
      <c r="AW271" s="274"/>
      <c r="AX271" s="274"/>
      <c r="AY271" s="274"/>
      <c r="AZ271" s="274"/>
      <c r="BA271" s="274"/>
      <c r="BB271" s="274"/>
      <c r="BC271" s="274"/>
      <c r="BD271" s="274"/>
      <c r="BE271" s="274"/>
      <c r="BF271" s="274"/>
      <c r="BG271" s="274"/>
      <c r="BH271" s="274"/>
      <c r="BI271" s="274"/>
      <c r="BJ271" s="274"/>
      <c r="BK271" s="274"/>
      <c r="BL271" s="274"/>
      <c r="BM271" s="274"/>
      <c r="BN271" s="274"/>
      <c r="BO271" s="274"/>
      <c r="BP271" s="274"/>
      <c r="BQ271" s="274"/>
      <c r="BR271" s="274"/>
      <c r="BS271" s="274"/>
      <c r="BT271" s="274"/>
      <c r="BU271" s="274"/>
      <c r="BV271" s="274"/>
      <c r="BW271" s="274"/>
      <c r="BX271" s="274"/>
      <c r="BY271" s="274"/>
      <c r="BZ271" s="274"/>
      <c r="CA271" s="274"/>
      <c r="CB271" s="274"/>
      <c r="CC271" s="274"/>
      <c r="CD271" s="274"/>
      <c r="CE271" s="274"/>
      <c r="CF271" s="274"/>
      <c r="CG271" s="274"/>
      <c r="CH271" s="274"/>
      <c r="CI271" s="274"/>
      <c r="CJ271" s="274"/>
      <c r="CK271" s="274"/>
      <c r="CL271" s="274"/>
      <c r="CM271" s="274"/>
      <c r="CN271" s="274"/>
      <c r="CO271" s="274"/>
      <c r="CP271" s="274"/>
      <c r="CQ271" s="274"/>
      <c r="CR271" s="274"/>
      <c r="CS271" s="274"/>
      <c r="CT271" s="274"/>
      <c r="CU271" s="274"/>
      <c r="CV271" s="274"/>
      <c r="CW271" s="274"/>
      <c r="CX271" s="274"/>
      <c r="CY271" s="274"/>
      <c r="CZ271" s="274"/>
      <c r="DA271" s="274"/>
      <c r="DB271" s="274"/>
      <c r="DC271" s="274"/>
      <c r="DD271" s="274"/>
      <c r="DE271" s="274"/>
    </row>
    <row r="272" spans="2:109" s="33" customFormat="1" x14ac:dyDescent="0.35">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AR272" s="274"/>
      <c r="AS272" s="274"/>
      <c r="AT272" s="274"/>
      <c r="AU272" s="274"/>
      <c r="AV272" s="274"/>
      <c r="AW272" s="274"/>
      <c r="AX272" s="274"/>
      <c r="AY272" s="274"/>
      <c r="AZ272" s="274"/>
      <c r="BA272" s="274"/>
      <c r="BB272" s="274"/>
      <c r="BC272" s="274"/>
      <c r="BD272" s="274"/>
      <c r="BE272" s="274"/>
      <c r="BF272" s="274"/>
      <c r="BG272" s="274"/>
      <c r="BH272" s="274"/>
      <c r="BI272" s="274"/>
      <c r="BJ272" s="274"/>
      <c r="BK272" s="274"/>
      <c r="BL272" s="274"/>
      <c r="BM272" s="274"/>
      <c r="BN272" s="274"/>
      <c r="BO272" s="274"/>
      <c r="BP272" s="274"/>
      <c r="BQ272" s="274"/>
      <c r="BR272" s="274"/>
      <c r="BS272" s="274"/>
      <c r="BT272" s="274"/>
      <c r="BU272" s="274"/>
      <c r="BV272" s="274"/>
      <c r="BW272" s="274"/>
      <c r="BX272" s="274"/>
      <c r="BY272" s="274"/>
      <c r="BZ272" s="274"/>
      <c r="CA272" s="274"/>
      <c r="CB272" s="274"/>
      <c r="CC272" s="274"/>
      <c r="CD272" s="274"/>
      <c r="CE272" s="274"/>
      <c r="CF272" s="274"/>
      <c r="CG272" s="274"/>
      <c r="CH272" s="274"/>
      <c r="CI272" s="274"/>
      <c r="CJ272" s="274"/>
      <c r="CK272" s="274"/>
      <c r="CL272" s="274"/>
      <c r="CM272" s="274"/>
      <c r="CN272" s="274"/>
      <c r="CO272" s="274"/>
      <c r="CP272" s="274"/>
      <c r="CQ272" s="274"/>
      <c r="CR272" s="274"/>
      <c r="CS272" s="274"/>
      <c r="CT272" s="274"/>
      <c r="CU272" s="274"/>
      <c r="CV272" s="274"/>
      <c r="CW272" s="274"/>
      <c r="CX272" s="274"/>
      <c r="CY272" s="274"/>
      <c r="CZ272" s="274"/>
      <c r="DA272" s="274"/>
      <c r="DB272" s="274"/>
      <c r="DC272" s="274"/>
      <c r="DD272" s="274"/>
      <c r="DE272" s="274"/>
    </row>
    <row r="273" spans="2:109" s="33" customFormat="1" x14ac:dyDescent="0.35">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AR273" s="274"/>
      <c r="AS273" s="274"/>
      <c r="AT273" s="274"/>
      <c r="AU273" s="274"/>
      <c r="AV273" s="274"/>
      <c r="AW273" s="274"/>
      <c r="AX273" s="274"/>
      <c r="AY273" s="274"/>
      <c r="AZ273" s="274"/>
      <c r="BA273" s="274"/>
      <c r="BB273" s="274"/>
      <c r="BC273" s="274"/>
      <c r="BD273" s="274"/>
      <c r="BE273" s="274"/>
      <c r="BF273" s="274"/>
      <c r="BG273" s="274"/>
      <c r="BH273" s="274"/>
      <c r="BI273" s="274"/>
      <c r="BJ273" s="274"/>
      <c r="BK273" s="274"/>
      <c r="BL273" s="274"/>
      <c r="BM273" s="274"/>
      <c r="BN273" s="274"/>
      <c r="BO273" s="274"/>
      <c r="BP273" s="274"/>
      <c r="BQ273" s="274"/>
      <c r="BR273" s="274"/>
      <c r="BS273" s="274"/>
      <c r="BT273" s="274"/>
      <c r="BU273" s="274"/>
      <c r="BV273" s="274"/>
      <c r="BW273" s="274"/>
      <c r="BX273" s="274"/>
      <c r="BY273" s="274"/>
      <c r="BZ273" s="274"/>
      <c r="CA273" s="274"/>
      <c r="CB273" s="274"/>
      <c r="CC273" s="274"/>
      <c r="CD273" s="274"/>
      <c r="CE273" s="274"/>
      <c r="CF273" s="274"/>
      <c r="CG273" s="274"/>
      <c r="CH273" s="274"/>
      <c r="CI273" s="274"/>
      <c r="CJ273" s="274"/>
      <c r="CK273" s="274"/>
      <c r="CL273" s="274"/>
      <c r="CM273" s="274"/>
      <c r="CN273" s="274"/>
      <c r="CO273" s="274"/>
      <c r="CP273" s="274"/>
      <c r="CQ273" s="274"/>
      <c r="CR273" s="274"/>
      <c r="CS273" s="274"/>
      <c r="CT273" s="274"/>
      <c r="CU273" s="274"/>
      <c r="CV273" s="274"/>
      <c r="CW273" s="274"/>
      <c r="CX273" s="274"/>
      <c r="CY273" s="274"/>
      <c r="CZ273" s="274"/>
      <c r="DA273" s="274"/>
      <c r="DB273" s="274"/>
      <c r="DC273" s="274"/>
      <c r="DD273" s="274"/>
      <c r="DE273" s="274"/>
    </row>
    <row r="274" spans="2:109" s="33" customFormat="1" x14ac:dyDescent="0.35">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AR274" s="274"/>
      <c r="AS274" s="274"/>
      <c r="AT274" s="274"/>
      <c r="AU274" s="274"/>
      <c r="AV274" s="274"/>
      <c r="AW274" s="274"/>
      <c r="AX274" s="274"/>
      <c r="AY274" s="274"/>
      <c r="AZ274" s="274"/>
      <c r="BA274" s="274"/>
      <c r="BB274" s="274"/>
      <c r="BC274" s="274"/>
      <c r="BD274" s="274"/>
      <c r="BE274" s="274"/>
      <c r="BF274" s="274"/>
      <c r="BG274" s="274"/>
      <c r="BH274" s="274"/>
      <c r="BI274" s="274"/>
      <c r="BJ274" s="274"/>
      <c r="BK274" s="274"/>
      <c r="BL274" s="274"/>
      <c r="BM274" s="274"/>
      <c r="BN274" s="274"/>
      <c r="BO274" s="274"/>
      <c r="BP274" s="274"/>
      <c r="BQ274" s="274"/>
      <c r="BR274" s="274"/>
      <c r="BS274" s="274"/>
      <c r="BT274" s="274"/>
      <c r="BU274" s="274"/>
      <c r="BV274" s="274"/>
      <c r="BW274" s="274"/>
      <c r="BX274" s="274"/>
      <c r="BY274" s="274"/>
      <c r="BZ274" s="274"/>
      <c r="CA274" s="274"/>
      <c r="CB274" s="274"/>
      <c r="CC274" s="274"/>
      <c r="CD274" s="274"/>
      <c r="CE274" s="274"/>
      <c r="CF274" s="274"/>
      <c r="CG274" s="274"/>
      <c r="CH274" s="274"/>
      <c r="CI274" s="274"/>
      <c r="CJ274" s="274"/>
      <c r="CK274" s="274"/>
      <c r="CL274" s="274"/>
      <c r="CM274" s="274"/>
      <c r="CN274" s="274"/>
      <c r="CO274" s="274"/>
      <c r="CP274" s="274"/>
      <c r="CQ274" s="274"/>
      <c r="CR274" s="274"/>
      <c r="CS274" s="274"/>
      <c r="CT274" s="274"/>
      <c r="CU274" s="274"/>
      <c r="CV274" s="274"/>
      <c r="CW274" s="274"/>
      <c r="CX274" s="274"/>
      <c r="CY274" s="274"/>
      <c r="CZ274" s="274"/>
      <c r="DA274" s="274"/>
      <c r="DB274" s="274"/>
      <c r="DC274" s="274"/>
      <c r="DD274" s="274"/>
      <c r="DE274" s="274"/>
    </row>
    <row r="275" spans="2:109" s="33" customFormat="1" x14ac:dyDescent="0.35">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AR275" s="274"/>
      <c r="AS275" s="274"/>
      <c r="AT275" s="274"/>
      <c r="AU275" s="274"/>
      <c r="AV275" s="274"/>
      <c r="AW275" s="274"/>
      <c r="AX275" s="274"/>
      <c r="AY275" s="274"/>
      <c r="AZ275" s="274"/>
      <c r="BA275" s="274"/>
      <c r="BB275" s="274"/>
      <c r="BC275" s="274"/>
      <c r="BD275" s="274"/>
      <c r="BE275" s="274"/>
      <c r="BF275" s="274"/>
      <c r="BG275" s="274"/>
      <c r="BH275" s="274"/>
      <c r="BI275" s="274"/>
      <c r="BJ275" s="274"/>
      <c r="BK275" s="274"/>
      <c r="BL275" s="274"/>
      <c r="BM275" s="274"/>
      <c r="BN275" s="274"/>
      <c r="BO275" s="274"/>
      <c r="BP275" s="274"/>
      <c r="BQ275" s="274"/>
      <c r="BR275" s="274"/>
      <c r="BS275" s="274"/>
      <c r="BT275" s="274"/>
      <c r="BU275" s="274"/>
      <c r="BV275" s="274"/>
      <c r="BW275" s="274"/>
      <c r="BX275" s="274"/>
      <c r="BY275" s="274"/>
      <c r="BZ275" s="274"/>
      <c r="CA275" s="274"/>
      <c r="CB275" s="274"/>
      <c r="CC275" s="274"/>
      <c r="CD275" s="274"/>
      <c r="CE275" s="274"/>
      <c r="CF275" s="274"/>
      <c r="CG275" s="274"/>
      <c r="CH275" s="274"/>
      <c r="CI275" s="274"/>
      <c r="CJ275" s="274"/>
      <c r="CK275" s="274"/>
      <c r="CL275" s="274"/>
      <c r="CM275" s="274"/>
      <c r="CN275" s="274"/>
      <c r="CO275" s="274"/>
      <c r="CP275" s="274"/>
      <c r="CQ275" s="274"/>
      <c r="CR275" s="274"/>
      <c r="CS275" s="274"/>
      <c r="CT275" s="274"/>
      <c r="CU275" s="274"/>
      <c r="CV275" s="274"/>
      <c r="CW275" s="274"/>
      <c r="CX275" s="274"/>
      <c r="CY275" s="274"/>
      <c r="CZ275" s="274"/>
      <c r="DA275" s="274"/>
      <c r="DB275" s="274"/>
      <c r="DC275" s="274"/>
      <c r="DD275" s="274"/>
      <c r="DE275" s="274"/>
    </row>
    <row r="276" spans="2:109" s="33" customFormat="1" x14ac:dyDescent="0.35">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AR276" s="274"/>
      <c r="AS276" s="274"/>
      <c r="AT276" s="274"/>
      <c r="AU276" s="274"/>
      <c r="AV276" s="274"/>
      <c r="AW276" s="274"/>
      <c r="AX276" s="274"/>
      <c r="AY276" s="274"/>
      <c r="AZ276" s="274"/>
      <c r="BA276" s="274"/>
      <c r="BB276" s="274"/>
      <c r="BC276" s="274"/>
      <c r="BD276" s="274"/>
      <c r="BE276" s="274"/>
      <c r="BF276" s="274"/>
      <c r="BG276" s="274"/>
      <c r="BH276" s="274"/>
      <c r="BI276" s="274"/>
      <c r="BJ276" s="274"/>
      <c r="BK276" s="274"/>
      <c r="BL276" s="274"/>
      <c r="BM276" s="274"/>
      <c r="BN276" s="274"/>
      <c r="BO276" s="274"/>
      <c r="BP276" s="274"/>
      <c r="BQ276" s="274"/>
      <c r="BR276" s="274"/>
      <c r="BS276" s="274"/>
      <c r="BT276" s="274"/>
      <c r="BU276" s="274"/>
      <c r="BV276" s="274"/>
      <c r="BW276" s="274"/>
      <c r="BX276" s="274"/>
      <c r="BY276" s="274"/>
      <c r="BZ276" s="274"/>
      <c r="CA276" s="274"/>
      <c r="CB276" s="274"/>
      <c r="CC276" s="274"/>
      <c r="CD276" s="274"/>
      <c r="CE276" s="274"/>
      <c r="CF276" s="274"/>
      <c r="CG276" s="274"/>
      <c r="CH276" s="274"/>
      <c r="CI276" s="274"/>
      <c r="CJ276" s="274"/>
      <c r="CK276" s="274"/>
      <c r="CL276" s="274"/>
      <c r="CM276" s="274"/>
      <c r="CN276" s="274"/>
      <c r="CO276" s="274"/>
      <c r="CP276" s="274"/>
      <c r="CQ276" s="274"/>
      <c r="CR276" s="274"/>
      <c r="CS276" s="274"/>
      <c r="CT276" s="274"/>
      <c r="CU276" s="274"/>
      <c r="CV276" s="274"/>
      <c r="CW276" s="274"/>
      <c r="CX276" s="274"/>
      <c r="CY276" s="274"/>
      <c r="CZ276" s="274"/>
      <c r="DA276" s="274"/>
      <c r="DB276" s="274"/>
      <c r="DC276" s="274"/>
      <c r="DD276" s="274"/>
      <c r="DE276" s="274"/>
    </row>
    <row r="277" spans="2:109" s="33" customFormat="1" x14ac:dyDescent="0.35">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AR277" s="274"/>
      <c r="AS277" s="274"/>
      <c r="AT277" s="274"/>
      <c r="AU277" s="274"/>
      <c r="AV277" s="274"/>
      <c r="AW277" s="274"/>
      <c r="AX277" s="274"/>
      <c r="AY277" s="274"/>
      <c r="AZ277" s="274"/>
      <c r="BA277" s="274"/>
      <c r="BB277" s="274"/>
      <c r="BC277" s="274"/>
      <c r="BD277" s="274"/>
      <c r="BE277" s="274"/>
      <c r="BF277" s="274"/>
      <c r="BG277" s="274"/>
      <c r="BH277" s="274"/>
      <c r="BI277" s="274"/>
      <c r="BJ277" s="274"/>
      <c r="BK277" s="274"/>
      <c r="BL277" s="274"/>
      <c r="BM277" s="274"/>
      <c r="BN277" s="274"/>
      <c r="BO277" s="274"/>
      <c r="BP277" s="274"/>
      <c r="BQ277" s="274"/>
      <c r="BR277" s="274"/>
      <c r="BS277" s="274"/>
      <c r="BT277" s="274"/>
      <c r="BU277" s="274"/>
      <c r="BV277" s="274"/>
      <c r="BW277" s="274"/>
      <c r="BX277" s="274"/>
      <c r="BY277" s="274"/>
      <c r="BZ277" s="274"/>
      <c r="CA277" s="274"/>
      <c r="CB277" s="274"/>
      <c r="CC277" s="274"/>
      <c r="CD277" s="274"/>
      <c r="CE277" s="274"/>
      <c r="CF277" s="274"/>
      <c r="CG277" s="274"/>
      <c r="CH277" s="274"/>
      <c r="CI277" s="274"/>
      <c r="CJ277" s="274"/>
      <c r="CK277" s="274"/>
      <c r="CL277" s="274"/>
      <c r="CM277" s="274"/>
      <c r="CN277" s="274"/>
      <c r="CO277" s="274"/>
      <c r="CP277" s="274"/>
      <c r="CQ277" s="274"/>
      <c r="CR277" s="274"/>
      <c r="CS277" s="274"/>
      <c r="CT277" s="274"/>
      <c r="CU277" s="274"/>
      <c r="CV277" s="274"/>
      <c r="CW277" s="274"/>
      <c r="CX277" s="274"/>
      <c r="CY277" s="274"/>
      <c r="CZ277" s="274"/>
      <c r="DA277" s="274"/>
      <c r="DB277" s="274"/>
      <c r="DC277" s="274"/>
      <c r="DD277" s="274"/>
      <c r="DE277" s="274"/>
    </row>
    <row r="278" spans="2:109" s="33" customFormat="1" x14ac:dyDescent="0.35">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AR278" s="274"/>
      <c r="AS278" s="274"/>
      <c r="AT278" s="274"/>
      <c r="AU278" s="274"/>
      <c r="AV278" s="274"/>
      <c r="AW278" s="274"/>
      <c r="AX278" s="274"/>
      <c r="AY278" s="274"/>
      <c r="AZ278" s="274"/>
      <c r="BA278" s="274"/>
      <c r="BB278" s="274"/>
      <c r="BC278" s="274"/>
      <c r="BD278" s="274"/>
      <c r="BE278" s="274"/>
      <c r="BF278" s="274"/>
      <c r="BG278" s="274"/>
      <c r="BH278" s="274"/>
      <c r="BI278" s="274"/>
      <c r="BJ278" s="274"/>
      <c r="BK278" s="274"/>
      <c r="BL278" s="274"/>
      <c r="BM278" s="274"/>
      <c r="BN278" s="274"/>
      <c r="BO278" s="274"/>
      <c r="BP278" s="274"/>
      <c r="BQ278" s="274"/>
      <c r="BR278" s="274"/>
      <c r="BS278" s="274"/>
      <c r="BT278" s="274"/>
      <c r="BU278" s="274"/>
      <c r="BV278" s="274"/>
      <c r="BW278" s="274"/>
      <c r="BX278" s="274"/>
      <c r="BY278" s="274"/>
      <c r="BZ278" s="274"/>
      <c r="CA278" s="274"/>
      <c r="CB278" s="274"/>
      <c r="CC278" s="274"/>
      <c r="CD278" s="274"/>
      <c r="CE278" s="274"/>
      <c r="CF278" s="274"/>
      <c r="CG278" s="274"/>
      <c r="CH278" s="274"/>
      <c r="CI278" s="274"/>
      <c r="CJ278" s="274"/>
      <c r="CK278" s="274"/>
      <c r="CL278" s="274"/>
      <c r="CM278" s="274"/>
      <c r="CN278" s="274"/>
      <c r="CO278" s="274"/>
      <c r="CP278" s="274"/>
      <c r="CQ278" s="274"/>
      <c r="CR278" s="274"/>
      <c r="CS278" s="274"/>
      <c r="CT278" s="274"/>
      <c r="CU278" s="274"/>
      <c r="CV278" s="274"/>
      <c r="CW278" s="274"/>
      <c r="CX278" s="274"/>
      <c r="CY278" s="274"/>
      <c r="CZ278" s="274"/>
      <c r="DA278" s="274"/>
      <c r="DB278" s="274"/>
      <c r="DC278" s="274"/>
      <c r="DD278" s="274"/>
      <c r="DE278" s="274"/>
    </row>
    <row r="279" spans="2:109" s="33" customFormat="1" x14ac:dyDescent="0.35">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AR279" s="274"/>
      <c r="AS279" s="274"/>
      <c r="AT279" s="274"/>
      <c r="AU279" s="274"/>
      <c r="AV279" s="274"/>
      <c r="AW279" s="274"/>
      <c r="AX279" s="274"/>
      <c r="AY279" s="274"/>
      <c r="AZ279" s="274"/>
      <c r="BA279" s="274"/>
      <c r="BB279" s="274"/>
      <c r="BC279" s="274"/>
      <c r="BD279" s="274"/>
      <c r="BE279" s="274"/>
      <c r="BF279" s="274"/>
      <c r="BG279" s="274"/>
      <c r="BH279" s="274"/>
      <c r="BI279" s="274"/>
      <c r="BJ279" s="274"/>
      <c r="BK279" s="274"/>
      <c r="BL279" s="274"/>
      <c r="BM279" s="274"/>
      <c r="BN279" s="274"/>
      <c r="BO279" s="274"/>
      <c r="BP279" s="274"/>
      <c r="BQ279" s="274"/>
      <c r="BR279" s="274"/>
      <c r="BS279" s="274"/>
      <c r="BT279" s="274"/>
      <c r="BU279" s="274"/>
      <c r="BV279" s="274"/>
      <c r="BW279" s="274"/>
      <c r="BX279" s="274"/>
      <c r="BY279" s="274"/>
      <c r="BZ279" s="274"/>
      <c r="CA279" s="274"/>
      <c r="CB279" s="274"/>
      <c r="CC279" s="274"/>
      <c r="CD279" s="274"/>
      <c r="CE279" s="274"/>
      <c r="CF279" s="274"/>
      <c r="CG279" s="274"/>
      <c r="CH279" s="274"/>
      <c r="CI279" s="274"/>
      <c r="CJ279" s="274"/>
      <c r="CK279" s="274"/>
      <c r="CL279" s="274"/>
      <c r="CM279" s="274"/>
      <c r="CN279" s="274"/>
      <c r="CO279" s="274"/>
      <c r="CP279" s="274"/>
      <c r="CQ279" s="274"/>
      <c r="CR279" s="274"/>
      <c r="CS279" s="274"/>
      <c r="CT279" s="274"/>
      <c r="CU279" s="274"/>
      <c r="CV279" s="274"/>
      <c r="CW279" s="274"/>
      <c r="CX279" s="274"/>
      <c r="CY279" s="274"/>
      <c r="CZ279" s="274"/>
      <c r="DA279" s="274"/>
      <c r="DB279" s="274"/>
      <c r="DC279" s="274"/>
      <c r="DD279" s="274"/>
      <c r="DE279" s="274"/>
    </row>
    <row r="280" spans="2:109" s="33" customFormat="1" x14ac:dyDescent="0.35">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AR280" s="274"/>
      <c r="AS280" s="274"/>
      <c r="AT280" s="274"/>
      <c r="AU280" s="274"/>
      <c r="AV280" s="274"/>
      <c r="AW280" s="274"/>
      <c r="AX280" s="274"/>
      <c r="AY280" s="274"/>
      <c r="AZ280" s="274"/>
      <c r="BA280" s="274"/>
      <c r="BB280" s="274"/>
      <c r="BC280" s="274"/>
      <c r="BD280" s="274"/>
      <c r="BE280" s="274"/>
      <c r="BF280" s="274"/>
      <c r="BG280" s="274"/>
      <c r="BH280" s="274"/>
      <c r="BI280" s="274"/>
      <c r="BJ280" s="274"/>
      <c r="BK280" s="274"/>
      <c r="BL280" s="274"/>
      <c r="BM280" s="274"/>
      <c r="BN280" s="274"/>
      <c r="BO280" s="274"/>
      <c r="BP280" s="274"/>
      <c r="BQ280" s="274"/>
      <c r="BR280" s="274"/>
      <c r="BS280" s="274"/>
      <c r="BT280" s="274"/>
      <c r="BU280" s="274"/>
      <c r="BV280" s="274"/>
      <c r="BW280" s="274"/>
      <c r="BX280" s="274"/>
      <c r="BY280" s="274"/>
      <c r="BZ280" s="274"/>
      <c r="CA280" s="274"/>
      <c r="CB280" s="274"/>
      <c r="CC280" s="274"/>
      <c r="CD280" s="274"/>
      <c r="CE280" s="274"/>
      <c r="CF280" s="274"/>
      <c r="CG280" s="274"/>
      <c r="CH280" s="274"/>
      <c r="CI280" s="274"/>
      <c r="CJ280" s="274"/>
      <c r="CK280" s="274"/>
      <c r="CL280" s="274"/>
      <c r="CM280" s="274"/>
      <c r="CN280" s="274"/>
      <c r="CO280" s="274"/>
      <c r="CP280" s="274"/>
      <c r="CQ280" s="274"/>
      <c r="CR280" s="274"/>
      <c r="CS280" s="274"/>
      <c r="CT280" s="274"/>
      <c r="CU280" s="274"/>
      <c r="CV280" s="274"/>
      <c r="CW280" s="274"/>
      <c r="CX280" s="274"/>
      <c r="CY280" s="274"/>
      <c r="CZ280" s="274"/>
      <c r="DA280" s="274"/>
      <c r="DB280" s="274"/>
      <c r="DC280" s="274"/>
      <c r="DD280" s="274"/>
      <c r="DE280" s="274"/>
    </row>
    <row r="281" spans="2:109" s="33" customFormat="1" x14ac:dyDescent="0.35">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AR281" s="274"/>
      <c r="AS281" s="274"/>
      <c r="AT281" s="274"/>
      <c r="AU281" s="274"/>
      <c r="AV281" s="274"/>
      <c r="AW281" s="274"/>
      <c r="AX281" s="274"/>
      <c r="AY281" s="274"/>
      <c r="AZ281" s="274"/>
      <c r="BA281" s="274"/>
      <c r="BB281" s="274"/>
      <c r="BC281" s="274"/>
      <c r="BD281" s="274"/>
      <c r="BE281" s="274"/>
      <c r="BF281" s="274"/>
      <c r="BG281" s="274"/>
      <c r="BH281" s="274"/>
      <c r="BI281" s="274"/>
      <c r="BJ281" s="274"/>
      <c r="BK281" s="274"/>
      <c r="BL281" s="274"/>
      <c r="BM281" s="274"/>
      <c r="BN281" s="274"/>
      <c r="BO281" s="274"/>
      <c r="BP281" s="274"/>
      <c r="BQ281" s="274"/>
      <c r="BR281" s="274"/>
      <c r="BS281" s="274"/>
      <c r="BT281" s="274"/>
      <c r="BU281" s="274"/>
      <c r="BV281" s="274"/>
      <c r="BW281" s="274"/>
      <c r="BX281" s="274"/>
      <c r="BY281" s="274"/>
      <c r="BZ281" s="274"/>
      <c r="CA281" s="274"/>
      <c r="CB281" s="274"/>
      <c r="CC281" s="274"/>
      <c r="CD281" s="274"/>
      <c r="CE281" s="274"/>
      <c r="CF281" s="274"/>
      <c r="CG281" s="274"/>
      <c r="CH281" s="274"/>
      <c r="CI281" s="274"/>
      <c r="CJ281" s="274"/>
      <c r="CK281" s="274"/>
      <c r="CL281" s="274"/>
      <c r="CM281" s="274"/>
      <c r="CN281" s="274"/>
      <c r="CO281" s="274"/>
      <c r="CP281" s="274"/>
      <c r="CQ281" s="274"/>
      <c r="CR281" s="274"/>
      <c r="CS281" s="274"/>
      <c r="CT281" s="274"/>
      <c r="CU281" s="274"/>
      <c r="CV281" s="274"/>
      <c r="CW281" s="274"/>
      <c r="CX281" s="274"/>
      <c r="CY281" s="274"/>
      <c r="CZ281" s="274"/>
      <c r="DA281" s="274"/>
      <c r="DB281" s="274"/>
      <c r="DC281" s="274"/>
      <c r="DD281" s="274"/>
      <c r="DE281" s="274"/>
    </row>
    <row r="282" spans="2:109" s="33" customFormat="1" x14ac:dyDescent="0.35">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AR282" s="274"/>
      <c r="AS282" s="274"/>
      <c r="AT282" s="274"/>
      <c r="AU282" s="274"/>
      <c r="AV282" s="274"/>
      <c r="AW282" s="274"/>
      <c r="AX282" s="274"/>
      <c r="AY282" s="274"/>
      <c r="AZ282" s="274"/>
      <c r="BA282" s="274"/>
      <c r="BB282" s="274"/>
      <c r="BC282" s="274"/>
      <c r="BD282" s="274"/>
      <c r="BE282" s="274"/>
      <c r="BF282" s="274"/>
      <c r="BG282" s="274"/>
      <c r="BH282" s="274"/>
      <c r="BI282" s="274"/>
      <c r="BJ282" s="274"/>
      <c r="BK282" s="274"/>
      <c r="BL282" s="274"/>
      <c r="BM282" s="274"/>
      <c r="BN282" s="274"/>
      <c r="BO282" s="274"/>
      <c r="BP282" s="274"/>
      <c r="BQ282" s="274"/>
      <c r="BR282" s="274"/>
      <c r="BS282" s="274"/>
      <c r="BT282" s="274"/>
      <c r="BU282" s="274"/>
      <c r="BV282" s="274"/>
      <c r="BW282" s="274"/>
      <c r="BX282" s="274"/>
      <c r="BY282" s="274"/>
      <c r="BZ282" s="274"/>
      <c r="CA282" s="274"/>
      <c r="CB282" s="274"/>
      <c r="CC282" s="274"/>
      <c r="CD282" s="274"/>
      <c r="CE282" s="274"/>
      <c r="CF282" s="274"/>
      <c r="CG282" s="274"/>
      <c r="CH282" s="274"/>
      <c r="CI282" s="274"/>
      <c r="CJ282" s="274"/>
      <c r="CK282" s="274"/>
      <c r="CL282" s="274"/>
      <c r="CM282" s="274"/>
      <c r="CN282" s="274"/>
      <c r="CO282" s="274"/>
      <c r="CP282" s="274"/>
      <c r="CQ282" s="274"/>
      <c r="CR282" s="274"/>
      <c r="CS282" s="274"/>
      <c r="CT282" s="274"/>
      <c r="CU282" s="274"/>
      <c r="CV282" s="274"/>
      <c r="CW282" s="274"/>
      <c r="CX282" s="274"/>
      <c r="CY282" s="274"/>
      <c r="CZ282" s="274"/>
      <c r="DA282" s="274"/>
      <c r="DB282" s="274"/>
      <c r="DC282" s="274"/>
      <c r="DD282" s="274"/>
      <c r="DE282" s="274"/>
    </row>
    <row r="283" spans="2:109" s="33" customFormat="1" x14ac:dyDescent="0.35">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AR283" s="274"/>
      <c r="AS283" s="274"/>
      <c r="AT283" s="274"/>
      <c r="AU283" s="274"/>
      <c r="AV283" s="274"/>
      <c r="AW283" s="274"/>
      <c r="AX283" s="274"/>
      <c r="AY283" s="274"/>
      <c r="AZ283" s="274"/>
      <c r="BA283" s="274"/>
      <c r="BB283" s="274"/>
      <c r="BC283" s="274"/>
      <c r="BD283" s="274"/>
      <c r="BE283" s="274"/>
      <c r="BF283" s="274"/>
      <c r="BG283" s="274"/>
      <c r="BH283" s="274"/>
      <c r="BI283" s="274"/>
      <c r="BJ283" s="274"/>
      <c r="BK283" s="274"/>
      <c r="BL283" s="274"/>
      <c r="BM283" s="274"/>
      <c r="BN283" s="274"/>
      <c r="BO283" s="274"/>
      <c r="BP283" s="274"/>
      <c r="BQ283" s="274"/>
      <c r="BR283" s="274"/>
      <c r="BS283" s="274"/>
      <c r="BT283" s="274"/>
      <c r="BU283" s="274"/>
      <c r="BV283" s="274"/>
      <c r="BW283" s="274"/>
      <c r="BX283" s="274"/>
      <c r="BY283" s="274"/>
      <c r="BZ283" s="274"/>
      <c r="CA283" s="274"/>
      <c r="CB283" s="274"/>
      <c r="CC283" s="274"/>
      <c r="CD283" s="274"/>
      <c r="CE283" s="274"/>
      <c r="CF283" s="274"/>
      <c r="CG283" s="274"/>
      <c r="CH283" s="274"/>
      <c r="CI283" s="274"/>
      <c r="CJ283" s="274"/>
      <c r="CK283" s="274"/>
      <c r="CL283" s="274"/>
      <c r="CM283" s="274"/>
      <c r="CN283" s="274"/>
      <c r="CO283" s="274"/>
      <c r="CP283" s="274"/>
      <c r="CQ283" s="274"/>
      <c r="CR283" s="274"/>
      <c r="CS283" s="274"/>
      <c r="CT283" s="274"/>
      <c r="CU283" s="274"/>
      <c r="CV283" s="274"/>
      <c r="CW283" s="274"/>
      <c r="CX283" s="274"/>
      <c r="CY283" s="274"/>
      <c r="CZ283" s="274"/>
      <c r="DA283" s="274"/>
      <c r="DB283" s="274"/>
      <c r="DC283" s="274"/>
      <c r="DD283" s="274"/>
      <c r="DE283" s="274"/>
    </row>
    <row r="284" spans="2:109" s="33" customFormat="1" x14ac:dyDescent="0.35">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AR284" s="274"/>
      <c r="AS284" s="274"/>
      <c r="AT284" s="274"/>
      <c r="AU284" s="274"/>
      <c r="AV284" s="274"/>
      <c r="AW284" s="274"/>
      <c r="AX284" s="274"/>
      <c r="AY284" s="274"/>
      <c r="AZ284" s="274"/>
      <c r="BA284" s="274"/>
      <c r="BB284" s="274"/>
      <c r="BC284" s="274"/>
      <c r="BD284" s="274"/>
      <c r="BE284" s="274"/>
      <c r="BF284" s="274"/>
      <c r="BG284" s="274"/>
      <c r="BH284" s="274"/>
      <c r="BI284" s="274"/>
      <c r="BJ284" s="274"/>
      <c r="BK284" s="274"/>
      <c r="BL284" s="274"/>
      <c r="BM284" s="274"/>
      <c r="BN284" s="274"/>
      <c r="BO284" s="274"/>
      <c r="BP284" s="274"/>
      <c r="BQ284" s="274"/>
      <c r="BR284" s="274"/>
      <c r="BS284" s="274"/>
      <c r="BT284" s="274"/>
      <c r="BU284" s="274"/>
      <c r="BV284" s="274"/>
      <c r="BW284" s="274"/>
      <c r="BX284" s="274"/>
      <c r="BY284" s="274"/>
      <c r="BZ284" s="274"/>
      <c r="CA284" s="274"/>
      <c r="CB284" s="274"/>
      <c r="CC284" s="274"/>
      <c r="CD284" s="274"/>
      <c r="CE284" s="274"/>
      <c r="CF284" s="274"/>
      <c r="CG284" s="274"/>
      <c r="CH284" s="274"/>
      <c r="CI284" s="274"/>
      <c r="CJ284" s="274"/>
      <c r="CK284" s="274"/>
      <c r="CL284" s="274"/>
      <c r="CM284" s="274"/>
      <c r="CN284" s="274"/>
      <c r="CO284" s="274"/>
      <c r="CP284" s="274"/>
      <c r="CQ284" s="274"/>
      <c r="CR284" s="274"/>
      <c r="CS284" s="274"/>
      <c r="CT284" s="274"/>
      <c r="CU284" s="274"/>
      <c r="CV284" s="274"/>
      <c r="CW284" s="274"/>
      <c r="CX284" s="274"/>
      <c r="CY284" s="274"/>
      <c r="CZ284" s="274"/>
      <c r="DA284" s="274"/>
      <c r="DB284" s="274"/>
      <c r="DC284" s="274"/>
      <c r="DD284" s="274"/>
      <c r="DE284" s="274"/>
    </row>
    <row r="285" spans="2:109" s="33" customFormat="1" x14ac:dyDescent="0.35">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AR285" s="274"/>
      <c r="AS285" s="274"/>
      <c r="AT285" s="274"/>
      <c r="AU285" s="274"/>
      <c r="AV285" s="274"/>
      <c r="AW285" s="274"/>
      <c r="AX285" s="274"/>
      <c r="AY285" s="274"/>
      <c r="AZ285" s="274"/>
      <c r="BA285" s="274"/>
      <c r="BB285" s="274"/>
      <c r="BC285" s="274"/>
      <c r="BD285" s="274"/>
      <c r="BE285" s="274"/>
      <c r="BF285" s="274"/>
      <c r="BG285" s="274"/>
      <c r="BH285" s="274"/>
      <c r="BI285" s="274"/>
      <c r="BJ285" s="274"/>
      <c r="BK285" s="274"/>
      <c r="BL285" s="274"/>
      <c r="BM285" s="274"/>
      <c r="BN285" s="274"/>
      <c r="BO285" s="274"/>
      <c r="BP285" s="274"/>
      <c r="BQ285" s="274"/>
      <c r="BR285" s="274"/>
      <c r="BS285" s="274"/>
      <c r="BT285" s="274"/>
      <c r="BU285" s="274"/>
      <c r="BV285" s="274"/>
      <c r="BW285" s="274"/>
      <c r="BX285" s="274"/>
      <c r="BY285" s="274"/>
      <c r="BZ285" s="274"/>
      <c r="CA285" s="274"/>
      <c r="CB285" s="274"/>
      <c r="CC285" s="274"/>
      <c r="CD285" s="274"/>
      <c r="CE285" s="274"/>
      <c r="CF285" s="274"/>
      <c r="CG285" s="274"/>
      <c r="CH285" s="274"/>
      <c r="CI285" s="274"/>
      <c r="CJ285" s="274"/>
      <c r="CK285" s="274"/>
      <c r="CL285" s="274"/>
      <c r="CM285" s="274"/>
      <c r="CN285" s="274"/>
      <c r="CO285" s="274"/>
      <c r="CP285" s="274"/>
      <c r="CQ285" s="274"/>
      <c r="CR285" s="274"/>
      <c r="CS285" s="274"/>
      <c r="CT285" s="274"/>
      <c r="CU285" s="274"/>
      <c r="CV285" s="274"/>
      <c r="CW285" s="274"/>
      <c r="CX285" s="274"/>
      <c r="CY285" s="274"/>
      <c r="CZ285" s="274"/>
      <c r="DA285" s="274"/>
      <c r="DB285" s="274"/>
      <c r="DC285" s="274"/>
      <c r="DD285" s="274"/>
      <c r="DE285" s="274"/>
    </row>
    <row r="286" spans="2:109" s="33" customFormat="1" x14ac:dyDescent="0.35">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AR286" s="274"/>
      <c r="AS286" s="274"/>
      <c r="AT286" s="274"/>
      <c r="AU286" s="274"/>
      <c r="AV286" s="274"/>
      <c r="AW286" s="274"/>
      <c r="AX286" s="274"/>
      <c r="AY286" s="274"/>
      <c r="AZ286" s="274"/>
      <c r="BA286" s="274"/>
      <c r="BB286" s="274"/>
      <c r="BC286" s="274"/>
      <c r="BD286" s="274"/>
      <c r="BE286" s="274"/>
      <c r="BF286" s="274"/>
      <c r="BG286" s="274"/>
      <c r="BH286" s="274"/>
      <c r="BI286" s="274"/>
      <c r="BJ286" s="274"/>
      <c r="BK286" s="274"/>
      <c r="BL286" s="274"/>
      <c r="BM286" s="274"/>
      <c r="BN286" s="274"/>
      <c r="BO286" s="274"/>
      <c r="BP286" s="274"/>
      <c r="BQ286" s="274"/>
      <c r="BR286" s="274"/>
      <c r="BS286" s="274"/>
      <c r="BT286" s="274"/>
      <c r="BU286" s="274"/>
      <c r="BV286" s="274"/>
      <c r="BW286" s="274"/>
      <c r="BX286" s="274"/>
      <c r="BY286" s="274"/>
      <c r="BZ286" s="274"/>
      <c r="CA286" s="274"/>
      <c r="CB286" s="274"/>
      <c r="CC286" s="274"/>
      <c r="CD286" s="274"/>
      <c r="CE286" s="274"/>
      <c r="CF286" s="274"/>
      <c r="CG286" s="274"/>
      <c r="CH286" s="274"/>
      <c r="CI286" s="274"/>
      <c r="CJ286" s="274"/>
      <c r="CK286" s="274"/>
      <c r="CL286" s="274"/>
      <c r="CM286" s="274"/>
      <c r="CN286" s="274"/>
      <c r="CO286" s="274"/>
      <c r="CP286" s="274"/>
      <c r="CQ286" s="274"/>
      <c r="CR286" s="274"/>
      <c r="CS286" s="274"/>
      <c r="CT286" s="274"/>
      <c r="CU286" s="274"/>
      <c r="CV286" s="274"/>
      <c r="CW286" s="274"/>
      <c r="CX286" s="274"/>
      <c r="CY286" s="274"/>
      <c r="CZ286" s="274"/>
      <c r="DA286" s="274"/>
      <c r="DB286" s="274"/>
      <c r="DC286" s="274"/>
      <c r="DD286" s="274"/>
      <c r="DE286" s="274"/>
    </row>
    <row r="287" spans="2:109" s="33" customFormat="1" x14ac:dyDescent="0.35">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AR287" s="274"/>
      <c r="AS287" s="274"/>
      <c r="AT287" s="274"/>
      <c r="AU287" s="274"/>
      <c r="AV287" s="274"/>
      <c r="AW287" s="274"/>
      <c r="AX287" s="274"/>
      <c r="AY287" s="274"/>
      <c r="AZ287" s="274"/>
      <c r="BA287" s="274"/>
      <c r="BB287" s="274"/>
      <c r="BC287" s="274"/>
      <c r="BD287" s="274"/>
      <c r="BE287" s="274"/>
      <c r="BF287" s="274"/>
      <c r="BG287" s="274"/>
      <c r="BH287" s="274"/>
      <c r="BI287" s="274"/>
      <c r="BJ287" s="274"/>
      <c r="BK287" s="274"/>
      <c r="BL287" s="274"/>
      <c r="BM287" s="274"/>
      <c r="BN287" s="274"/>
      <c r="BO287" s="274"/>
      <c r="BP287" s="274"/>
      <c r="BQ287" s="274"/>
      <c r="BR287" s="274"/>
      <c r="BS287" s="274"/>
      <c r="BT287" s="274"/>
      <c r="BU287" s="274"/>
      <c r="BV287" s="274"/>
      <c r="BW287" s="274"/>
      <c r="BX287" s="274"/>
      <c r="BY287" s="274"/>
      <c r="BZ287" s="274"/>
      <c r="CA287" s="274"/>
      <c r="CB287" s="274"/>
      <c r="CC287" s="274"/>
      <c r="CD287" s="274"/>
      <c r="CE287" s="274"/>
      <c r="CF287" s="274"/>
      <c r="CG287" s="274"/>
      <c r="CH287" s="274"/>
      <c r="CI287" s="274"/>
      <c r="CJ287" s="274"/>
      <c r="CK287" s="274"/>
      <c r="CL287" s="274"/>
      <c r="CM287" s="274"/>
      <c r="CN287" s="274"/>
      <c r="CO287" s="274"/>
      <c r="CP287" s="274"/>
      <c r="CQ287" s="274"/>
      <c r="CR287" s="274"/>
      <c r="CS287" s="274"/>
      <c r="CT287" s="274"/>
      <c r="CU287" s="274"/>
      <c r="CV287" s="274"/>
      <c r="CW287" s="274"/>
      <c r="CX287" s="274"/>
      <c r="CY287" s="274"/>
      <c r="CZ287" s="274"/>
      <c r="DA287" s="274"/>
      <c r="DB287" s="274"/>
      <c r="DC287" s="274"/>
      <c r="DD287" s="274"/>
      <c r="DE287" s="274"/>
    </row>
    <row r="288" spans="2:109" s="33" customFormat="1" x14ac:dyDescent="0.35">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AR288" s="274"/>
      <c r="AS288" s="274"/>
      <c r="AT288" s="274"/>
      <c r="AU288" s="274"/>
      <c r="AV288" s="274"/>
      <c r="AW288" s="274"/>
      <c r="AX288" s="274"/>
      <c r="AY288" s="274"/>
      <c r="AZ288" s="274"/>
      <c r="BA288" s="274"/>
      <c r="BB288" s="274"/>
      <c r="BC288" s="274"/>
      <c r="BD288" s="274"/>
      <c r="BE288" s="274"/>
      <c r="BF288" s="274"/>
      <c r="BG288" s="274"/>
      <c r="BH288" s="274"/>
      <c r="BI288" s="274"/>
      <c r="BJ288" s="274"/>
      <c r="BK288" s="274"/>
      <c r="BL288" s="274"/>
      <c r="BM288" s="274"/>
      <c r="BN288" s="274"/>
      <c r="BO288" s="274"/>
      <c r="BP288" s="274"/>
      <c r="BQ288" s="274"/>
      <c r="BR288" s="274"/>
      <c r="BS288" s="274"/>
      <c r="BT288" s="274"/>
      <c r="BU288" s="274"/>
      <c r="BV288" s="274"/>
      <c r="BW288" s="274"/>
      <c r="BX288" s="274"/>
      <c r="BY288" s="274"/>
      <c r="BZ288" s="274"/>
      <c r="CA288" s="274"/>
      <c r="CB288" s="274"/>
      <c r="CC288" s="274"/>
      <c r="CD288" s="274"/>
      <c r="CE288" s="274"/>
      <c r="CF288" s="274"/>
      <c r="CG288" s="274"/>
      <c r="CH288" s="274"/>
      <c r="CI288" s="274"/>
      <c r="CJ288" s="274"/>
      <c r="CK288" s="274"/>
      <c r="CL288" s="274"/>
      <c r="CM288" s="274"/>
      <c r="CN288" s="274"/>
      <c r="CO288" s="274"/>
      <c r="CP288" s="274"/>
      <c r="CQ288" s="274"/>
      <c r="CR288" s="274"/>
      <c r="CS288" s="274"/>
      <c r="CT288" s="274"/>
      <c r="CU288" s="274"/>
      <c r="CV288" s="274"/>
      <c r="CW288" s="274"/>
      <c r="CX288" s="274"/>
      <c r="CY288" s="274"/>
      <c r="CZ288" s="274"/>
      <c r="DA288" s="274"/>
      <c r="DB288" s="274"/>
      <c r="DC288" s="274"/>
      <c r="DD288" s="274"/>
      <c r="DE288" s="274"/>
    </row>
    <row r="289" spans="2:109" s="33" customFormat="1" x14ac:dyDescent="0.35">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AR289" s="274"/>
      <c r="AS289" s="274"/>
      <c r="AT289" s="274"/>
      <c r="AU289" s="274"/>
      <c r="AV289" s="274"/>
      <c r="AW289" s="274"/>
      <c r="AX289" s="274"/>
      <c r="AY289" s="274"/>
      <c r="AZ289" s="274"/>
      <c r="BA289" s="274"/>
      <c r="BB289" s="274"/>
      <c r="BC289" s="274"/>
      <c r="BD289" s="274"/>
      <c r="BE289" s="274"/>
      <c r="BF289" s="274"/>
      <c r="BG289" s="274"/>
      <c r="BH289" s="274"/>
      <c r="BI289" s="274"/>
      <c r="BJ289" s="274"/>
      <c r="BK289" s="274"/>
      <c r="BL289" s="274"/>
      <c r="BM289" s="274"/>
      <c r="BN289" s="274"/>
      <c r="BO289" s="274"/>
      <c r="BP289" s="274"/>
      <c r="BQ289" s="274"/>
      <c r="BR289" s="274"/>
      <c r="BS289" s="274"/>
      <c r="BT289" s="274"/>
      <c r="BU289" s="274"/>
      <c r="BV289" s="274"/>
      <c r="BW289" s="274"/>
      <c r="BX289" s="274"/>
      <c r="BY289" s="274"/>
      <c r="BZ289" s="274"/>
      <c r="CA289" s="274"/>
      <c r="CB289" s="274"/>
      <c r="CC289" s="274"/>
      <c r="CD289" s="274"/>
      <c r="CE289" s="274"/>
      <c r="CF289" s="274"/>
      <c r="CG289" s="274"/>
      <c r="CH289" s="274"/>
      <c r="CI289" s="274"/>
      <c r="CJ289" s="274"/>
      <c r="CK289" s="274"/>
      <c r="CL289" s="274"/>
      <c r="CM289" s="274"/>
      <c r="CN289" s="274"/>
      <c r="CO289" s="274"/>
      <c r="CP289" s="274"/>
      <c r="CQ289" s="274"/>
      <c r="CR289" s="274"/>
      <c r="CS289" s="274"/>
      <c r="CT289" s="274"/>
      <c r="CU289" s="274"/>
      <c r="CV289" s="274"/>
      <c r="CW289" s="274"/>
      <c r="CX289" s="274"/>
      <c r="CY289" s="274"/>
      <c r="CZ289" s="274"/>
      <c r="DA289" s="274"/>
      <c r="DB289" s="274"/>
      <c r="DC289" s="274"/>
      <c r="DD289" s="274"/>
      <c r="DE289" s="274"/>
    </row>
    <row r="290" spans="2:109" s="33" customFormat="1" x14ac:dyDescent="0.35">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AR290" s="274"/>
      <c r="AS290" s="274"/>
      <c r="AT290" s="274"/>
      <c r="AU290" s="274"/>
      <c r="AV290" s="274"/>
      <c r="AW290" s="274"/>
      <c r="AX290" s="274"/>
      <c r="AY290" s="274"/>
      <c r="AZ290" s="274"/>
      <c r="BA290" s="274"/>
      <c r="BB290" s="274"/>
      <c r="BC290" s="274"/>
      <c r="BD290" s="274"/>
      <c r="BE290" s="274"/>
      <c r="BF290" s="274"/>
      <c r="BG290" s="274"/>
      <c r="BH290" s="274"/>
      <c r="BI290" s="274"/>
      <c r="BJ290" s="274"/>
      <c r="BK290" s="274"/>
      <c r="BL290" s="274"/>
      <c r="BM290" s="274"/>
      <c r="BN290" s="274"/>
      <c r="BO290" s="274"/>
      <c r="BP290" s="274"/>
      <c r="BQ290" s="274"/>
      <c r="BR290" s="274"/>
      <c r="BS290" s="274"/>
      <c r="BT290" s="274"/>
      <c r="BU290" s="274"/>
      <c r="BV290" s="274"/>
      <c r="BW290" s="274"/>
      <c r="BX290" s="274"/>
      <c r="BY290" s="274"/>
      <c r="BZ290" s="274"/>
      <c r="CA290" s="274"/>
      <c r="CB290" s="274"/>
      <c r="CC290" s="274"/>
      <c r="CD290" s="274"/>
      <c r="CE290" s="274"/>
      <c r="CF290" s="274"/>
      <c r="CG290" s="274"/>
      <c r="CH290" s="274"/>
      <c r="CI290" s="274"/>
      <c r="CJ290" s="274"/>
      <c r="CK290" s="274"/>
      <c r="CL290" s="274"/>
      <c r="CM290" s="274"/>
      <c r="CN290" s="274"/>
      <c r="CO290" s="274"/>
      <c r="CP290" s="274"/>
      <c r="CQ290" s="274"/>
      <c r="CR290" s="274"/>
      <c r="CS290" s="274"/>
      <c r="CT290" s="274"/>
      <c r="CU290" s="274"/>
      <c r="CV290" s="274"/>
      <c r="CW290" s="274"/>
      <c r="CX290" s="274"/>
      <c r="CY290" s="274"/>
      <c r="CZ290" s="274"/>
      <c r="DA290" s="274"/>
      <c r="DB290" s="274"/>
      <c r="DC290" s="274"/>
      <c r="DD290" s="274"/>
      <c r="DE290" s="274"/>
    </row>
    <row r="291" spans="2:109" s="33" customFormat="1" x14ac:dyDescent="0.35">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AR291" s="274"/>
      <c r="AS291" s="274"/>
      <c r="AT291" s="274"/>
      <c r="AU291" s="274"/>
      <c r="AV291" s="274"/>
      <c r="AW291" s="274"/>
      <c r="AX291" s="274"/>
      <c r="AY291" s="274"/>
      <c r="AZ291" s="274"/>
      <c r="BA291" s="274"/>
      <c r="BB291" s="274"/>
      <c r="BC291" s="274"/>
      <c r="BD291" s="274"/>
      <c r="BE291" s="274"/>
      <c r="BF291" s="274"/>
      <c r="BG291" s="274"/>
      <c r="BH291" s="274"/>
      <c r="BI291" s="274"/>
      <c r="BJ291" s="274"/>
      <c r="BK291" s="274"/>
      <c r="BL291" s="274"/>
      <c r="BM291" s="274"/>
      <c r="BN291" s="274"/>
      <c r="BO291" s="274"/>
      <c r="BP291" s="274"/>
      <c r="BQ291" s="274"/>
      <c r="BR291" s="274"/>
      <c r="BS291" s="274"/>
      <c r="BT291" s="274"/>
      <c r="BU291" s="274"/>
      <c r="BV291" s="274"/>
      <c r="BW291" s="274"/>
      <c r="BX291" s="274"/>
      <c r="BY291" s="274"/>
      <c r="BZ291" s="274"/>
      <c r="CA291" s="274"/>
      <c r="CB291" s="274"/>
      <c r="CC291" s="274"/>
      <c r="CD291" s="274"/>
      <c r="CE291" s="274"/>
      <c r="CF291" s="274"/>
      <c r="CG291" s="274"/>
      <c r="CH291" s="274"/>
      <c r="CI291" s="274"/>
      <c r="CJ291" s="274"/>
      <c r="CK291" s="274"/>
      <c r="CL291" s="274"/>
      <c r="CM291" s="274"/>
      <c r="CN291" s="274"/>
      <c r="CO291" s="274"/>
      <c r="CP291" s="274"/>
      <c r="CQ291" s="274"/>
      <c r="CR291" s="274"/>
      <c r="CS291" s="274"/>
      <c r="CT291" s="274"/>
      <c r="CU291" s="274"/>
      <c r="CV291" s="274"/>
      <c r="CW291" s="274"/>
      <c r="CX291" s="274"/>
      <c r="CY291" s="274"/>
      <c r="CZ291" s="274"/>
      <c r="DA291" s="274"/>
      <c r="DB291" s="274"/>
      <c r="DC291" s="274"/>
      <c r="DD291" s="274"/>
      <c r="DE291" s="274"/>
    </row>
    <row r="292" spans="2:109" s="33" customFormat="1" x14ac:dyDescent="0.35">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AR292" s="274"/>
      <c r="AS292" s="274"/>
      <c r="AT292" s="274"/>
      <c r="AU292" s="274"/>
      <c r="AV292" s="274"/>
      <c r="AW292" s="274"/>
      <c r="AX292" s="274"/>
      <c r="AY292" s="274"/>
      <c r="AZ292" s="274"/>
      <c r="BA292" s="274"/>
      <c r="BB292" s="274"/>
      <c r="BC292" s="274"/>
      <c r="BD292" s="274"/>
      <c r="BE292" s="274"/>
      <c r="BF292" s="274"/>
      <c r="BG292" s="274"/>
      <c r="BH292" s="274"/>
      <c r="BI292" s="274"/>
      <c r="BJ292" s="274"/>
      <c r="BK292" s="274"/>
      <c r="BL292" s="274"/>
      <c r="BM292" s="274"/>
      <c r="BN292" s="274"/>
      <c r="BO292" s="274"/>
      <c r="BP292" s="274"/>
      <c r="BQ292" s="274"/>
      <c r="BR292" s="274"/>
      <c r="BS292" s="274"/>
      <c r="BT292" s="274"/>
      <c r="BU292" s="274"/>
      <c r="BV292" s="274"/>
      <c r="BW292" s="274"/>
      <c r="BX292" s="274"/>
      <c r="BY292" s="274"/>
      <c r="BZ292" s="274"/>
      <c r="CA292" s="274"/>
      <c r="CB292" s="274"/>
      <c r="CC292" s="274"/>
      <c r="CD292" s="274"/>
      <c r="CE292" s="274"/>
      <c r="CF292" s="274"/>
      <c r="CG292" s="274"/>
      <c r="CH292" s="274"/>
      <c r="CI292" s="274"/>
      <c r="CJ292" s="274"/>
      <c r="CK292" s="274"/>
      <c r="CL292" s="274"/>
      <c r="CM292" s="274"/>
      <c r="CN292" s="274"/>
      <c r="CO292" s="274"/>
      <c r="CP292" s="274"/>
      <c r="CQ292" s="274"/>
      <c r="CR292" s="274"/>
      <c r="CS292" s="274"/>
      <c r="CT292" s="274"/>
      <c r="CU292" s="274"/>
      <c r="CV292" s="274"/>
      <c r="CW292" s="274"/>
      <c r="CX292" s="274"/>
      <c r="CY292" s="274"/>
      <c r="CZ292" s="274"/>
      <c r="DA292" s="274"/>
      <c r="DB292" s="274"/>
      <c r="DC292" s="274"/>
      <c r="DD292" s="274"/>
      <c r="DE292" s="274"/>
    </row>
    <row r="293" spans="2:109" s="33" customFormat="1" x14ac:dyDescent="0.35">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AR293" s="274"/>
      <c r="AS293" s="274"/>
      <c r="AT293" s="274"/>
      <c r="AU293" s="274"/>
      <c r="AV293" s="274"/>
      <c r="AW293" s="274"/>
      <c r="AX293" s="274"/>
      <c r="AY293" s="274"/>
      <c r="AZ293" s="274"/>
      <c r="BA293" s="274"/>
      <c r="BB293" s="274"/>
      <c r="BC293" s="274"/>
      <c r="BD293" s="274"/>
      <c r="BE293" s="274"/>
      <c r="BF293" s="274"/>
      <c r="BG293" s="274"/>
      <c r="BH293" s="274"/>
      <c r="BI293" s="274"/>
      <c r="BJ293" s="274"/>
      <c r="BK293" s="274"/>
      <c r="BL293" s="274"/>
      <c r="BM293" s="274"/>
      <c r="BN293" s="274"/>
      <c r="BO293" s="274"/>
      <c r="BP293" s="274"/>
      <c r="BQ293" s="274"/>
      <c r="BR293" s="274"/>
      <c r="BS293" s="274"/>
      <c r="BT293" s="274"/>
      <c r="BU293" s="274"/>
      <c r="BV293" s="274"/>
      <c r="BW293" s="274"/>
      <c r="BX293" s="274"/>
      <c r="BY293" s="274"/>
      <c r="BZ293" s="274"/>
      <c r="CA293" s="274"/>
      <c r="CB293" s="274"/>
      <c r="CC293" s="274"/>
      <c r="CD293" s="274"/>
      <c r="CE293" s="274"/>
      <c r="CF293" s="274"/>
      <c r="CG293" s="274"/>
      <c r="CH293" s="274"/>
      <c r="CI293" s="274"/>
      <c r="CJ293" s="274"/>
      <c r="CK293" s="274"/>
      <c r="CL293" s="274"/>
      <c r="CM293" s="274"/>
      <c r="CN293" s="274"/>
      <c r="CO293" s="274"/>
      <c r="CP293" s="274"/>
      <c r="CQ293" s="274"/>
      <c r="CR293" s="274"/>
      <c r="CS293" s="274"/>
      <c r="CT293" s="274"/>
      <c r="CU293" s="274"/>
      <c r="CV293" s="274"/>
      <c r="CW293" s="274"/>
      <c r="CX293" s="274"/>
      <c r="CY293" s="274"/>
      <c r="CZ293" s="274"/>
      <c r="DA293" s="274"/>
      <c r="DB293" s="274"/>
      <c r="DC293" s="274"/>
      <c r="DD293" s="274"/>
      <c r="DE293" s="274"/>
    </row>
    <row r="294" spans="2:109" s="33" customFormat="1" x14ac:dyDescent="0.35">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AR294" s="274"/>
      <c r="AS294" s="274"/>
      <c r="AT294" s="274"/>
      <c r="AU294" s="274"/>
      <c r="AV294" s="274"/>
      <c r="AW294" s="274"/>
      <c r="AX294" s="274"/>
      <c r="AY294" s="274"/>
      <c r="AZ294" s="274"/>
      <c r="BA294" s="274"/>
      <c r="BB294" s="274"/>
      <c r="BC294" s="274"/>
      <c r="BD294" s="274"/>
      <c r="BE294" s="274"/>
      <c r="BF294" s="274"/>
      <c r="BG294" s="274"/>
      <c r="BH294" s="274"/>
      <c r="BI294" s="274"/>
      <c r="BJ294" s="274"/>
      <c r="BK294" s="274"/>
      <c r="BL294" s="274"/>
      <c r="BM294" s="274"/>
      <c r="BN294" s="274"/>
      <c r="BO294" s="274"/>
      <c r="BP294" s="274"/>
      <c r="BQ294" s="274"/>
      <c r="BR294" s="274"/>
      <c r="BS294" s="274"/>
      <c r="BT294" s="274"/>
      <c r="BU294" s="274"/>
      <c r="BV294" s="274"/>
      <c r="BW294" s="274"/>
      <c r="BX294" s="274"/>
      <c r="BY294" s="274"/>
      <c r="BZ294" s="274"/>
      <c r="CA294" s="274"/>
      <c r="CB294" s="274"/>
      <c r="CC294" s="274"/>
      <c r="CD294" s="274"/>
      <c r="CE294" s="274"/>
      <c r="CF294" s="274"/>
      <c r="CG294" s="274"/>
      <c r="CH294" s="274"/>
      <c r="CI294" s="274"/>
      <c r="CJ294" s="274"/>
      <c r="CK294" s="274"/>
      <c r="CL294" s="274"/>
      <c r="CM294" s="274"/>
      <c r="CN294" s="274"/>
      <c r="CO294" s="274"/>
      <c r="CP294" s="274"/>
      <c r="CQ294" s="274"/>
      <c r="CR294" s="274"/>
      <c r="CS294" s="274"/>
      <c r="CT294" s="274"/>
      <c r="CU294" s="274"/>
      <c r="CV294" s="274"/>
      <c r="CW294" s="274"/>
      <c r="CX294" s="274"/>
      <c r="CY294" s="274"/>
      <c r="CZ294" s="274"/>
      <c r="DA294" s="274"/>
      <c r="DB294" s="274"/>
      <c r="DC294" s="274"/>
      <c r="DD294" s="274"/>
      <c r="DE294" s="274"/>
    </row>
    <row r="295" spans="2:109" s="33" customFormat="1" x14ac:dyDescent="0.35">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AR295" s="274"/>
      <c r="AS295" s="274"/>
      <c r="AT295" s="274"/>
      <c r="AU295" s="274"/>
      <c r="AV295" s="274"/>
      <c r="AW295" s="274"/>
      <c r="AX295" s="274"/>
      <c r="AY295" s="274"/>
      <c r="AZ295" s="274"/>
      <c r="BA295" s="274"/>
      <c r="BB295" s="274"/>
      <c r="BC295" s="274"/>
      <c r="BD295" s="274"/>
      <c r="BE295" s="274"/>
      <c r="BF295" s="274"/>
      <c r="BG295" s="274"/>
      <c r="BH295" s="274"/>
      <c r="BI295" s="274"/>
      <c r="BJ295" s="274"/>
      <c r="BK295" s="274"/>
      <c r="BL295" s="274"/>
      <c r="BM295" s="274"/>
      <c r="BN295" s="274"/>
      <c r="BO295" s="274"/>
      <c r="BP295" s="274"/>
      <c r="BQ295" s="274"/>
      <c r="BR295" s="274"/>
      <c r="BS295" s="274"/>
      <c r="BT295" s="274"/>
      <c r="BU295" s="274"/>
      <c r="BV295" s="274"/>
      <c r="BW295" s="274"/>
      <c r="BX295" s="274"/>
      <c r="BY295" s="274"/>
      <c r="BZ295" s="274"/>
      <c r="CA295" s="274"/>
      <c r="CB295" s="274"/>
      <c r="CC295" s="274"/>
      <c r="CD295" s="274"/>
      <c r="CE295" s="274"/>
      <c r="CF295" s="274"/>
      <c r="CG295" s="274"/>
      <c r="CH295" s="274"/>
      <c r="CI295" s="274"/>
      <c r="CJ295" s="274"/>
      <c r="CK295" s="274"/>
      <c r="CL295" s="274"/>
      <c r="CM295" s="274"/>
      <c r="CN295" s="274"/>
      <c r="CO295" s="274"/>
      <c r="CP295" s="274"/>
      <c r="CQ295" s="274"/>
      <c r="CR295" s="274"/>
      <c r="CS295" s="274"/>
      <c r="CT295" s="274"/>
      <c r="CU295" s="274"/>
      <c r="CV295" s="274"/>
      <c r="CW295" s="274"/>
      <c r="CX295" s="274"/>
      <c r="CY295" s="274"/>
      <c r="CZ295" s="274"/>
      <c r="DA295" s="274"/>
      <c r="DB295" s="274"/>
      <c r="DC295" s="274"/>
      <c r="DD295" s="274"/>
      <c r="DE295" s="274"/>
    </row>
    <row r="296" spans="2:109" s="33" customFormat="1" x14ac:dyDescent="0.35">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AR296" s="274"/>
      <c r="AS296" s="274"/>
      <c r="AT296" s="274"/>
      <c r="AU296" s="274"/>
      <c r="AV296" s="274"/>
      <c r="AW296" s="274"/>
      <c r="AX296" s="274"/>
      <c r="AY296" s="274"/>
      <c r="AZ296" s="274"/>
      <c r="BA296" s="274"/>
      <c r="BB296" s="274"/>
      <c r="BC296" s="274"/>
      <c r="BD296" s="274"/>
      <c r="BE296" s="274"/>
      <c r="BF296" s="274"/>
      <c r="BG296" s="274"/>
      <c r="BH296" s="274"/>
      <c r="BI296" s="274"/>
      <c r="BJ296" s="274"/>
      <c r="BK296" s="274"/>
      <c r="BL296" s="274"/>
      <c r="BM296" s="274"/>
      <c r="BN296" s="274"/>
      <c r="BO296" s="274"/>
      <c r="BP296" s="274"/>
      <c r="BQ296" s="274"/>
      <c r="BR296" s="274"/>
      <c r="BS296" s="274"/>
      <c r="BT296" s="274"/>
      <c r="BU296" s="274"/>
      <c r="BV296" s="274"/>
      <c r="BW296" s="274"/>
      <c r="BX296" s="274"/>
      <c r="BY296" s="274"/>
      <c r="BZ296" s="274"/>
      <c r="CA296" s="274"/>
      <c r="CB296" s="274"/>
      <c r="CC296" s="274"/>
      <c r="CD296" s="274"/>
      <c r="CE296" s="274"/>
      <c r="CF296" s="274"/>
      <c r="CG296" s="274"/>
      <c r="CH296" s="274"/>
      <c r="CI296" s="274"/>
      <c r="CJ296" s="274"/>
      <c r="CK296" s="274"/>
      <c r="CL296" s="274"/>
      <c r="CM296" s="274"/>
      <c r="CN296" s="274"/>
      <c r="CO296" s="274"/>
      <c r="CP296" s="274"/>
      <c r="CQ296" s="274"/>
      <c r="CR296" s="274"/>
      <c r="CS296" s="274"/>
      <c r="CT296" s="274"/>
      <c r="CU296" s="274"/>
      <c r="CV296" s="274"/>
      <c r="CW296" s="274"/>
      <c r="CX296" s="274"/>
      <c r="CY296" s="274"/>
      <c r="CZ296" s="274"/>
      <c r="DA296" s="274"/>
      <c r="DB296" s="274"/>
      <c r="DC296" s="274"/>
      <c r="DD296" s="274"/>
      <c r="DE296" s="274"/>
    </row>
    <row r="297" spans="2:109" s="33" customFormat="1" x14ac:dyDescent="0.35">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AR297" s="274"/>
      <c r="AS297" s="274"/>
      <c r="AT297" s="274"/>
      <c r="AU297" s="274"/>
      <c r="AV297" s="274"/>
      <c r="AW297" s="274"/>
      <c r="AX297" s="274"/>
      <c r="AY297" s="274"/>
      <c r="AZ297" s="274"/>
      <c r="BA297" s="274"/>
      <c r="BB297" s="274"/>
      <c r="BC297" s="274"/>
      <c r="BD297" s="274"/>
      <c r="BE297" s="274"/>
      <c r="BF297" s="274"/>
      <c r="BG297" s="274"/>
      <c r="BH297" s="274"/>
      <c r="BI297" s="274"/>
      <c r="BJ297" s="274"/>
      <c r="BK297" s="274"/>
      <c r="BL297" s="274"/>
      <c r="BM297" s="274"/>
      <c r="BN297" s="274"/>
      <c r="BO297" s="274"/>
      <c r="BP297" s="274"/>
      <c r="BQ297" s="274"/>
      <c r="BR297" s="274"/>
      <c r="BS297" s="274"/>
      <c r="BT297" s="274"/>
      <c r="BU297" s="274"/>
      <c r="BV297" s="274"/>
      <c r="BW297" s="274"/>
      <c r="BX297" s="274"/>
      <c r="BY297" s="274"/>
      <c r="BZ297" s="274"/>
      <c r="CA297" s="274"/>
      <c r="CB297" s="274"/>
      <c r="CC297" s="274"/>
      <c r="CD297" s="274"/>
      <c r="CE297" s="274"/>
      <c r="CF297" s="274"/>
      <c r="CG297" s="274"/>
      <c r="CH297" s="274"/>
      <c r="CI297" s="274"/>
      <c r="CJ297" s="274"/>
      <c r="CK297" s="274"/>
      <c r="CL297" s="274"/>
      <c r="CM297" s="274"/>
      <c r="CN297" s="274"/>
      <c r="CO297" s="274"/>
      <c r="CP297" s="274"/>
      <c r="CQ297" s="274"/>
      <c r="CR297" s="274"/>
      <c r="CS297" s="274"/>
      <c r="CT297" s="274"/>
      <c r="CU297" s="274"/>
      <c r="CV297" s="274"/>
      <c r="CW297" s="274"/>
      <c r="CX297" s="274"/>
      <c r="CY297" s="274"/>
      <c r="CZ297" s="274"/>
      <c r="DA297" s="274"/>
      <c r="DB297" s="274"/>
      <c r="DC297" s="274"/>
      <c r="DD297" s="274"/>
      <c r="DE297" s="274"/>
    </row>
    <row r="298" spans="2:109" s="33" customFormat="1" x14ac:dyDescent="0.35">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AR298" s="274"/>
      <c r="AS298" s="274"/>
      <c r="AT298" s="274"/>
      <c r="AU298" s="274"/>
      <c r="AV298" s="274"/>
      <c r="AW298" s="274"/>
      <c r="AX298" s="274"/>
      <c r="AY298" s="274"/>
      <c r="AZ298" s="274"/>
      <c r="BA298" s="274"/>
      <c r="BB298" s="274"/>
      <c r="BC298" s="274"/>
      <c r="BD298" s="274"/>
      <c r="BE298" s="274"/>
      <c r="BF298" s="274"/>
      <c r="BG298" s="274"/>
      <c r="BH298" s="274"/>
      <c r="BI298" s="274"/>
      <c r="BJ298" s="274"/>
      <c r="BK298" s="274"/>
      <c r="BL298" s="274"/>
      <c r="BM298" s="274"/>
      <c r="BN298" s="274"/>
      <c r="BO298" s="274"/>
      <c r="BP298" s="274"/>
      <c r="BQ298" s="274"/>
      <c r="BR298" s="274"/>
      <c r="BS298" s="274"/>
      <c r="BT298" s="274"/>
      <c r="BU298" s="274"/>
      <c r="BV298" s="274"/>
      <c r="BW298" s="274"/>
      <c r="BX298" s="274"/>
      <c r="BY298" s="274"/>
      <c r="BZ298" s="274"/>
      <c r="CA298" s="274"/>
      <c r="CB298" s="274"/>
      <c r="CC298" s="274"/>
      <c r="CD298" s="274"/>
      <c r="CE298" s="274"/>
      <c r="CF298" s="274"/>
      <c r="CG298" s="274"/>
      <c r="CH298" s="274"/>
      <c r="CI298" s="274"/>
      <c r="CJ298" s="274"/>
      <c r="CK298" s="274"/>
      <c r="CL298" s="274"/>
      <c r="CM298" s="274"/>
      <c r="CN298" s="274"/>
      <c r="CO298" s="274"/>
      <c r="CP298" s="274"/>
      <c r="CQ298" s="274"/>
      <c r="CR298" s="274"/>
      <c r="CS298" s="274"/>
      <c r="CT298" s="274"/>
      <c r="CU298" s="274"/>
      <c r="CV298" s="274"/>
      <c r="CW298" s="274"/>
      <c r="CX298" s="274"/>
      <c r="CY298" s="274"/>
      <c r="CZ298" s="274"/>
      <c r="DA298" s="274"/>
      <c r="DB298" s="274"/>
      <c r="DC298" s="274"/>
      <c r="DD298" s="274"/>
      <c r="DE298" s="274"/>
    </row>
    <row r="299" spans="2:109" s="33" customFormat="1" x14ac:dyDescent="0.35">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AR299" s="274"/>
      <c r="AS299" s="274"/>
      <c r="AT299" s="274"/>
      <c r="AU299" s="274"/>
      <c r="AV299" s="274"/>
      <c r="AW299" s="274"/>
      <c r="AX299" s="274"/>
      <c r="AY299" s="274"/>
      <c r="AZ299" s="274"/>
      <c r="BA299" s="274"/>
      <c r="BB299" s="274"/>
      <c r="BC299" s="274"/>
      <c r="BD299" s="274"/>
      <c r="BE299" s="274"/>
      <c r="BF299" s="274"/>
      <c r="BG299" s="274"/>
      <c r="BH299" s="274"/>
      <c r="BI299" s="274"/>
      <c r="BJ299" s="274"/>
      <c r="BK299" s="274"/>
      <c r="BL299" s="274"/>
      <c r="BM299" s="274"/>
      <c r="BN299" s="274"/>
      <c r="BO299" s="274"/>
      <c r="BP299" s="274"/>
      <c r="BQ299" s="274"/>
      <c r="BR299" s="274"/>
      <c r="BS299" s="274"/>
      <c r="BT299" s="274"/>
      <c r="BU299" s="274"/>
      <c r="BV299" s="274"/>
      <c r="BW299" s="274"/>
      <c r="BX299" s="274"/>
      <c r="BY299" s="274"/>
      <c r="BZ299" s="274"/>
      <c r="CA299" s="274"/>
      <c r="CB299" s="274"/>
      <c r="CC299" s="274"/>
      <c r="CD299" s="274"/>
      <c r="CE299" s="274"/>
      <c r="CF299" s="274"/>
      <c r="CG299" s="274"/>
      <c r="CH299" s="274"/>
      <c r="CI299" s="274"/>
      <c r="CJ299" s="274"/>
      <c r="CK299" s="274"/>
      <c r="CL299" s="274"/>
      <c r="CM299" s="274"/>
      <c r="CN299" s="274"/>
      <c r="CO299" s="274"/>
      <c r="CP299" s="274"/>
      <c r="CQ299" s="274"/>
      <c r="CR299" s="274"/>
      <c r="CS299" s="274"/>
      <c r="CT299" s="274"/>
      <c r="CU299" s="274"/>
      <c r="CV299" s="274"/>
      <c r="CW299" s="274"/>
      <c r="CX299" s="274"/>
      <c r="CY299" s="274"/>
      <c r="CZ299" s="274"/>
      <c r="DA299" s="274"/>
      <c r="DB299" s="274"/>
      <c r="DC299" s="274"/>
      <c r="DD299" s="274"/>
      <c r="DE299" s="274"/>
    </row>
    <row r="300" spans="2:109" s="33" customFormat="1" x14ac:dyDescent="0.35">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AR300" s="274"/>
      <c r="AS300" s="274"/>
      <c r="AT300" s="274"/>
      <c r="AU300" s="274"/>
      <c r="AV300" s="274"/>
      <c r="AW300" s="274"/>
      <c r="AX300" s="274"/>
      <c r="AY300" s="274"/>
      <c r="AZ300" s="274"/>
      <c r="BA300" s="274"/>
      <c r="BB300" s="274"/>
      <c r="BC300" s="274"/>
      <c r="BD300" s="274"/>
      <c r="BE300" s="274"/>
      <c r="BF300" s="274"/>
      <c r="BG300" s="274"/>
      <c r="BH300" s="274"/>
      <c r="BI300" s="274"/>
      <c r="BJ300" s="274"/>
      <c r="BK300" s="274"/>
      <c r="BL300" s="274"/>
      <c r="BM300" s="274"/>
      <c r="BN300" s="274"/>
      <c r="BO300" s="274"/>
      <c r="BP300" s="274"/>
      <c r="BQ300" s="274"/>
      <c r="BR300" s="274"/>
      <c r="BS300" s="274"/>
      <c r="BT300" s="274"/>
      <c r="BU300" s="274"/>
      <c r="BV300" s="274"/>
      <c r="BW300" s="274"/>
      <c r="BX300" s="274"/>
      <c r="BY300" s="274"/>
      <c r="BZ300" s="274"/>
      <c r="CA300" s="274"/>
      <c r="CB300" s="274"/>
      <c r="CC300" s="274"/>
      <c r="CD300" s="274"/>
      <c r="CE300" s="274"/>
      <c r="CF300" s="274"/>
      <c r="CG300" s="274"/>
      <c r="CH300" s="274"/>
      <c r="CI300" s="274"/>
      <c r="CJ300" s="274"/>
      <c r="CK300" s="274"/>
      <c r="CL300" s="274"/>
      <c r="CM300" s="274"/>
      <c r="CN300" s="274"/>
      <c r="CO300" s="274"/>
      <c r="CP300" s="274"/>
      <c r="CQ300" s="274"/>
      <c r="CR300" s="274"/>
      <c r="CS300" s="274"/>
      <c r="CT300" s="274"/>
      <c r="CU300" s="274"/>
      <c r="CV300" s="274"/>
      <c r="CW300" s="274"/>
      <c r="CX300" s="274"/>
      <c r="CY300" s="274"/>
      <c r="CZ300" s="274"/>
      <c r="DA300" s="274"/>
      <c r="DB300" s="274"/>
      <c r="DC300" s="274"/>
      <c r="DD300" s="274"/>
      <c r="DE300" s="274"/>
    </row>
    <row r="301" spans="2:109" s="33" customFormat="1" x14ac:dyDescent="0.35">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AR301" s="274"/>
      <c r="AS301" s="274"/>
      <c r="AT301" s="274"/>
      <c r="AU301" s="274"/>
      <c r="AV301" s="274"/>
      <c r="AW301" s="274"/>
      <c r="AX301" s="274"/>
      <c r="AY301" s="274"/>
      <c r="AZ301" s="274"/>
      <c r="BA301" s="274"/>
      <c r="BB301" s="274"/>
      <c r="BC301" s="274"/>
      <c r="BD301" s="274"/>
      <c r="BE301" s="274"/>
      <c r="BF301" s="274"/>
      <c r="BG301" s="274"/>
      <c r="BH301" s="274"/>
      <c r="BI301" s="274"/>
      <c r="BJ301" s="274"/>
      <c r="BK301" s="274"/>
      <c r="BL301" s="274"/>
      <c r="BM301" s="274"/>
      <c r="BN301" s="274"/>
      <c r="BO301" s="274"/>
      <c r="BP301" s="274"/>
      <c r="BQ301" s="274"/>
      <c r="BR301" s="274"/>
      <c r="BS301" s="274"/>
      <c r="BT301" s="274"/>
      <c r="BU301" s="274"/>
      <c r="BV301" s="274"/>
      <c r="BW301" s="274"/>
      <c r="BX301" s="274"/>
      <c r="BY301" s="274"/>
      <c r="BZ301" s="274"/>
      <c r="CA301" s="274"/>
      <c r="CB301" s="274"/>
      <c r="CC301" s="274"/>
      <c r="CD301" s="274"/>
      <c r="CE301" s="274"/>
      <c r="CF301" s="274"/>
      <c r="CG301" s="274"/>
      <c r="CH301" s="274"/>
      <c r="CI301" s="274"/>
      <c r="CJ301" s="274"/>
      <c r="CK301" s="274"/>
      <c r="CL301" s="274"/>
      <c r="CM301" s="274"/>
      <c r="CN301" s="274"/>
      <c r="CO301" s="274"/>
      <c r="CP301" s="274"/>
      <c r="CQ301" s="274"/>
      <c r="CR301" s="274"/>
      <c r="CS301" s="274"/>
      <c r="CT301" s="274"/>
      <c r="CU301" s="274"/>
      <c r="CV301" s="274"/>
      <c r="CW301" s="274"/>
      <c r="CX301" s="274"/>
      <c r="CY301" s="274"/>
      <c r="CZ301" s="274"/>
      <c r="DA301" s="274"/>
      <c r="DB301" s="274"/>
      <c r="DC301" s="274"/>
      <c r="DD301" s="274"/>
      <c r="DE301" s="274"/>
    </row>
    <row r="302" spans="2:109" s="33" customFormat="1" x14ac:dyDescent="0.35">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AR302" s="274"/>
      <c r="AS302" s="274"/>
      <c r="AT302" s="274"/>
      <c r="AU302" s="274"/>
      <c r="AV302" s="274"/>
      <c r="AW302" s="274"/>
      <c r="AX302" s="274"/>
      <c r="AY302" s="274"/>
      <c r="AZ302" s="274"/>
      <c r="BA302" s="274"/>
      <c r="BB302" s="274"/>
      <c r="BC302" s="274"/>
      <c r="BD302" s="274"/>
      <c r="BE302" s="274"/>
      <c r="BF302" s="274"/>
      <c r="BG302" s="274"/>
      <c r="BH302" s="274"/>
      <c r="BI302" s="274"/>
      <c r="BJ302" s="274"/>
      <c r="BK302" s="274"/>
      <c r="BL302" s="274"/>
      <c r="BM302" s="274"/>
      <c r="BN302" s="274"/>
      <c r="BO302" s="274"/>
      <c r="BP302" s="274"/>
      <c r="BQ302" s="274"/>
      <c r="BR302" s="274"/>
      <c r="BS302" s="274"/>
      <c r="BT302" s="274"/>
      <c r="BU302" s="274"/>
      <c r="BV302" s="274"/>
      <c r="BW302" s="274"/>
      <c r="BX302" s="274"/>
      <c r="BY302" s="274"/>
      <c r="BZ302" s="274"/>
      <c r="CA302" s="274"/>
      <c r="CB302" s="274"/>
      <c r="CC302" s="274"/>
      <c r="CD302" s="274"/>
      <c r="CE302" s="274"/>
      <c r="CF302" s="274"/>
      <c r="CG302" s="274"/>
      <c r="CH302" s="274"/>
      <c r="CI302" s="274"/>
      <c r="CJ302" s="274"/>
      <c r="CK302" s="274"/>
      <c r="CL302" s="274"/>
      <c r="CM302" s="274"/>
      <c r="CN302" s="274"/>
      <c r="CO302" s="274"/>
      <c r="CP302" s="274"/>
      <c r="CQ302" s="274"/>
      <c r="CR302" s="274"/>
      <c r="CS302" s="274"/>
      <c r="CT302" s="274"/>
      <c r="CU302" s="274"/>
      <c r="CV302" s="274"/>
      <c r="CW302" s="274"/>
      <c r="CX302" s="274"/>
      <c r="CY302" s="274"/>
      <c r="CZ302" s="274"/>
      <c r="DA302" s="274"/>
      <c r="DB302" s="274"/>
      <c r="DC302" s="274"/>
      <c r="DD302" s="274"/>
      <c r="DE302" s="274"/>
    </row>
    <row r="303" spans="2:109" s="33" customFormat="1" x14ac:dyDescent="0.35">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AR303" s="274"/>
      <c r="AS303" s="274"/>
      <c r="AT303" s="274"/>
      <c r="AU303" s="274"/>
      <c r="AV303" s="274"/>
      <c r="AW303" s="274"/>
      <c r="AX303" s="274"/>
      <c r="AY303" s="274"/>
      <c r="AZ303" s="274"/>
      <c r="BA303" s="274"/>
      <c r="BB303" s="274"/>
      <c r="BC303" s="274"/>
      <c r="BD303" s="274"/>
      <c r="BE303" s="274"/>
      <c r="BF303" s="274"/>
      <c r="BG303" s="274"/>
      <c r="BH303" s="274"/>
      <c r="BI303" s="274"/>
      <c r="BJ303" s="274"/>
      <c r="BK303" s="274"/>
      <c r="BL303" s="274"/>
      <c r="BM303" s="274"/>
      <c r="BN303" s="274"/>
      <c r="BO303" s="274"/>
      <c r="BP303" s="274"/>
      <c r="BQ303" s="274"/>
      <c r="BR303" s="274"/>
      <c r="BS303" s="274"/>
      <c r="BT303" s="274"/>
      <c r="BU303" s="274"/>
      <c r="BV303" s="274"/>
      <c r="BW303" s="274"/>
      <c r="BX303" s="274"/>
      <c r="BY303" s="274"/>
      <c r="BZ303" s="274"/>
      <c r="CA303" s="274"/>
      <c r="CB303" s="274"/>
      <c r="CC303" s="274"/>
      <c r="CD303" s="274"/>
      <c r="CE303" s="274"/>
      <c r="CF303" s="274"/>
      <c r="CG303" s="274"/>
      <c r="CH303" s="274"/>
      <c r="CI303" s="274"/>
      <c r="CJ303" s="274"/>
      <c r="CK303" s="274"/>
      <c r="CL303" s="274"/>
      <c r="CM303" s="274"/>
      <c r="CN303" s="274"/>
      <c r="CO303" s="274"/>
      <c r="CP303" s="274"/>
      <c r="CQ303" s="274"/>
      <c r="CR303" s="274"/>
      <c r="CS303" s="274"/>
      <c r="CT303" s="274"/>
      <c r="CU303" s="274"/>
      <c r="CV303" s="274"/>
      <c r="CW303" s="274"/>
      <c r="CX303" s="274"/>
      <c r="CY303" s="274"/>
      <c r="CZ303" s="274"/>
      <c r="DA303" s="274"/>
      <c r="DB303" s="274"/>
      <c r="DC303" s="274"/>
      <c r="DD303" s="274"/>
      <c r="DE303" s="274"/>
    </row>
    <row r="304" spans="2:109" s="33" customFormat="1" x14ac:dyDescent="0.35">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AR304" s="274"/>
      <c r="AS304" s="274"/>
      <c r="AT304" s="274"/>
      <c r="AU304" s="274"/>
      <c r="AV304" s="274"/>
      <c r="AW304" s="274"/>
      <c r="AX304" s="274"/>
      <c r="AY304" s="274"/>
      <c r="AZ304" s="274"/>
      <c r="BA304" s="274"/>
      <c r="BB304" s="274"/>
      <c r="BC304" s="274"/>
      <c r="BD304" s="274"/>
      <c r="BE304" s="274"/>
      <c r="BF304" s="274"/>
      <c r="BG304" s="274"/>
      <c r="BH304" s="274"/>
      <c r="BI304" s="274"/>
      <c r="BJ304" s="274"/>
      <c r="BK304" s="274"/>
      <c r="BL304" s="274"/>
      <c r="BM304" s="274"/>
      <c r="BN304" s="274"/>
      <c r="BO304" s="274"/>
      <c r="BP304" s="274"/>
      <c r="BQ304" s="274"/>
      <c r="BR304" s="274"/>
      <c r="BS304" s="274"/>
      <c r="BT304" s="274"/>
      <c r="BU304" s="274"/>
      <c r="BV304" s="274"/>
      <c r="BW304" s="274"/>
      <c r="BX304" s="274"/>
      <c r="BY304" s="274"/>
      <c r="BZ304" s="274"/>
      <c r="CA304" s="274"/>
      <c r="CB304" s="274"/>
      <c r="CC304" s="274"/>
      <c r="CD304" s="274"/>
      <c r="CE304" s="274"/>
      <c r="CF304" s="274"/>
      <c r="CG304" s="274"/>
      <c r="CH304" s="274"/>
      <c r="CI304" s="274"/>
      <c r="CJ304" s="274"/>
      <c r="CK304" s="274"/>
      <c r="CL304" s="274"/>
      <c r="CM304" s="274"/>
      <c r="CN304" s="274"/>
      <c r="CO304" s="274"/>
      <c r="CP304" s="274"/>
      <c r="CQ304" s="274"/>
      <c r="CR304" s="274"/>
      <c r="CS304" s="274"/>
      <c r="CT304" s="274"/>
      <c r="CU304" s="274"/>
      <c r="CV304" s="274"/>
      <c r="CW304" s="274"/>
      <c r="CX304" s="274"/>
      <c r="CY304" s="274"/>
      <c r="CZ304" s="274"/>
      <c r="DA304" s="274"/>
      <c r="DB304" s="274"/>
      <c r="DC304" s="274"/>
      <c r="DD304" s="274"/>
      <c r="DE304" s="274"/>
    </row>
    <row r="305" spans="2:109" s="33" customFormat="1" x14ac:dyDescent="0.35">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AR305" s="274"/>
      <c r="AS305" s="274"/>
      <c r="AT305" s="274"/>
      <c r="AU305" s="274"/>
      <c r="AV305" s="274"/>
      <c r="AW305" s="274"/>
      <c r="AX305" s="274"/>
      <c r="AY305" s="274"/>
      <c r="AZ305" s="274"/>
      <c r="BA305" s="274"/>
      <c r="BB305" s="274"/>
      <c r="BC305" s="274"/>
      <c r="BD305" s="274"/>
      <c r="BE305" s="274"/>
      <c r="BF305" s="274"/>
      <c r="BG305" s="274"/>
      <c r="BH305" s="274"/>
      <c r="BI305" s="274"/>
      <c r="BJ305" s="274"/>
      <c r="BK305" s="274"/>
      <c r="BL305" s="274"/>
      <c r="BM305" s="274"/>
      <c r="BN305" s="274"/>
      <c r="BO305" s="274"/>
      <c r="BP305" s="274"/>
      <c r="BQ305" s="274"/>
      <c r="BR305" s="274"/>
      <c r="BS305" s="274"/>
      <c r="BT305" s="274"/>
      <c r="BU305" s="274"/>
      <c r="BV305" s="274"/>
      <c r="BW305" s="274"/>
      <c r="BX305" s="274"/>
      <c r="BY305" s="274"/>
      <c r="BZ305" s="274"/>
      <c r="CA305" s="274"/>
      <c r="CB305" s="274"/>
      <c r="CC305" s="274"/>
      <c r="CD305" s="274"/>
      <c r="CE305" s="274"/>
      <c r="CF305" s="274"/>
      <c r="CG305" s="274"/>
      <c r="CH305" s="274"/>
      <c r="CI305" s="274"/>
      <c r="CJ305" s="274"/>
      <c r="CK305" s="274"/>
      <c r="CL305" s="274"/>
      <c r="CM305" s="274"/>
      <c r="CN305" s="274"/>
      <c r="CO305" s="274"/>
      <c r="CP305" s="274"/>
      <c r="CQ305" s="274"/>
      <c r="CR305" s="274"/>
      <c r="CS305" s="274"/>
      <c r="CT305" s="274"/>
      <c r="CU305" s="274"/>
      <c r="CV305" s="274"/>
      <c r="CW305" s="274"/>
      <c r="CX305" s="274"/>
      <c r="CY305" s="274"/>
      <c r="CZ305" s="274"/>
      <c r="DA305" s="274"/>
      <c r="DB305" s="274"/>
      <c r="DC305" s="274"/>
      <c r="DD305" s="274"/>
      <c r="DE305" s="274"/>
    </row>
    <row r="306" spans="2:109" s="33" customFormat="1" x14ac:dyDescent="0.35">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AR306" s="274"/>
      <c r="AS306" s="274"/>
      <c r="AT306" s="274"/>
      <c r="AU306" s="274"/>
      <c r="AV306" s="274"/>
      <c r="AW306" s="274"/>
      <c r="AX306" s="274"/>
      <c r="AY306" s="274"/>
      <c r="AZ306" s="274"/>
      <c r="BA306" s="274"/>
      <c r="BB306" s="274"/>
      <c r="BC306" s="274"/>
      <c r="BD306" s="274"/>
      <c r="BE306" s="274"/>
      <c r="BF306" s="274"/>
      <c r="BG306" s="274"/>
      <c r="BH306" s="274"/>
      <c r="BI306" s="274"/>
      <c r="BJ306" s="274"/>
      <c r="BK306" s="274"/>
      <c r="BL306" s="274"/>
      <c r="BM306" s="274"/>
      <c r="BN306" s="274"/>
      <c r="BO306" s="274"/>
      <c r="BP306" s="274"/>
      <c r="BQ306" s="274"/>
      <c r="BR306" s="274"/>
      <c r="BS306" s="274"/>
      <c r="BT306" s="274"/>
      <c r="BU306" s="274"/>
      <c r="BV306" s="274"/>
      <c r="BW306" s="274"/>
      <c r="BX306" s="274"/>
      <c r="BY306" s="274"/>
      <c r="BZ306" s="274"/>
      <c r="CA306" s="274"/>
      <c r="CB306" s="274"/>
      <c r="CC306" s="274"/>
      <c r="CD306" s="274"/>
      <c r="CE306" s="274"/>
      <c r="CF306" s="274"/>
      <c r="CG306" s="274"/>
      <c r="CH306" s="274"/>
      <c r="CI306" s="274"/>
      <c r="CJ306" s="274"/>
      <c r="CK306" s="274"/>
      <c r="CL306" s="274"/>
      <c r="CM306" s="274"/>
      <c r="CN306" s="274"/>
      <c r="CO306" s="274"/>
      <c r="CP306" s="274"/>
      <c r="CQ306" s="274"/>
      <c r="CR306" s="274"/>
      <c r="CS306" s="274"/>
      <c r="CT306" s="274"/>
      <c r="CU306" s="274"/>
      <c r="CV306" s="274"/>
      <c r="CW306" s="274"/>
      <c r="CX306" s="274"/>
      <c r="CY306" s="274"/>
      <c r="CZ306" s="274"/>
      <c r="DA306" s="274"/>
      <c r="DB306" s="274"/>
      <c r="DC306" s="274"/>
      <c r="DD306" s="274"/>
      <c r="DE306" s="274"/>
    </row>
    <row r="307" spans="2:109" s="33" customFormat="1" x14ac:dyDescent="0.35">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AR307" s="274"/>
      <c r="AS307" s="274"/>
      <c r="AT307" s="274"/>
      <c r="AU307" s="274"/>
      <c r="AV307" s="274"/>
      <c r="AW307" s="274"/>
      <c r="AX307" s="274"/>
      <c r="AY307" s="274"/>
      <c r="AZ307" s="274"/>
      <c r="BA307" s="274"/>
      <c r="BB307" s="274"/>
      <c r="BC307" s="274"/>
      <c r="BD307" s="274"/>
      <c r="BE307" s="274"/>
      <c r="BF307" s="274"/>
      <c r="BG307" s="274"/>
      <c r="BH307" s="274"/>
      <c r="BI307" s="274"/>
      <c r="BJ307" s="274"/>
      <c r="BK307" s="274"/>
      <c r="BL307" s="274"/>
      <c r="BM307" s="274"/>
      <c r="BN307" s="274"/>
      <c r="BO307" s="274"/>
      <c r="BP307" s="274"/>
      <c r="BQ307" s="274"/>
      <c r="BR307" s="274"/>
      <c r="BS307" s="274"/>
      <c r="BT307" s="274"/>
      <c r="BU307" s="274"/>
      <c r="BV307" s="274"/>
      <c r="BW307" s="274"/>
      <c r="BX307" s="274"/>
      <c r="BY307" s="274"/>
      <c r="BZ307" s="274"/>
      <c r="CA307" s="274"/>
      <c r="CB307" s="274"/>
      <c r="CC307" s="274"/>
      <c r="CD307" s="274"/>
      <c r="CE307" s="274"/>
      <c r="CF307" s="274"/>
      <c r="CG307" s="274"/>
      <c r="CH307" s="274"/>
      <c r="CI307" s="274"/>
      <c r="CJ307" s="274"/>
      <c r="CK307" s="274"/>
      <c r="CL307" s="274"/>
      <c r="CM307" s="274"/>
      <c r="CN307" s="274"/>
      <c r="CO307" s="274"/>
      <c r="CP307" s="274"/>
      <c r="CQ307" s="274"/>
      <c r="CR307" s="274"/>
      <c r="CS307" s="274"/>
      <c r="CT307" s="274"/>
      <c r="CU307" s="274"/>
      <c r="CV307" s="274"/>
      <c r="CW307" s="274"/>
      <c r="CX307" s="274"/>
      <c r="CY307" s="274"/>
      <c r="CZ307" s="274"/>
      <c r="DA307" s="274"/>
      <c r="DB307" s="274"/>
      <c r="DC307" s="274"/>
      <c r="DD307" s="274"/>
      <c r="DE307" s="274"/>
    </row>
    <row r="308" spans="2:109" s="33" customFormat="1" x14ac:dyDescent="0.35">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AR308" s="274"/>
      <c r="AS308" s="274"/>
      <c r="AT308" s="274"/>
      <c r="AU308" s="274"/>
      <c r="AV308" s="274"/>
      <c r="AW308" s="274"/>
      <c r="AX308" s="274"/>
      <c r="AY308" s="274"/>
      <c r="AZ308" s="274"/>
      <c r="BA308" s="274"/>
      <c r="BB308" s="274"/>
      <c r="BC308" s="274"/>
      <c r="BD308" s="274"/>
      <c r="BE308" s="274"/>
      <c r="BF308" s="274"/>
      <c r="BG308" s="274"/>
      <c r="BH308" s="274"/>
      <c r="BI308" s="274"/>
      <c r="BJ308" s="274"/>
      <c r="BK308" s="274"/>
      <c r="BL308" s="274"/>
      <c r="BM308" s="274"/>
      <c r="BN308" s="274"/>
      <c r="BO308" s="274"/>
      <c r="BP308" s="274"/>
      <c r="BQ308" s="274"/>
      <c r="BR308" s="274"/>
      <c r="BS308" s="274"/>
      <c r="BT308" s="274"/>
      <c r="BU308" s="274"/>
      <c r="BV308" s="274"/>
      <c r="BW308" s="274"/>
      <c r="BX308" s="274"/>
      <c r="BY308" s="274"/>
      <c r="BZ308" s="274"/>
      <c r="CA308" s="274"/>
      <c r="CB308" s="274"/>
      <c r="CC308" s="274"/>
      <c r="CD308" s="274"/>
      <c r="CE308" s="274"/>
      <c r="CF308" s="274"/>
      <c r="CG308" s="274"/>
      <c r="CH308" s="274"/>
      <c r="CI308" s="274"/>
      <c r="CJ308" s="274"/>
      <c r="CK308" s="274"/>
      <c r="CL308" s="274"/>
      <c r="CM308" s="274"/>
      <c r="CN308" s="274"/>
      <c r="CO308" s="274"/>
      <c r="CP308" s="274"/>
      <c r="CQ308" s="274"/>
      <c r="CR308" s="274"/>
      <c r="CS308" s="274"/>
      <c r="CT308" s="274"/>
      <c r="CU308" s="274"/>
      <c r="CV308" s="274"/>
      <c r="CW308" s="274"/>
      <c r="CX308" s="274"/>
      <c r="CY308" s="274"/>
      <c r="CZ308" s="274"/>
      <c r="DA308" s="274"/>
      <c r="DB308" s="274"/>
      <c r="DC308" s="274"/>
      <c r="DD308" s="274"/>
      <c r="DE308" s="274"/>
    </row>
    <row r="309" spans="2:109" s="33" customFormat="1" x14ac:dyDescent="0.35">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AR309" s="274"/>
      <c r="AS309" s="274"/>
      <c r="AT309" s="274"/>
      <c r="AU309" s="274"/>
      <c r="AV309" s="274"/>
      <c r="AW309" s="274"/>
      <c r="AX309" s="274"/>
      <c r="AY309" s="274"/>
      <c r="AZ309" s="274"/>
      <c r="BA309" s="274"/>
      <c r="BB309" s="274"/>
      <c r="BC309" s="274"/>
      <c r="BD309" s="274"/>
      <c r="BE309" s="274"/>
      <c r="BF309" s="274"/>
      <c r="BG309" s="274"/>
      <c r="BH309" s="274"/>
      <c r="BI309" s="274"/>
      <c r="BJ309" s="274"/>
      <c r="BK309" s="274"/>
      <c r="BL309" s="274"/>
      <c r="BM309" s="274"/>
      <c r="BN309" s="274"/>
      <c r="BO309" s="274"/>
      <c r="BP309" s="274"/>
      <c r="BQ309" s="274"/>
      <c r="BR309" s="274"/>
      <c r="BS309" s="274"/>
      <c r="BT309" s="274"/>
      <c r="BU309" s="274"/>
      <c r="BV309" s="274"/>
      <c r="BW309" s="274"/>
      <c r="BX309" s="274"/>
      <c r="BY309" s="274"/>
      <c r="BZ309" s="274"/>
      <c r="CA309" s="274"/>
      <c r="CB309" s="274"/>
      <c r="CC309" s="274"/>
      <c r="CD309" s="274"/>
      <c r="CE309" s="274"/>
      <c r="CF309" s="274"/>
      <c r="CG309" s="274"/>
      <c r="CH309" s="274"/>
      <c r="CI309" s="274"/>
      <c r="CJ309" s="274"/>
      <c r="CK309" s="274"/>
      <c r="CL309" s="274"/>
      <c r="CM309" s="274"/>
      <c r="CN309" s="274"/>
      <c r="CO309" s="274"/>
      <c r="CP309" s="274"/>
      <c r="CQ309" s="274"/>
      <c r="CR309" s="274"/>
      <c r="CS309" s="274"/>
      <c r="CT309" s="274"/>
      <c r="CU309" s="274"/>
      <c r="CV309" s="274"/>
      <c r="CW309" s="274"/>
      <c r="CX309" s="274"/>
      <c r="CY309" s="274"/>
      <c r="CZ309" s="274"/>
      <c r="DA309" s="274"/>
      <c r="DB309" s="274"/>
      <c r="DC309" s="274"/>
      <c r="DD309" s="274"/>
      <c r="DE309" s="274"/>
    </row>
    <row r="310" spans="2:109" s="33" customFormat="1" x14ac:dyDescent="0.35">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AR310" s="274"/>
      <c r="AS310" s="274"/>
      <c r="AT310" s="274"/>
      <c r="AU310" s="274"/>
      <c r="AV310" s="274"/>
      <c r="AW310" s="274"/>
      <c r="AX310" s="274"/>
      <c r="AY310" s="274"/>
      <c r="AZ310" s="274"/>
      <c r="BA310" s="274"/>
      <c r="BB310" s="274"/>
      <c r="BC310" s="274"/>
      <c r="BD310" s="274"/>
      <c r="BE310" s="274"/>
      <c r="BF310" s="274"/>
      <c r="BG310" s="274"/>
      <c r="BH310" s="274"/>
      <c r="BI310" s="274"/>
      <c r="BJ310" s="274"/>
      <c r="BK310" s="274"/>
      <c r="BL310" s="274"/>
      <c r="BM310" s="274"/>
      <c r="BN310" s="274"/>
      <c r="BO310" s="274"/>
      <c r="BP310" s="274"/>
      <c r="BQ310" s="274"/>
      <c r="BR310" s="274"/>
      <c r="BS310" s="274"/>
      <c r="BT310" s="274"/>
      <c r="BU310" s="274"/>
      <c r="BV310" s="274"/>
      <c r="BW310" s="274"/>
      <c r="BX310" s="274"/>
      <c r="BY310" s="274"/>
      <c r="BZ310" s="274"/>
      <c r="CA310" s="274"/>
      <c r="CB310" s="274"/>
      <c r="CC310" s="274"/>
      <c r="CD310" s="274"/>
      <c r="CE310" s="274"/>
      <c r="CF310" s="274"/>
      <c r="CG310" s="274"/>
      <c r="CH310" s="274"/>
      <c r="CI310" s="274"/>
      <c r="CJ310" s="274"/>
      <c r="CK310" s="274"/>
      <c r="CL310" s="274"/>
      <c r="CM310" s="274"/>
      <c r="CN310" s="274"/>
      <c r="CO310" s="274"/>
      <c r="CP310" s="274"/>
      <c r="CQ310" s="274"/>
      <c r="CR310" s="274"/>
      <c r="CS310" s="274"/>
      <c r="CT310" s="274"/>
      <c r="CU310" s="274"/>
      <c r="CV310" s="274"/>
      <c r="CW310" s="274"/>
      <c r="CX310" s="274"/>
      <c r="CY310" s="274"/>
      <c r="CZ310" s="274"/>
      <c r="DA310" s="274"/>
      <c r="DB310" s="274"/>
      <c r="DC310" s="274"/>
      <c r="DD310" s="274"/>
      <c r="DE310" s="274"/>
    </row>
    <row r="311" spans="2:109" s="33" customFormat="1" x14ac:dyDescent="0.35">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AR311" s="274"/>
      <c r="AS311" s="274"/>
      <c r="AT311" s="274"/>
      <c r="AU311" s="274"/>
      <c r="AV311" s="274"/>
      <c r="AW311" s="274"/>
      <c r="AX311" s="274"/>
      <c r="AY311" s="274"/>
      <c r="AZ311" s="274"/>
      <c r="BA311" s="274"/>
      <c r="BB311" s="274"/>
      <c r="BC311" s="274"/>
      <c r="BD311" s="274"/>
      <c r="BE311" s="274"/>
      <c r="BF311" s="274"/>
      <c r="BG311" s="274"/>
      <c r="BH311" s="274"/>
      <c r="BI311" s="274"/>
      <c r="BJ311" s="274"/>
      <c r="BK311" s="274"/>
      <c r="BL311" s="274"/>
      <c r="BM311" s="274"/>
      <c r="BN311" s="274"/>
      <c r="BO311" s="274"/>
      <c r="BP311" s="274"/>
      <c r="BQ311" s="274"/>
      <c r="BR311" s="274"/>
      <c r="BS311" s="274"/>
      <c r="BT311" s="274"/>
      <c r="BU311" s="274"/>
      <c r="BV311" s="274"/>
      <c r="BW311" s="274"/>
      <c r="BX311" s="274"/>
      <c r="BY311" s="274"/>
      <c r="BZ311" s="274"/>
      <c r="CA311" s="274"/>
      <c r="CB311" s="274"/>
      <c r="CC311" s="274"/>
      <c r="CD311" s="274"/>
      <c r="CE311" s="274"/>
      <c r="CF311" s="274"/>
      <c r="CG311" s="274"/>
      <c r="CH311" s="274"/>
      <c r="CI311" s="274"/>
      <c r="CJ311" s="274"/>
      <c r="CK311" s="274"/>
      <c r="CL311" s="274"/>
      <c r="CM311" s="274"/>
      <c r="CN311" s="274"/>
      <c r="CO311" s="274"/>
      <c r="CP311" s="274"/>
      <c r="CQ311" s="274"/>
      <c r="CR311" s="274"/>
      <c r="CS311" s="274"/>
      <c r="CT311" s="274"/>
      <c r="CU311" s="274"/>
      <c r="CV311" s="274"/>
      <c r="CW311" s="274"/>
      <c r="CX311" s="274"/>
      <c r="CY311" s="274"/>
      <c r="CZ311" s="274"/>
      <c r="DA311" s="274"/>
      <c r="DB311" s="274"/>
      <c r="DC311" s="274"/>
      <c r="DD311" s="274"/>
      <c r="DE311" s="274"/>
    </row>
    <row r="312" spans="2:109" s="33" customFormat="1" x14ac:dyDescent="0.35">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AR312" s="274"/>
      <c r="AS312" s="274"/>
      <c r="AT312" s="274"/>
      <c r="AU312" s="274"/>
      <c r="AV312" s="274"/>
      <c r="AW312" s="274"/>
      <c r="AX312" s="274"/>
      <c r="AY312" s="274"/>
      <c r="AZ312" s="274"/>
      <c r="BA312" s="274"/>
      <c r="BB312" s="274"/>
      <c r="BC312" s="274"/>
      <c r="BD312" s="274"/>
      <c r="BE312" s="274"/>
      <c r="BF312" s="274"/>
      <c r="BG312" s="274"/>
      <c r="BH312" s="274"/>
      <c r="BI312" s="274"/>
      <c r="BJ312" s="274"/>
      <c r="BK312" s="274"/>
      <c r="BL312" s="274"/>
      <c r="BM312" s="274"/>
      <c r="BN312" s="274"/>
      <c r="BO312" s="274"/>
      <c r="BP312" s="274"/>
      <c r="BQ312" s="274"/>
      <c r="BR312" s="274"/>
      <c r="BS312" s="274"/>
      <c r="BT312" s="274"/>
      <c r="BU312" s="274"/>
      <c r="BV312" s="274"/>
      <c r="BW312" s="274"/>
      <c r="BX312" s="274"/>
      <c r="BY312" s="274"/>
      <c r="BZ312" s="274"/>
      <c r="CA312" s="274"/>
      <c r="CB312" s="274"/>
      <c r="CC312" s="274"/>
      <c r="CD312" s="274"/>
      <c r="CE312" s="274"/>
      <c r="CF312" s="274"/>
      <c r="CG312" s="274"/>
      <c r="CH312" s="274"/>
      <c r="CI312" s="274"/>
      <c r="CJ312" s="274"/>
      <c r="CK312" s="274"/>
      <c r="CL312" s="274"/>
      <c r="CM312" s="274"/>
      <c r="CN312" s="274"/>
      <c r="CO312" s="274"/>
      <c r="CP312" s="274"/>
      <c r="CQ312" s="274"/>
      <c r="CR312" s="274"/>
      <c r="CS312" s="274"/>
      <c r="CT312" s="274"/>
      <c r="CU312" s="274"/>
      <c r="CV312" s="274"/>
      <c r="CW312" s="274"/>
      <c r="CX312" s="274"/>
      <c r="CY312" s="274"/>
      <c r="CZ312" s="274"/>
      <c r="DA312" s="274"/>
      <c r="DB312" s="274"/>
      <c r="DC312" s="274"/>
      <c r="DD312" s="274"/>
      <c r="DE312" s="274"/>
    </row>
    <row r="313" spans="2:109" s="33" customFormat="1" x14ac:dyDescent="0.35">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AR313" s="274"/>
      <c r="AS313" s="274"/>
      <c r="AT313" s="274"/>
      <c r="AU313" s="274"/>
      <c r="AV313" s="274"/>
      <c r="AW313" s="274"/>
      <c r="AX313" s="274"/>
      <c r="AY313" s="274"/>
      <c r="AZ313" s="274"/>
      <c r="BA313" s="274"/>
      <c r="BB313" s="274"/>
      <c r="BC313" s="274"/>
      <c r="BD313" s="274"/>
      <c r="BE313" s="274"/>
      <c r="BF313" s="274"/>
      <c r="BG313" s="274"/>
      <c r="BH313" s="274"/>
      <c r="BI313" s="274"/>
      <c r="BJ313" s="274"/>
      <c r="BK313" s="274"/>
      <c r="BL313" s="274"/>
      <c r="BM313" s="274"/>
      <c r="BN313" s="274"/>
      <c r="BO313" s="274"/>
      <c r="BP313" s="274"/>
      <c r="BQ313" s="274"/>
      <c r="BR313" s="274"/>
      <c r="BS313" s="274"/>
      <c r="BT313" s="274"/>
      <c r="BU313" s="274"/>
      <c r="BV313" s="274"/>
      <c r="BW313" s="274"/>
      <c r="BX313" s="274"/>
      <c r="BY313" s="274"/>
      <c r="BZ313" s="274"/>
      <c r="CA313" s="274"/>
      <c r="CB313" s="274"/>
      <c r="CC313" s="274"/>
      <c r="CD313" s="274"/>
      <c r="CE313" s="274"/>
      <c r="CF313" s="274"/>
      <c r="CG313" s="274"/>
      <c r="CH313" s="274"/>
      <c r="CI313" s="274"/>
      <c r="CJ313" s="274"/>
      <c r="CK313" s="274"/>
      <c r="CL313" s="274"/>
      <c r="CM313" s="274"/>
      <c r="CN313" s="274"/>
      <c r="CO313" s="274"/>
      <c r="CP313" s="274"/>
      <c r="CQ313" s="274"/>
      <c r="CR313" s="274"/>
      <c r="CS313" s="274"/>
      <c r="CT313" s="274"/>
      <c r="CU313" s="274"/>
      <c r="CV313" s="274"/>
      <c r="CW313" s="274"/>
      <c r="CX313" s="274"/>
      <c r="CY313" s="274"/>
      <c r="CZ313" s="274"/>
      <c r="DA313" s="274"/>
      <c r="DB313" s="274"/>
      <c r="DC313" s="274"/>
      <c r="DD313" s="274"/>
      <c r="DE313" s="274"/>
    </row>
    <row r="314" spans="2:109" s="33" customFormat="1" x14ac:dyDescent="0.35">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AR314" s="274"/>
      <c r="AS314" s="274"/>
      <c r="AT314" s="274"/>
      <c r="AU314" s="274"/>
      <c r="AV314" s="274"/>
      <c r="AW314" s="274"/>
      <c r="AX314" s="274"/>
      <c r="AY314" s="274"/>
      <c r="AZ314" s="274"/>
      <c r="BA314" s="274"/>
      <c r="BB314" s="274"/>
      <c r="BC314" s="274"/>
      <c r="BD314" s="274"/>
      <c r="BE314" s="274"/>
      <c r="BF314" s="274"/>
      <c r="BG314" s="274"/>
      <c r="BH314" s="274"/>
      <c r="BI314" s="274"/>
      <c r="BJ314" s="274"/>
      <c r="BK314" s="274"/>
      <c r="BL314" s="274"/>
      <c r="BM314" s="274"/>
      <c r="BN314" s="274"/>
      <c r="BO314" s="274"/>
      <c r="BP314" s="274"/>
      <c r="BQ314" s="274"/>
      <c r="BR314" s="274"/>
      <c r="BS314" s="274"/>
      <c r="BT314" s="274"/>
      <c r="BU314" s="274"/>
      <c r="BV314" s="274"/>
      <c r="BW314" s="274"/>
      <c r="BX314" s="274"/>
      <c r="BY314" s="274"/>
      <c r="BZ314" s="274"/>
      <c r="CA314" s="274"/>
      <c r="CB314" s="274"/>
      <c r="CC314" s="274"/>
      <c r="CD314" s="274"/>
      <c r="CE314" s="274"/>
      <c r="CF314" s="274"/>
      <c r="CG314" s="274"/>
      <c r="CH314" s="274"/>
      <c r="CI314" s="274"/>
      <c r="CJ314" s="274"/>
      <c r="CK314" s="274"/>
      <c r="CL314" s="274"/>
      <c r="CM314" s="274"/>
      <c r="CN314" s="274"/>
      <c r="CO314" s="274"/>
      <c r="CP314" s="274"/>
      <c r="CQ314" s="274"/>
      <c r="CR314" s="274"/>
      <c r="CS314" s="274"/>
      <c r="CT314" s="274"/>
      <c r="CU314" s="274"/>
      <c r="CV314" s="274"/>
      <c r="CW314" s="274"/>
      <c r="CX314" s="274"/>
      <c r="CY314" s="274"/>
      <c r="CZ314" s="274"/>
      <c r="DA314" s="274"/>
      <c r="DB314" s="274"/>
      <c r="DC314" s="274"/>
      <c r="DD314" s="274"/>
      <c r="DE314" s="274"/>
    </row>
    <row r="315" spans="2:109" s="33" customFormat="1" x14ac:dyDescent="0.35">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AR315" s="274"/>
      <c r="AS315" s="274"/>
      <c r="AT315" s="274"/>
      <c r="AU315" s="274"/>
      <c r="AV315" s="274"/>
      <c r="AW315" s="274"/>
      <c r="AX315" s="274"/>
      <c r="AY315" s="274"/>
      <c r="AZ315" s="274"/>
      <c r="BA315" s="274"/>
      <c r="BB315" s="274"/>
      <c r="BC315" s="274"/>
      <c r="BD315" s="274"/>
      <c r="BE315" s="274"/>
      <c r="BF315" s="274"/>
      <c r="BG315" s="274"/>
      <c r="BH315" s="274"/>
      <c r="BI315" s="274"/>
      <c r="BJ315" s="274"/>
      <c r="BK315" s="274"/>
      <c r="BL315" s="274"/>
      <c r="BM315" s="274"/>
      <c r="BN315" s="274"/>
      <c r="BO315" s="274"/>
      <c r="BP315" s="274"/>
      <c r="BQ315" s="274"/>
      <c r="BR315" s="274"/>
      <c r="BS315" s="274"/>
      <c r="BT315" s="274"/>
      <c r="BU315" s="274"/>
      <c r="BV315" s="274"/>
      <c r="BW315" s="274"/>
      <c r="BX315" s="274"/>
      <c r="BY315" s="274"/>
      <c r="BZ315" s="274"/>
      <c r="CA315" s="274"/>
      <c r="CB315" s="274"/>
      <c r="CC315" s="274"/>
      <c r="CD315" s="274"/>
      <c r="CE315" s="274"/>
      <c r="CF315" s="274"/>
      <c r="CG315" s="274"/>
      <c r="CH315" s="274"/>
      <c r="CI315" s="274"/>
      <c r="CJ315" s="274"/>
      <c r="CK315" s="274"/>
      <c r="CL315" s="274"/>
      <c r="CM315" s="274"/>
      <c r="CN315" s="274"/>
      <c r="CO315" s="274"/>
      <c r="CP315" s="274"/>
      <c r="CQ315" s="274"/>
      <c r="CR315" s="274"/>
      <c r="CS315" s="274"/>
      <c r="CT315" s="274"/>
      <c r="CU315" s="274"/>
      <c r="CV315" s="274"/>
      <c r="CW315" s="274"/>
      <c r="CX315" s="274"/>
      <c r="CY315" s="274"/>
      <c r="CZ315" s="274"/>
      <c r="DA315" s="274"/>
      <c r="DB315" s="274"/>
      <c r="DC315" s="274"/>
      <c r="DD315" s="274"/>
      <c r="DE315" s="274"/>
    </row>
    <row r="316" spans="2:109" s="33" customFormat="1" x14ac:dyDescent="0.35">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AR316" s="274"/>
      <c r="AS316" s="274"/>
      <c r="AT316" s="274"/>
      <c r="AU316" s="274"/>
      <c r="AV316" s="274"/>
      <c r="AW316" s="274"/>
      <c r="AX316" s="274"/>
      <c r="AY316" s="274"/>
      <c r="AZ316" s="274"/>
      <c r="BA316" s="274"/>
      <c r="BB316" s="274"/>
      <c r="BC316" s="274"/>
      <c r="BD316" s="274"/>
      <c r="BE316" s="274"/>
      <c r="BF316" s="274"/>
      <c r="BG316" s="274"/>
      <c r="BH316" s="274"/>
      <c r="BI316" s="274"/>
      <c r="BJ316" s="274"/>
      <c r="BK316" s="274"/>
      <c r="BL316" s="274"/>
      <c r="BM316" s="274"/>
      <c r="BN316" s="274"/>
      <c r="BO316" s="274"/>
      <c r="BP316" s="274"/>
      <c r="BQ316" s="274"/>
      <c r="BR316" s="274"/>
      <c r="BS316" s="274"/>
      <c r="BT316" s="274"/>
      <c r="BU316" s="274"/>
      <c r="BV316" s="274"/>
      <c r="BW316" s="274"/>
      <c r="BX316" s="274"/>
      <c r="BY316" s="274"/>
      <c r="BZ316" s="274"/>
      <c r="CA316" s="274"/>
      <c r="CB316" s="274"/>
      <c r="CC316" s="274"/>
      <c r="CD316" s="274"/>
      <c r="CE316" s="274"/>
      <c r="CF316" s="274"/>
      <c r="CG316" s="274"/>
      <c r="CH316" s="274"/>
      <c r="CI316" s="274"/>
      <c r="CJ316" s="274"/>
      <c r="CK316" s="274"/>
      <c r="CL316" s="274"/>
      <c r="CM316" s="274"/>
      <c r="CN316" s="274"/>
      <c r="CO316" s="274"/>
      <c r="CP316" s="274"/>
      <c r="CQ316" s="274"/>
      <c r="CR316" s="274"/>
      <c r="CS316" s="274"/>
      <c r="CT316" s="274"/>
      <c r="CU316" s="274"/>
      <c r="CV316" s="274"/>
      <c r="CW316" s="274"/>
      <c r="CX316" s="274"/>
      <c r="CY316" s="274"/>
      <c r="CZ316" s="274"/>
      <c r="DA316" s="274"/>
      <c r="DB316" s="274"/>
      <c r="DC316" s="274"/>
      <c r="DD316" s="274"/>
      <c r="DE316" s="274"/>
    </row>
    <row r="317" spans="2:109" s="33" customFormat="1" x14ac:dyDescent="0.35">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AR317" s="274"/>
      <c r="AS317" s="274"/>
      <c r="AT317" s="274"/>
      <c r="AU317" s="274"/>
      <c r="AV317" s="274"/>
      <c r="AW317" s="274"/>
      <c r="AX317" s="274"/>
      <c r="AY317" s="274"/>
      <c r="AZ317" s="274"/>
      <c r="BA317" s="274"/>
      <c r="BB317" s="274"/>
      <c r="BC317" s="274"/>
      <c r="BD317" s="274"/>
      <c r="BE317" s="274"/>
      <c r="BF317" s="274"/>
      <c r="BG317" s="274"/>
      <c r="BH317" s="274"/>
      <c r="BI317" s="274"/>
      <c r="BJ317" s="274"/>
      <c r="BK317" s="274"/>
      <c r="BL317" s="274"/>
      <c r="BM317" s="274"/>
      <c r="BN317" s="274"/>
      <c r="BO317" s="274"/>
      <c r="BP317" s="274"/>
      <c r="BQ317" s="274"/>
      <c r="BR317" s="274"/>
      <c r="BS317" s="274"/>
      <c r="BT317" s="274"/>
      <c r="BU317" s="274"/>
      <c r="BV317" s="274"/>
      <c r="BW317" s="274"/>
      <c r="BX317" s="274"/>
      <c r="BY317" s="274"/>
      <c r="BZ317" s="274"/>
      <c r="CA317" s="274"/>
      <c r="CB317" s="274"/>
      <c r="CC317" s="274"/>
      <c r="CD317" s="274"/>
      <c r="CE317" s="274"/>
      <c r="CF317" s="274"/>
      <c r="CG317" s="274"/>
      <c r="CH317" s="274"/>
      <c r="CI317" s="274"/>
      <c r="CJ317" s="274"/>
      <c r="CK317" s="274"/>
      <c r="CL317" s="274"/>
      <c r="CM317" s="274"/>
      <c r="CN317" s="274"/>
      <c r="CO317" s="274"/>
      <c r="CP317" s="274"/>
      <c r="CQ317" s="274"/>
      <c r="CR317" s="274"/>
      <c r="CS317" s="274"/>
      <c r="CT317" s="274"/>
      <c r="CU317" s="274"/>
      <c r="CV317" s="274"/>
      <c r="CW317" s="274"/>
      <c r="CX317" s="274"/>
      <c r="CY317" s="274"/>
      <c r="CZ317" s="274"/>
      <c r="DA317" s="274"/>
      <c r="DB317" s="274"/>
      <c r="DC317" s="274"/>
      <c r="DD317" s="274"/>
      <c r="DE317" s="274"/>
    </row>
    <row r="318" spans="2:109" s="33" customFormat="1" x14ac:dyDescent="0.35">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AR318" s="274"/>
      <c r="AS318" s="274"/>
      <c r="AT318" s="274"/>
      <c r="AU318" s="274"/>
      <c r="AV318" s="274"/>
      <c r="AW318" s="274"/>
      <c r="AX318" s="274"/>
      <c r="AY318" s="274"/>
      <c r="AZ318" s="274"/>
      <c r="BA318" s="274"/>
      <c r="BB318" s="274"/>
      <c r="BC318" s="274"/>
      <c r="BD318" s="274"/>
      <c r="BE318" s="274"/>
      <c r="BF318" s="274"/>
      <c r="BG318" s="274"/>
      <c r="BH318" s="274"/>
      <c r="BI318" s="274"/>
      <c r="BJ318" s="274"/>
      <c r="BK318" s="274"/>
      <c r="BL318" s="274"/>
      <c r="BM318" s="274"/>
      <c r="BN318" s="274"/>
      <c r="BO318" s="274"/>
      <c r="BP318" s="274"/>
      <c r="BQ318" s="274"/>
      <c r="BR318" s="274"/>
      <c r="BS318" s="274"/>
      <c r="BT318" s="274"/>
      <c r="BU318" s="274"/>
      <c r="BV318" s="274"/>
      <c r="BW318" s="274"/>
      <c r="BX318" s="274"/>
      <c r="BY318" s="274"/>
      <c r="BZ318" s="274"/>
      <c r="CA318" s="274"/>
      <c r="CB318" s="274"/>
      <c r="CC318" s="274"/>
      <c r="CD318" s="274"/>
      <c r="CE318" s="274"/>
      <c r="CF318" s="274"/>
      <c r="CG318" s="274"/>
      <c r="CH318" s="274"/>
      <c r="CI318" s="274"/>
      <c r="CJ318" s="274"/>
      <c r="CK318" s="274"/>
      <c r="CL318" s="274"/>
      <c r="CM318" s="274"/>
      <c r="CN318" s="274"/>
      <c r="CO318" s="274"/>
      <c r="CP318" s="274"/>
      <c r="CQ318" s="274"/>
      <c r="CR318" s="274"/>
      <c r="CS318" s="274"/>
      <c r="CT318" s="274"/>
      <c r="CU318" s="274"/>
      <c r="CV318" s="274"/>
      <c r="CW318" s="274"/>
      <c r="CX318" s="274"/>
      <c r="CY318" s="274"/>
      <c r="CZ318" s="274"/>
      <c r="DA318" s="274"/>
      <c r="DB318" s="274"/>
      <c r="DC318" s="274"/>
      <c r="DD318" s="274"/>
      <c r="DE318" s="274"/>
    </row>
    <row r="319" spans="2:109" s="33" customFormat="1" x14ac:dyDescent="0.35">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AR319" s="274"/>
      <c r="AS319" s="274"/>
      <c r="AT319" s="274"/>
      <c r="AU319" s="274"/>
      <c r="AV319" s="274"/>
      <c r="AW319" s="274"/>
      <c r="AX319" s="274"/>
      <c r="AY319" s="274"/>
      <c r="AZ319" s="274"/>
      <c r="BA319" s="274"/>
      <c r="BB319" s="274"/>
      <c r="BC319" s="274"/>
      <c r="BD319" s="274"/>
      <c r="BE319" s="274"/>
      <c r="BF319" s="274"/>
      <c r="BG319" s="274"/>
      <c r="BH319" s="274"/>
      <c r="BI319" s="274"/>
      <c r="BJ319" s="274"/>
      <c r="BK319" s="274"/>
      <c r="BL319" s="274"/>
      <c r="BM319" s="274"/>
      <c r="BN319" s="274"/>
      <c r="BO319" s="274"/>
      <c r="BP319" s="274"/>
      <c r="BQ319" s="274"/>
      <c r="BR319" s="274"/>
      <c r="BS319" s="274"/>
      <c r="BT319" s="274"/>
      <c r="BU319" s="274"/>
      <c r="BV319" s="274"/>
      <c r="BW319" s="274"/>
      <c r="BX319" s="274"/>
      <c r="BY319" s="274"/>
      <c r="BZ319" s="274"/>
      <c r="CA319" s="274"/>
      <c r="CB319" s="274"/>
      <c r="CC319" s="274"/>
      <c r="CD319" s="274"/>
      <c r="CE319" s="274"/>
      <c r="CF319" s="274"/>
      <c r="CG319" s="274"/>
      <c r="CH319" s="274"/>
      <c r="CI319" s="274"/>
      <c r="CJ319" s="274"/>
      <c r="CK319" s="274"/>
      <c r="CL319" s="274"/>
      <c r="CM319" s="274"/>
      <c r="CN319" s="274"/>
      <c r="CO319" s="274"/>
      <c r="CP319" s="274"/>
      <c r="CQ319" s="274"/>
      <c r="CR319" s="274"/>
      <c r="CS319" s="274"/>
      <c r="CT319" s="274"/>
      <c r="CU319" s="274"/>
      <c r="CV319" s="274"/>
      <c r="CW319" s="274"/>
      <c r="CX319" s="274"/>
      <c r="CY319" s="274"/>
      <c r="CZ319" s="274"/>
      <c r="DA319" s="274"/>
      <c r="DB319" s="274"/>
      <c r="DC319" s="274"/>
      <c r="DD319" s="274"/>
      <c r="DE319" s="274"/>
    </row>
    <row r="320" spans="2:109" s="33" customFormat="1" x14ac:dyDescent="0.35">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AR320" s="274"/>
      <c r="AS320" s="274"/>
      <c r="AT320" s="274"/>
      <c r="AU320" s="274"/>
      <c r="AV320" s="274"/>
      <c r="AW320" s="274"/>
      <c r="AX320" s="274"/>
      <c r="AY320" s="274"/>
      <c r="AZ320" s="274"/>
      <c r="BA320" s="274"/>
      <c r="BB320" s="274"/>
      <c r="BC320" s="274"/>
      <c r="BD320" s="274"/>
      <c r="BE320" s="274"/>
      <c r="BF320" s="274"/>
      <c r="BG320" s="274"/>
      <c r="BH320" s="274"/>
      <c r="BI320" s="274"/>
      <c r="BJ320" s="274"/>
      <c r="BK320" s="274"/>
      <c r="BL320" s="274"/>
      <c r="BM320" s="274"/>
      <c r="BN320" s="274"/>
      <c r="BO320" s="274"/>
      <c r="BP320" s="274"/>
      <c r="BQ320" s="274"/>
      <c r="BR320" s="274"/>
      <c r="BS320" s="274"/>
      <c r="BT320" s="274"/>
      <c r="BU320" s="274"/>
      <c r="BV320" s="274"/>
      <c r="BW320" s="274"/>
      <c r="BX320" s="274"/>
      <c r="BY320" s="274"/>
      <c r="BZ320" s="274"/>
      <c r="CA320" s="274"/>
      <c r="CB320" s="274"/>
      <c r="CC320" s="274"/>
      <c r="CD320" s="274"/>
      <c r="CE320" s="274"/>
      <c r="CF320" s="274"/>
      <c r="CG320" s="274"/>
      <c r="CH320" s="274"/>
      <c r="CI320" s="274"/>
      <c r="CJ320" s="274"/>
      <c r="CK320" s="274"/>
      <c r="CL320" s="274"/>
      <c r="CM320" s="274"/>
      <c r="CN320" s="274"/>
      <c r="CO320" s="274"/>
      <c r="CP320" s="274"/>
      <c r="CQ320" s="274"/>
      <c r="CR320" s="274"/>
      <c r="CS320" s="274"/>
      <c r="CT320" s="274"/>
      <c r="CU320" s="274"/>
      <c r="CV320" s="274"/>
      <c r="CW320" s="274"/>
      <c r="CX320" s="274"/>
      <c r="CY320" s="274"/>
      <c r="CZ320" s="274"/>
      <c r="DA320" s="274"/>
      <c r="DB320" s="274"/>
      <c r="DC320" s="274"/>
      <c r="DD320" s="274"/>
      <c r="DE320" s="274"/>
    </row>
    <row r="321" spans="2:109" s="33" customFormat="1" x14ac:dyDescent="0.35">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AR321" s="274"/>
      <c r="AS321" s="274"/>
      <c r="AT321" s="274"/>
      <c r="AU321" s="274"/>
      <c r="AV321" s="274"/>
      <c r="AW321" s="274"/>
      <c r="AX321" s="274"/>
      <c r="AY321" s="274"/>
      <c r="AZ321" s="274"/>
      <c r="BA321" s="274"/>
      <c r="BB321" s="274"/>
      <c r="BC321" s="274"/>
      <c r="BD321" s="274"/>
      <c r="BE321" s="274"/>
      <c r="BF321" s="274"/>
      <c r="BG321" s="274"/>
      <c r="BH321" s="274"/>
      <c r="BI321" s="274"/>
      <c r="BJ321" s="274"/>
      <c r="BK321" s="274"/>
      <c r="BL321" s="274"/>
      <c r="BM321" s="274"/>
      <c r="BN321" s="274"/>
      <c r="BO321" s="274"/>
      <c r="BP321" s="274"/>
      <c r="BQ321" s="274"/>
      <c r="BR321" s="274"/>
      <c r="BS321" s="274"/>
      <c r="BT321" s="274"/>
      <c r="BU321" s="274"/>
      <c r="BV321" s="274"/>
      <c r="BW321" s="274"/>
      <c r="BX321" s="274"/>
      <c r="BY321" s="274"/>
      <c r="BZ321" s="274"/>
      <c r="CA321" s="274"/>
      <c r="CB321" s="274"/>
      <c r="CC321" s="274"/>
      <c r="CD321" s="274"/>
      <c r="CE321" s="274"/>
      <c r="CF321" s="274"/>
      <c r="CG321" s="274"/>
      <c r="CH321" s="274"/>
      <c r="CI321" s="274"/>
      <c r="CJ321" s="274"/>
      <c r="CK321" s="274"/>
      <c r="CL321" s="274"/>
      <c r="CM321" s="274"/>
      <c r="CN321" s="274"/>
      <c r="CO321" s="274"/>
      <c r="CP321" s="274"/>
      <c r="CQ321" s="274"/>
      <c r="CR321" s="274"/>
      <c r="CS321" s="274"/>
      <c r="CT321" s="274"/>
      <c r="CU321" s="274"/>
      <c r="CV321" s="274"/>
      <c r="CW321" s="274"/>
      <c r="CX321" s="274"/>
      <c r="CY321" s="274"/>
      <c r="CZ321" s="274"/>
      <c r="DA321" s="274"/>
      <c r="DB321" s="274"/>
      <c r="DC321" s="274"/>
      <c r="DD321" s="274"/>
      <c r="DE321" s="274"/>
    </row>
    <row r="322" spans="2:109" s="33" customFormat="1" x14ac:dyDescent="0.35">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AR322" s="274"/>
      <c r="AS322" s="274"/>
      <c r="AT322" s="274"/>
      <c r="AU322" s="274"/>
      <c r="AV322" s="274"/>
      <c r="AW322" s="274"/>
      <c r="AX322" s="274"/>
      <c r="AY322" s="274"/>
      <c r="AZ322" s="274"/>
      <c r="BA322" s="274"/>
      <c r="BB322" s="274"/>
      <c r="BC322" s="274"/>
      <c r="BD322" s="274"/>
      <c r="BE322" s="274"/>
      <c r="BF322" s="274"/>
      <c r="BG322" s="274"/>
      <c r="BH322" s="274"/>
      <c r="BI322" s="274"/>
      <c r="BJ322" s="274"/>
      <c r="BK322" s="274"/>
      <c r="BL322" s="274"/>
      <c r="BM322" s="274"/>
      <c r="BN322" s="274"/>
      <c r="BO322" s="274"/>
      <c r="BP322" s="274"/>
      <c r="BQ322" s="274"/>
      <c r="BR322" s="274"/>
      <c r="BS322" s="274"/>
      <c r="BT322" s="274"/>
      <c r="BU322" s="274"/>
      <c r="BV322" s="274"/>
      <c r="BW322" s="274"/>
      <c r="BX322" s="274"/>
      <c r="BY322" s="274"/>
      <c r="BZ322" s="274"/>
      <c r="CA322" s="274"/>
      <c r="CB322" s="274"/>
      <c r="CC322" s="274"/>
      <c r="CD322" s="274"/>
      <c r="CE322" s="274"/>
      <c r="CF322" s="274"/>
      <c r="CG322" s="274"/>
      <c r="CH322" s="274"/>
      <c r="CI322" s="274"/>
      <c r="CJ322" s="274"/>
      <c r="CK322" s="274"/>
      <c r="CL322" s="274"/>
      <c r="CM322" s="274"/>
      <c r="CN322" s="274"/>
      <c r="CO322" s="274"/>
      <c r="CP322" s="274"/>
      <c r="CQ322" s="274"/>
      <c r="CR322" s="274"/>
      <c r="CS322" s="274"/>
      <c r="CT322" s="274"/>
      <c r="CU322" s="274"/>
      <c r="CV322" s="274"/>
      <c r="CW322" s="274"/>
      <c r="CX322" s="274"/>
      <c r="CY322" s="274"/>
      <c r="CZ322" s="274"/>
      <c r="DA322" s="274"/>
      <c r="DB322" s="274"/>
      <c r="DC322" s="274"/>
      <c r="DD322" s="274"/>
      <c r="DE322" s="274"/>
    </row>
    <row r="323" spans="2:109" s="33" customFormat="1" x14ac:dyDescent="0.35">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AR323" s="274"/>
      <c r="AS323" s="274"/>
      <c r="AT323" s="274"/>
      <c r="AU323" s="274"/>
      <c r="AV323" s="274"/>
      <c r="AW323" s="274"/>
      <c r="AX323" s="274"/>
      <c r="AY323" s="274"/>
      <c r="AZ323" s="274"/>
      <c r="BA323" s="274"/>
      <c r="BB323" s="274"/>
      <c r="BC323" s="274"/>
      <c r="BD323" s="274"/>
      <c r="BE323" s="274"/>
      <c r="BF323" s="274"/>
      <c r="BG323" s="274"/>
      <c r="BH323" s="274"/>
      <c r="BI323" s="274"/>
      <c r="BJ323" s="274"/>
      <c r="BK323" s="274"/>
      <c r="BL323" s="274"/>
      <c r="BM323" s="274"/>
      <c r="BN323" s="274"/>
      <c r="BO323" s="274"/>
      <c r="BP323" s="274"/>
      <c r="BQ323" s="274"/>
      <c r="BR323" s="274"/>
      <c r="BS323" s="274"/>
      <c r="BT323" s="274"/>
      <c r="BU323" s="274"/>
      <c r="BV323" s="274"/>
      <c r="BW323" s="274"/>
      <c r="BX323" s="274"/>
      <c r="BY323" s="274"/>
      <c r="BZ323" s="274"/>
      <c r="CA323" s="274"/>
      <c r="CB323" s="274"/>
      <c r="CC323" s="274"/>
      <c r="CD323" s="274"/>
      <c r="CE323" s="274"/>
      <c r="CF323" s="274"/>
      <c r="CG323" s="274"/>
      <c r="CH323" s="274"/>
      <c r="CI323" s="274"/>
      <c r="CJ323" s="274"/>
      <c r="CK323" s="274"/>
      <c r="CL323" s="274"/>
      <c r="CM323" s="274"/>
      <c r="CN323" s="274"/>
      <c r="CO323" s="274"/>
      <c r="CP323" s="274"/>
      <c r="CQ323" s="274"/>
      <c r="CR323" s="274"/>
      <c r="CS323" s="274"/>
      <c r="CT323" s="274"/>
      <c r="CU323" s="274"/>
      <c r="CV323" s="274"/>
      <c r="CW323" s="274"/>
      <c r="CX323" s="274"/>
      <c r="CY323" s="274"/>
      <c r="CZ323" s="274"/>
      <c r="DA323" s="274"/>
      <c r="DB323" s="274"/>
      <c r="DC323" s="274"/>
      <c r="DD323" s="274"/>
      <c r="DE323" s="274"/>
    </row>
    <row r="324" spans="2:109" s="33" customFormat="1" x14ac:dyDescent="0.35">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AR324" s="274"/>
      <c r="AS324" s="274"/>
      <c r="AT324" s="274"/>
      <c r="AU324" s="274"/>
      <c r="AV324" s="274"/>
      <c r="AW324" s="274"/>
      <c r="AX324" s="274"/>
      <c r="AY324" s="274"/>
      <c r="AZ324" s="274"/>
      <c r="BA324" s="274"/>
      <c r="BB324" s="274"/>
      <c r="BC324" s="274"/>
      <c r="BD324" s="274"/>
      <c r="BE324" s="274"/>
      <c r="BF324" s="274"/>
      <c r="BG324" s="274"/>
      <c r="BH324" s="274"/>
      <c r="BI324" s="274"/>
      <c r="BJ324" s="274"/>
      <c r="BK324" s="274"/>
      <c r="BL324" s="274"/>
      <c r="BM324" s="274"/>
      <c r="BN324" s="274"/>
      <c r="BO324" s="274"/>
      <c r="BP324" s="274"/>
      <c r="BQ324" s="274"/>
      <c r="BR324" s="274"/>
      <c r="BS324" s="274"/>
      <c r="BT324" s="274"/>
      <c r="BU324" s="274"/>
      <c r="BV324" s="274"/>
      <c r="BW324" s="274"/>
      <c r="BX324" s="274"/>
      <c r="BY324" s="274"/>
      <c r="BZ324" s="274"/>
      <c r="CA324" s="274"/>
      <c r="CB324" s="274"/>
      <c r="CC324" s="274"/>
      <c r="CD324" s="274"/>
      <c r="CE324" s="274"/>
      <c r="CF324" s="274"/>
      <c r="CG324" s="274"/>
      <c r="CH324" s="274"/>
      <c r="CI324" s="274"/>
      <c r="CJ324" s="274"/>
      <c r="CK324" s="274"/>
      <c r="CL324" s="274"/>
      <c r="CM324" s="274"/>
      <c r="CN324" s="274"/>
      <c r="CO324" s="274"/>
      <c r="CP324" s="274"/>
      <c r="CQ324" s="274"/>
      <c r="CR324" s="274"/>
      <c r="CS324" s="274"/>
      <c r="CT324" s="274"/>
      <c r="CU324" s="274"/>
      <c r="CV324" s="274"/>
      <c r="CW324" s="274"/>
      <c r="CX324" s="274"/>
      <c r="CY324" s="274"/>
      <c r="CZ324" s="274"/>
      <c r="DA324" s="274"/>
      <c r="DB324" s="274"/>
      <c r="DC324" s="274"/>
      <c r="DD324" s="274"/>
      <c r="DE324" s="274"/>
    </row>
    <row r="325" spans="2:109" s="33" customFormat="1" x14ac:dyDescent="0.35">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AR325" s="274"/>
      <c r="AS325" s="274"/>
      <c r="AT325" s="274"/>
      <c r="AU325" s="274"/>
      <c r="AV325" s="274"/>
      <c r="AW325" s="274"/>
      <c r="AX325" s="274"/>
      <c r="AY325" s="274"/>
      <c r="AZ325" s="274"/>
      <c r="BA325" s="274"/>
      <c r="BB325" s="274"/>
      <c r="BC325" s="274"/>
      <c r="BD325" s="274"/>
      <c r="BE325" s="274"/>
      <c r="BF325" s="274"/>
      <c r="BG325" s="274"/>
      <c r="BH325" s="274"/>
      <c r="BI325" s="274"/>
      <c r="BJ325" s="274"/>
      <c r="BK325" s="274"/>
      <c r="BL325" s="274"/>
      <c r="BM325" s="274"/>
      <c r="BN325" s="274"/>
      <c r="BO325" s="274"/>
      <c r="BP325" s="274"/>
      <c r="BQ325" s="274"/>
      <c r="BR325" s="274"/>
      <c r="BS325" s="274"/>
      <c r="BT325" s="274"/>
      <c r="BU325" s="274"/>
      <c r="BV325" s="274"/>
      <c r="BW325" s="274"/>
      <c r="BX325" s="274"/>
      <c r="BY325" s="274"/>
      <c r="BZ325" s="274"/>
      <c r="CA325" s="274"/>
      <c r="CB325" s="274"/>
      <c r="CC325" s="274"/>
      <c r="CD325" s="274"/>
      <c r="CE325" s="274"/>
      <c r="CF325" s="274"/>
      <c r="CG325" s="274"/>
      <c r="CH325" s="274"/>
      <c r="CI325" s="274"/>
      <c r="CJ325" s="274"/>
      <c r="CK325" s="274"/>
      <c r="CL325" s="274"/>
      <c r="CM325" s="274"/>
      <c r="CN325" s="274"/>
      <c r="CO325" s="274"/>
      <c r="CP325" s="274"/>
      <c r="CQ325" s="274"/>
      <c r="CR325" s="274"/>
      <c r="CS325" s="274"/>
      <c r="CT325" s="274"/>
      <c r="CU325" s="274"/>
      <c r="CV325" s="274"/>
      <c r="CW325" s="274"/>
      <c r="CX325" s="274"/>
      <c r="CY325" s="274"/>
      <c r="CZ325" s="274"/>
      <c r="DA325" s="274"/>
      <c r="DB325" s="274"/>
      <c r="DC325" s="274"/>
      <c r="DD325" s="274"/>
      <c r="DE325" s="274"/>
    </row>
    <row r="326" spans="2:109" s="33" customFormat="1" x14ac:dyDescent="0.35">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AR326" s="274"/>
      <c r="AS326" s="274"/>
      <c r="AT326" s="274"/>
      <c r="AU326" s="274"/>
      <c r="AV326" s="274"/>
      <c r="AW326" s="274"/>
      <c r="AX326" s="274"/>
      <c r="AY326" s="274"/>
      <c r="AZ326" s="274"/>
      <c r="BA326" s="274"/>
      <c r="BB326" s="274"/>
      <c r="BC326" s="274"/>
      <c r="BD326" s="274"/>
      <c r="BE326" s="274"/>
      <c r="BF326" s="274"/>
      <c r="BG326" s="274"/>
      <c r="BH326" s="274"/>
      <c r="BI326" s="274"/>
      <c r="BJ326" s="274"/>
      <c r="BK326" s="274"/>
      <c r="BL326" s="274"/>
      <c r="BM326" s="274"/>
      <c r="BN326" s="274"/>
      <c r="BO326" s="274"/>
      <c r="BP326" s="274"/>
      <c r="BQ326" s="274"/>
      <c r="BR326" s="274"/>
      <c r="BS326" s="274"/>
      <c r="BT326" s="274"/>
      <c r="BU326" s="274"/>
      <c r="BV326" s="274"/>
      <c r="BW326" s="274"/>
      <c r="BX326" s="274"/>
      <c r="BY326" s="274"/>
      <c r="BZ326" s="274"/>
      <c r="CA326" s="274"/>
      <c r="CB326" s="274"/>
      <c r="CC326" s="274"/>
      <c r="CD326" s="274"/>
      <c r="CE326" s="274"/>
      <c r="CF326" s="274"/>
      <c r="CG326" s="274"/>
      <c r="CH326" s="274"/>
      <c r="CI326" s="274"/>
      <c r="CJ326" s="274"/>
      <c r="CK326" s="274"/>
      <c r="CL326" s="274"/>
      <c r="CM326" s="274"/>
      <c r="CN326" s="274"/>
      <c r="CO326" s="274"/>
      <c r="CP326" s="274"/>
      <c r="CQ326" s="274"/>
      <c r="CR326" s="274"/>
      <c r="CS326" s="274"/>
      <c r="CT326" s="274"/>
      <c r="CU326" s="274"/>
      <c r="CV326" s="274"/>
      <c r="CW326" s="274"/>
      <c r="CX326" s="274"/>
      <c r="CY326" s="274"/>
      <c r="CZ326" s="274"/>
      <c r="DA326" s="274"/>
      <c r="DB326" s="274"/>
      <c r="DC326" s="274"/>
      <c r="DD326" s="274"/>
      <c r="DE326" s="274"/>
    </row>
    <row r="327" spans="2:109" s="33" customFormat="1" x14ac:dyDescent="0.35">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AR327" s="274"/>
      <c r="AS327" s="274"/>
      <c r="AT327" s="274"/>
      <c r="AU327" s="274"/>
      <c r="AV327" s="274"/>
      <c r="AW327" s="274"/>
      <c r="AX327" s="274"/>
      <c r="AY327" s="274"/>
      <c r="AZ327" s="274"/>
      <c r="BA327" s="274"/>
      <c r="BB327" s="274"/>
      <c r="BC327" s="274"/>
      <c r="BD327" s="274"/>
      <c r="BE327" s="274"/>
      <c r="BF327" s="274"/>
      <c r="BG327" s="274"/>
      <c r="BH327" s="274"/>
      <c r="BI327" s="274"/>
      <c r="BJ327" s="274"/>
      <c r="BK327" s="274"/>
      <c r="BL327" s="274"/>
      <c r="BM327" s="274"/>
      <c r="BN327" s="274"/>
      <c r="BO327" s="274"/>
      <c r="BP327" s="274"/>
      <c r="BQ327" s="274"/>
      <c r="BR327" s="274"/>
      <c r="BS327" s="274"/>
      <c r="BT327" s="274"/>
      <c r="BU327" s="274"/>
      <c r="BV327" s="274"/>
      <c r="BW327" s="274"/>
      <c r="BX327" s="274"/>
      <c r="BY327" s="274"/>
      <c r="BZ327" s="274"/>
      <c r="CA327" s="274"/>
      <c r="CB327" s="274"/>
      <c r="CC327" s="274"/>
      <c r="CD327" s="274"/>
      <c r="CE327" s="274"/>
      <c r="CF327" s="274"/>
      <c r="CG327" s="274"/>
      <c r="CH327" s="274"/>
      <c r="CI327" s="274"/>
      <c r="CJ327" s="274"/>
      <c r="CK327" s="274"/>
      <c r="CL327" s="274"/>
      <c r="CM327" s="274"/>
      <c r="CN327" s="274"/>
      <c r="CO327" s="274"/>
      <c r="CP327" s="274"/>
      <c r="CQ327" s="274"/>
      <c r="CR327" s="274"/>
      <c r="CS327" s="274"/>
      <c r="CT327" s="274"/>
      <c r="CU327" s="274"/>
      <c r="CV327" s="274"/>
      <c r="CW327" s="274"/>
      <c r="CX327" s="274"/>
      <c r="CY327" s="274"/>
      <c r="CZ327" s="274"/>
      <c r="DA327" s="274"/>
      <c r="DB327" s="274"/>
      <c r="DC327" s="274"/>
      <c r="DD327" s="274"/>
      <c r="DE327" s="274"/>
    </row>
    <row r="328" spans="2:109" s="33" customFormat="1" x14ac:dyDescent="0.35">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AR328" s="274"/>
      <c r="AS328" s="274"/>
      <c r="AT328" s="274"/>
      <c r="AU328" s="274"/>
      <c r="AV328" s="274"/>
      <c r="AW328" s="274"/>
      <c r="AX328" s="274"/>
      <c r="AY328" s="274"/>
      <c r="AZ328" s="274"/>
      <c r="BA328" s="274"/>
      <c r="BB328" s="274"/>
      <c r="BC328" s="274"/>
      <c r="BD328" s="274"/>
      <c r="BE328" s="274"/>
      <c r="BF328" s="274"/>
      <c r="BG328" s="274"/>
      <c r="BH328" s="274"/>
      <c r="BI328" s="274"/>
      <c r="BJ328" s="274"/>
      <c r="BK328" s="274"/>
      <c r="BL328" s="274"/>
      <c r="BM328" s="274"/>
      <c r="BN328" s="274"/>
      <c r="BO328" s="274"/>
      <c r="BP328" s="274"/>
      <c r="BQ328" s="274"/>
      <c r="BR328" s="274"/>
      <c r="BS328" s="274"/>
      <c r="BT328" s="274"/>
      <c r="BU328" s="274"/>
      <c r="BV328" s="274"/>
      <c r="BW328" s="274"/>
      <c r="BX328" s="274"/>
      <c r="BY328" s="274"/>
      <c r="BZ328" s="274"/>
      <c r="CA328" s="274"/>
      <c r="CB328" s="274"/>
      <c r="CC328" s="274"/>
      <c r="CD328" s="274"/>
      <c r="CE328" s="274"/>
      <c r="CF328" s="274"/>
      <c r="CG328" s="274"/>
      <c r="CH328" s="274"/>
      <c r="CI328" s="274"/>
      <c r="CJ328" s="274"/>
      <c r="CK328" s="274"/>
      <c r="CL328" s="274"/>
      <c r="CM328" s="274"/>
      <c r="CN328" s="274"/>
      <c r="CO328" s="274"/>
      <c r="CP328" s="274"/>
      <c r="CQ328" s="274"/>
      <c r="CR328" s="274"/>
      <c r="CS328" s="274"/>
      <c r="CT328" s="274"/>
      <c r="CU328" s="274"/>
      <c r="CV328" s="274"/>
      <c r="CW328" s="274"/>
      <c r="CX328" s="274"/>
      <c r="CY328" s="274"/>
      <c r="CZ328" s="274"/>
      <c r="DA328" s="274"/>
      <c r="DB328" s="274"/>
      <c r="DC328" s="274"/>
      <c r="DD328" s="274"/>
      <c r="DE328" s="274"/>
    </row>
    <row r="329" spans="2:109" s="33" customFormat="1" x14ac:dyDescent="0.35">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AR329" s="274"/>
      <c r="AS329" s="274"/>
      <c r="AT329" s="274"/>
      <c r="AU329" s="274"/>
      <c r="AV329" s="274"/>
      <c r="AW329" s="274"/>
      <c r="AX329" s="274"/>
      <c r="AY329" s="274"/>
      <c r="AZ329" s="274"/>
      <c r="BA329" s="274"/>
      <c r="BB329" s="274"/>
      <c r="BC329" s="274"/>
      <c r="BD329" s="274"/>
      <c r="BE329" s="274"/>
      <c r="BF329" s="274"/>
      <c r="BG329" s="274"/>
      <c r="BH329" s="274"/>
      <c r="BI329" s="274"/>
      <c r="BJ329" s="274"/>
      <c r="BK329" s="274"/>
      <c r="BL329" s="274"/>
      <c r="BM329" s="274"/>
      <c r="BN329" s="274"/>
      <c r="BO329" s="274"/>
      <c r="BP329" s="274"/>
      <c r="BQ329" s="274"/>
      <c r="BR329" s="274"/>
      <c r="BS329" s="274"/>
      <c r="BT329" s="274"/>
      <c r="BU329" s="274"/>
      <c r="BV329" s="274"/>
      <c r="BW329" s="274"/>
      <c r="BX329" s="274"/>
      <c r="BY329" s="274"/>
      <c r="BZ329" s="274"/>
      <c r="CA329" s="274"/>
      <c r="CB329" s="274"/>
      <c r="CC329" s="274"/>
      <c r="CD329" s="274"/>
      <c r="CE329" s="274"/>
      <c r="CF329" s="274"/>
      <c r="CG329" s="274"/>
      <c r="CH329" s="274"/>
      <c r="CI329" s="274"/>
      <c r="CJ329" s="274"/>
      <c r="CK329" s="274"/>
      <c r="CL329" s="274"/>
      <c r="CM329" s="274"/>
      <c r="CN329" s="274"/>
      <c r="CO329" s="274"/>
      <c r="CP329" s="274"/>
      <c r="CQ329" s="274"/>
      <c r="CR329" s="274"/>
      <c r="CS329" s="274"/>
      <c r="CT329" s="274"/>
      <c r="CU329" s="274"/>
      <c r="CV329" s="274"/>
      <c r="CW329" s="274"/>
      <c r="CX329" s="274"/>
      <c r="CY329" s="274"/>
      <c r="CZ329" s="274"/>
      <c r="DA329" s="274"/>
      <c r="DB329" s="274"/>
      <c r="DC329" s="274"/>
      <c r="DD329" s="274"/>
      <c r="DE329" s="274"/>
    </row>
    <row r="330" spans="2:109" s="33" customFormat="1" x14ac:dyDescent="0.35">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AR330" s="274"/>
      <c r="AS330" s="274"/>
      <c r="AT330" s="274"/>
      <c r="AU330" s="274"/>
      <c r="AV330" s="274"/>
      <c r="AW330" s="274"/>
      <c r="AX330" s="274"/>
      <c r="AY330" s="274"/>
      <c r="AZ330" s="274"/>
      <c r="BA330" s="274"/>
      <c r="BB330" s="274"/>
      <c r="BC330" s="274"/>
      <c r="BD330" s="274"/>
      <c r="BE330" s="274"/>
      <c r="BF330" s="274"/>
      <c r="BG330" s="274"/>
      <c r="BH330" s="274"/>
      <c r="BI330" s="274"/>
      <c r="BJ330" s="274"/>
      <c r="BK330" s="274"/>
      <c r="BL330" s="274"/>
      <c r="BM330" s="274"/>
      <c r="BN330" s="274"/>
      <c r="BO330" s="274"/>
      <c r="BP330" s="274"/>
      <c r="BQ330" s="274"/>
      <c r="BR330" s="274"/>
      <c r="BS330" s="274"/>
      <c r="BT330" s="274"/>
      <c r="BU330" s="274"/>
      <c r="BV330" s="274"/>
      <c r="BW330" s="274"/>
      <c r="BX330" s="274"/>
      <c r="BY330" s="274"/>
      <c r="BZ330" s="274"/>
      <c r="CA330" s="274"/>
      <c r="CB330" s="274"/>
      <c r="CC330" s="274"/>
      <c r="CD330" s="274"/>
      <c r="CE330" s="274"/>
      <c r="CF330" s="274"/>
      <c r="CG330" s="274"/>
      <c r="CH330" s="274"/>
      <c r="CI330" s="274"/>
      <c r="CJ330" s="274"/>
      <c r="CK330" s="274"/>
      <c r="CL330" s="274"/>
      <c r="CM330" s="274"/>
      <c r="CN330" s="274"/>
      <c r="CO330" s="274"/>
      <c r="CP330" s="274"/>
      <c r="CQ330" s="274"/>
      <c r="CR330" s="274"/>
      <c r="CS330" s="274"/>
      <c r="CT330" s="274"/>
      <c r="CU330" s="274"/>
      <c r="CV330" s="274"/>
      <c r="CW330" s="274"/>
      <c r="CX330" s="274"/>
      <c r="CY330" s="274"/>
      <c r="CZ330" s="274"/>
      <c r="DA330" s="274"/>
      <c r="DB330" s="274"/>
      <c r="DC330" s="274"/>
      <c r="DD330" s="274"/>
      <c r="DE330" s="274"/>
    </row>
    <row r="331" spans="2:109" s="33" customFormat="1" x14ac:dyDescent="0.35">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AR331" s="274"/>
      <c r="AS331" s="274"/>
      <c r="AT331" s="274"/>
      <c r="AU331" s="274"/>
      <c r="AV331" s="274"/>
      <c r="AW331" s="274"/>
      <c r="AX331" s="274"/>
      <c r="AY331" s="274"/>
      <c r="AZ331" s="274"/>
      <c r="BA331" s="274"/>
      <c r="BB331" s="274"/>
      <c r="BC331" s="274"/>
      <c r="BD331" s="274"/>
      <c r="BE331" s="274"/>
      <c r="BF331" s="274"/>
      <c r="BG331" s="274"/>
      <c r="BH331" s="274"/>
      <c r="BI331" s="274"/>
      <c r="BJ331" s="274"/>
      <c r="BK331" s="274"/>
      <c r="BL331" s="274"/>
      <c r="BM331" s="274"/>
      <c r="BN331" s="274"/>
      <c r="BO331" s="274"/>
      <c r="BP331" s="274"/>
      <c r="BQ331" s="274"/>
      <c r="BR331" s="274"/>
      <c r="BS331" s="274"/>
      <c r="BT331" s="274"/>
      <c r="BU331" s="274"/>
      <c r="BV331" s="274"/>
      <c r="BW331" s="274"/>
      <c r="BX331" s="274"/>
      <c r="BY331" s="274"/>
      <c r="BZ331" s="274"/>
      <c r="CA331" s="274"/>
      <c r="CB331" s="274"/>
      <c r="CC331" s="274"/>
      <c r="CD331" s="274"/>
      <c r="CE331" s="274"/>
      <c r="CF331" s="274"/>
      <c r="CG331" s="274"/>
      <c r="CH331" s="274"/>
      <c r="CI331" s="274"/>
      <c r="CJ331" s="274"/>
      <c r="CK331" s="274"/>
      <c r="CL331" s="274"/>
      <c r="CM331" s="274"/>
      <c r="CN331" s="274"/>
      <c r="CO331" s="274"/>
      <c r="CP331" s="274"/>
      <c r="CQ331" s="274"/>
      <c r="CR331" s="274"/>
      <c r="CS331" s="274"/>
      <c r="CT331" s="274"/>
      <c r="CU331" s="274"/>
      <c r="CV331" s="274"/>
      <c r="CW331" s="274"/>
      <c r="CX331" s="274"/>
      <c r="CY331" s="274"/>
      <c r="CZ331" s="274"/>
      <c r="DA331" s="274"/>
      <c r="DB331" s="274"/>
      <c r="DC331" s="274"/>
      <c r="DD331" s="274"/>
      <c r="DE331" s="274"/>
    </row>
    <row r="332" spans="2:109" s="33" customFormat="1" x14ac:dyDescent="0.35">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AR332" s="274"/>
      <c r="AS332" s="274"/>
      <c r="AT332" s="274"/>
      <c r="AU332" s="274"/>
      <c r="AV332" s="274"/>
      <c r="AW332" s="274"/>
      <c r="AX332" s="274"/>
      <c r="AY332" s="274"/>
      <c r="AZ332" s="274"/>
      <c r="BA332" s="274"/>
      <c r="BB332" s="274"/>
      <c r="BC332" s="274"/>
      <c r="BD332" s="274"/>
      <c r="BE332" s="274"/>
      <c r="BF332" s="274"/>
      <c r="BG332" s="274"/>
      <c r="BH332" s="274"/>
      <c r="BI332" s="274"/>
      <c r="BJ332" s="274"/>
      <c r="BK332" s="274"/>
      <c r="BL332" s="274"/>
      <c r="BM332" s="274"/>
      <c r="BN332" s="274"/>
      <c r="BO332" s="274"/>
      <c r="BP332" s="274"/>
      <c r="BQ332" s="274"/>
      <c r="BR332" s="274"/>
      <c r="BS332" s="274"/>
      <c r="BT332" s="274"/>
      <c r="BU332" s="274"/>
      <c r="BV332" s="274"/>
      <c r="BW332" s="274"/>
      <c r="BX332" s="274"/>
      <c r="BY332" s="274"/>
      <c r="BZ332" s="274"/>
      <c r="CA332" s="274"/>
      <c r="CB332" s="274"/>
      <c r="CC332" s="274"/>
      <c r="CD332" s="274"/>
      <c r="CE332" s="274"/>
      <c r="CF332" s="274"/>
      <c r="CG332" s="274"/>
      <c r="CH332" s="274"/>
      <c r="CI332" s="274"/>
      <c r="CJ332" s="274"/>
      <c r="CK332" s="274"/>
      <c r="CL332" s="274"/>
      <c r="CM332" s="274"/>
      <c r="CN332" s="274"/>
      <c r="CO332" s="274"/>
      <c r="CP332" s="274"/>
      <c r="CQ332" s="274"/>
      <c r="CR332" s="274"/>
      <c r="CS332" s="274"/>
      <c r="CT332" s="274"/>
      <c r="CU332" s="274"/>
      <c r="CV332" s="274"/>
      <c r="CW332" s="274"/>
      <c r="CX332" s="274"/>
      <c r="CY332" s="274"/>
      <c r="CZ332" s="274"/>
      <c r="DA332" s="274"/>
      <c r="DB332" s="274"/>
      <c r="DC332" s="274"/>
      <c r="DD332" s="274"/>
      <c r="DE332" s="274"/>
    </row>
    <row r="333" spans="2:109" s="33" customFormat="1" x14ac:dyDescent="0.35">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AR333" s="274"/>
      <c r="AS333" s="274"/>
      <c r="AT333" s="274"/>
      <c r="AU333" s="274"/>
      <c r="AV333" s="274"/>
      <c r="AW333" s="274"/>
      <c r="AX333" s="274"/>
      <c r="AY333" s="274"/>
      <c r="AZ333" s="274"/>
      <c r="BA333" s="274"/>
      <c r="BB333" s="274"/>
      <c r="BC333" s="274"/>
      <c r="BD333" s="274"/>
      <c r="BE333" s="274"/>
      <c r="BF333" s="274"/>
      <c r="BG333" s="274"/>
      <c r="BH333" s="274"/>
      <c r="BI333" s="274"/>
      <c r="BJ333" s="274"/>
      <c r="BK333" s="274"/>
      <c r="BL333" s="274"/>
      <c r="BM333" s="274"/>
      <c r="BN333" s="274"/>
      <c r="BO333" s="274"/>
      <c r="BP333" s="274"/>
      <c r="BQ333" s="274"/>
      <c r="BR333" s="274"/>
      <c r="BS333" s="274"/>
      <c r="BT333" s="274"/>
      <c r="BU333" s="274"/>
      <c r="BV333" s="274"/>
      <c r="BW333" s="274"/>
      <c r="BX333" s="274"/>
      <c r="BY333" s="274"/>
      <c r="BZ333" s="274"/>
      <c r="CA333" s="274"/>
      <c r="CB333" s="274"/>
      <c r="CC333" s="274"/>
      <c r="CD333" s="274"/>
      <c r="CE333" s="274"/>
      <c r="CF333" s="274"/>
      <c r="CG333" s="274"/>
      <c r="CH333" s="274"/>
      <c r="CI333" s="274"/>
      <c r="CJ333" s="274"/>
      <c r="CK333" s="274"/>
      <c r="CL333" s="274"/>
      <c r="CM333" s="274"/>
      <c r="CN333" s="274"/>
      <c r="CO333" s="274"/>
      <c r="CP333" s="274"/>
      <c r="CQ333" s="274"/>
      <c r="CR333" s="274"/>
      <c r="CS333" s="274"/>
      <c r="CT333" s="274"/>
      <c r="CU333" s="274"/>
      <c r="CV333" s="274"/>
      <c r="CW333" s="274"/>
      <c r="CX333" s="274"/>
      <c r="CY333" s="274"/>
      <c r="CZ333" s="274"/>
      <c r="DA333" s="274"/>
      <c r="DB333" s="274"/>
      <c r="DC333" s="274"/>
      <c r="DD333" s="274"/>
      <c r="DE333" s="274"/>
    </row>
    <row r="334" spans="2:109" s="33" customFormat="1" x14ac:dyDescent="0.35">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AR334" s="274"/>
      <c r="AS334" s="274"/>
      <c r="AT334" s="274"/>
      <c r="AU334" s="274"/>
      <c r="AV334" s="274"/>
      <c r="AW334" s="274"/>
      <c r="AX334" s="274"/>
      <c r="AY334" s="274"/>
      <c r="AZ334" s="274"/>
      <c r="BA334" s="274"/>
      <c r="BB334" s="274"/>
      <c r="BC334" s="274"/>
      <c r="BD334" s="274"/>
      <c r="BE334" s="274"/>
      <c r="BF334" s="274"/>
      <c r="BG334" s="274"/>
      <c r="BH334" s="274"/>
      <c r="BI334" s="274"/>
      <c r="BJ334" s="274"/>
      <c r="BK334" s="274"/>
      <c r="BL334" s="274"/>
      <c r="BM334" s="274"/>
      <c r="BN334" s="274"/>
      <c r="BO334" s="274"/>
      <c r="BP334" s="274"/>
      <c r="BQ334" s="274"/>
      <c r="BR334" s="274"/>
      <c r="BS334" s="274"/>
      <c r="BT334" s="274"/>
      <c r="BU334" s="274"/>
      <c r="BV334" s="274"/>
      <c r="BW334" s="274"/>
      <c r="BX334" s="274"/>
      <c r="BY334" s="274"/>
      <c r="BZ334" s="274"/>
      <c r="CA334" s="274"/>
      <c r="CB334" s="274"/>
      <c r="CC334" s="274"/>
      <c r="CD334" s="274"/>
      <c r="CE334" s="274"/>
      <c r="CF334" s="274"/>
      <c r="CG334" s="274"/>
      <c r="CH334" s="274"/>
      <c r="CI334" s="274"/>
      <c r="CJ334" s="274"/>
      <c r="CK334" s="274"/>
      <c r="CL334" s="274"/>
      <c r="CM334" s="274"/>
      <c r="CN334" s="274"/>
      <c r="CO334" s="274"/>
      <c r="CP334" s="274"/>
      <c r="CQ334" s="274"/>
      <c r="CR334" s="274"/>
      <c r="CS334" s="274"/>
      <c r="CT334" s="274"/>
      <c r="CU334" s="274"/>
      <c r="CV334" s="274"/>
      <c r="CW334" s="274"/>
      <c r="CX334" s="274"/>
      <c r="CY334" s="274"/>
      <c r="CZ334" s="274"/>
      <c r="DA334" s="274"/>
      <c r="DB334" s="274"/>
      <c r="DC334" s="274"/>
      <c r="DD334" s="274"/>
      <c r="DE334" s="274"/>
    </row>
    <row r="335" spans="2:109" s="33" customFormat="1" x14ac:dyDescent="0.35">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AR335" s="274"/>
      <c r="AS335" s="274"/>
      <c r="AT335" s="274"/>
      <c r="AU335" s="274"/>
      <c r="AV335" s="274"/>
      <c r="AW335" s="274"/>
      <c r="AX335" s="274"/>
      <c r="AY335" s="274"/>
      <c r="AZ335" s="274"/>
      <c r="BA335" s="274"/>
      <c r="BB335" s="274"/>
      <c r="BC335" s="274"/>
      <c r="BD335" s="274"/>
      <c r="BE335" s="274"/>
      <c r="BF335" s="274"/>
      <c r="BG335" s="274"/>
      <c r="BH335" s="274"/>
      <c r="BI335" s="274"/>
      <c r="BJ335" s="274"/>
      <c r="BK335" s="274"/>
      <c r="BL335" s="274"/>
      <c r="BM335" s="274"/>
      <c r="BN335" s="274"/>
      <c r="BO335" s="274"/>
      <c r="BP335" s="274"/>
      <c r="BQ335" s="274"/>
      <c r="BR335" s="274"/>
      <c r="BS335" s="274"/>
      <c r="BT335" s="274"/>
      <c r="BU335" s="274"/>
      <c r="BV335" s="274"/>
      <c r="BW335" s="274"/>
      <c r="BX335" s="274"/>
      <c r="BY335" s="274"/>
      <c r="BZ335" s="274"/>
      <c r="CA335" s="274"/>
      <c r="CB335" s="274"/>
      <c r="CC335" s="274"/>
      <c r="CD335" s="274"/>
      <c r="CE335" s="274"/>
      <c r="CF335" s="274"/>
      <c r="CG335" s="274"/>
      <c r="CH335" s="274"/>
      <c r="CI335" s="274"/>
      <c r="CJ335" s="274"/>
      <c r="CK335" s="274"/>
      <c r="CL335" s="274"/>
      <c r="CM335" s="274"/>
      <c r="CN335" s="274"/>
      <c r="CO335" s="274"/>
      <c r="CP335" s="274"/>
      <c r="CQ335" s="274"/>
      <c r="CR335" s="274"/>
      <c r="CS335" s="274"/>
      <c r="CT335" s="274"/>
      <c r="CU335" s="274"/>
      <c r="CV335" s="274"/>
      <c r="CW335" s="274"/>
      <c r="CX335" s="274"/>
      <c r="CY335" s="274"/>
      <c r="CZ335" s="274"/>
      <c r="DA335" s="274"/>
      <c r="DB335" s="274"/>
      <c r="DC335" s="274"/>
      <c r="DD335" s="274"/>
      <c r="DE335" s="274"/>
    </row>
    <row r="336" spans="2:109" s="33" customFormat="1" x14ac:dyDescent="0.35">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AR336" s="274"/>
      <c r="AS336" s="274"/>
      <c r="AT336" s="274"/>
      <c r="AU336" s="274"/>
      <c r="AV336" s="274"/>
      <c r="AW336" s="274"/>
      <c r="AX336" s="274"/>
      <c r="AY336" s="274"/>
      <c r="AZ336" s="274"/>
      <c r="BA336" s="274"/>
      <c r="BB336" s="274"/>
      <c r="BC336" s="274"/>
      <c r="BD336" s="274"/>
      <c r="BE336" s="274"/>
      <c r="BF336" s="274"/>
      <c r="BG336" s="274"/>
      <c r="BH336" s="274"/>
      <c r="BI336" s="274"/>
      <c r="BJ336" s="274"/>
      <c r="BK336" s="274"/>
      <c r="BL336" s="274"/>
      <c r="BM336" s="274"/>
      <c r="BN336" s="274"/>
      <c r="BO336" s="274"/>
      <c r="BP336" s="274"/>
      <c r="BQ336" s="274"/>
      <c r="BR336" s="274"/>
      <c r="BS336" s="274"/>
      <c r="BT336" s="274"/>
      <c r="BU336" s="274"/>
      <c r="BV336" s="274"/>
      <c r="BW336" s="274"/>
      <c r="BX336" s="274"/>
      <c r="BY336" s="274"/>
      <c r="BZ336" s="274"/>
      <c r="CA336" s="274"/>
      <c r="CB336" s="274"/>
      <c r="CC336" s="274"/>
      <c r="CD336" s="274"/>
      <c r="CE336" s="274"/>
      <c r="CF336" s="274"/>
      <c r="CG336" s="274"/>
      <c r="CH336" s="274"/>
      <c r="CI336" s="274"/>
      <c r="CJ336" s="274"/>
      <c r="CK336" s="274"/>
      <c r="CL336" s="274"/>
      <c r="CM336" s="274"/>
      <c r="CN336" s="274"/>
      <c r="CO336" s="274"/>
      <c r="CP336" s="274"/>
      <c r="CQ336" s="274"/>
      <c r="CR336" s="274"/>
      <c r="CS336" s="274"/>
      <c r="CT336" s="274"/>
      <c r="CU336" s="274"/>
      <c r="CV336" s="274"/>
      <c r="CW336" s="274"/>
      <c r="CX336" s="274"/>
      <c r="CY336" s="274"/>
      <c r="CZ336" s="274"/>
      <c r="DA336" s="274"/>
      <c r="DB336" s="274"/>
      <c r="DC336" s="274"/>
      <c r="DD336" s="274"/>
      <c r="DE336" s="274"/>
    </row>
    <row r="337" spans="2:109" s="33" customFormat="1" x14ac:dyDescent="0.35">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AR337" s="274"/>
      <c r="AS337" s="274"/>
      <c r="AT337" s="274"/>
      <c r="AU337" s="274"/>
      <c r="AV337" s="274"/>
      <c r="AW337" s="274"/>
      <c r="AX337" s="274"/>
      <c r="AY337" s="274"/>
      <c r="AZ337" s="274"/>
      <c r="BA337" s="274"/>
      <c r="BB337" s="274"/>
      <c r="BC337" s="274"/>
      <c r="BD337" s="274"/>
      <c r="BE337" s="274"/>
      <c r="BF337" s="274"/>
      <c r="BG337" s="274"/>
      <c r="BH337" s="274"/>
      <c r="BI337" s="274"/>
      <c r="BJ337" s="274"/>
      <c r="BK337" s="274"/>
      <c r="BL337" s="274"/>
      <c r="BM337" s="274"/>
      <c r="BN337" s="274"/>
      <c r="BO337" s="274"/>
      <c r="BP337" s="274"/>
      <c r="BQ337" s="274"/>
      <c r="BR337" s="274"/>
      <c r="BS337" s="274"/>
      <c r="BT337" s="274"/>
      <c r="BU337" s="274"/>
      <c r="BV337" s="274"/>
      <c r="BW337" s="274"/>
      <c r="BX337" s="274"/>
      <c r="BY337" s="274"/>
      <c r="BZ337" s="274"/>
      <c r="CA337" s="274"/>
      <c r="CB337" s="274"/>
      <c r="CC337" s="274"/>
      <c r="CD337" s="274"/>
      <c r="CE337" s="274"/>
      <c r="CF337" s="274"/>
      <c r="CG337" s="274"/>
      <c r="CH337" s="274"/>
      <c r="CI337" s="274"/>
      <c r="CJ337" s="274"/>
      <c r="CK337" s="274"/>
      <c r="CL337" s="274"/>
      <c r="CM337" s="274"/>
      <c r="CN337" s="274"/>
      <c r="CO337" s="274"/>
      <c r="CP337" s="274"/>
      <c r="CQ337" s="274"/>
      <c r="CR337" s="274"/>
      <c r="CS337" s="274"/>
      <c r="CT337" s="274"/>
      <c r="CU337" s="274"/>
      <c r="CV337" s="274"/>
      <c r="CW337" s="274"/>
      <c r="CX337" s="274"/>
      <c r="CY337" s="274"/>
      <c r="CZ337" s="274"/>
      <c r="DA337" s="274"/>
      <c r="DB337" s="274"/>
      <c r="DC337" s="274"/>
      <c r="DD337" s="274"/>
      <c r="DE337" s="274"/>
    </row>
    <row r="338" spans="2:109" s="33" customFormat="1" x14ac:dyDescent="0.35">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AR338" s="274"/>
      <c r="AS338" s="274"/>
      <c r="AT338" s="274"/>
      <c r="AU338" s="274"/>
      <c r="AV338" s="274"/>
      <c r="AW338" s="274"/>
      <c r="AX338" s="274"/>
      <c r="AY338" s="274"/>
      <c r="AZ338" s="274"/>
      <c r="BA338" s="274"/>
      <c r="BB338" s="274"/>
      <c r="BC338" s="274"/>
      <c r="BD338" s="274"/>
      <c r="BE338" s="274"/>
      <c r="BF338" s="274"/>
      <c r="BG338" s="274"/>
      <c r="BH338" s="274"/>
      <c r="BI338" s="274"/>
      <c r="BJ338" s="274"/>
      <c r="BK338" s="274"/>
      <c r="BL338" s="274"/>
      <c r="BM338" s="274"/>
      <c r="BN338" s="274"/>
      <c r="BO338" s="274"/>
      <c r="BP338" s="274"/>
      <c r="BQ338" s="274"/>
      <c r="BR338" s="274"/>
      <c r="BS338" s="274"/>
      <c r="BT338" s="274"/>
      <c r="BU338" s="274"/>
      <c r="BV338" s="274"/>
      <c r="BW338" s="274"/>
      <c r="BX338" s="274"/>
      <c r="BY338" s="274"/>
      <c r="BZ338" s="274"/>
      <c r="CA338" s="274"/>
      <c r="CB338" s="274"/>
      <c r="CC338" s="274"/>
      <c r="CD338" s="274"/>
      <c r="CE338" s="274"/>
      <c r="CF338" s="274"/>
      <c r="CG338" s="274"/>
      <c r="CH338" s="274"/>
      <c r="CI338" s="274"/>
      <c r="CJ338" s="274"/>
      <c r="CK338" s="274"/>
      <c r="CL338" s="274"/>
      <c r="CM338" s="274"/>
      <c r="CN338" s="274"/>
      <c r="CO338" s="274"/>
      <c r="CP338" s="274"/>
      <c r="CQ338" s="274"/>
      <c r="CR338" s="274"/>
      <c r="CS338" s="274"/>
      <c r="CT338" s="274"/>
      <c r="CU338" s="274"/>
      <c r="CV338" s="274"/>
      <c r="CW338" s="274"/>
      <c r="CX338" s="274"/>
      <c r="CY338" s="274"/>
      <c r="CZ338" s="274"/>
      <c r="DA338" s="274"/>
      <c r="DB338" s="274"/>
      <c r="DC338" s="274"/>
      <c r="DD338" s="274"/>
      <c r="DE338" s="274"/>
    </row>
    <row r="339" spans="2:109" s="33" customFormat="1" x14ac:dyDescent="0.35">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AR339" s="274"/>
      <c r="AS339" s="274"/>
      <c r="AT339" s="274"/>
      <c r="AU339" s="274"/>
      <c r="AV339" s="274"/>
      <c r="AW339" s="274"/>
      <c r="AX339" s="274"/>
      <c r="AY339" s="274"/>
      <c r="AZ339" s="274"/>
      <c r="BA339" s="274"/>
      <c r="BB339" s="274"/>
      <c r="BC339" s="274"/>
      <c r="BD339" s="274"/>
      <c r="BE339" s="274"/>
      <c r="BF339" s="274"/>
      <c r="BG339" s="274"/>
      <c r="BH339" s="274"/>
      <c r="BI339" s="274"/>
      <c r="BJ339" s="274"/>
      <c r="BK339" s="274"/>
      <c r="BL339" s="274"/>
      <c r="BM339" s="274"/>
      <c r="BN339" s="274"/>
      <c r="BO339" s="274"/>
      <c r="BP339" s="274"/>
      <c r="BQ339" s="274"/>
      <c r="BR339" s="274"/>
      <c r="BS339" s="274"/>
      <c r="BT339" s="274"/>
      <c r="BU339" s="274"/>
      <c r="BV339" s="274"/>
      <c r="BW339" s="274"/>
      <c r="BX339" s="274"/>
      <c r="BY339" s="274"/>
      <c r="BZ339" s="274"/>
      <c r="CA339" s="274"/>
      <c r="CB339" s="274"/>
      <c r="CC339" s="274"/>
      <c r="CD339" s="274"/>
      <c r="CE339" s="274"/>
      <c r="CF339" s="274"/>
      <c r="CG339" s="274"/>
      <c r="CH339" s="274"/>
      <c r="CI339" s="274"/>
      <c r="CJ339" s="274"/>
      <c r="CK339" s="274"/>
      <c r="CL339" s="274"/>
      <c r="CM339" s="274"/>
      <c r="CN339" s="274"/>
      <c r="CO339" s="274"/>
      <c r="CP339" s="274"/>
      <c r="CQ339" s="274"/>
      <c r="CR339" s="274"/>
      <c r="CS339" s="274"/>
      <c r="CT339" s="274"/>
      <c r="CU339" s="274"/>
      <c r="CV339" s="274"/>
      <c r="CW339" s="274"/>
      <c r="CX339" s="274"/>
      <c r="CY339" s="274"/>
      <c r="CZ339" s="274"/>
      <c r="DA339" s="274"/>
      <c r="DB339" s="274"/>
      <c r="DC339" s="274"/>
      <c r="DD339" s="274"/>
      <c r="DE339" s="274"/>
    </row>
    <row r="340" spans="2:109" s="33" customFormat="1" x14ac:dyDescent="0.35">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AR340" s="274"/>
      <c r="AS340" s="274"/>
      <c r="AT340" s="274"/>
      <c r="AU340" s="274"/>
      <c r="AV340" s="274"/>
      <c r="AW340" s="274"/>
      <c r="AX340" s="274"/>
      <c r="AY340" s="274"/>
      <c r="AZ340" s="274"/>
      <c r="BA340" s="274"/>
      <c r="BB340" s="274"/>
      <c r="BC340" s="274"/>
      <c r="BD340" s="274"/>
      <c r="BE340" s="274"/>
      <c r="BF340" s="274"/>
      <c r="BG340" s="274"/>
      <c r="BH340" s="274"/>
      <c r="BI340" s="274"/>
      <c r="BJ340" s="274"/>
      <c r="BK340" s="274"/>
      <c r="BL340" s="274"/>
      <c r="BM340" s="274"/>
      <c r="BN340" s="274"/>
      <c r="BO340" s="274"/>
      <c r="BP340" s="274"/>
      <c r="BQ340" s="274"/>
      <c r="BR340" s="274"/>
      <c r="BS340" s="274"/>
      <c r="BT340" s="274"/>
      <c r="BU340" s="274"/>
      <c r="BV340" s="274"/>
      <c r="BW340" s="274"/>
      <c r="BX340" s="274"/>
      <c r="BY340" s="274"/>
      <c r="BZ340" s="274"/>
      <c r="CA340" s="274"/>
      <c r="CB340" s="274"/>
      <c r="CC340" s="274"/>
      <c r="CD340" s="274"/>
      <c r="CE340" s="274"/>
      <c r="CF340" s="274"/>
      <c r="CG340" s="274"/>
      <c r="CH340" s="274"/>
      <c r="CI340" s="274"/>
      <c r="CJ340" s="274"/>
      <c r="CK340" s="274"/>
      <c r="CL340" s="274"/>
      <c r="CM340" s="274"/>
      <c r="CN340" s="274"/>
      <c r="CO340" s="274"/>
      <c r="CP340" s="274"/>
      <c r="CQ340" s="274"/>
      <c r="CR340" s="274"/>
      <c r="CS340" s="274"/>
      <c r="CT340" s="274"/>
      <c r="CU340" s="274"/>
      <c r="CV340" s="274"/>
      <c r="CW340" s="274"/>
      <c r="CX340" s="274"/>
      <c r="CY340" s="274"/>
      <c r="CZ340" s="274"/>
      <c r="DA340" s="274"/>
      <c r="DB340" s="274"/>
      <c r="DC340" s="274"/>
      <c r="DD340" s="274"/>
      <c r="DE340" s="274"/>
    </row>
    <row r="341" spans="2:109" s="33" customFormat="1" x14ac:dyDescent="0.35">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AR341" s="274"/>
      <c r="AS341" s="274"/>
      <c r="AT341" s="274"/>
      <c r="AU341" s="274"/>
      <c r="AV341" s="274"/>
      <c r="AW341" s="274"/>
      <c r="AX341" s="274"/>
      <c r="AY341" s="274"/>
      <c r="AZ341" s="274"/>
      <c r="BA341" s="274"/>
      <c r="BB341" s="274"/>
      <c r="BC341" s="274"/>
      <c r="BD341" s="274"/>
      <c r="BE341" s="274"/>
      <c r="BF341" s="274"/>
      <c r="BG341" s="274"/>
      <c r="BH341" s="274"/>
      <c r="BI341" s="274"/>
      <c r="BJ341" s="274"/>
      <c r="BK341" s="274"/>
      <c r="BL341" s="274"/>
      <c r="BM341" s="274"/>
      <c r="BN341" s="274"/>
      <c r="BO341" s="274"/>
      <c r="BP341" s="274"/>
      <c r="BQ341" s="274"/>
      <c r="BR341" s="274"/>
      <c r="BS341" s="274"/>
      <c r="BT341" s="274"/>
      <c r="BU341" s="274"/>
      <c r="BV341" s="274"/>
      <c r="BW341" s="274"/>
      <c r="BX341" s="274"/>
      <c r="BY341" s="274"/>
      <c r="BZ341" s="274"/>
      <c r="CA341" s="274"/>
      <c r="CB341" s="274"/>
      <c r="CC341" s="274"/>
      <c r="CD341" s="274"/>
      <c r="CE341" s="274"/>
      <c r="CF341" s="274"/>
      <c r="CG341" s="274"/>
      <c r="CH341" s="274"/>
      <c r="CI341" s="274"/>
      <c r="CJ341" s="274"/>
      <c r="CK341" s="274"/>
      <c r="CL341" s="274"/>
      <c r="CM341" s="274"/>
      <c r="CN341" s="274"/>
      <c r="CO341" s="274"/>
      <c r="CP341" s="274"/>
      <c r="CQ341" s="274"/>
      <c r="CR341" s="274"/>
      <c r="CS341" s="274"/>
      <c r="CT341" s="274"/>
      <c r="CU341" s="274"/>
      <c r="CV341" s="274"/>
      <c r="CW341" s="274"/>
      <c r="CX341" s="274"/>
      <c r="CY341" s="274"/>
      <c r="CZ341" s="274"/>
      <c r="DA341" s="274"/>
      <c r="DB341" s="274"/>
      <c r="DC341" s="274"/>
      <c r="DD341" s="274"/>
      <c r="DE341" s="274"/>
    </row>
    <row r="342" spans="2:109" s="33" customFormat="1" x14ac:dyDescent="0.35">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AR342" s="274"/>
      <c r="AS342" s="274"/>
      <c r="AT342" s="274"/>
      <c r="AU342" s="274"/>
      <c r="AV342" s="274"/>
      <c r="AW342" s="274"/>
      <c r="AX342" s="274"/>
      <c r="AY342" s="274"/>
      <c r="AZ342" s="274"/>
      <c r="BA342" s="274"/>
      <c r="BB342" s="274"/>
      <c r="BC342" s="274"/>
      <c r="BD342" s="274"/>
      <c r="BE342" s="274"/>
      <c r="BF342" s="274"/>
      <c r="BG342" s="274"/>
      <c r="BH342" s="274"/>
      <c r="BI342" s="274"/>
      <c r="BJ342" s="274"/>
      <c r="BK342" s="274"/>
      <c r="BL342" s="274"/>
      <c r="BM342" s="274"/>
      <c r="BN342" s="274"/>
      <c r="BO342" s="274"/>
      <c r="BP342" s="274"/>
      <c r="BQ342" s="274"/>
      <c r="BR342" s="274"/>
      <c r="BS342" s="274"/>
      <c r="BT342" s="274"/>
      <c r="BU342" s="274"/>
      <c r="BV342" s="274"/>
      <c r="BW342" s="274"/>
      <c r="BX342" s="274"/>
      <c r="BY342" s="274"/>
      <c r="BZ342" s="274"/>
      <c r="CA342" s="274"/>
      <c r="CB342" s="274"/>
      <c r="CC342" s="274"/>
      <c r="CD342" s="274"/>
      <c r="CE342" s="274"/>
      <c r="CF342" s="274"/>
      <c r="CG342" s="274"/>
      <c r="CH342" s="274"/>
      <c r="CI342" s="274"/>
      <c r="CJ342" s="274"/>
      <c r="CK342" s="274"/>
      <c r="CL342" s="274"/>
      <c r="CM342" s="274"/>
      <c r="CN342" s="274"/>
      <c r="CO342" s="274"/>
      <c r="CP342" s="274"/>
      <c r="CQ342" s="274"/>
      <c r="CR342" s="274"/>
      <c r="CS342" s="274"/>
      <c r="CT342" s="274"/>
      <c r="CU342" s="274"/>
      <c r="CV342" s="274"/>
      <c r="CW342" s="274"/>
      <c r="CX342" s="274"/>
      <c r="CY342" s="274"/>
      <c r="CZ342" s="274"/>
      <c r="DA342" s="274"/>
      <c r="DB342" s="274"/>
      <c r="DC342" s="274"/>
      <c r="DD342" s="274"/>
      <c r="DE342" s="274"/>
    </row>
    <row r="343" spans="2:109" s="33" customFormat="1" x14ac:dyDescent="0.35">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AR343" s="274"/>
      <c r="AS343" s="274"/>
      <c r="AT343" s="274"/>
      <c r="AU343" s="274"/>
      <c r="AV343" s="274"/>
      <c r="AW343" s="274"/>
      <c r="AX343" s="274"/>
      <c r="AY343" s="274"/>
      <c r="AZ343" s="274"/>
      <c r="BA343" s="274"/>
      <c r="BB343" s="274"/>
      <c r="BC343" s="274"/>
      <c r="BD343" s="274"/>
      <c r="BE343" s="274"/>
      <c r="BF343" s="274"/>
      <c r="BG343" s="274"/>
      <c r="BH343" s="274"/>
      <c r="BI343" s="274"/>
      <c r="BJ343" s="274"/>
      <c r="BK343" s="274"/>
      <c r="BL343" s="274"/>
      <c r="BM343" s="274"/>
      <c r="BN343" s="274"/>
      <c r="BO343" s="274"/>
      <c r="BP343" s="274"/>
      <c r="BQ343" s="274"/>
      <c r="BR343" s="274"/>
      <c r="BS343" s="274"/>
      <c r="BT343" s="274"/>
      <c r="BU343" s="274"/>
      <c r="BV343" s="274"/>
      <c r="BW343" s="274"/>
      <c r="BX343" s="274"/>
      <c r="BY343" s="274"/>
      <c r="BZ343" s="274"/>
      <c r="CA343" s="274"/>
      <c r="CB343" s="274"/>
      <c r="CC343" s="274"/>
      <c r="CD343" s="274"/>
      <c r="CE343" s="274"/>
      <c r="CF343" s="274"/>
      <c r="CG343" s="274"/>
      <c r="CH343" s="274"/>
      <c r="CI343" s="274"/>
      <c r="CJ343" s="274"/>
      <c r="CK343" s="274"/>
      <c r="CL343" s="274"/>
      <c r="CM343" s="274"/>
      <c r="CN343" s="274"/>
      <c r="CO343" s="274"/>
      <c r="CP343" s="274"/>
      <c r="CQ343" s="274"/>
      <c r="CR343" s="274"/>
      <c r="CS343" s="274"/>
      <c r="CT343" s="274"/>
      <c r="CU343" s="274"/>
      <c r="CV343" s="274"/>
      <c r="CW343" s="274"/>
      <c r="CX343" s="274"/>
      <c r="CY343" s="274"/>
      <c r="CZ343" s="274"/>
      <c r="DA343" s="274"/>
      <c r="DB343" s="274"/>
      <c r="DC343" s="274"/>
      <c r="DD343" s="274"/>
      <c r="DE343" s="274"/>
    </row>
    <row r="344" spans="2:109" s="33" customFormat="1" x14ac:dyDescent="0.35">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AR344" s="274"/>
      <c r="AS344" s="274"/>
      <c r="AT344" s="274"/>
      <c r="AU344" s="274"/>
      <c r="AV344" s="274"/>
      <c r="AW344" s="274"/>
      <c r="AX344" s="274"/>
      <c r="AY344" s="274"/>
      <c r="AZ344" s="274"/>
      <c r="BA344" s="274"/>
      <c r="BB344" s="274"/>
      <c r="BC344" s="274"/>
      <c r="BD344" s="274"/>
      <c r="BE344" s="274"/>
      <c r="BF344" s="274"/>
      <c r="BG344" s="274"/>
      <c r="BH344" s="274"/>
      <c r="BI344" s="274"/>
      <c r="BJ344" s="274"/>
      <c r="BK344" s="274"/>
      <c r="BL344" s="274"/>
      <c r="BM344" s="274"/>
      <c r="BN344" s="274"/>
      <c r="BO344" s="274"/>
      <c r="BP344" s="274"/>
      <c r="BQ344" s="274"/>
      <c r="BR344" s="274"/>
      <c r="BS344" s="274"/>
      <c r="BT344" s="274"/>
      <c r="BU344" s="274"/>
      <c r="BV344" s="274"/>
      <c r="BW344" s="274"/>
      <c r="BX344" s="274"/>
      <c r="BY344" s="274"/>
      <c r="BZ344" s="274"/>
      <c r="CA344" s="274"/>
      <c r="CB344" s="274"/>
      <c r="CC344" s="274"/>
      <c r="CD344" s="274"/>
      <c r="CE344" s="274"/>
      <c r="CF344" s="274"/>
      <c r="CG344" s="274"/>
      <c r="CH344" s="274"/>
      <c r="CI344" s="274"/>
      <c r="CJ344" s="274"/>
      <c r="CK344" s="274"/>
      <c r="CL344" s="274"/>
      <c r="CM344" s="274"/>
      <c r="CN344" s="274"/>
      <c r="CO344" s="274"/>
      <c r="CP344" s="274"/>
      <c r="CQ344" s="274"/>
      <c r="CR344" s="274"/>
      <c r="CS344" s="274"/>
      <c r="CT344" s="274"/>
      <c r="CU344" s="274"/>
      <c r="CV344" s="274"/>
      <c r="CW344" s="274"/>
      <c r="CX344" s="274"/>
      <c r="CY344" s="274"/>
      <c r="CZ344" s="274"/>
      <c r="DA344" s="274"/>
      <c r="DB344" s="274"/>
      <c r="DC344" s="274"/>
      <c r="DD344" s="274"/>
      <c r="DE344" s="274"/>
    </row>
    <row r="345" spans="2:109" s="33" customFormat="1" x14ac:dyDescent="0.35">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AR345" s="274"/>
      <c r="AS345" s="274"/>
      <c r="AT345" s="274"/>
      <c r="AU345" s="274"/>
      <c r="AV345" s="274"/>
      <c r="AW345" s="274"/>
      <c r="AX345" s="274"/>
      <c r="AY345" s="274"/>
      <c r="AZ345" s="274"/>
      <c r="BA345" s="274"/>
      <c r="BB345" s="274"/>
      <c r="BC345" s="274"/>
      <c r="BD345" s="274"/>
      <c r="BE345" s="274"/>
      <c r="BF345" s="274"/>
      <c r="BG345" s="274"/>
      <c r="BH345" s="274"/>
      <c r="BI345" s="274"/>
      <c r="BJ345" s="274"/>
      <c r="BK345" s="274"/>
      <c r="BL345" s="274"/>
      <c r="BM345" s="274"/>
      <c r="BN345" s="274"/>
      <c r="BO345" s="274"/>
      <c r="BP345" s="274"/>
      <c r="BQ345" s="274"/>
      <c r="BR345" s="274"/>
      <c r="BS345" s="274"/>
      <c r="BT345" s="274"/>
      <c r="BU345" s="274"/>
      <c r="BV345" s="274"/>
      <c r="BW345" s="274"/>
      <c r="BX345" s="274"/>
      <c r="BY345" s="274"/>
      <c r="BZ345" s="274"/>
      <c r="CA345" s="274"/>
      <c r="CB345" s="274"/>
      <c r="CC345" s="274"/>
      <c r="CD345" s="274"/>
      <c r="CE345" s="274"/>
      <c r="CF345" s="274"/>
      <c r="CG345" s="274"/>
      <c r="CH345" s="274"/>
      <c r="CI345" s="274"/>
      <c r="CJ345" s="274"/>
      <c r="CK345" s="274"/>
      <c r="CL345" s="274"/>
      <c r="CM345" s="274"/>
      <c r="CN345" s="274"/>
      <c r="CO345" s="274"/>
      <c r="CP345" s="274"/>
      <c r="CQ345" s="274"/>
      <c r="CR345" s="274"/>
      <c r="CS345" s="274"/>
      <c r="CT345" s="274"/>
      <c r="CU345" s="274"/>
      <c r="CV345" s="274"/>
      <c r="CW345" s="274"/>
      <c r="CX345" s="274"/>
      <c r="CY345" s="274"/>
      <c r="CZ345" s="274"/>
      <c r="DA345" s="274"/>
      <c r="DB345" s="274"/>
      <c r="DC345" s="274"/>
      <c r="DD345" s="274"/>
      <c r="DE345" s="274"/>
    </row>
    <row r="346" spans="2:109" s="33" customFormat="1" x14ac:dyDescent="0.35">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AR346" s="274"/>
      <c r="AS346" s="274"/>
      <c r="AT346" s="274"/>
      <c r="AU346" s="274"/>
      <c r="AV346" s="274"/>
      <c r="AW346" s="274"/>
      <c r="AX346" s="274"/>
      <c r="AY346" s="274"/>
      <c r="AZ346" s="274"/>
      <c r="BA346" s="274"/>
      <c r="BB346" s="274"/>
      <c r="BC346" s="274"/>
      <c r="BD346" s="274"/>
      <c r="BE346" s="274"/>
      <c r="BF346" s="274"/>
      <c r="BG346" s="274"/>
      <c r="BH346" s="274"/>
      <c r="BI346" s="274"/>
      <c r="BJ346" s="274"/>
      <c r="BK346" s="274"/>
      <c r="BL346" s="274"/>
      <c r="BM346" s="274"/>
      <c r="BN346" s="274"/>
      <c r="BO346" s="274"/>
      <c r="BP346" s="274"/>
      <c r="BQ346" s="274"/>
      <c r="BR346" s="274"/>
      <c r="BS346" s="274"/>
      <c r="BT346" s="274"/>
      <c r="BU346" s="274"/>
      <c r="BV346" s="274"/>
      <c r="BW346" s="274"/>
      <c r="BX346" s="274"/>
      <c r="BY346" s="274"/>
      <c r="BZ346" s="274"/>
      <c r="CA346" s="274"/>
      <c r="CB346" s="274"/>
      <c r="CC346" s="274"/>
      <c r="CD346" s="274"/>
      <c r="CE346" s="274"/>
      <c r="CF346" s="274"/>
      <c r="CG346" s="274"/>
      <c r="CH346" s="274"/>
      <c r="CI346" s="274"/>
      <c r="CJ346" s="274"/>
      <c r="CK346" s="274"/>
      <c r="CL346" s="274"/>
      <c r="CM346" s="274"/>
      <c r="CN346" s="274"/>
      <c r="CO346" s="274"/>
      <c r="CP346" s="274"/>
      <c r="CQ346" s="274"/>
      <c r="CR346" s="274"/>
      <c r="CS346" s="274"/>
      <c r="CT346" s="274"/>
      <c r="CU346" s="274"/>
      <c r="CV346" s="274"/>
      <c r="CW346" s="274"/>
      <c r="CX346" s="274"/>
      <c r="CY346" s="274"/>
      <c r="CZ346" s="274"/>
      <c r="DA346" s="274"/>
      <c r="DB346" s="274"/>
      <c r="DC346" s="274"/>
      <c r="DD346" s="274"/>
      <c r="DE346" s="274"/>
    </row>
    <row r="347" spans="2:109" s="33" customFormat="1" x14ac:dyDescent="0.35">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AR347" s="274"/>
      <c r="AS347" s="274"/>
      <c r="AT347" s="274"/>
      <c r="AU347" s="274"/>
      <c r="AV347" s="274"/>
      <c r="AW347" s="274"/>
      <c r="AX347" s="274"/>
      <c r="AY347" s="274"/>
      <c r="AZ347" s="274"/>
      <c r="BA347" s="274"/>
      <c r="BB347" s="274"/>
      <c r="BC347" s="274"/>
      <c r="BD347" s="274"/>
      <c r="BE347" s="274"/>
      <c r="BF347" s="274"/>
      <c r="BG347" s="274"/>
      <c r="BH347" s="274"/>
      <c r="BI347" s="274"/>
      <c r="BJ347" s="274"/>
      <c r="BK347" s="274"/>
      <c r="BL347" s="274"/>
      <c r="BM347" s="274"/>
      <c r="BN347" s="274"/>
      <c r="BO347" s="274"/>
      <c r="BP347" s="274"/>
      <c r="BQ347" s="274"/>
      <c r="BR347" s="274"/>
      <c r="BS347" s="274"/>
      <c r="BT347" s="274"/>
      <c r="BU347" s="274"/>
      <c r="BV347" s="274"/>
      <c r="BW347" s="274"/>
      <c r="BX347" s="274"/>
      <c r="BY347" s="274"/>
      <c r="BZ347" s="274"/>
      <c r="CA347" s="274"/>
      <c r="CB347" s="274"/>
      <c r="CC347" s="274"/>
      <c r="CD347" s="274"/>
      <c r="CE347" s="274"/>
      <c r="CF347" s="274"/>
      <c r="CG347" s="274"/>
      <c r="CH347" s="274"/>
      <c r="CI347" s="274"/>
      <c r="CJ347" s="274"/>
      <c r="CK347" s="274"/>
      <c r="CL347" s="274"/>
      <c r="CM347" s="274"/>
      <c r="CN347" s="274"/>
      <c r="CO347" s="274"/>
      <c r="CP347" s="274"/>
      <c r="CQ347" s="274"/>
      <c r="CR347" s="274"/>
      <c r="CS347" s="274"/>
      <c r="CT347" s="274"/>
      <c r="CU347" s="274"/>
      <c r="CV347" s="274"/>
      <c r="CW347" s="274"/>
      <c r="CX347" s="274"/>
      <c r="CY347" s="274"/>
      <c r="CZ347" s="274"/>
      <c r="DA347" s="274"/>
      <c r="DB347" s="274"/>
      <c r="DC347" s="274"/>
      <c r="DD347" s="274"/>
      <c r="DE347" s="274"/>
    </row>
    <row r="348" spans="2:109" s="33" customFormat="1" x14ac:dyDescent="0.35">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AR348" s="274"/>
      <c r="AS348" s="274"/>
      <c r="AT348" s="274"/>
      <c r="AU348" s="274"/>
      <c r="AV348" s="274"/>
      <c r="AW348" s="274"/>
      <c r="AX348" s="274"/>
      <c r="AY348" s="274"/>
      <c r="AZ348" s="274"/>
      <c r="BA348" s="274"/>
      <c r="BB348" s="274"/>
      <c r="BC348" s="274"/>
      <c r="BD348" s="274"/>
      <c r="BE348" s="274"/>
      <c r="BF348" s="274"/>
      <c r="BG348" s="274"/>
      <c r="BH348" s="274"/>
      <c r="BI348" s="274"/>
      <c r="BJ348" s="274"/>
      <c r="BK348" s="274"/>
      <c r="BL348" s="274"/>
      <c r="BM348" s="274"/>
      <c r="BN348" s="274"/>
      <c r="BO348" s="274"/>
      <c r="BP348" s="274"/>
      <c r="BQ348" s="274"/>
      <c r="BR348" s="274"/>
      <c r="BS348" s="274"/>
      <c r="BT348" s="274"/>
      <c r="BU348" s="274"/>
      <c r="BV348" s="274"/>
      <c r="BW348" s="274"/>
      <c r="BX348" s="274"/>
      <c r="BY348" s="274"/>
      <c r="BZ348" s="274"/>
      <c r="CA348" s="274"/>
      <c r="CB348" s="274"/>
      <c r="CC348" s="274"/>
      <c r="CD348" s="274"/>
      <c r="CE348" s="274"/>
      <c r="CF348" s="274"/>
      <c r="CG348" s="274"/>
      <c r="CH348" s="274"/>
      <c r="CI348" s="274"/>
      <c r="CJ348" s="274"/>
      <c r="CK348" s="274"/>
      <c r="CL348" s="274"/>
      <c r="CM348" s="274"/>
      <c r="CN348" s="274"/>
      <c r="CO348" s="274"/>
      <c r="CP348" s="274"/>
      <c r="CQ348" s="274"/>
      <c r="CR348" s="274"/>
      <c r="CS348" s="274"/>
      <c r="CT348" s="274"/>
      <c r="CU348" s="274"/>
      <c r="CV348" s="274"/>
      <c r="CW348" s="274"/>
      <c r="CX348" s="274"/>
      <c r="CY348" s="274"/>
      <c r="CZ348" s="274"/>
      <c r="DA348" s="274"/>
      <c r="DB348" s="274"/>
      <c r="DC348" s="274"/>
      <c r="DD348" s="274"/>
      <c r="DE348" s="274"/>
    </row>
    <row r="349" spans="2:109" s="33" customFormat="1" x14ac:dyDescent="0.35">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AR349" s="274"/>
      <c r="AS349" s="274"/>
      <c r="AT349" s="274"/>
      <c r="AU349" s="274"/>
      <c r="AV349" s="274"/>
      <c r="AW349" s="274"/>
      <c r="AX349" s="274"/>
      <c r="AY349" s="274"/>
      <c r="AZ349" s="274"/>
      <c r="BA349" s="274"/>
      <c r="BB349" s="274"/>
      <c r="BC349" s="274"/>
      <c r="BD349" s="274"/>
      <c r="BE349" s="274"/>
      <c r="BF349" s="274"/>
      <c r="BG349" s="274"/>
      <c r="BH349" s="274"/>
      <c r="BI349" s="274"/>
      <c r="BJ349" s="274"/>
      <c r="BK349" s="274"/>
      <c r="BL349" s="274"/>
      <c r="BM349" s="274"/>
      <c r="BN349" s="274"/>
      <c r="BO349" s="274"/>
      <c r="BP349" s="274"/>
      <c r="BQ349" s="274"/>
      <c r="BR349" s="274"/>
      <c r="BS349" s="274"/>
      <c r="BT349" s="274"/>
      <c r="BU349" s="274"/>
      <c r="BV349" s="274"/>
      <c r="BW349" s="274"/>
      <c r="BX349" s="274"/>
      <c r="BY349" s="274"/>
      <c r="BZ349" s="274"/>
      <c r="CA349" s="274"/>
      <c r="CB349" s="274"/>
      <c r="CC349" s="274"/>
      <c r="CD349" s="274"/>
      <c r="CE349" s="274"/>
      <c r="CF349" s="274"/>
      <c r="CG349" s="274"/>
      <c r="CH349" s="274"/>
      <c r="CI349" s="274"/>
      <c r="CJ349" s="274"/>
      <c r="CK349" s="274"/>
      <c r="CL349" s="274"/>
      <c r="CM349" s="274"/>
      <c r="CN349" s="274"/>
      <c r="CO349" s="274"/>
      <c r="CP349" s="274"/>
      <c r="CQ349" s="274"/>
      <c r="CR349" s="274"/>
      <c r="CS349" s="274"/>
      <c r="CT349" s="274"/>
      <c r="CU349" s="274"/>
      <c r="CV349" s="274"/>
      <c r="CW349" s="274"/>
      <c r="CX349" s="274"/>
      <c r="CY349" s="274"/>
      <c r="CZ349" s="274"/>
      <c r="DA349" s="274"/>
      <c r="DB349" s="274"/>
      <c r="DC349" s="274"/>
      <c r="DD349" s="274"/>
      <c r="DE349" s="274"/>
    </row>
    <row r="350" spans="2:109" s="33" customFormat="1" x14ac:dyDescent="0.35">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AR350" s="274"/>
      <c r="AS350" s="274"/>
      <c r="AT350" s="274"/>
      <c r="AU350" s="274"/>
      <c r="AV350" s="274"/>
      <c r="AW350" s="274"/>
      <c r="AX350" s="274"/>
      <c r="AY350" s="274"/>
      <c r="AZ350" s="274"/>
      <c r="BA350" s="274"/>
      <c r="BB350" s="274"/>
      <c r="BC350" s="274"/>
      <c r="BD350" s="274"/>
      <c r="BE350" s="274"/>
      <c r="BF350" s="274"/>
      <c r="BG350" s="274"/>
      <c r="BH350" s="274"/>
      <c r="BI350" s="274"/>
      <c r="BJ350" s="274"/>
      <c r="BK350" s="274"/>
      <c r="BL350" s="274"/>
      <c r="BM350" s="274"/>
      <c r="BN350" s="274"/>
      <c r="BO350" s="274"/>
      <c r="BP350" s="274"/>
      <c r="BQ350" s="274"/>
      <c r="BR350" s="274"/>
      <c r="BS350" s="274"/>
      <c r="BT350" s="274"/>
      <c r="BU350" s="274"/>
      <c r="BV350" s="274"/>
      <c r="BW350" s="274"/>
      <c r="BX350" s="274"/>
      <c r="BY350" s="274"/>
      <c r="BZ350" s="274"/>
      <c r="CA350" s="274"/>
      <c r="CB350" s="274"/>
      <c r="CC350" s="274"/>
      <c r="CD350" s="274"/>
      <c r="CE350" s="274"/>
      <c r="CF350" s="274"/>
      <c r="CG350" s="274"/>
      <c r="CH350" s="274"/>
      <c r="CI350" s="274"/>
      <c r="CJ350" s="274"/>
      <c r="CK350" s="274"/>
      <c r="CL350" s="274"/>
      <c r="CM350" s="274"/>
      <c r="CN350" s="274"/>
      <c r="CO350" s="274"/>
      <c r="CP350" s="274"/>
      <c r="CQ350" s="274"/>
      <c r="CR350" s="274"/>
      <c r="CS350" s="274"/>
      <c r="CT350" s="274"/>
      <c r="CU350" s="274"/>
      <c r="CV350" s="274"/>
      <c r="CW350" s="274"/>
      <c r="CX350" s="274"/>
      <c r="CY350" s="274"/>
      <c r="CZ350" s="274"/>
      <c r="DA350" s="274"/>
      <c r="DB350" s="274"/>
      <c r="DC350" s="274"/>
      <c r="DD350" s="274"/>
      <c r="DE350" s="274"/>
    </row>
    <row r="351" spans="2:109" s="33" customFormat="1" x14ac:dyDescent="0.35">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AR351" s="274"/>
      <c r="AS351" s="274"/>
      <c r="AT351" s="274"/>
      <c r="AU351" s="274"/>
      <c r="AV351" s="274"/>
      <c r="AW351" s="274"/>
      <c r="AX351" s="274"/>
      <c r="AY351" s="274"/>
      <c r="AZ351" s="274"/>
      <c r="BA351" s="274"/>
      <c r="BB351" s="274"/>
      <c r="BC351" s="274"/>
      <c r="BD351" s="274"/>
      <c r="BE351" s="274"/>
      <c r="BF351" s="274"/>
      <c r="BG351" s="274"/>
      <c r="BH351" s="274"/>
      <c r="BI351" s="274"/>
      <c r="BJ351" s="274"/>
      <c r="BK351" s="274"/>
      <c r="BL351" s="274"/>
      <c r="BM351" s="274"/>
      <c r="BN351" s="274"/>
      <c r="BO351" s="274"/>
      <c r="BP351" s="274"/>
      <c r="BQ351" s="274"/>
      <c r="BR351" s="274"/>
      <c r="BS351" s="274"/>
      <c r="BT351" s="274"/>
      <c r="BU351" s="274"/>
      <c r="BV351" s="274"/>
      <c r="BW351" s="274"/>
      <c r="BX351" s="274"/>
      <c r="BY351" s="274"/>
      <c r="BZ351" s="274"/>
      <c r="CA351" s="274"/>
      <c r="CB351" s="274"/>
      <c r="CC351" s="274"/>
      <c r="CD351" s="274"/>
      <c r="CE351" s="274"/>
      <c r="CF351" s="274"/>
      <c r="CG351" s="274"/>
      <c r="CH351" s="274"/>
      <c r="CI351" s="274"/>
      <c r="CJ351" s="274"/>
      <c r="CK351" s="274"/>
      <c r="CL351" s="274"/>
      <c r="CM351" s="274"/>
      <c r="CN351" s="274"/>
      <c r="CO351" s="274"/>
      <c r="CP351" s="274"/>
      <c r="CQ351" s="274"/>
      <c r="CR351" s="274"/>
      <c r="CS351" s="274"/>
      <c r="CT351" s="274"/>
      <c r="CU351" s="274"/>
      <c r="CV351" s="274"/>
      <c r="CW351" s="274"/>
      <c r="CX351" s="274"/>
      <c r="CY351" s="274"/>
      <c r="CZ351" s="274"/>
      <c r="DA351" s="274"/>
      <c r="DB351" s="274"/>
      <c r="DC351" s="274"/>
      <c r="DD351" s="274"/>
      <c r="DE351" s="274"/>
    </row>
    <row r="352" spans="2:109" s="33" customFormat="1" x14ac:dyDescent="0.35">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AR352" s="274"/>
      <c r="AS352" s="274"/>
      <c r="AT352" s="274"/>
      <c r="AU352" s="274"/>
      <c r="AV352" s="274"/>
      <c r="AW352" s="274"/>
      <c r="AX352" s="274"/>
      <c r="AY352" s="274"/>
      <c r="AZ352" s="274"/>
      <c r="BA352" s="274"/>
      <c r="BB352" s="274"/>
      <c r="BC352" s="274"/>
      <c r="BD352" s="274"/>
      <c r="BE352" s="274"/>
      <c r="BF352" s="274"/>
      <c r="BG352" s="274"/>
      <c r="BH352" s="274"/>
      <c r="BI352" s="274"/>
      <c r="BJ352" s="274"/>
      <c r="BK352" s="274"/>
      <c r="BL352" s="274"/>
      <c r="BM352" s="274"/>
      <c r="BN352" s="274"/>
      <c r="BO352" s="274"/>
      <c r="BP352" s="274"/>
      <c r="BQ352" s="274"/>
      <c r="BR352" s="274"/>
      <c r="BS352" s="274"/>
      <c r="BT352" s="274"/>
      <c r="BU352" s="274"/>
      <c r="BV352" s="274"/>
      <c r="BW352" s="274"/>
      <c r="BX352" s="274"/>
      <c r="BY352" s="274"/>
      <c r="BZ352" s="274"/>
      <c r="CA352" s="274"/>
      <c r="CB352" s="274"/>
      <c r="CC352" s="274"/>
      <c r="CD352" s="274"/>
      <c r="CE352" s="274"/>
      <c r="CF352" s="274"/>
      <c r="CG352" s="274"/>
      <c r="CH352" s="274"/>
      <c r="CI352" s="274"/>
      <c r="CJ352" s="274"/>
      <c r="CK352" s="274"/>
      <c r="CL352" s="274"/>
      <c r="CM352" s="274"/>
      <c r="CN352" s="274"/>
      <c r="CO352" s="274"/>
      <c r="CP352" s="274"/>
      <c r="CQ352" s="274"/>
      <c r="CR352" s="274"/>
      <c r="CS352" s="274"/>
      <c r="CT352" s="274"/>
      <c r="CU352" s="274"/>
      <c r="CV352" s="274"/>
      <c r="CW352" s="274"/>
      <c r="CX352" s="274"/>
      <c r="CY352" s="274"/>
      <c r="CZ352" s="274"/>
      <c r="DA352" s="274"/>
      <c r="DB352" s="274"/>
      <c r="DC352" s="274"/>
      <c r="DD352" s="274"/>
      <c r="DE352" s="274"/>
    </row>
    <row r="353" spans="2:109" s="33" customFormat="1" x14ac:dyDescent="0.35">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AR353" s="274"/>
      <c r="AS353" s="274"/>
      <c r="AT353" s="274"/>
      <c r="AU353" s="274"/>
      <c r="AV353" s="274"/>
      <c r="AW353" s="274"/>
      <c r="AX353" s="274"/>
      <c r="AY353" s="274"/>
      <c r="AZ353" s="274"/>
      <c r="BA353" s="274"/>
      <c r="BB353" s="274"/>
      <c r="BC353" s="274"/>
      <c r="BD353" s="274"/>
      <c r="BE353" s="274"/>
      <c r="BF353" s="274"/>
      <c r="BG353" s="274"/>
      <c r="BH353" s="274"/>
      <c r="BI353" s="274"/>
      <c r="BJ353" s="274"/>
      <c r="BK353" s="274"/>
      <c r="BL353" s="274"/>
      <c r="BM353" s="274"/>
      <c r="BN353" s="274"/>
      <c r="BO353" s="274"/>
      <c r="BP353" s="274"/>
      <c r="BQ353" s="274"/>
      <c r="BR353" s="274"/>
      <c r="BS353" s="274"/>
      <c r="BT353" s="274"/>
      <c r="BU353" s="274"/>
      <c r="BV353" s="274"/>
      <c r="BW353" s="274"/>
      <c r="BX353" s="274"/>
      <c r="BY353" s="274"/>
      <c r="BZ353" s="274"/>
      <c r="CA353" s="274"/>
      <c r="CB353" s="274"/>
      <c r="CC353" s="274"/>
      <c r="CD353" s="274"/>
      <c r="CE353" s="274"/>
      <c r="CF353" s="274"/>
      <c r="CG353" s="274"/>
      <c r="CH353" s="274"/>
      <c r="CI353" s="274"/>
      <c r="CJ353" s="274"/>
      <c r="CK353" s="274"/>
      <c r="CL353" s="274"/>
      <c r="CM353" s="274"/>
      <c r="CN353" s="274"/>
      <c r="CO353" s="274"/>
      <c r="CP353" s="274"/>
      <c r="CQ353" s="274"/>
      <c r="CR353" s="274"/>
      <c r="CS353" s="274"/>
      <c r="CT353" s="274"/>
      <c r="CU353" s="274"/>
      <c r="CV353" s="274"/>
      <c r="CW353" s="274"/>
      <c r="CX353" s="274"/>
      <c r="CY353" s="274"/>
      <c r="CZ353" s="274"/>
      <c r="DA353" s="274"/>
      <c r="DB353" s="274"/>
      <c r="DC353" s="274"/>
      <c r="DD353" s="274"/>
      <c r="DE353" s="274"/>
    </row>
    <row r="354" spans="2:109" s="33" customFormat="1" x14ac:dyDescent="0.35">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AR354" s="274"/>
      <c r="AS354" s="274"/>
      <c r="AT354" s="274"/>
      <c r="AU354" s="274"/>
      <c r="AV354" s="274"/>
      <c r="AW354" s="274"/>
      <c r="AX354" s="274"/>
      <c r="AY354" s="274"/>
      <c r="AZ354" s="274"/>
      <c r="BA354" s="274"/>
      <c r="BB354" s="274"/>
      <c r="BC354" s="274"/>
      <c r="BD354" s="274"/>
      <c r="BE354" s="274"/>
      <c r="BF354" s="274"/>
      <c r="BG354" s="274"/>
      <c r="BH354" s="274"/>
      <c r="BI354" s="274"/>
      <c r="BJ354" s="274"/>
      <c r="BK354" s="274"/>
      <c r="BL354" s="274"/>
      <c r="BM354" s="274"/>
      <c r="BN354" s="274"/>
      <c r="BO354" s="274"/>
      <c r="BP354" s="274"/>
      <c r="BQ354" s="274"/>
      <c r="BR354" s="274"/>
      <c r="BS354" s="274"/>
      <c r="BT354" s="274"/>
      <c r="BU354" s="274"/>
      <c r="BV354" s="274"/>
      <c r="BW354" s="274"/>
      <c r="BX354" s="274"/>
      <c r="BY354" s="274"/>
      <c r="BZ354" s="274"/>
      <c r="CA354" s="274"/>
      <c r="CB354" s="274"/>
      <c r="CC354" s="274"/>
      <c r="CD354" s="274"/>
      <c r="CE354" s="274"/>
      <c r="CF354" s="274"/>
      <c r="CG354" s="274"/>
      <c r="CH354" s="274"/>
      <c r="CI354" s="274"/>
      <c r="CJ354" s="274"/>
      <c r="CK354" s="274"/>
      <c r="CL354" s="274"/>
      <c r="CM354" s="274"/>
      <c r="CN354" s="274"/>
      <c r="CO354" s="274"/>
      <c r="CP354" s="274"/>
      <c r="CQ354" s="274"/>
      <c r="CR354" s="274"/>
      <c r="CS354" s="274"/>
      <c r="CT354" s="274"/>
      <c r="CU354" s="274"/>
      <c r="CV354" s="274"/>
      <c r="CW354" s="274"/>
      <c r="CX354" s="274"/>
      <c r="CY354" s="274"/>
      <c r="CZ354" s="274"/>
      <c r="DA354" s="274"/>
      <c r="DB354" s="274"/>
      <c r="DC354" s="274"/>
      <c r="DD354" s="274"/>
      <c r="DE354" s="274"/>
    </row>
    <row r="355" spans="2:109" s="33" customFormat="1" x14ac:dyDescent="0.35">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AR355" s="274"/>
      <c r="AS355" s="274"/>
      <c r="AT355" s="274"/>
      <c r="AU355" s="274"/>
      <c r="AV355" s="274"/>
      <c r="AW355" s="274"/>
      <c r="AX355" s="274"/>
      <c r="AY355" s="274"/>
      <c r="AZ355" s="274"/>
      <c r="BA355" s="274"/>
      <c r="BB355" s="274"/>
      <c r="BC355" s="274"/>
      <c r="BD355" s="274"/>
      <c r="BE355" s="274"/>
      <c r="BF355" s="274"/>
      <c r="BG355" s="274"/>
      <c r="BH355" s="274"/>
      <c r="BI355" s="274"/>
      <c r="BJ355" s="274"/>
      <c r="BK355" s="274"/>
      <c r="BL355" s="274"/>
      <c r="BM355" s="274"/>
      <c r="BN355" s="274"/>
      <c r="BO355" s="274"/>
      <c r="BP355" s="274"/>
      <c r="BQ355" s="274"/>
      <c r="BR355" s="274"/>
      <c r="BS355" s="274"/>
      <c r="BT355" s="274"/>
      <c r="BU355" s="274"/>
      <c r="BV355" s="274"/>
      <c r="BW355" s="274"/>
      <c r="BX355" s="274"/>
      <c r="BY355" s="274"/>
      <c r="BZ355" s="274"/>
      <c r="CA355" s="274"/>
      <c r="CB355" s="274"/>
      <c r="CC355" s="274"/>
      <c r="CD355" s="274"/>
      <c r="CE355" s="274"/>
      <c r="CF355" s="274"/>
      <c r="CG355" s="274"/>
      <c r="CH355" s="274"/>
      <c r="CI355" s="274"/>
      <c r="CJ355" s="274"/>
      <c r="CK355" s="274"/>
      <c r="CL355" s="274"/>
      <c r="CM355" s="274"/>
      <c r="CN355" s="274"/>
      <c r="CO355" s="274"/>
      <c r="CP355" s="274"/>
      <c r="CQ355" s="274"/>
      <c r="CR355" s="274"/>
      <c r="CS355" s="274"/>
      <c r="CT355" s="274"/>
      <c r="CU355" s="274"/>
      <c r="CV355" s="274"/>
      <c r="CW355" s="274"/>
      <c r="CX355" s="274"/>
      <c r="CY355" s="274"/>
      <c r="CZ355" s="274"/>
      <c r="DA355" s="274"/>
      <c r="DB355" s="274"/>
      <c r="DC355" s="274"/>
      <c r="DD355" s="274"/>
      <c r="DE355" s="274"/>
    </row>
    <row r="356" spans="2:109" s="33" customFormat="1" x14ac:dyDescent="0.35">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AR356" s="274"/>
      <c r="AS356" s="274"/>
      <c r="AT356" s="274"/>
      <c r="AU356" s="274"/>
      <c r="AV356" s="274"/>
      <c r="AW356" s="274"/>
      <c r="AX356" s="274"/>
      <c r="AY356" s="274"/>
      <c r="AZ356" s="274"/>
      <c r="BA356" s="274"/>
      <c r="BB356" s="274"/>
      <c r="BC356" s="274"/>
      <c r="BD356" s="274"/>
      <c r="BE356" s="274"/>
      <c r="BF356" s="274"/>
      <c r="BG356" s="274"/>
      <c r="BH356" s="274"/>
      <c r="BI356" s="274"/>
      <c r="BJ356" s="274"/>
      <c r="BK356" s="274"/>
      <c r="BL356" s="274"/>
      <c r="BM356" s="274"/>
      <c r="BN356" s="274"/>
      <c r="BO356" s="274"/>
      <c r="BP356" s="274"/>
      <c r="BQ356" s="274"/>
      <c r="BR356" s="274"/>
      <c r="BS356" s="274"/>
      <c r="BT356" s="274"/>
      <c r="BU356" s="274"/>
      <c r="BV356" s="274"/>
      <c r="BW356" s="274"/>
      <c r="BX356" s="274"/>
      <c r="BY356" s="274"/>
      <c r="BZ356" s="274"/>
      <c r="CA356" s="274"/>
      <c r="CB356" s="274"/>
      <c r="CC356" s="274"/>
      <c r="CD356" s="274"/>
      <c r="CE356" s="274"/>
      <c r="CF356" s="274"/>
      <c r="CG356" s="274"/>
      <c r="CH356" s="274"/>
      <c r="CI356" s="274"/>
      <c r="CJ356" s="274"/>
      <c r="CK356" s="274"/>
      <c r="CL356" s="274"/>
      <c r="CM356" s="274"/>
      <c r="CN356" s="274"/>
      <c r="CO356" s="274"/>
      <c r="CP356" s="274"/>
      <c r="CQ356" s="274"/>
      <c r="CR356" s="274"/>
      <c r="CS356" s="274"/>
      <c r="CT356" s="274"/>
      <c r="CU356" s="274"/>
      <c r="CV356" s="274"/>
      <c r="CW356" s="274"/>
      <c r="CX356" s="274"/>
      <c r="CY356" s="274"/>
      <c r="CZ356" s="274"/>
      <c r="DA356" s="274"/>
      <c r="DB356" s="274"/>
      <c r="DC356" s="274"/>
      <c r="DD356" s="274"/>
      <c r="DE356" s="274"/>
    </row>
    <row r="357" spans="2:109" s="33" customFormat="1" x14ac:dyDescent="0.35">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AR357" s="274"/>
      <c r="AS357" s="274"/>
      <c r="AT357" s="274"/>
      <c r="AU357" s="274"/>
      <c r="AV357" s="274"/>
      <c r="AW357" s="274"/>
      <c r="AX357" s="274"/>
      <c r="AY357" s="274"/>
      <c r="AZ357" s="274"/>
      <c r="BA357" s="274"/>
      <c r="BB357" s="274"/>
      <c r="BC357" s="274"/>
      <c r="BD357" s="274"/>
      <c r="BE357" s="274"/>
      <c r="BF357" s="274"/>
      <c r="BG357" s="274"/>
      <c r="BH357" s="274"/>
      <c r="BI357" s="274"/>
      <c r="BJ357" s="274"/>
      <c r="BK357" s="274"/>
      <c r="BL357" s="274"/>
      <c r="BM357" s="274"/>
      <c r="BN357" s="274"/>
      <c r="BO357" s="274"/>
      <c r="BP357" s="274"/>
      <c r="BQ357" s="274"/>
      <c r="BR357" s="274"/>
      <c r="BS357" s="274"/>
      <c r="BT357" s="274"/>
      <c r="BU357" s="274"/>
      <c r="BV357" s="274"/>
      <c r="BW357" s="274"/>
      <c r="BX357" s="274"/>
      <c r="BY357" s="274"/>
      <c r="BZ357" s="274"/>
      <c r="CA357" s="274"/>
      <c r="CB357" s="274"/>
      <c r="CC357" s="274"/>
      <c r="CD357" s="274"/>
      <c r="CE357" s="274"/>
      <c r="CF357" s="274"/>
      <c r="CG357" s="274"/>
      <c r="CH357" s="274"/>
      <c r="CI357" s="274"/>
      <c r="CJ357" s="274"/>
      <c r="CK357" s="274"/>
      <c r="CL357" s="274"/>
      <c r="CM357" s="274"/>
      <c r="CN357" s="274"/>
      <c r="CO357" s="274"/>
      <c r="CP357" s="274"/>
      <c r="CQ357" s="274"/>
      <c r="CR357" s="274"/>
      <c r="CS357" s="274"/>
      <c r="CT357" s="274"/>
      <c r="CU357" s="274"/>
      <c r="CV357" s="274"/>
      <c r="CW357" s="274"/>
      <c r="CX357" s="274"/>
      <c r="CY357" s="274"/>
      <c r="CZ357" s="274"/>
      <c r="DA357" s="274"/>
      <c r="DB357" s="274"/>
      <c r="DC357" s="274"/>
      <c r="DD357" s="274"/>
      <c r="DE357" s="274"/>
    </row>
    <row r="358" spans="2:109" s="33" customFormat="1" x14ac:dyDescent="0.35">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AR358" s="274"/>
      <c r="AS358" s="274"/>
      <c r="AT358" s="274"/>
      <c r="AU358" s="274"/>
      <c r="AV358" s="274"/>
      <c r="AW358" s="274"/>
      <c r="AX358" s="274"/>
      <c r="AY358" s="274"/>
      <c r="AZ358" s="274"/>
      <c r="BA358" s="274"/>
      <c r="BB358" s="274"/>
      <c r="BC358" s="274"/>
      <c r="BD358" s="274"/>
      <c r="BE358" s="274"/>
      <c r="BF358" s="274"/>
      <c r="BG358" s="274"/>
      <c r="BH358" s="274"/>
      <c r="BI358" s="274"/>
      <c r="BJ358" s="274"/>
      <c r="BK358" s="274"/>
      <c r="BL358" s="274"/>
      <c r="BM358" s="274"/>
      <c r="BN358" s="274"/>
      <c r="BO358" s="274"/>
      <c r="BP358" s="274"/>
      <c r="BQ358" s="274"/>
      <c r="BR358" s="274"/>
      <c r="BS358" s="274"/>
      <c r="BT358" s="274"/>
      <c r="BU358" s="274"/>
      <c r="BV358" s="274"/>
      <c r="BW358" s="274"/>
      <c r="BX358" s="274"/>
      <c r="BY358" s="274"/>
      <c r="BZ358" s="274"/>
      <c r="CA358" s="274"/>
      <c r="CB358" s="274"/>
      <c r="CC358" s="274"/>
      <c r="CD358" s="274"/>
      <c r="CE358" s="274"/>
      <c r="CF358" s="274"/>
      <c r="CG358" s="274"/>
      <c r="CH358" s="274"/>
      <c r="CI358" s="274"/>
      <c r="CJ358" s="274"/>
      <c r="CK358" s="274"/>
      <c r="CL358" s="274"/>
      <c r="CM358" s="274"/>
      <c r="CN358" s="274"/>
      <c r="CO358" s="274"/>
      <c r="CP358" s="274"/>
      <c r="CQ358" s="274"/>
      <c r="CR358" s="274"/>
      <c r="CS358" s="274"/>
      <c r="CT358" s="274"/>
      <c r="CU358" s="274"/>
      <c r="CV358" s="274"/>
      <c r="CW358" s="274"/>
      <c r="CX358" s="274"/>
      <c r="CY358" s="274"/>
      <c r="CZ358" s="274"/>
      <c r="DA358" s="274"/>
      <c r="DB358" s="274"/>
      <c r="DC358" s="274"/>
      <c r="DD358" s="274"/>
      <c r="DE358" s="274"/>
    </row>
    <row r="359" spans="2:109" s="33" customFormat="1" x14ac:dyDescent="0.35">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AR359" s="274"/>
      <c r="AS359" s="274"/>
      <c r="AT359" s="274"/>
      <c r="AU359" s="274"/>
      <c r="AV359" s="274"/>
      <c r="AW359" s="274"/>
      <c r="AX359" s="274"/>
      <c r="AY359" s="274"/>
      <c r="AZ359" s="274"/>
      <c r="BA359" s="274"/>
      <c r="BB359" s="274"/>
      <c r="BC359" s="274"/>
      <c r="BD359" s="274"/>
      <c r="BE359" s="274"/>
      <c r="BF359" s="274"/>
      <c r="BG359" s="274"/>
      <c r="BH359" s="274"/>
      <c r="BI359" s="274"/>
      <c r="BJ359" s="274"/>
      <c r="BK359" s="274"/>
      <c r="BL359" s="274"/>
      <c r="BM359" s="274"/>
      <c r="BN359" s="274"/>
      <c r="BO359" s="274"/>
      <c r="BP359" s="274"/>
      <c r="BQ359" s="274"/>
      <c r="BR359" s="274"/>
      <c r="BS359" s="274"/>
      <c r="BT359" s="274"/>
      <c r="BU359" s="274"/>
      <c r="BV359" s="274"/>
      <c r="BW359" s="274"/>
      <c r="BX359" s="274"/>
      <c r="BY359" s="274"/>
      <c r="BZ359" s="274"/>
      <c r="CA359" s="274"/>
      <c r="CB359" s="274"/>
      <c r="CC359" s="274"/>
      <c r="CD359" s="274"/>
      <c r="CE359" s="274"/>
      <c r="CF359" s="274"/>
      <c r="CG359" s="274"/>
      <c r="CH359" s="274"/>
      <c r="CI359" s="274"/>
      <c r="CJ359" s="274"/>
      <c r="CK359" s="274"/>
      <c r="CL359" s="274"/>
      <c r="CM359" s="274"/>
      <c r="CN359" s="274"/>
      <c r="CO359" s="274"/>
      <c r="CP359" s="274"/>
      <c r="CQ359" s="274"/>
      <c r="CR359" s="274"/>
      <c r="CS359" s="274"/>
      <c r="CT359" s="274"/>
      <c r="CU359" s="274"/>
      <c r="CV359" s="274"/>
      <c r="CW359" s="274"/>
      <c r="CX359" s="274"/>
      <c r="CY359" s="274"/>
      <c r="CZ359" s="274"/>
      <c r="DA359" s="274"/>
      <c r="DB359" s="274"/>
      <c r="DC359" s="274"/>
      <c r="DD359" s="274"/>
      <c r="DE359" s="274"/>
    </row>
    <row r="360" spans="2:109" s="33" customFormat="1" x14ac:dyDescent="0.35">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AR360" s="274"/>
      <c r="AS360" s="274"/>
      <c r="AT360" s="274"/>
      <c r="AU360" s="274"/>
      <c r="AV360" s="274"/>
      <c r="AW360" s="274"/>
      <c r="AX360" s="274"/>
      <c r="AY360" s="274"/>
      <c r="AZ360" s="274"/>
      <c r="BA360" s="274"/>
      <c r="BB360" s="274"/>
      <c r="BC360" s="274"/>
      <c r="BD360" s="274"/>
      <c r="BE360" s="274"/>
      <c r="BF360" s="274"/>
      <c r="BG360" s="274"/>
      <c r="BH360" s="274"/>
      <c r="BI360" s="274"/>
      <c r="BJ360" s="274"/>
      <c r="BK360" s="274"/>
      <c r="BL360" s="274"/>
      <c r="BM360" s="274"/>
      <c r="BN360" s="274"/>
      <c r="BO360" s="274"/>
      <c r="BP360" s="274"/>
      <c r="BQ360" s="274"/>
      <c r="BR360" s="274"/>
      <c r="BS360" s="274"/>
      <c r="BT360" s="274"/>
      <c r="BU360" s="274"/>
      <c r="BV360" s="274"/>
      <c r="BW360" s="274"/>
      <c r="BX360" s="274"/>
      <c r="BY360" s="274"/>
      <c r="BZ360" s="274"/>
      <c r="CA360" s="274"/>
      <c r="CB360" s="274"/>
      <c r="CC360" s="274"/>
      <c r="CD360" s="274"/>
      <c r="CE360" s="274"/>
      <c r="CF360" s="274"/>
      <c r="CG360" s="274"/>
      <c r="CH360" s="274"/>
      <c r="CI360" s="274"/>
      <c r="CJ360" s="274"/>
      <c r="CK360" s="274"/>
      <c r="CL360" s="274"/>
      <c r="CM360" s="274"/>
      <c r="CN360" s="274"/>
      <c r="CO360" s="274"/>
      <c r="CP360" s="274"/>
      <c r="CQ360" s="274"/>
      <c r="CR360" s="274"/>
      <c r="CS360" s="274"/>
      <c r="CT360" s="274"/>
      <c r="CU360" s="274"/>
      <c r="CV360" s="274"/>
      <c r="CW360" s="274"/>
      <c r="CX360" s="274"/>
      <c r="CY360" s="274"/>
      <c r="CZ360" s="274"/>
      <c r="DA360" s="274"/>
      <c r="DB360" s="274"/>
      <c r="DC360" s="274"/>
      <c r="DD360" s="274"/>
      <c r="DE360" s="274"/>
    </row>
    <row r="361" spans="2:109" s="33" customFormat="1" x14ac:dyDescent="0.35">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AR361" s="274"/>
      <c r="AS361" s="274"/>
      <c r="AT361" s="274"/>
      <c r="AU361" s="274"/>
      <c r="AV361" s="274"/>
      <c r="AW361" s="274"/>
      <c r="AX361" s="274"/>
      <c r="AY361" s="274"/>
      <c r="AZ361" s="274"/>
      <c r="BA361" s="274"/>
      <c r="BB361" s="274"/>
      <c r="BC361" s="274"/>
      <c r="BD361" s="274"/>
      <c r="BE361" s="274"/>
      <c r="BF361" s="274"/>
      <c r="BG361" s="274"/>
      <c r="BH361" s="274"/>
      <c r="BI361" s="274"/>
      <c r="BJ361" s="274"/>
      <c r="BK361" s="274"/>
      <c r="BL361" s="274"/>
      <c r="BM361" s="274"/>
      <c r="BN361" s="274"/>
      <c r="BO361" s="274"/>
      <c r="BP361" s="274"/>
      <c r="BQ361" s="274"/>
      <c r="BR361" s="274"/>
      <c r="BS361" s="274"/>
      <c r="BT361" s="274"/>
      <c r="BU361" s="274"/>
      <c r="BV361" s="274"/>
      <c r="BW361" s="274"/>
      <c r="BX361" s="274"/>
      <c r="BY361" s="274"/>
      <c r="BZ361" s="274"/>
      <c r="CA361" s="274"/>
      <c r="CB361" s="274"/>
      <c r="CC361" s="274"/>
      <c r="CD361" s="274"/>
      <c r="CE361" s="274"/>
      <c r="CF361" s="274"/>
      <c r="CG361" s="274"/>
      <c r="CH361" s="274"/>
      <c r="CI361" s="274"/>
      <c r="CJ361" s="274"/>
      <c r="CK361" s="274"/>
      <c r="CL361" s="274"/>
      <c r="CM361" s="274"/>
      <c r="CN361" s="274"/>
      <c r="CO361" s="274"/>
      <c r="CP361" s="274"/>
      <c r="CQ361" s="274"/>
      <c r="CR361" s="274"/>
      <c r="CS361" s="274"/>
      <c r="CT361" s="274"/>
      <c r="CU361" s="274"/>
      <c r="CV361" s="274"/>
      <c r="CW361" s="274"/>
      <c r="CX361" s="274"/>
      <c r="CY361" s="274"/>
      <c r="CZ361" s="274"/>
      <c r="DA361" s="274"/>
      <c r="DB361" s="274"/>
      <c r="DC361" s="274"/>
      <c r="DD361" s="274"/>
      <c r="DE361" s="274"/>
    </row>
    <row r="362" spans="2:109" s="33" customFormat="1" x14ac:dyDescent="0.35">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AR362" s="274"/>
      <c r="AS362" s="274"/>
      <c r="AT362" s="274"/>
      <c r="AU362" s="274"/>
      <c r="AV362" s="274"/>
      <c r="AW362" s="274"/>
      <c r="AX362" s="274"/>
      <c r="AY362" s="274"/>
      <c r="AZ362" s="274"/>
      <c r="BA362" s="274"/>
      <c r="BB362" s="274"/>
      <c r="BC362" s="274"/>
      <c r="BD362" s="274"/>
      <c r="BE362" s="274"/>
      <c r="BF362" s="274"/>
      <c r="BG362" s="274"/>
      <c r="BH362" s="274"/>
      <c r="BI362" s="274"/>
      <c r="BJ362" s="274"/>
      <c r="BK362" s="274"/>
      <c r="BL362" s="274"/>
      <c r="BM362" s="274"/>
      <c r="BN362" s="274"/>
      <c r="BO362" s="274"/>
      <c r="BP362" s="274"/>
      <c r="BQ362" s="274"/>
      <c r="BR362" s="274"/>
      <c r="BS362" s="274"/>
      <c r="BT362" s="274"/>
      <c r="BU362" s="274"/>
      <c r="BV362" s="274"/>
      <c r="BW362" s="274"/>
      <c r="BX362" s="274"/>
      <c r="BY362" s="274"/>
      <c r="BZ362" s="274"/>
      <c r="CA362" s="274"/>
      <c r="CB362" s="274"/>
      <c r="CC362" s="274"/>
      <c r="CD362" s="274"/>
      <c r="CE362" s="274"/>
      <c r="CF362" s="274"/>
      <c r="CG362" s="274"/>
      <c r="CH362" s="274"/>
      <c r="CI362" s="274"/>
      <c r="CJ362" s="274"/>
      <c r="CK362" s="274"/>
      <c r="CL362" s="274"/>
      <c r="CM362" s="274"/>
      <c r="CN362" s="274"/>
      <c r="CO362" s="274"/>
      <c r="CP362" s="274"/>
      <c r="CQ362" s="274"/>
      <c r="CR362" s="274"/>
      <c r="CS362" s="274"/>
      <c r="CT362" s="274"/>
      <c r="CU362" s="274"/>
      <c r="CV362" s="274"/>
      <c r="CW362" s="274"/>
      <c r="CX362" s="274"/>
      <c r="CY362" s="274"/>
      <c r="CZ362" s="274"/>
      <c r="DA362" s="274"/>
      <c r="DB362" s="274"/>
      <c r="DC362" s="274"/>
      <c r="DD362" s="274"/>
      <c r="DE362" s="274"/>
    </row>
    <row r="363" spans="2:109" s="33" customFormat="1" x14ac:dyDescent="0.35">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AR363" s="274"/>
      <c r="AS363" s="274"/>
      <c r="AT363" s="274"/>
      <c r="AU363" s="274"/>
      <c r="AV363" s="274"/>
      <c r="AW363" s="274"/>
      <c r="AX363" s="274"/>
      <c r="AY363" s="274"/>
      <c r="AZ363" s="274"/>
      <c r="BA363" s="274"/>
      <c r="BB363" s="274"/>
      <c r="BC363" s="274"/>
      <c r="BD363" s="274"/>
      <c r="BE363" s="274"/>
      <c r="BF363" s="274"/>
      <c r="BG363" s="274"/>
      <c r="BH363" s="274"/>
      <c r="BI363" s="274"/>
      <c r="BJ363" s="274"/>
      <c r="BK363" s="274"/>
      <c r="BL363" s="274"/>
      <c r="BM363" s="274"/>
      <c r="BN363" s="274"/>
      <c r="BO363" s="274"/>
      <c r="BP363" s="274"/>
      <c r="BQ363" s="274"/>
      <c r="BR363" s="274"/>
      <c r="BS363" s="274"/>
      <c r="BT363" s="274"/>
      <c r="BU363" s="274"/>
      <c r="BV363" s="274"/>
      <c r="BW363" s="274"/>
      <c r="BX363" s="274"/>
      <c r="BY363" s="274"/>
      <c r="BZ363" s="274"/>
      <c r="CA363" s="274"/>
      <c r="CB363" s="274"/>
      <c r="CC363" s="274"/>
      <c r="CD363" s="274"/>
      <c r="CE363" s="274"/>
      <c r="CF363" s="274"/>
      <c r="CG363" s="274"/>
      <c r="CH363" s="274"/>
      <c r="CI363" s="274"/>
      <c r="CJ363" s="274"/>
      <c r="CK363" s="274"/>
      <c r="CL363" s="274"/>
      <c r="CM363" s="274"/>
      <c r="CN363" s="274"/>
      <c r="CO363" s="274"/>
      <c r="CP363" s="274"/>
      <c r="CQ363" s="274"/>
      <c r="CR363" s="274"/>
      <c r="CS363" s="274"/>
      <c r="CT363" s="274"/>
      <c r="CU363" s="274"/>
      <c r="CV363" s="274"/>
      <c r="CW363" s="274"/>
      <c r="CX363" s="274"/>
      <c r="CY363" s="274"/>
      <c r="CZ363" s="274"/>
      <c r="DA363" s="274"/>
      <c r="DB363" s="274"/>
      <c r="DC363" s="274"/>
      <c r="DD363" s="274"/>
      <c r="DE363" s="274"/>
    </row>
    <row r="364" spans="2:109" s="33" customFormat="1" x14ac:dyDescent="0.35">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AR364" s="274"/>
      <c r="AS364" s="274"/>
      <c r="AT364" s="274"/>
      <c r="AU364" s="274"/>
      <c r="AV364" s="274"/>
      <c r="AW364" s="274"/>
      <c r="AX364" s="274"/>
      <c r="AY364" s="274"/>
      <c r="AZ364" s="274"/>
      <c r="BA364" s="274"/>
      <c r="BB364" s="274"/>
      <c r="BC364" s="274"/>
      <c r="BD364" s="274"/>
      <c r="BE364" s="274"/>
      <c r="BF364" s="274"/>
      <c r="BG364" s="274"/>
      <c r="BH364" s="274"/>
      <c r="BI364" s="274"/>
      <c r="BJ364" s="274"/>
      <c r="BK364" s="274"/>
      <c r="BL364" s="274"/>
      <c r="BM364" s="274"/>
      <c r="BN364" s="274"/>
      <c r="BO364" s="274"/>
      <c r="BP364" s="274"/>
      <c r="BQ364" s="274"/>
      <c r="BR364" s="274"/>
      <c r="BS364" s="274"/>
      <c r="BT364" s="274"/>
      <c r="BU364" s="274"/>
      <c r="BV364" s="274"/>
      <c r="BW364" s="274"/>
      <c r="BX364" s="274"/>
      <c r="BY364" s="274"/>
      <c r="BZ364" s="274"/>
      <c r="CA364" s="274"/>
      <c r="CB364" s="274"/>
      <c r="CC364" s="274"/>
      <c r="CD364" s="274"/>
      <c r="CE364" s="274"/>
      <c r="CF364" s="274"/>
      <c r="CG364" s="274"/>
      <c r="CH364" s="274"/>
      <c r="CI364" s="274"/>
      <c r="CJ364" s="274"/>
      <c r="CK364" s="274"/>
      <c r="CL364" s="274"/>
      <c r="CM364" s="274"/>
      <c r="CN364" s="274"/>
      <c r="CO364" s="274"/>
      <c r="CP364" s="274"/>
      <c r="CQ364" s="274"/>
      <c r="CR364" s="274"/>
      <c r="CS364" s="274"/>
      <c r="CT364" s="274"/>
      <c r="CU364" s="274"/>
      <c r="CV364" s="274"/>
      <c r="CW364" s="274"/>
      <c r="CX364" s="274"/>
      <c r="CY364" s="274"/>
      <c r="CZ364" s="274"/>
      <c r="DA364" s="274"/>
      <c r="DB364" s="274"/>
      <c r="DC364" s="274"/>
      <c r="DD364" s="274"/>
      <c r="DE364" s="274"/>
    </row>
    <row r="365" spans="2:109" s="33" customFormat="1" x14ac:dyDescent="0.35">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AR365" s="274"/>
      <c r="AS365" s="274"/>
      <c r="AT365" s="274"/>
      <c r="AU365" s="274"/>
      <c r="AV365" s="274"/>
      <c r="AW365" s="274"/>
      <c r="AX365" s="274"/>
      <c r="AY365" s="274"/>
      <c r="AZ365" s="274"/>
      <c r="BA365" s="274"/>
      <c r="BB365" s="274"/>
      <c r="BC365" s="274"/>
      <c r="BD365" s="274"/>
      <c r="BE365" s="274"/>
      <c r="BF365" s="274"/>
      <c r="BG365" s="274"/>
      <c r="BH365" s="274"/>
      <c r="BI365" s="274"/>
      <c r="BJ365" s="274"/>
      <c r="BK365" s="274"/>
      <c r="BL365" s="274"/>
      <c r="BM365" s="274"/>
      <c r="BN365" s="274"/>
      <c r="BO365" s="274"/>
      <c r="BP365" s="274"/>
      <c r="BQ365" s="274"/>
      <c r="BR365" s="274"/>
      <c r="BS365" s="274"/>
      <c r="BT365" s="274"/>
      <c r="BU365" s="274"/>
      <c r="BV365" s="274"/>
      <c r="BW365" s="274"/>
      <c r="BX365" s="274"/>
      <c r="BY365" s="274"/>
      <c r="BZ365" s="274"/>
      <c r="CA365" s="274"/>
      <c r="CB365" s="274"/>
      <c r="CC365" s="274"/>
      <c r="CD365" s="274"/>
      <c r="CE365" s="274"/>
      <c r="CF365" s="274"/>
      <c r="CG365" s="274"/>
      <c r="CH365" s="274"/>
      <c r="CI365" s="274"/>
      <c r="CJ365" s="274"/>
      <c r="CK365" s="274"/>
      <c r="CL365" s="274"/>
      <c r="CM365" s="274"/>
      <c r="CN365" s="274"/>
      <c r="CO365" s="274"/>
      <c r="CP365" s="274"/>
      <c r="CQ365" s="274"/>
      <c r="CR365" s="274"/>
      <c r="CS365" s="274"/>
      <c r="CT365" s="274"/>
      <c r="CU365" s="274"/>
      <c r="CV365" s="274"/>
      <c r="CW365" s="274"/>
      <c r="CX365" s="274"/>
      <c r="CY365" s="274"/>
      <c r="CZ365" s="274"/>
      <c r="DA365" s="274"/>
      <c r="DB365" s="274"/>
      <c r="DC365" s="274"/>
      <c r="DD365" s="274"/>
      <c r="DE365" s="274"/>
    </row>
    <row r="366" spans="2:109" s="33" customFormat="1" x14ac:dyDescent="0.35">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AR366" s="274"/>
      <c r="AS366" s="274"/>
      <c r="AT366" s="274"/>
      <c r="AU366" s="274"/>
      <c r="AV366" s="274"/>
      <c r="AW366" s="274"/>
      <c r="AX366" s="274"/>
      <c r="AY366" s="274"/>
      <c r="AZ366" s="274"/>
      <c r="BA366" s="274"/>
      <c r="BB366" s="274"/>
      <c r="BC366" s="274"/>
      <c r="BD366" s="274"/>
      <c r="BE366" s="274"/>
      <c r="BF366" s="274"/>
      <c r="BG366" s="274"/>
      <c r="BH366" s="274"/>
      <c r="BI366" s="274"/>
      <c r="BJ366" s="274"/>
      <c r="BK366" s="274"/>
      <c r="BL366" s="274"/>
      <c r="BM366" s="274"/>
      <c r="BN366" s="274"/>
      <c r="BO366" s="274"/>
      <c r="BP366" s="274"/>
      <c r="BQ366" s="274"/>
      <c r="BR366" s="274"/>
      <c r="BS366" s="274"/>
      <c r="BT366" s="274"/>
      <c r="BU366" s="274"/>
      <c r="BV366" s="274"/>
      <c r="BW366" s="274"/>
      <c r="BX366" s="274"/>
      <c r="BY366" s="274"/>
      <c r="BZ366" s="274"/>
      <c r="CA366" s="274"/>
      <c r="CB366" s="274"/>
      <c r="CC366" s="274"/>
      <c r="CD366" s="274"/>
      <c r="CE366" s="274"/>
      <c r="CF366" s="274"/>
      <c r="CG366" s="274"/>
      <c r="CH366" s="274"/>
      <c r="CI366" s="274"/>
      <c r="CJ366" s="274"/>
      <c r="CK366" s="274"/>
      <c r="CL366" s="274"/>
      <c r="CM366" s="274"/>
      <c r="CN366" s="274"/>
      <c r="CO366" s="274"/>
      <c r="CP366" s="274"/>
      <c r="CQ366" s="274"/>
      <c r="CR366" s="274"/>
      <c r="CS366" s="274"/>
      <c r="CT366" s="274"/>
      <c r="CU366" s="274"/>
      <c r="CV366" s="274"/>
      <c r="CW366" s="274"/>
      <c r="CX366" s="274"/>
      <c r="CY366" s="274"/>
      <c r="CZ366" s="274"/>
      <c r="DA366" s="274"/>
      <c r="DB366" s="274"/>
      <c r="DC366" s="274"/>
      <c r="DD366" s="274"/>
      <c r="DE366" s="274"/>
    </row>
    <row r="367" spans="2:109" s="33" customFormat="1" x14ac:dyDescent="0.35">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AR367" s="274"/>
      <c r="AS367" s="274"/>
      <c r="AT367" s="274"/>
      <c r="AU367" s="274"/>
      <c r="AV367" s="274"/>
      <c r="AW367" s="274"/>
      <c r="AX367" s="274"/>
      <c r="AY367" s="274"/>
      <c r="AZ367" s="274"/>
      <c r="BA367" s="274"/>
      <c r="BB367" s="274"/>
      <c r="BC367" s="274"/>
      <c r="BD367" s="274"/>
      <c r="BE367" s="274"/>
      <c r="BF367" s="274"/>
      <c r="BG367" s="274"/>
      <c r="BH367" s="274"/>
      <c r="BI367" s="274"/>
      <c r="BJ367" s="274"/>
      <c r="BK367" s="274"/>
      <c r="BL367" s="274"/>
      <c r="BM367" s="274"/>
      <c r="BN367" s="274"/>
      <c r="BO367" s="274"/>
      <c r="BP367" s="274"/>
      <c r="BQ367" s="274"/>
      <c r="BR367" s="274"/>
      <c r="BS367" s="274"/>
      <c r="BT367" s="274"/>
      <c r="BU367" s="274"/>
      <c r="BV367" s="274"/>
      <c r="BW367" s="274"/>
      <c r="BX367" s="274"/>
      <c r="BY367" s="274"/>
      <c r="BZ367" s="274"/>
      <c r="CA367" s="274"/>
      <c r="CB367" s="274"/>
      <c r="CC367" s="274"/>
      <c r="CD367" s="274"/>
      <c r="CE367" s="274"/>
      <c r="CF367" s="274"/>
      <c r="CG367" s="274"/>
      <c r="CH367" s="274"/>
      <c r="CI367" s="274"/>
      <c r="CJ367" s="274"/>
      <c r="CK367" s="274"/>
      <c r="CL367" s="274"/>
      <c r="CM367" s="274"/>
      <c r="CN367" s="274"/>
      <c r="CO367" s="274"/>
      <c r="CP367" s="274"/>
      <c r="CQ367" s="274"/>
      <c r="CR367" s="274"/>
      <c r="CS367" s="274"/>
      <c r="CT367" s="274"/>
      <c r="CU367" s="274"/>
      <c r="CV367" s="274"/>
      <c r="CW367" s="274"/>
      <c r="CX367" s="274"/>
      <c r="CY367" s="274"/>
      <c r="CZ367" s="274"/>
      <c r="DA367" s="274"/>
      <c r="DB367" s="274"/>
      <c r="DC367" s="274"/>
      <c r="DD367" s="274"/>
      <c r="DE367" s="274"/>
    </row>
    <row r="368" spans="2:109" s="33" customFormat="1" x14ac:dyDescent="0.35">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AR368" s="274"/>
      <c r="AS368" s="274"/>
      <c r="AT368" s="274"/>
      <c r="AU368" s="274"/>
      <c r="AV368" s="274"/>
      <c r="AW368" s="274"/>
      <c r="AX368" s="274"/>
      <c r="AY368" s="274"/>
      <c r="AZ368" s="274"/>
      <c r="BA368" s="274"/>
      <c r="BB368" s="274"/>
      <c r="BC368" s="274"/>
      <c r="BD368" s="274"/>
      <c r="BE368" s="274"/>
      <c r="BF368" s="274"/>
      <c r="BG368" s="274"/>
      <c r="BH368" s="274"/>
      <c r="BI368" s="274"/>
      <c r="BJ368" s="274"/>
      <c r="BK368" s="274"/>
      <c r="BL368" s="274"/>
      <c r="BM368" s="274"/>
      <c r="BN368" s="274"/>
      <c r="BO368" s="274"/>
      <c r="BP368" s="274"/>
      <c r="BQ368" s="274"/>
      <c r="BR368" s="274"/>
      <c r="BS368" s="274"/>
      <c r="BT368" s="274"/>
      <c r="BU368" s="274"/>
      <c r="BV368" s="274"/>
      <c r="BW368" s="274"/>
      <c r="BX368" s="274"/>
      <c r="BY368" s="274"/>
      <c r="BZ368" s="274"/>
      <c r="CA368" s="274"/>
      <c r="CB368" s="274"/>
      <c r="CC368" s="274"/>
      <c r="CD368" s="274"/>
      <c r="CE368" s="274"/>
      <c r="CF368" s="274"/>
      <c r="CG368" s="274"/>
      <c r="CH368" s="274"/>
      <c r="CI368" s="274"/>
      <c r="CJ368" s="274"/>
      <c r="CK368" s="274"/>
      <c r="CL368" s="274"/>
      <c r="CM368" s="274"/>
      <c r="CN368" s="274"/>
      <c r="CO368" s="274"/>
      <c r="CP368" s="274"/>
      <c r="CQ368" s="274"/>
      <c r="CR368" s="274"/>
      <c r="CS368" s="274"/>
      <c r="CT368" s="274"/>
      <c r="CU368" s="274"/>
      <c r="CV368" s="274"/>
      <c r="CW368" s="274"/>
      <c r="CX368" s="274"/>
      <c r="CY368" s="274"/>
      <c r="CZ368" s="274"/>
      <c r="DA368" s="274"/>
      <c r="DB368" s="274"/>
      <c r="DC368" s="274"/>
      <c r="DD368" s="274"/>
      <c r="DE368" s="274"/>
    </row>
    <row r="369" spans="2:109" s="33" customFormat="1" x14ac:dyDescent="0.35">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AR369" s="274"/>
      <c r="AS369" s="274"/>
      <c r="AT369" s="274"/>
      <c r="AU369" s="274"/>
      <c r="AV369" s="274"/>
      <c r="AW369" s="274"/>
      <c r="AX369" s="274"/>
      <c r="AY369" s="274"/>
      <c r="AZ369" s="274"/>
      <c r="BA369" s="274"/>
      <c r="BB369" s="274"/>
      <c r="BC369" s="274"/>
      <c r="BD369" s="274"/>
      <c r="BE369" s="274"/>
      <c r="BF369" s="274"/>
      <c r="BG369" s="274"/>
      <c r="BH369" s="274"/>
      <c r="BI369" s="274"/>
      <c r="BJ369" s="274"/>
      <c r="BK369" s="274"/>
      <c r="BL369" s="274"/>
      <c r="BM369" s="274"/>
      <c r="BN369" s="274"/>
      <c r="BO369" s="274"/>
      <c r="BP369" s="274"/>
      <c r="BQ369" s="274"/>
      <c r="BR369" s="274"/>
      <c r="BS369" s="274"/>
      <c r="BT369" s="274"/>
      <c r="BU369" s="274"/>
      <c r="BV369" s="274"/>
      <c r="BW369" s="274"/>
      <c r="BX369" s="274"/>
      <c r="BY369" s="274"/>
      <c r="BZ369" s="274"/>
      <c r="CA369" s="274"/>
      <c r="CB369" s="274"/>
      <c r="CC369" s="274"/>
      <c r="CD369" s="274"/>
      <c r="CE369" s="274"/>
      <c r="CF369" s="274"/>
      <c r="CG369" s="274"/>
      <c r="CH369" s="274"/>
      <c r="CI369" s="274"/>
      <c r="CJ369" s="274"/>
      <c r="CK369" s="274"/>
      <c r="CL369" s="274"/>
      <c r="CM369" s="274"/>
      <c r="CN369" s="274"/>
      <c r="CO369" s="274"/>
      <c r="CP369" s="274"/>
      <c r="CQ369" s="274"/>
      <c r="CR369" s="274"/>
      <c r="CS369" s="274"/>
      <c r="CT369" s="274"/>
      <c r="CU369" s="274"/>
      <c r="CV369" s="274"/>
      <c r="CW369" s="274"/>
      <c r="CX369" s="274"/>
      <c r="CY369" s="274"/>
      <c r="CZ369" s="274"/>
      <c r="DA369" s="274"/>
      <c r="DB369" s="274"/>
      <c r="DC369" s="274"/>
      <c r="DD369" s="274"/>
      <c r="DE369" s="274"/>
    </row>
    <row r="370" spans="2:109" s="33" customFormat="1" x14ac:dyDescent="0.35">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AR370" s="274"/>
      <c r="AS370" s="274"/>
      <c r="AT370" s="274"/>
      <c r="AU370" s="274"/>
      <c r="AV370" s="274"/>
      <c r="AW370" s="274"/>
      <c r="AX370" s="274"/>
      <c r="AY370" s="274"/>
      <c r="AZ370" s="274"/>
      <c r="BA370" s="274"/>
      <c r="BB370" s="274"/>
      <c r="BC370" s="274"/>
      <c r="BD370" s="274"/>
      <c r="BE370" s="274"/>
      <c r="BF370" s="274"/>
      <c r="BG370" s="274"/>
      <c r="BH370" s="274"/>
      <c r="BI370" s="274"/>
      <c r="BJ370" s="274"/>
      <c r="BK370" s="274"/>
      <c r="BL370" s="274"/>
      <c r="BM370" s="274"/>
      <c r="BN370" s="274"/>
      <c r="BO370" s="274"/>
      <c r="BP370" s="274"/>
      <c r="BQ370" s="274"/>
      <c r="BR370" s="274"/>
      <c r="BS370" s="274"/>
      <c r="BT370" s="274"/>
      <c r="BU370" s="274"/>
      <c r="BV370" s="274"/>
      <c r="BW370" s="274"/>
      <c r="BX370" s="274"/>
      <c r="BY370" s="274"/>
      <c r="BZ370" s="274"/>
      <c r="CA370" s="274"/>
      <c r="CB370" s="274"/>
      <c r="CC370" s="274"/>
      <c r="CD370" s="274"/>
      <c r="CE370" s="274"/>
      <c r="CF370" s="274"/>
      <c r="CG370" s="274"/>
      <c r="CH370" s="274"/>
      <c r="CI370" s="274"/>
      <c r="CJ370" s="274"/>
      <c r="CK370" s="274"/>
      <c r="CL370" s="274"/>
      <c r="CM370" s="274"/>
      <c r="CN370" s="274"/>
      <c r="CO370" s="274"/>
      <c r="CP370" s="274"/>
      <c r="CQ370" s="274"/>
      <c r="CR370" s="274"/>
      <c r="CS370" s="274"/>
      <c r="CT370" s="274"/>
      <c r="CU370" s="274"/>
      <c r="CV370" s="274"/>
      <c r="CW370" s="274"/>
      <c r="CX370" s="274"/>
      <c r="CY370" s="274"/>
      <c r="CZ370" s="274"/>
      <c r="DA370" s="274"/>
      <c r="DB370" s="274"/>
      <c r="DC370" s="274"/>
      <c r="DD370" s="274"/>
      <c r="DE370" s="274"/>
    </row>
    <row r="371" spans="2:109" s="33" customFormat="1" x14ac:dyDescent="0.35">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AR371" s="274"/>
      <c r="AS371" s="274"/>
      <c r="AT371" s="274"/>
      <c r="AU371" s="274"/>
      <c r="AV371" s="274"/>
      <c r="AW371" s="274"/>
      <c r="AX371" s="274"/>
      <c r="AY371" s="274"/>
      <c r="AZ371" s="274"/>
      <c r="BA371" s="274"/>
      <c r="BB371" s="274"/>
      <c r="BC371" s="274"/>
      <c r="BD371" s="274"/>
      <c r="BE371" s="274"/>
      <c r="BF371" s="274"/>
      <c r="BG371" s="274"/>
      <c r="BH371" s="274"/>
      <c r="BI371" s="274"/>
      <c r="BJ371" s="274"/>
      <c r="BK371" s="274"/>
      <c r="BL371" s="274"/>
      <c r="BM371" s="274"/>
      <c r="BN371" s="274"/>
      <c r="BO371" s="274"/>
      <c r="BP371" s="274"/>
      <c r="BQ371" s="274"/>
      <c r="BR371" s="274"/>
      <c r="BS371" s="274"/>
      <c r="BT371" s="274"/>
      <c r="BU371" s="274"/>
      <c r="BV371" s="274"/>
      <c r="BW371" s="274"/>
      <c r="BX371" s="274"/>
      <c r="BY371" s="274"/>
      <c r="BZ371" s="274"/>
      <c r="CA371" s="274"/>
      <c r="CB371" s="274"/>
      <c r="CC371" s="274"/>
      <c r="CD371" s="274"/>
      <c r="CE371" s="274"/>
      <c r="CF371" s="274"/>
      <c r="CG371" s="274"/>
      <c r="CH371" s="274"/>
      <c r="CI371" s="274"/>
      <c r="CJ371" s="274"/>
      <c r="CK371" s="274"/>
      <c r="CL371" s="274"/>
      <c r="CM371" s="274"/>
      <c r="CN371" s="274"/>
      <c r="CO371" s="274"/>
      <c r="CP371" s="274"/>
      <c r="CQ371" s="274"/>
      <c r="CR371" s="274"/>
      <c r="CS371" s="274"/>
      <c r="CT371" s="274"/>
      <c r="CU371" s="274"/>
      <c r="CV371" s="274"/>
      <c r="CW371" s="274"/>
      <c r="CX371" s="274"/>
      <c r="CY371" s="274"/>
      <c r="CZ371" s="274"/>
      <c r="DA371" s="274"/>
      <c r="DB371" s="274"/>
      <c r="DC371" s="274"/>
      <c r="DD371" s="274"/>
      <c r="DE371" s="274"/>
    </row>
    <row r="372" spans="2:109" s="33" customFormat="1" x14ac:dyDescent="0.35">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AR372" s="274"/>
      <c r="AS372" s="274"/>
      <c r="AT372" s="274"/>
      <c r="AU372" s="274"/>
      <c r="AV372" s="274"/>
      <c r="AW372" s="274"/>
      <c r="AX372" s="274"/>
      <c r="AY372" s="274"/>
      <c r="AZ372" s="274"/>
      <c r="BA372" s="274"/>
      <c r="BB372" s="274"/>
      <c r="BC372" s="274"/>
      <c r="BD372" s="274"/>
      <c r="BE372" s="274"/>
      <c r="BF372" s="274"/>
      <c r="BG372" s="274"/>
      <c r="BH372" s="274"/>
      <c r="BI372" s="274"/>
      <c r="BJ372" s="274"/>
      <c r="BK372" s="274"/>
      <c r="BL372" s="274"/>
      <c r="BM372" s="274"/>
      <c r="BN372" s="274"/>
      <c r="BO372" s="274"/>
      <c r="BP372" s="274"/>
      <c r="BQ372" s="274"/>
      <c r="BR372" s="274"/>
      <c r="BS372" s="274"/>
      <c r="BT372" s="274"/>
      <c r="BU372" s="274"/>
      <c r="BV372" s="274"/>
      <c r="BW372" s="274"/>
      <c r="BX372" s="274"/>
      <c r="BY372" s="274"/>
      <c r="BZ372" s="274"/>
      <c r="CA372" s="274"/>
      <c r="CB372" s="274"/>
      <c r="CC372" s="274"/>
      <c r="CD372" s="274"/>
      <c r="CE372" s="274"/>
      <c r="CF372" s="274"/>
      <c r="CG372" s="274"/>
      <c r="CH372" s="274"/>
      <c r="CI372" s="274"/>
      <c r="CJ372" s="274"/>
      <c r="CK372" s="274"/>
      <c r="CL372" s="274"/>
      <c r="CM372" s="274"/>
      <c r="CN372" s="274"/>
      <c r="CO372" s="274"/>
      <c r="CP372" s="274"/>
      <c r="CQ372" s="274"/>
      <c r="CR372" s="274"/>
      <c r="CS372" s="274"/>
      <c r="CT372" s="274"/>
      <c r="CU372" s="274"/>
      <c r="CV372" s="274"/>
      <c r="CW372" s="274"/>
      <c r="CX372" s="274"/>
      <c r="CY372" s="274"/>
      <c r="CZ372" s="274"/>
      <c r="DA372" s="274"/>
      <c r="DB372" s="274"/>
      <c r="DC372" s="274"/>
      <c r="DD372" s="274"/>
      <c r="DE372" s="274"/>
    </row>
    <row r="373" spans="2:109" s="33" customFormat="1" x14ac:dyDescent="0.35">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AR373" s="274"/>
      <c r="AS373" s="274"/>
      <c r="AT373" s="274"/>
      <c r="AU373" s="274"/>
      <c r="AV373" s="274"/>
      <c r="AW373" s="274"/>
      <c r="AX373" s="274"/>
      <c r="AY373" s="274"/>
      <c r="AZ373" s="274"/>
      <c r="BA373" s="274"/>
      <c r="BB373" s="274"/>
      <c r="BC373" s="274"/>
      <c r="BD373" s="274"/>
      <c r="BE373" s="274"/>
      <c r="BF373" s="274"/>
      <c r="BG373" s="274"/>
      <c r="BH373" s="274"/>
      <c r="BI373" s="274"/>
      <c r="BJ373" s="274"/>
      <c r="BK373" s="274"/>
      <c r="BL373" s="274"/>
      <c r="BM373" s="274"/>
      <c r="BN373" s="274"/>
      <c r="BO373" s="274"/>
      <c r="BP373" s="274"/>
      <c r="BQ373" s="274"/>
      <c r="BR373" s="274"/>
      <c r="BS373" s="274"/>
      <c r="BT373" s="274"/>
      <c r="BU373" s="274"/>
      <c r="BV373" s="274"/>
      <c r="BW373" s="274"/>
      <c r="BX373" s="274"/>
      <c r="BY373" s="274"/>
      <c r="BZ373" s="274"/>
      <c r="CA373" s="274"/>
      <c r="CB373" s="274"/>
      <c r="CC373" s="274"/>
      <c r="CD373" s="274"/>
      <c r="CE373" s="274"/>
      <c r="CF373" s="274"/>
      <c r="CG373" s="274"/>
      <c r="CH373" s="274"/>
      <c r="CI373" s="274"/>
      <c r="CJ373" s="274"/>
      <c r="CK373" s="274"/>
      <c r="CL373" s="274"/>
      <c r="CM373" s="274"/>
      <c r="CN373" s="274"/>
      <c r="CO373" s="274"/>
      <c r="CP373" s="274"/>
      <c r="CQ373" s="274"/>
      <c r="CR373" s="274"/>
      <c r="CS373" s="274"/>
      <c r="CT373" s="274"/>
      <c r="CU373" s="274"/>
      <c r="CV373" s="274"/>
      <c r="CW373" s="274"/>
      <c r="CX373" s="274"/>
      <c r="CY373" s="274"/>
      <c r="CZ373" s="274"/>
      <c r="DA373" s="274"/>
      <c r="DB373" s="274"/>
      <c r="DC373" s="274"/>
      <c r="DD373" s="274"/>
      <c r="DE373" s="274"/>
    </row>
    <row r="374" spans="2:109" s="33" customFormat="1" x14ac:dyDescent="0.35">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AR374" s="274"/>
      <c r="AS374" s="274"/>
      <c r="AT374" s="274"/>
      <c r="AU374" s="274"/>
      <c r="AV374" s="274"/>
      <c r="AW374" s="274"/>
      <c r="AX374" s="274"/>
      <c r="AY374" s="274"/>
      <c r="AZ374" s="274"/>
      <c r="BA374" s="274"/>
      <c r="BB374" s="274"/>
      <c r="BC374" s="274"/>
      <c r="BD374" s="274"/>
      <c r="BE374" s="274"/>
      <c r="BF374" s="274"/>
      <c r="BG374" s="274"/>
      <c r="BH374" s="274"/>
      <c r="BI374" s="274"/>
      <c r="BJ374" s="274"/>
      <c r="BK374" s="274"/>
      <c r="BL374" s="274"/>
      <c r="BM374" s="274"/>
      <c r="BN374" s="274"/>
      <c r="BO374" s="274"/>
      <c r="BP374" s="274"/>
      <c r="BQ374" s="274"/>
      <c r="BR374" s="274"/>
      <c r="BS374" s="274"/>
      <c r="BT374" s="274"/>
      <c r="BU374" s="274"/>
      <c r="BV374" s="274"/>
      <c r="BW374" s="274"/>
      <c r="BX374" s="274"/>
      <c r="BY374" s="274"/>
      <c r="BZ374" s="274"/>
      <c r="CA374" s="274"/>
      <c r="CB374" s="274"/>
      <c r="CC374" s="274"/>
      <c r="CD374" s="274"/>
      <c r="CE374" s="274"/>
      <c r="CF374" s="274"/>
      <c r="CG374" s="274"/>
      <c r="CH374" s="274"/>
      <c r="CI374" s="274"/>
      <c r="CJ374" s="274"/>
      <c r="CK374" s="274"/>
      <c r="CL374" s="274"/>
      <c r="CM374" s="274"/>
      <c r="CN374" s="274"/>
      <c r="CO374" s="274"/>
      <c r="CP374" s="274"/>
      <c r="CQ374" s="274"/>
      <c r="CR374" s="274"/>
      <c r="CS374" s="274"/>
      <c r="CT374" s="274"/>
      <c r="CU374" s="274"/>
      <c r="CV374" s="274"/>
      <c r="CW374" s="274"/>
      <c r="CX374" s="274"/>
      <c r="CY374" s="274"/>
      <c r="CZ374" s="274"/>
      <c r="DA374" s="274"/>
      <c r="DB374" s="274"/>
      <c r="DC374" s="274"/>
      <c r="DD374" s="274"/>
      <c r="DE374" s="274"/>
    </row>
    <row r="375" spans="2:109" s="33" customFormat="1" x14ac:dyDescent="0.35">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AR375" s="274"/>
      <c r="AS375" s="274"/>
      <c r="AT375" s="274"/>
      <c r="AU375" s="274"/>
      <c r="AV375" s="274"/>
      <c r="AW375" s="274"/>
      <c r="AX375" s="274"/>
      <c r="AY375" s="274"/>
      <c r="AZ375" s="274"/>
      <c r="BA375" s="274"/>
      <c r="BB375" s="274"/>
      <c r="BC375" s="274"/>
      <c r="BD375" s="274"/>
      <c r="BE375" s="274"/>
      <c r="BF375" s="274"/>
      <c r="BG375" s="274"/>
      <c r="BH375" s="274"/>
      <c r="BI375" s="274"/>
      <c r="BJ375" s="274"/>
      <c r="BK375" s="274"/>
      <c r="BL375" s="274"/>
      <c r="BM375" s="274"/>
      <c r="BN375" s="274"/>
      <c r="BO375" s="274"/>
      <c r="BP375" s="274"/>
      <c r="BQ375" s="274"/>
      <c r="BR375" s="274"/>
      <c r="BS375" s="274"/>
      <c r="BT375" s="274"/>
      <c r="BU375" s="274"/>
      <c r="BV375" s="274"/>
      <c r="BW375" s="274"/>
      <c r="BX375" s="274"/>
      <c r="BY375" s="274"/>
      <c r="BZ375" s="274"/>
      <c r="CA375" s="274"/>
      <c r="CB375" s="274"/>
      <c r="CC375" s="274"/>
      <c r="CD375" s="274"/>
      <c r="CE375" s="274"/>
      <c r="CF375" s="274"/>
      <c r="CG375" s="274"/>
      <c r="CH375" s="274"/>
      <c r="CI375" s="274"/>
      <c r="CJ375" s="274"/>
      <c r="CK375" s="274"/>
      <c r="CL375" s="274"/>
      <c r="CM375" s="274"/>
      <c r="CN375" s="274"/>
      <c r="CO375" s="274"/>
      <c r="CP375" s="274"/>
      <c r="CQ375" s="274"/>
      <c r="CR375" s="274"/>
      <c r="CS375" s="274"/>
      <c r="CT375" s="274"/>
      <c r="CU375" s="274"/>
      <c r="CV375" s="274"/>
      <c r="CW375" s="274"/>
      <c r="CX375" s="274"/>
      <c r="CY375" s="274"/>
      <c r="CZ375" s="274"/>
      <c r="DA375" s="274"/>
      <c r="DB375" s="274"/>
      <c r="DC375" s="274"/>
      <c r="DD375" s="274"/>
      <c r="DE375" s="274"/>
    </row>
    <row r="376" spans="2:109" s="33" customFormat="1" x14ac:dyDescent="0.35">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AR376" s="274"/>
      <c r="AS376" s="274"/>
      <c r="AT376" s="274"/>
      <c r="AU376" s="274"/>
      <c r="AV376" s="274"/>
      <c r="AW376" s="274"/>
      <c r="AX376" s="274"/>
      <c r="AY376" s="274"/>
      <c r="AZ376" s="274"/>
      <c r="BA376" s="274"/>
      <c r="BB376" s="274"/>
      <c r="BC376" s="274"/>
      <c r="BD376" s="274"/>
      <c r="BE376" s="274"/>
      <c r="BF376" s="274"/>
      <c r="BG376" s="274"/>
      <c r="BH376" s="274"/>
      <c r="BI376" s="274"/>
      <c r="BJ376" s="274"/>
      <c r="BK376" s="274"/>
      <c r="BL376" s="274"/>
      <c r="BM376" s="274"/>
      <c r="BN376" s="274"/>
      <c r="BO376" s="274"/>
      <c r="BP376" s="274"/>
      <c r="BQ376" s="274"/>
      <c r="BR376" s="274"/>
      <c r="BS376" s="274"/>
      <c r="BT376" s="274"/>
      <c r="BU376" s="274"/>
      <c r="BV376" s="274"/>
      <c r="BW376" s="274"/>
      <c r="BX376" s="274"/>
      <c r="BY376" s="274"/>
      <c r="BZ376" s="274"/>
      <c r="CA376" s="274"/>
      <c r="CB376" s="274"/>
      <c r="CC376" s="274"/>
      <c r="CD376" s="274"/>
      <c r="CE376" s="274"/>
      <c r="CF376" s="274"/>
      <c r="CG376" s="274"/>
      <c r="CH376" s="274"/>
      <c r="CI376" s="274"/>
      <c r="CJ376" s="274"/>
      <c r="CK376" s="274"/>
      <c r="CL376" s="274"/>
      <c r="CM376" s="274"/>
      <c r="CN376" s="274"/>
      <c r="CO376" s="274"/>
      <c r="CP376" s="274"/>
      <c r="CQ376" s="274"/>
      <c r="CR376" s="274"/>
      <c r="CS376" s="274"/>
      <c r="CT376" s="274"/>
      <c r="CU376" s="274"/>
      <c r="CV376" s="274"/>
      <c r="CW376" s="274"/>
      <c r="CX376" s="274"/>
      <c r="CY376" s="274"/>
      <c r="CZ376" s="274"/>
      <c r="DA376" s="274"/>
      <c r="DB376" s="274"/>
      <c r="DC376" s="274"/>
      <c r="DD376" s="274"/>
      <c r="DE376" s="274"/>
    </row>
    <row r="377" spans="2:109" s="33" customFormat="1" x14ac:dyDescent="0.35">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AR377" s="274"/>
      <c r="AS377" s="274"/>
      <c r="AT377" s="274"/>
      <c r="AU377" s="274"/>
      <c r="AV377" s="274"/>
      <c r="AW377" s="274"/>
      <c r="AX377" s="274"/>
      <c r="AY377" s="274"/>
      <c r="AZ377" s="274"/>
      <c r="BA377" s="274"/>
      <c r="BB377" s="274"/>
      <c r="BC377" s="274"/>
      <c r="BD377" s="274"/>
      <c r="BE377" s="274"/>
      <c r="BF377" s="274"/>
      <c r="BG377" s="274"/>
      <c r="BH377" s="274"/>
      <c r="BI377" s="274"/>
      <c r="BJ377" s="274"/>
      <c r="BK377" s="274"/>
      <c r="BL377" s="274"/>
      <c r="BM377" s="274"/>
      <c r="BN377" s="274"/>
      <c r="BO377" s="274"/>
      <c r="BP377" s="274"/>
      <c r="BQ377" s="274"/>
      <c r="BR377" s="274"/>
      <c r="BS377" s="274"/>
      <c r="BT377" s="274"/>
      <c r="BU377" s="274"/>
      <c r="BV377" s="274"/>
      <c r="BW377" s="274"/>
      <c r="BX377" s="274"/>
      <c r="BY377" s="274"/>
      <c r="BZ377" s="274"/>
      <c r="CA377" s="274"/>
      <c r="CB377" s="274"/>
      <c r="CC377" s="274"/>
      <c r="CD377" s="274"/>
      <c r="CE377" s="274"/>
      <c r="CF377" s="274"/>
      <c r="CG377" s="274"/>
      <c r="CH377" s="274"/>
      <c r="CI377" s="274"/>
      <c r="CJ377" s="274"/>
      <c r="CK377" s="274"/>
      <c r="CL377" s="274"/>
      <c r="CM377" s="274"/>
      <c r="CN377" s="274"/>
      <c r="CO377" s="274"/>
      <c r="CP377" s="274"/>
      <c r="CQ377" s="274"/>
      <c r="CR377" s="274"/>
      <c r="CS377" s="274"/>
      <c r="CT377" s="274"/>
      <c r="CU377" s="274"/>
      <c r="CV377" s="274"/>
      <c r="CW377" s="274"/>
      <c r="CX377" s="274"/>
      <c r="CY377" s="274"/>
      <c r="CZ377" s="274"/>
      <c r="DA377" s="274"/>
      <c r="DB377" s="274"/>
      <c r="DC377" s="274"/>
      <c r="DD377" s="274"/>
      <c r="DE377" s="274"/>
    </row>
    <row r="378" spans="2:109" s="33" customFormat="1" x14ac:dyDescent="0.35">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AR378" s="274"/>
      <c r="AS378" s="274"/>
      <c r="AT378" s="274"/>
      <c r="AU378" s="274"/>
      <c r="AV378" s="274"/>
      <c r="AW378" s="274"/>
      <c r="AX378" s="274"/>
      <c r="AY378" s="274"/>
      <c r="AZ378" s="274"/>
      <c r="BA378" s="274"/>
      <c r="BB378" s="274"/>
      <c r="BC378" s="274"/>
      <c r="BD378" s="274"/>
      <c r="BE378" s="274"/>
      <c r="BF378" s="274"/>
      <c r="BG378" s="274"/>
      <c r="BH378" s="274"/>
      <c r="BI378" s="274"/>
      <c r="BJ378" s="274"/>
      <c r="BK378" s="274"/>
      <c r="BL378" s="274"/>
      <c r="BM378" s="274"/>
      <c r="BN378" s="274"/>
      <c r="BO378" s="274"/>
      <c r="BP378" s="274"/>
      <c r="BQ378" s="274"/>
      <c r="BR378" s="274"/>
      <c r="BS378" s="274"/>
      <c r="BT378" s="274"/>
      <c r="BU378" s="274"/>
      <c r="BV378" s="274"/>
      <c r="BW378" s="274"/>
      <c r="BX378" s="274"/>
      <c r="BY378" s="274"/>
      <c r="BZ378" s="274"/>
      <c r="CA378" s="274"/>
      <c r="CB378" s="274"/>
      <c r="CC378" s="274"/>
      <c r="CD378" s="274"/>
      <c r="CE378" s="274"/>
      <c r="CF378" s="274"/>
      <c r="CG378" s="274"/>
      <c r="CH378" s="274"/>
      <c r="CI378" s="274"/>
      <c r="CJ378" s="274"/>
      <c r="CK378" s="274"/>
      <c r="CL378" s="274"/>
      <c r="CM378" s="274"/>
      <c r="CN378" s="274"/>
      <c r="CO378" s="274"/>
      <c r="CP378" s="274"/>
      <c r="CQ378" s="274"/>
      <c r="CR378" s="274"/>
      <c r="CS378" s="274"/>
      <c r="CT378" s="274"/>
      <c r="CU378" s="274"/>
      <c r="CV378" s="274"/>
      <c r="CW378" s="274"/>
      <c r="CX378" s="274"/>
      <c r="CY378" s="274"/>
      <c r="CZ378" s="274"/>
      <c r="DA378" s="274"/>
      <c r="DB378" s="274"/>
      <c r="DC378" s="274"/>
      <c r="DD378" s="274"/>
      <c r="DE378" s="274"/>
    </row>
    <row r="379" spans="2:109" s="33" customFormat="1" x14ac:dyDescent="0.35">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AR379" s="274"/>
      <c r="AS379" s="274"/>
      <c r="AT379" s="274"/>
      <c r="AU379" s="274"/>
      <c r="AV379" s="274"/>
      <c r="AW379" s="274"/>
      <c r="AX379" s="274"/>
      <c r="AY379" s="274"/>
      <c r="AZ379" s="274"/>
      <c r="BA379" s="274"/>
      <c r="BB379" s="274"/>
      <c r="BC379" s="274"/>
      <c r="BD379" s="274"/>
      <c r="BE379" s="274"/>
      <c r="BF379" s="274"/>
      <c r="BG379" s="274"/>
      <c r="BH379" s="274"/>
      <c r="BI379" s="274"/>
      <c r="BJ379" s="274"/>
      <c r="BK379" s="274"/>
      <c r="BL379" s="274"/>
      <c r="BM379" s="274"/>
      <c r="BN379" s="274"/>
      <c r="BO379" s="274"/>
      <c r="BP379" s="274"/>
      <c r="BQ379" s="274"/>
      <c r="BR379" s="274"/>
      <c r="BS379" s="274"/>
      <c r="BT379" s="274"/>
      <c r="BU379" s="274"/>
      <c r="BV379" s="274"/>
      <c r="BW379" s="274"/>
      <c r="BX379" s="274"/>
      <c r="BY379" s="274"/>
      <c r="BZ379" s="274"/>
      <c r="CA379" s="274"/>
      <c r="CB379" s="274"/>
      <c r="CC379" s="274"/>
      <c r="CD379" s="274"/>
      <c r="CE379" s="274"/>
      <c r="CF379" s="274"/>
      <c r="CG379" s="274"/>
      <c r="CH379" s="274"/>
      <c r="CI379" s="274"/>
      <c r="CJ379" s="274"/>
      <c r="CK379" s="274"/>
      <c r="CL379" s="274"/>
      <c r="CM379" s="274"/>
      <c r="CN379" s="274"/>
      <c r="CO379" s="274"/>
      <c r="CP379" s="274"/>
      <c r="CQ379" s="274"/>
      <c r="CR379" s="274"/>
      <c r="CS379" s="274"/>
      <c r="CT379" s="274"/>
      <c r="CU379" s="274"/>
      <c r="CV379" s="274"/>
      <c r="CW379" s="274"/>
      <c r="CX379" s="274"/>
      <c r="CY379" s="274"/>
      <c r="CZ379" s="274"/>
      <c r="DA379" s="274"/>
      <c r="DB379" s="274"/>
      <c r="DC379" s="274"/>
      <c r="DD379" s="274"/>
      <c r="DE379" s="274"/>
    </row>
    <row r="380" spans="2:109" s="33" customFormat="1" x14ac:dyDescent="0.35">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AR380" s="274"/>
      <c r="AS380" s="274"/>
      <c r="AT380" s="274"/>
      <c r="AU380" s="274"/>
      <c r="AV380" s="274"/>
      <c r="AW380" s="274"/>
      <c r="AX380" s="274"/>
      <c r="AY380" s="274"/>
      <c r="AZ380" s="274"/>
      <c r="BA380" s="274"/>
      <c r="BB380" s="274"/>
      <c r="BC380" s="274"/>
      <c r="BD380" s="274"/>
      <c r="BE380" s="274"/>
      <c r="BF380" s="274"/>
      <c r="BG380" s="274"/>
      <c r="BH380" s="274"/>
      <c r="BI380" s="274"/>
      <c r="BJ380" s="274"/>
      <c r="BK380" s="274"/>
      <c r="BL380" s="274"/>
      <c r="BM380" s="274"/>
      <c r="BN380" s="274"/>
      <c r="BO380" s="274"/>
      <c r="BP380" s="274"/>
      <c r="BQ380" s="274"/>
      <c r="BR380" s="274"/>
      <c r="BS380" s="274"/>
      <c r="BT380" s="274"/>
      <c r="BU380" s="274"/>
      <c r="BV380" s="274"/>
      <c r="BW380" s="274"/>
      <c r="BX380" s="274"/>
      <c r="BY380" s="274"/>
      <c r="BZ380" s="274"/>
      <c r="CA380" s="274"/>
      <c r="CB380" s="274"/>
      <c r="CC380" s="274"/>
      <c r="CD380" s="274"/>
      <c r="CE380" s="274"/>
      <c r="CF380" s="274"/>
      <c r="CG380" s="274"/>
      <c r="CH380" s="274"/>
      <c r="CI380" s="274"/>
      <c r="CJ380" s="274"/>
      <c r="CK380" s="274"/>
      <c r="CL380" s="274"/>
      <c r="CM380" s="274"/>
      <c r="CN380" s="274"/>
      <c r="CO380" s="274"/>
      <c r="CP380" s="274"/>
      <c r="CQ380" s="274"/>
      <c r="CR380" s="274"/>
      <c r="CS380" s="274"/>
      <c r="CT380" s="274"/>
      <c r="CU380" s="274"/>
      <c r="CV380" s="274"/>
      <c r="CW380" s="274"/>
      <c r="CX380" s="274"/>
      <c r="CY380" s="274"/>
      <c r="CZ380" s="274"/>
      <c r="DA380" s="274"/>
      <c r="DB380" s="274"/>
      <c r="DC380" s="274"/>
      <c r="DD380" s="274"/>
      <c r="DE380" s="274"/>
    </row>
    <row r="381" spans="2:109" s="33" customFormat="1" x14ac:dyDescent="0.35">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AR381" s="274"/>
      <c r="AS381" s="274"/>
      <c r="AT381" s="274"/>
      <c r="AU381" s="274"/>
      <c r="AV381" s="274"/>
      <c r="AW381" s="274"/>
      <c r="AX381" s="274"/>
      <c r="AY381" s="274"/>
      <c r="AZ381" s="274"/>
      <c r="BA381" s="274"/>
      <c r="BB381" s="274"/>
      <c r="BC381" s="274"/>
      <c r="BD381" s="274"/>
      <c r="BE381" s="274"/>
      <c r="BF381" s="274"/>
      <c r="BG381" s="274"/>
      <c r="BH381" s="274"/>
      <c r="BI381" s="274"/>
      <c r="BJ381" s="274"/>
      <c r="BK381" s="274"/>
      <c r="BL381" s="274"/>
      <c r="BM381" s="274"/>
      <c r="BN381" s="274"/>
      <c r="BO381" s="274"/>
      <c r="BP381" s="274"/>
      <c r="BQ381" s="274"/>
      <c r="BR381" s="274"/>
      <c r="BS381" s="274"/>
      <c r="BT381" s="274"/>
      <c r="BU381" s="274"/>
      <c r="BV381" s="274"/>
      <c r="BW381" s="274"/>
      <c r="BX381" s="274"/>
      <c r="BY381" s="274"/>
      <c r="BZ381" s="274"/>
      <c r="CA381" s="274"/>
      <c r="CB381" s="274"/>
      <c r="CC381" s="274"/>
      <c r="CD381" s="274"/>
      <c r="CE381" s="274"/>
      <c r="CF381" s="274"/>
      <c r="CG381" s="274"/>
      <c r="CH381" s="274"/>
      <c r="CI381" s="274"/>
      <c r="CJ381" s="274"/>
      <c r="CK381" s="274"/>
      <c r="CL381" s="274"/>
      <c r="CM381" s="274"/>
      <c r="CN381" s="274"/>
      <c r="CO381" s="274"/>
      <c r="CP381" s="274"/>
      <c r="CQ381" s="274"/>
      <c r="CR381" s="274"/>
      <c r="CS381" s="274"/>
      <c r="CT381" s="274"/>
      <c r="CU381" s="274"/>
      <c r="CV381" s="274"/>
      <c r="CW381" s="274"/>
      <c r="CX381" s="274"/>
      <c r="CY381" s="274"/>
      <c r="CZ381" s="274"/>
      <c r="DA381" s="274"/>
      <c r="DB381" s="274"/>
      <c r="DC381" s="274"/>
      <c r="DD381" s="274"/>
      <c r="DE381" s="274"/>
    </row>
    <row r="382" spans="2:109" s="33" customFormat="1" x14ac:dyDescent="0.35">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AR382" s="274"/>
      <c r="AS382" s="274"/>
      <c r="AT382" s="274"/>
      <c r="AU382" s="274"/>
      <c r="AV382" s="274"/>
      <c r="AW382" s="274"/>
      <c r="AX382" s="274"/>
      <c r="AY382" s="274"/>
      <c r="AZ382" s="274"/>
      <c r="BA382" s="274"/>
      <c r="BB382" s="274"/>
      <c r="BC382" s="274"/>
      <c r="BD382" s="274"/>
      <c r="BE382" s="274"/>
      <c r="BF382" s="274"/>
      <c r="BG382" s="274"/>
      <c r="BH382" s="274"/>
      <c r="BI382" s="274"/>
      <c r="BJ382" s="274"/>
      <c r="BK382" s="274"/>
      <c r="BL382" s="274"/>
      <c r="BM382" s="274"/>
      <c r="BN382" s="274"/>
      <c r="BO382" s="274"/>
      <c r="BP382" s="274"/>
      <c r="BQ382" s="274"/>
      <c r="BR382" s="274"/>
      <c r="BS382" s="274"/>
      <c r="BT382" s="274"/>
      <c r="BU382" s="274"/>
      <c r="BV382" s="274"/>
      <c r="BW382" s="274"/>
      <c r="BX382" s="274"/>
      <c r="BY382" s="274"/>
      <c r="BZ382" s="274"/>
      <c r="CA382" s="274"/>
      <c r="CB382" s="274"/>
      <c r="CC382" s="274"/>
      <c r="CD382" s="274"/>
      <c r="CE382" s="274"/>
      <c r="CF382" s="274"/>
      <c r="CG382" s="274"/>
      <c r="CH382" s="274"/>
      <c r="CI382" s="274"/>
      <c r="CJ382" s="274"/>
      <c r="CK382" s="274"/>
      <c r="CL382" s="274"/>
      <c r="CM382" s="274"/>
      <c r="CN382" s="274"/>
      <c r="CO382" s="274"/>
      <c r="CP382" s="274"/>
      <c r="CQ382" s="274"/>
      <c r="CR382" s="274"/>
      <c r="CS382" s="274"/>
      <c r="CT382" s="274"/>
      <c r="CU382" s="274"/>
      <c r="CV382" s="274"/>
      <c r="CW382" s="274"/>
      <c r="CX382" s="274"/>
      <c r="CY382" s="274"/>
      <c r="CZ382" s="274"/>
      <c r="DA382" s="274"/>
      <c r="DB382" s="274"/>
      <c r="DC382" s="274"/>
      <c r="DD382" s="274"/>
      <c r="DE382" s="274"/>
    </row>
    <row r="383" spans="2:109" s="33" customFormat="1" x14ac:dyDescent="0.35">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AR383" s="274"/>
      <c r="AS383" s="274"/>
      <c r="AT383" s="274"/>
      <c r="AU383" s="274"/>
      <c r="AV383" s="274"/>
      <c r="AW383" s="274"/>
      <c r="AX383" s="274"/>
      <c r="AY383" s="274"/>
      <c r="AZ383" s="274"/>
      <c r="BA383" s="274"/>
      <c r="BB383" s="274"/>
      <c r="BC383" s="274"/>
      <c r="BD383" s="274"/>
      <c r="BE383" s="274"/>
      <c r="BF383" s="274"/>
      <c r="BG383" s="274"/>
      <c r="BH383" s="274"/>
      <c r="BI383" s="274"/>
      <c r="BJ383" s="274"/>
      <c r="BK383" s="274"/>
      <c r="BL383" s="274"/>
      <c r="BM383" s="274"/>
      <c r="BN383" s="274"/>
      <c r="BO383" s="274"/>
      <c r="BP383" s="274"/>
      <c r="BQ383" s="274"/>
      <c r="BR383" s="274"/>
      <c r="BS383" s="274"/>
      <c r="BT383" s="274"/>
      <c r="BU383" s="274"/>
      <c r="BV383" s="274"/>
      <c r="BW383" s="274"/>
      <c r="BX383" s="274"/>
      <c r="BY383" s="274"/>
      <c r="BZ383" s="274"/>
      <c r="CA383" s="274"/>
      <c r="CB383" s="274"/>
      <c r="CC383" s="274"/>
      <c r="CD383" s="274"/>
      <c r="CE383" s="274"/>
      <c r="CF383" s="274"/>
      <c r="CG383" s="274"/>
      <c r="CH383" s="274"/>
      <c r="CI383" s="274"/>
      <c r="CJ383" s="274"/>
      <c r="CK383" s="274"/>
      <c r="CL383" s="274"/>
      <c r="CM383" s="274"/>
      <c r="CN383" s="274"/>
      <c r="CO383" s="274"/>
      <c r="CP383" s="274"/>
      <c r="CQ383" s="274"/>
      <c r="CR383" s="274"/>
      <c r="CS383" s="274"/>
      <c r="CT383" s="274"/>
      <c r="CU383" s="274"/>
      <c r="CV383" s="274"/>
      <c r="CW383" s="274"/>
      <c r="CX383" s="274"/>
      <c r="CY383" s="274"/>
      <c r="CZ383" s="274"/>
      <c r="DA383" s="274"/>
      <c r="DB383" s="274"/>
      <c r="DC383" s="274"/>
      <c r="DD383" s="274"/>
      <c r="DE383" s="274"/>
    </row>
    <row r="384" spans="2:109" s="33" customFormat="1" x14ac:dyDescent="0.35">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AR384" s="274"/>
      <c r="AS384" s="274"/>
      <c r="AT384" s="274"/>
      <c r="AU384" s="274"/>
      <c r="AV384" s="274"/>
      <c r="AW384" s="274"/>
      <c r="AX384" s="274"/>
      <c r="AY384" s="274"/>
      <c r="AZ384" s="274"/>
      <c r="BA384" s="274"/>
      <c r="BB384" s="274"/>
      <c r="BC384" s="274"/>
      <c r="BD384" s="274"/>
      <c r="BE384" s="274"/>
      <c r="BF384" s="274"/>
      <c r="BG384" s="274"/>
      <c r="BH384" s="274"/>
      <c r="BI384" s="274"/>
      <c r="BJ384" s="274"/>
      <c r="BK384" s="274"/>
      <c r="BL384" s="274"/>
      <c r="BM384" s="274"/>
      <c r="BN384" s="274"/>
      <c r="BO384" s="274"/>
      <c r="BP384" s="274"/>
      <c r="BQ384" s="274"/>
      <c r="BR384" s="274"/>
      <c r="BS384" s="274"/>
      <c r="BT384" s="274"/>
      <c r="BU384" s="274"/>
      <c r="BV384" s="274"/>
      <c r="BW384" s="274"/>
      <c r="BX384" s="274"/>
      <c r="BY384" s="274"/>
      <c r="BZ384" s="274"/>
      <c r="CA384" s="274"/>
      <c r="CB384" s="274"/>
      <c r="CC384" s="274"/>
      <c r="CD384" s="274"/>
      <c r="CE384" s="274"/>
      <c r="CF384" s="274"/>
      <c r="CG384" s="274"/>
      <c r="CH384" s="274"/>
      <c r="CI384" s="274"/>
      <c r="CJ384" s="274"/>
      <c r="CK384" s="274"/>
      <c r="CL384" s="274"/>
      <c r="CM384" s="274"/>
      <c r="CN384" s="274"/>
      <c r="CO384" s="274"/>
      <c r="CP384" s="274"/>
      <c r="CQ384" s="274"/>
      <c r="CR384" s="274"/>
      <c r="CS384" s="274"/>
      <c r="CT384" s="274"/>
      <c r="CU384" s="274"/>
      <c r="CV384" s="274"/>
      <c r="CW384" s="274"/>
      <c r="CX384" s="274"/>
      <c r="CY384" s="274"/>
      <c r="CZ384" s="274"/>
      <c r="DA384" s="274"/>
      <c r="DB384" s="274"/>
      <c r="DC384" s="274"/>
      <c r="DD384" s="274"/>
      <c r="DE384" s="274"/>
    </row>
    <row r="385" spans="2:109" s="33" customFormat="1" x14ac:dyDescent="0.35">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AR385" s="274"/>
      <c r="AS385" s="274"/>
      <c r="AT385" s="274"/>
      <c r="AU385" s="274"/>
      <c r="AV385" s="274"/>
      <c r="AW385" s="274"/>
      <c r="AX385" s="274"/>
      <c r="AY385" s="274"/>
      <c r="AZ385" s="274"/>
      <c r="BA385" s="274"/>
      <c r="BB385" s="274"/>
      <c r="BC385" s="274"/>
      <c r="BD385" s="274"/>
      <c r="BE385" s="274"/>
      <c r="BF385" s="274"/>
      <c r="BG385" s="274"/>
      <c r="BH385" s="274"/>
      <c r="BI385" s="274"/>
      <c r="BJ385" s="274"/>
      <c r="BK385" s="274"/>
      <c r="BL385" s="274"/>
      <c r="BM385" s="274"/>
      <c r="BN385" s="274"/>
      <c r="BO385" s="274"/>
      <c r="BP385" s="274"/>
      <c r="BQ385" s="274"/>
      <c r="BR385" s="274"/>
      <c r="BS385" s="274"/>
      <c r="BT385" s="274"/>
      <c r="BU385" s="274"/>
      <c r="BV385" s="274"/>
      <c r="BW385" s="274"/>
      <c r="BX385" s="274"/>
      <c r="BY385" s="274"/>
      <c r="BZ385" s="274"/>
      <c r="CA385" s="274"/>
      <c r="CB385" s="274"/>
      <c r="CC385" s="274"/>
      <c r="CD385" s="274"/>
      <c r="CE385" s="274"/>
      <c r="CF385" s="274"/>
      <c r="CG385" s="274"/>
      <c r="CH385" s="274"/>
      <c r="CI385" s="274"/>
      <c r="CJ385" s="274"/>
      <c r="CK385" s="274"/>
      <c r="CL385" s="274"/>
      <c r="CM385" s="274"/>
      <c r="CN385" s="274"/>
      <c r="CO385" s="274"/>
      <c r="CP385" s="274"/>
      <c r="CQ385" s="274"/>
      <c r="CR385" s="274"/>
      <c r="CS385" s="274"/>
      <c r="CT385" s="274"/>
      <c r="CU385" s="274"/>
      <c r="CV385" s="274"/>
      <c r="CW385" s="274"/>
      <c r="CX385" s="274"/>
      <c r="CY385" s="274"/>
      <c r="CZ385" s="274"/>
      <c r="DA385" s="274"/>
      <c r="DB385" s="274"/>
      <c r="DC385" s="274"/>
      <c r="DD385" s="274"/>
      <c r="DE385" s="274"/>
    </row>
    <row r="386" spans="2:109" s="33" customFormat="1" x14ac:dyDescent="0.35">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AR386" s="274"/>
      <c r="AS386" s="274"/>
      <c r="AT386" s="274"/>
      <c r="AU386" s="274"/>
      <c r="AV386" s="274"/>
      <c r="AW386" s="274"/>
      <c r="AX386" s="274"/>
      <c r="AY386" s="274"/>
      <c r="AZ386" s="274"/>
      <c r="BA386" s="274"/>
      <c r="BB386" s="274"/>
      <c r="BC386" s="274"/>
      <c r="BD386" s="274"/>
      <c r="BE386" s="274"/>
      <c r="BF386" s="274"/>
      <c r="BG386" s="274"/>
      <c r="BH386" s="274"/>
      <c r="BI386" s="274"/>
      <c r="BJ386" s="274"/>
      <c r="BK386" s="274"/>
      <c r="BL386" s="274"/>
      <c r="BM386" s="274"/>
      <c r="BN386" s="274"/>
      <c r="BO386" s="274"/>
      <c r="BP386" s="274"/>
      <c r="BQ386" s="274"/>
      <c r="BR386" s="274"/>
      <c r="BS386" s="274"/>
      <c r="BT386" s="274"/>
      <c r="BU386" s="274"/>
      <c r="BV386" s="274"/>
      <c r="BW386" s="274"/>
      <c r="BX386" s="274"/>
      <c r="BY386" s="274"/>
      <c r="BZ386" s="274"/>
      <c r="CA386" s="274"/>
      <c r="CB386" s="274"/>
      <c r="CC386" s="274"/>
      <c r="CD386" s="274"/>
      <c r="CE386" s="274"/>
      <c r="CF386" s="274"/>
      <c r="CG386" s="274"/>
      <c r="CH386" s="274"/>
      <c r="CI386" s="274"/>
      <c r="CJ386" s="274"/>
      <c r="CK386" s="274"/>
      <c r="CL386" s="274"/>
      <c r="CM386" s="274"/>
      <c r="CN386" s="274"/>
      <c r="CO386" s="274"/>
      <c r="CP386" s="274"/>
      <c r="CQ386" s="274"/>
      <c r="CR386" s="274"/>
      <c r="CS386" s="274"/>
      <c r="CT386" s="274"/>
      <c r="CU386" s="274"/>
      <c r="CV386" s="274"/>
      <c r="CW386" s="274"/>
      <c r="CX386" s="274"/>
      <c r="CY386" s="274"/>
      <c r="CZ386" s="274"/>
      <c r="DA386" s="274"/>
      <c r="DB386" s="274"/>
      <c r="DC386" s="274"/>
      <c r="DD386" s="274"/>
      <c r="DE386" s="274"/>
    </row>
    <row r="387" spans="2:109" s="33" customFormat="1" x14ac:dyDescent="0.35">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AR387" s="274"/>
      <c r="AS387" s="274"/>
      <c r="AT387" s="274"/>
      <c r="AU387" s="274"/>
      <c r="AV387" s="274"/>
      <c r="AW387" s="274"/>
      <c r="AX387" s="274"/>
      <c r="AY387" s="274"/>
      <c r="AZ387" s="274"/>
      <c r="BA387" s="274"/>
      <c r="BB387" s="274"/>
      <c r="BC387" s="274"/>
      <c r="BD387" s="274"/>
      <c r="BE387" s="274"/>
      <c r="BF387" s="274"/>
      <c r="BG387" s="274"/>
      <c r="BH387" s="274"/>
      <c r="BI387" s="274"/>
      <c r="BJ387" s="274"/>
      <c r="BK387" s="274"/>
      <c r="BL387" s="274"/>
      <c r="BM387" s="274"/>
      <c r="BN387" s="274"/>
      <c r="BO387" s="274"/>
      <c r="BP387" s="274"/>
      <c r="BQ387" s="274"/>
      <c r="BR387" s="274"/>
      <c r="BS387" s="274"/>
      <c r="BT387" s="274"/>
      <c r="BU387" s="274"/>
      <c r="BV387" s="274"/>
      <c r="BW387" s="274"/>
      <c r="BX387" s="274"/>
      <c r="BY387" s="274"/>
      <c r="BZ387" s="274"/>
      <c r="CA387" s="274"/>
      <c r="CB387" s="274"/>
      <c r="CC387" s="274"/>
      <c r="CD387" s="274"/>
      <c r="CE387" s="274"/>
      <c r="CF387" s="274"/>
      <c r="CG387" s="274"/>
      <c r="CH387" s="274"/>
      <c r="CI387" s="274"/>
      <c r="CJ387" s="274"/>
      <c r="CK387" s="274"/>
      <c r="CL387" s="274"/>
      <c r="CM387" s="274"/>
      <c r="CN387" s="274"/>
      <c r="CO387" s="274"/>
      <c r="CP387" s="274"/>
      <c r="CQ387" s="274"/>
      <c r="CR387" s="274"/>
      <c r="CS387" s="274"/>
      <c r="CT387" s="274"/>
      <c r="CU387" s="274"/>
      <c r="CV387" s="274"/>
      <c r="CW387" s="274"/>
      <c r="CX387" s="274"/>
      <c r="CY387" s="274"/>
      <c r="CZ387" s="274"/>
      <c r="DA387" s="274"/>
      <c r="DB387" s="274"/>
      <c r="DC387" s="274"/>
      <c r="DD387" s="274"/>
      <c r="DE387" s="274"/>
    </row>
    <row r="388" spans="2:109" s="33" customFormat="1" x14ac:dyDescent="0.35">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AR388" s="274"/>
      <c r="AS388" s="274"/>
      <c r="AT388" s="274"/>
      <c r="AU388" s="274"/>
      <c r="AV388" s="274"/>
      <c r="AW388" s="274"/>
      <c r="AX388" s="274"/>
      <c r="AY388" s="274"/>
      <c r="AZ388" s="274"/>
      <c r="BA388" s="274"/>
      <c r="BB388" s="274"/>
      <c r="BC388" s="274"/>
      <c r="BD388" s="274"/>
      <c r="BE388" s="274"/>
      <c r="BF388" s="274"/>
      <c r="BG388" s="274"/>
      <c r="BH388" s="274"/>
      <c r="BI388" s="274"/>
      <c r="BJ388" s="274"/>
      <c r="BK388" s="274"/>
      <c r="BL388" s="274"/>
      <c r="BM388" s="274"/>
      <c r="BN388" s="274"/>
      <c r="BO388" s="274"/>
      <c r="BP388" s="274"/>
      <c r="BQ388" s="274"/>
      <c r="BR388" s="274"/>
      <c r="BS388" s="274"/>
      <c r="BT388" s="274"/>
      <c r="BU388" s="274"/>
      <c r="BV388" s="274"/>
      <c r="BW388" s="274"/>
      <c r="BX388" s="274"/>
      <c r="BY388" s="274"/>
      <c r="BZ388" s="274"/>
      <c r="CA388" s="274"/>
      <c r="CB388" s="274"/>
      <c r="CC388" s="274"/>
      <c r="CD388" s="274"/>
      <c r="CE388" s="274"/>
      <c r="CF388" s="274"/>
      <c r="CG388" s="274"/>
      <c r="CH388" s="274"/>
      <c r="CI388" s="274"/>
      <c r="CJ388" s="274"/>
      <c r="CK388" s="274"/>
      <c r="CL388" s="274"/>
      <c r="CM388" s="274"/>
      <c r="CN388" s="274"/>
      <c r="CO388" s="274"/>
      <c r="CP388" s="274"/>
      <c r="CQ388" s="274"/>
      <c r="CR388" s="274"/>
      <c r="CS388" s="274"/>
      <c r="CT388" s="274"/>
      <c r="CU388" s="274"/>
      <c r="CV388" s="274"/>
      <c r="CW388" s="274"/>
      <c r="CX388" s="274"/>
      <c r="CY388" s="274"/>
      <c r="CZ388" s="274"/>
      <c r="DA388" s="274"/>
      <c r="DB388" s="274"/>
      <c r="DC388" s="274"/>
      <c r="DD388" s="274"/>
      <c r="DE388" s="274"/>
    </row>
    <row r="389" spans="2:109" s="33" customFormat="1" x14ac:dyDescent="0.35">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AR389" s="274"/>
      <c r="AS389" s="274"/>
      <c r="AT389" s="274"/>
      <c r="AU389" s="274"/>
      <c r="AV389" s="274"/>
      <c r="AW389" s="274"/>
      <c r="AX389" s="274"/>
      <c r="AY389" s="274"/>
      <c r="AZ389" s="274"/>
      <c r="BA389" s="274"/>
      <c r="BB389" s="274"/>
      <c r="BC389" s="274"/>
      <c r="BD389" s="274"/>
      <c r="BE389" s="274"/>
      <c r="BF389" s="274"/>
      <c r="BG389" s="274"/>
      <c r="BH389" s="274"/>
      <c r="BI389" s="274"/>
      <c r="BJ389" s="274"/>
      <c r="BK389" s="274"/>
      <c r="BL389" s="274"/>
      <c r="BM389" s="274"/>
      <c r="BN389" s="274"/>
      <c r="BO389" s="274"/>
      <c r="BP389" s="274"/>
      <c r="BQ389" s="274"/>
      <c r="BR389" s="274"/>
      <c r="BS389" s="274"/>
      <c r="BT389" s="274"/>
      <c r="BU389" s="274"/>
      <c r="BV389" s="274"/>
      <c r="BW389" s="274"/>
      <c r="BX389" s="274"/>
      <c r="BY389" s="274"/>
      <c r="BZ389" s="274"/>
      <c r="CA389" s="274"/>
      <c r="CB389" s="274"/>
      <c r="CC389" s="274"/>
      <c r="CD389" s="274"/>
      <c r="CE389" s="274"/>
      <c r="CF389" s="274"/>
      <c r="CG389" s="274"/>
      <c r="CH389" s="274"/>
      <c r="CI389" s="274"/>
      <c r="CJ389" s="274"/>
      <c r="CK389" s="274"/>
      <c r="CL389" s="274"/>
      <c r="CM389" s="274"/>
      <c r="CN389" s="274"/>
      <c r="CO389" s="274"/>
      <c r="CP389" s="274"/>
      <c r="CQ389" s="274"/>
      <c r="CR389" s="274"/>
      <c r="CS389" s="274"/>
      <c r="CT389" s="274"/>
      <c r="CU389" s="274"/>
      <c r="CV389" s="274"/>
      <c r="CW389" s="274"/>
      <c r="CX389" s="274"/>
      <c r="CY389" s="274"/>
      <c r="CZ389" s="274"/>
      <c r="DA389" s="274"/>
      <c r="DB389" s="274"/>
      <c r="DC389" s="274"/>
      <c r="DD389" s="274"/>
      <c r="DE389" s="274"/>
    </row>
    <row r="390" spans="2:109" s="33" customFormat="1" x14ac:dyDescent="0.35">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AR390" s="274"/>
      <c r="AS390" s="274"/>
      <c r="AT390" s="274"/>
      <c r="AU390" s="274"/>
      <c r="AV390" s="274"/>
      <c r="AW390" s="274"/>
      <c r="AX390" s="274"/>
      <c r="AY390" s="274"/>
      <c r="AZ390" s="274"/>
      <c r="BA390" s="274"/>
      <c r="BB390" s="274"/>
      <c r="BC390" s="274"/>
      <c r="BD390" s="274"/>
      <c r="BE390" s="274"/>
      <c r="BF390" s="274"/>
      <c r="BG390" s="274"/>
      <c r="BH390" s="274"/>
      <c r="BI390" s="274"/>
      <c r="BJ390" s="274"/>
      <c r="BK390" s="274"/>
      <c r="BL390" s="274"/>
      <c r="BM390" s="274"/>
      <c r="BN390" s="274"/>
      <c r="BO390" s="274"/>
      <c r="BP390" s="274"/>
      <c r="BQ390" s="274"/>
      <c r="BR390" s="274"/>
      <c r="BS390" s="274"/>
      <c r="BT390" s="274"/>
      <c r="BU390" s="274"/>
      <c r="BV390" s="274"/>
      <c r="BW390" s="274"/>
      <c r="BX390" s="274"/>
      <c r="BY390" s="274"/>
      <c r="BZ390" s="274"/>
      <c r="CA390" s="274"/>
      <c r="CB390" s="274"/>
      <c r="CC390" s="274"/>
      <c r="CD390" s="274"/>
      <c r="CE390" s="274"/>
      <c r="CF390" s="274"/>
      <c r="CG390" s="274"/>
      <c r="CH390" s="274"/>
      <c r="CI390" s="274"/>
      <c r="CJ390" s="274"/>
      <c r="CK390" s="274"/>
      <c r="CL390" s="274"/>
      <c r="CM390" s="274"/>
      <c r="CN390" s="274"/>
      <c r="CO390" s="274"/>
      <c r="CP390" s="274"/>
      <c r="CQ390" s="274"/>
      <c r="CR390" s="274"/>
      <c r="CS390" s="274"/>
      <c r="CT390" s="274"/>
      <c r="CU390" s="274"/>
      <c r="CV390" s="274"/>
      <c r="CW390" s="274"/>
      <c r="CX390" s="274"/>
      <c r="CY390" s="274"/>
      <c r="CZ390" s="274"/>
      <c r="DA390" s="274"/>
      <c r="DB390" s="274"/>
      <c r="DC390" s="274"/>
      <c r="DD390" s="274"/>
      <c r="DE390" s="274"/>
    </row>
    <row r="391" spans="2:109" s="33" customFormat="1" x14ac:dyDescent="0.35">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AR391" s="274"/>
      <c r="AS391" s="274"/>
      <c r="AT391" s="274"/>
      <c r="AU391" s="274"/>
      <c r="AV391" s="274"/>
      <c r="AW391" s="274"/>
      <c r="AX391" s="274"/>
      <c r="AY391" s="274"/>
      <c r="AZ391" s="274"/>
      <c r="BA391" s="274"/>
      <c r="BB391" s="274"/>
      <c r="BC391" s="274"/>
      <c r="BD391" s="274"/>
      <c r="BE391" s="274"/>
      <c r="BF391" s="274"/>
      <c r="BG391" s="274"/>
      <c r="BH391" s="274"/>
      <c r="BI391" s="274"/>
      <c r="BJ391" s="274"/>
      <c r="BK391" s="274"/>
      <c r="BL391" s="274"/>
      <c r="BM391" s="274"/>
      <c r="BN391" s="274"/>
      <c r="BO391" s="274"/>
      <c r="BP391" s="274"/>
      <c r="BQ391" s="274"/>
      <c r="BR391" s="274"/>
      <c r="BS391" s="274"/>
      <c r="BT391" s="274"/>
      <c r="BU391" s="274"/>
      <c r="BV391" s="274"/>
      <c r="BW391" s="274"/>
      <c r="BX391" s="274"/>
      <c r="BY391" s="274"/>
      <c r="BZ391" s="274"/>
      <c r="CA391" s="274"/>
      <c r="CB391" s="274"/>
      <c r="CC391" s="274"/>
      <c r="CD391" s="274"/>
      <c r="CE391" s="274"/>
      <c r="CF391" s="274"/>
      <c r="CG391" s="274"/>
      <c r="CH391" s="274"/>
      <c r="CI391" s="274"/>
      <c r="CJ391" s="274"/>
      <c r="CK391" s="274"/>
      <c r="CL391" s="274"/>
      <c r="CM391" s="274"/>
      <c r="CN391" s="274"/>
      <c r="CO391" s="274"/>
      <c r="CP391" s="274"/>
      <c r="CQ391" s="274"/>
      <c r="CR391" s="274"/>
      <c r="CS391" s="274"/>
      <c r="CT391" s="274"/>
      <c r="CU391" s="274"/>
      <c r="CV391" s="274"/>
      <c r="CW391" s="274"/>
      <c r="CX391" s="274"/>
      <c r="CY391" s="274"/>
      <c r="CZ391" s="274"/>
      <c r="DA391" s="274"/>
      <c r="DB391" s="274"/>
      <c r="DC391" s="274"/>
      <c r="DD391" s="274"/>
      <c r="DE391" s="274"/>
    </row>
    <row r="392" spans="2:109" s="33" customFormat="1" x14ac:dyDescent="0.35">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AR392" s="274"/>
      <c r="AS392" s="274"/>
      <c r="AT392" s="274"/>
      <c r="AU392" s="274"/>
      <c r="AV392" s="274"/>
      <c r="AW392" s="274"/>
      <c r="AX392" s="274"/>
      <c r="AY392" s="274"/>
      <c r="AZ392" s="274"/>
      <c r="BA392" s="274"/>
      <c r="BB392" s="274"/>
      <c r="BC392" s="274"/>
      <c r="BD392" s="274"/>
      <c r="BE392" s="274"/>
      <c r="BF392" s="274"/>
      <c r="BG392" s="274"/>
      <c r="BH392" s="274"/>
      <c r="BI392" s="274"/>
      <c r="BJ392" s="274"/>
      <c r="BK392" s="274"/>
      <c r="BL392" s="274"/>
      <c r="BM392" s="274"/>
      <c r="BN392" s="274"/>
      <c r="BO392" s="274"/>
      <c r="BP392" s="274"/>
      <c r="BQ392" s="274"/>
      <c r="BR392" s="274"/>
      <c r="BS392" s="274"/>
      <c r="BT392" s="274"/>
      <c r="BU392" s="274"/>
      <c r="BV392" s="274"/>
      <c r="BW392" s="274"/>
      <c r="BX392" s="274"/>
      <c r="BY392" s="274"/>
      <c r="BZ392" s="274"/>
      <c r="CA392" s="274"/>
      <c r="CB392" s="274"/>
      <c r="CC392" s="274"/>
      <c r="CD392" s="274"/>
      <c r="CE392" s="274"/>
      <c r="CF392" s="274"/>
      <c r="CG392" s="274"/>
      <c r="CH392" s="274"/>
      <c r="CI392" s="274"/>
      <c r="CJ392" s="274"/>
      <c r="CK392" s="274"/>
      <c r="CL392" s="274"/>
      <c r="CM392" s="274"/>
      <c r="CN392" s="274"/>
      <c r="CO392" s="274"/>
      <c r="CP392" s="274"/>
      <c r="CQ392" s="274"/>
      <c r="CR392" s="274"/>
      <c r="CS392" s="274"/>
      <c r="CT392" s="274"/>
      <c r="CU392" s="274"/>
      <c r="CV392" s="274"/>
      <c r="CW392" s="274"/>
      <c r="CX392" s="274"/>
      <c r="CY392" s="274"/>
      <c r="CZ392" s="274"/>
      <c r="DA392" s="274"/>
      <c r="DB392" s="274"/>
      <c r="DC392" s="274"/>
      <c r="DD392" s="274"/>
      <c r="DE392" s="274"/>
    </row>
    <row r="393" spans="2:109" s="33" customFormat="1" x14ac:dyDescent="0.35">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AR393" s="274"/>
      <c r="AS393" s="274"/>
      <c r="AT393" s="274"/>
      <c r="AU393" s="274"/>
      <c r="AV393" s="274"/>
      <c r="AW393" s="274"/>
      <c r="AX393" s="274"/>
      <c r="AY393" s="274"/>
      <c r="AZ393" s="274"/>
      <c r="BA393" s="274"/>
      <c r="BB393" s="274"/>
      <c r="BC393" s="274"/>
      <c r="BD393" s="274"/>
      <c r="BE393" s="274"/>
      <c r="BF393" s="274"/>
      <c r="BG393" s="274"/>
      <c r="BH393" s="274"/>
      <c r="BI393" s="274"/>
      <c r="BJ393" s="274"/>
      <c r="BK393" s="274"/>
      <c r="BL393" s="274"/>
      <c r="BM393" s="274"/>
      <c r="BN393" s="274"/>
      <c r="BO393" s="274"/>
      <c r="BP393" s="274"/>
      <c r="BQ393" s="274"/>
      <c r="BR393" s="274"/>
      <c r="BS393" s="274"/>
      <c r="BT393" s="274"/>
      <c r="BU393" s="274"/>
      <c r="BV393" s="274"/>
      <c r="BW393" s="274"/>
      <c r="BX393" s="274"/>
      <c r="BY393" s="274"/>
      <c r="BZ393" s="274"/>
      <c r="CA393" s="274"/>
      <c r="CB393" s="274"/>
      <c r="CC393" s="274"/>
      <c r="CD393" s="274"/>
      <c r="CE393" s="274"/>
      <c r="CF393" s="274"/>
      <c r="CG393" s="274"/>
      <c r="CH393" s="274"/>
      <c r="CI393" s="274"/>
      <c r="CJ393" s="274"/>
      <c r="CK393" s="274"/>
      <c r="CL393" s="274"/>
      <c r="CM393" s="274"/>
      <c r="CN393" s="274"/>
      <c r="CO393" s="274"/>
      <c r="CP393" s="274"/>
      <c r="CQ393" s="274"/>
      <c r="CR393" s="274"/>
      <c r="CS393" s="274"/>
      <c r="CT393" s="274"/>
      <c r="CU393" s="274"/>
      <c r="CV393" s="274"/>
      <c r="CW393" s="274"/>
      <c r="CX393" s="274"/>
      <c r="CY393" s="274"/>
      <c r="CZ393" s="274"/>
      <c r="DA393" s="274"/>
      <c r="DB393" s="274"/>
      <c r="DC393" s="274"/>
      <c r="DD393" s="274"/>
      <c r="DE393" s="274"/>
    </row>
    <row r="394" spans="2:109" s="33" customFormat="1" x14ac:dyDescent="0.35">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AR394" s="274"/>
      <c r="AS394" s="274"/>
      <c r="AT394" s="274"/>
      <c r="AU394" s="274"/>
      <c r="AV394" s="274"/>
      <c r="AW394" s="274"/>
      <c r="AX394" s="274"/>
      <c r="AY394" s="274"/>
      <c r="AZ394" s="274"/>
      <c r="BA394" s="274"/>
      <c r="BB394" s="274"/>
      <c r="BC394" s="274"/>
      <c r="BD394" s="274"/>
      <c r="BE394" s="274"/>
      <c r="BF394" s="274"/>
      <c r="BG394" s="274"/>
      <c r="BH394" s="274"/>
      <c r="BI394" s="274"/>
      <c r="BJ394" s="274"/>
      <c r="BK394" s="274"/>
      <c r="BL394" s="274"/>
      <c r="BM394" s="274"/>
      <c r="BN394" s="274"/>
      <c r="BO394" s="274"/>
      <c r="BP394" s="274"/>
      <c r="BQ394" s="274"/>
      <c r="BR394" s="274"/>
      <c r="BS394" s="274"/>
      <c r="BT394" s="274"/>
      <c r="BU394" s="274"/>
      <c r="BV394" s="274"/>
      <c r="BW394" s="274"/>
      <c r="BX394" s="274"/>
      <c r="BY394" s="274"/>
      <c r="BZ394" s="274"/>
      <c r="CA394" s="274"/>
      <c r="CB394" s="274"/>
      <c r="CC394" s="274"/>
      <c r="CD394" s="274"/>
      <c r="CE394" s="274"/>
      <c r="CF394" s="274"/>
      <c r="CG394" s="274"/>
      <c r="CH394" s="274"/>
      <c r="CI394" s="274"/>
      <c r="CJ394" s="274"/>
      <c r="CK394" s="274"/>
      <c r="CL394" s="274"/>
      <c r="CM394" s="274"/>
      <c r="CN394" s="274"/>
      <c r="CO394" s="274"/>
      <c r="CP394" s="274"/>
      <c r="CQ394" s="274"/>
      <c r="CR394" s="274"/>
      <c r="CS394" s="274"/>
      <c r="CT394" s="274"/>
      <c r="CU394" s="274"/>
      <c r="CV394" s="274"/>
      <c r="CW394" s="274"/>
      <c r="CX394" s="274"/>
      <c r="CY394" s="274"/>
      <c r="CZ394" s="274"/>
      <c r="DA394" s="274"/>
      <c r="DB394" s="274"/>
      <c r="DC394" s="274"/>
      <c r="DD394" s="274"/>
      <c r="DE394" s="274"/>
    </row>
    <row r="395" spans="2:109" s="33" customFormat="1" x14ac:dyDescent="0.35">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AR395" s="274"/>
      <c r="AS395" s="274"/>
      <c r="AT395" s="274"/>
      <c r="AU395" s="274"/>
      <c r="AV395" s="274"/>
      <c r="AW395" s="274"/>
      <c r="AX395" s="274"/>
      <c r="AY395" s="274"/>
      <c r="AZ395" s="274"/>
      <c r="BA395" s="274"/>
      <c r="BB395" s="274"/>
      <c r="BC395" s="274"/>
      <c r="BD395" s="274"/>
      <c r="BE395" s="274"/>
      <c r="BF395" s="274"/>
      <c r="BG395" s="274"/>
      <c r="BH395" s="274"/>
      <c r="BI395" s="274"/>
      <c r="BJ395" s="274"/>
      <c r="BK395" s="274"/>
      <c r="BL395" s="274"/>
      <c r="BM395" s="274"/>
      <c r="BN395" s="274"/>
      <c r="BO395" s="274"/>
      <c r="BP395" s="274"/>
      <c r="BQ395" s="274"/>
      <c r="BR395" s="274"/>
      <c r="BS395" s="274"/>
      <c r="BT395" s="274"/>
      <c r="BU395" s="274"/>
      <c r="BV395" s="274"/>
      <c r="BW395" s="274"/>
      <c r="BX395" s="274"/>
      <c r="BY395" s="274"/>
      <c r="BZ395" s="274"/>
      <c r="CA395" s="274"/>
      <c r="CB395" s="274"/>
      <c r="CC395" s="274"/>
      <c r="CD395" s="274"/>
      <c r="CE395" s="274"/>
      <c r="CF395" s="274"/>
      <c r="CG395" s="274"/>
      <c r="CH395" s="274"/>
      <c r="CI395" s="274"/>
      <c r="CJ395" s="274"/>
      <c r="CK395" s="274"/>
      <c r="CL395" s="274"/>
      <c r="CM395" s="274"/>
      <c r="CN395" s="274"/>
      <c r="CO395" s="274"/>
      <c r="CP395" s="274"/>
      <c r="CQ395" s="274"/>
      <c r="CR395" s="274"/>
      <c r="CS395" s="274"/>
      <c r="CT395" s="274"/>
      <c r="CU395" s="274"/>
      <c r="CV395" s="274"/>
      <c r="CW395" s="274"/>
      <c r="CX395" s="274"/>
      <c r="CY395" s="274"/>
      <c r="CZ395" s="274"/>
      <c r="DA395" s="274"/>
      <c r="DB395" s="274"/>
      <c r="DC395" s="274"/>
      <c r="DD395" s="274"/>
      <c r="DE395" s="274"/>
    </row>
    <row r="396" spans="2:109" s="33" customFormat="1" x14ac:dyDescent="0.35">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AR396" s="274"/>
      <c r="AS396" s="274"/>
      <c r="AT396" s="274"/>
      <c r="AU396" s="274"/>
      <c r="AV396" s="274"/>
      <c r="AW396" s="274"/>
      <c r="AX396" s="274"/>
      <c r="AY396" s="274"/>
      <c r="AZ396" s="274"/>
      <c r="BA396" s="274"/>
      <c r="BB396" s="274"/>
      <c r="BC396" s="274"/>
      <c r="BD396" s="274"/>
      <c r="BE396" s="274"/>
      <c r="BF396" s="274"/>
      <c r="BG396" s="274"/>
      <c r="BH396" s="274"/>
      <c r="BI396" s="274"/>
      <c r="BJ396" s="274"/>
      <c r="BK396" s="274"/>
      <c r="BL396" s="274"/>
      <c r="BM396" s="274"/>
      <c r="BN396" s="274"/>
      <c r="BO396" s="274"/>
      <c r="BP396" s="274"/>
      <c r="BQ396" s="274"/>
      <c r="BR396" s="274"/>
      <c r="BS396" s="274"/>
      <c r="BT396" s="274"/>
      <c r="BU396" s="274"/>
      <c r="BV396" s="274"/>
      <c r="BW396" s="274"/>
      <c r="BX396" s="274"/>
      <c r="BY396" s="274"/>
      <c r="BZ396" s="274"/>
      <c r="CA396" s="274"/>
      <c r="CB396" s="274"/>
      <c r="CC396" s="274"/>
      <c r="CD396" s="274"/>
      <c r="CE396" s="274"/>
      <c r="CF396" s="274"/>
      <c r="CG396" s="274"/>
      <c r="CH396" s="274"/>
      <c r="CI396" s="274"/>
      <c r="CJ396" s="274"/>
      <c r="CK396" s="274"/>
      <c r="CL396" s="274"/>
      <c r="CM396" s="274"/>
      <c r="CN396" s="274"/>
      <c r="CO396" s="274"/>
      <c r="CP396" s="274"/>
      <c r="CQ396" s="274"/>
      <c r="CR396" s="274"/>
      <c r="CS396" s="274"/>
      <c r="CT396" s="274"/>
      <c r="CU396" s="274"/>
      <c r="CV396" s="274"/>
      <c r="CW396" s="274"/>
      <c r="CX396" s="274"/>
      <c r="CY396" s="274"/>
      <c r="CZ396" s="274"/>
      <c r="DA396" s="274"/>
      <c r="DB396" s="274"/>
      <c r="DC396" s="274"/>
      <c r="DD396" s="274"/>
      <c r="DE396" s="274"/>
    </row>
    <row r="397" spans="2:109" s="33" customFormat="1" x14ac:dyDescent="0.35">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AR397" s="274"/>
      <c r="AS397" s="274"/>
      <c r="AT397" s="274"/>
      <c r="AU397" s="274"/>
      <c r="AV397" s="274"/>
      <c r="AW397" s="274"/>
      <c r="AX397" s="274"/>
      <c r="AY397" s="274"/>
      <c r="AZ397" s="274"/>
      <c r="BA397" s="274"/>
      <c r="BB397" s="274"/>
      <c r="BC397" s="274"/>
      <c r="BD397" s="274"/>
      <c r="BE397" s="274"/>
      <c r="BF397" s="274"/>
      <c r="BG397" s="274"/>
      <c r="BH397" s="274"/>
      <c r="BI397" s="274"/>
      <c r="BJ397" s="274"/>
      <c r="BK397" s="274"/>
      <c r="BL397" s="274"/>
      <c r="BM397" s="274"/>
      <c r="BN397" s="274"/>
      <c r="BO397" s="274"/>
      <c r="BP397" s="274"/>
      <c r="BQ397" s="274"/>
      <c r="BR397" s="274"/>
      <c r="BS397" s="274"/>
      <c r="BT397" s="274"/>
      <c r="BU397" s="274"/>
      <c r="BV397" s="274"/>
      <c r="BW397" s="274"/>
      <c r="BX397" s="274"/>
      <c r="BY397" s="274"/>
      <c r="BZ397" s="274"/>
      <c r="CA397" s="274"/>
      <c r="CB397" s="274"/>
      <c r="CC397" s="274"/>
      <c r="CD397" s="274"/>
      <c r="CE397" s="274"/>
      <c r="CF397" s="274"/>
      <c r="CG397" s="274"/>
      <c r="CH397" s="274"/>
      <c r="CI397" s="274"/>
      <c r="CJ397" s="274"/>
      <c r="CK397" s="274"/>
      <c r="CL397" s="274"/>
      <c r="CM397" s="274"/>
      <c r="CN397" s="274"/>
      <c r="CO397" s="274"/>
      <c r="CP397" s="274"/>
      <c r="CQ397" s="274"/>
      <c r="CR397" s="274"/>
      <c r="CS397" s="274"/>
      <c r="CT397" s="274"/>
      <c r="CU397" s="274"/>
      <c r="CV397" s="274"/>
      <c r="CW397" s="274"/>
      <c r="CX397" s="274"/>
      <c r="CY397" s="274"/>
      <c r="CZ397" s="274"/>
      <c r="DA397" s="274"/>
      <c r="DB397" s="274"/>
      <c r="DC397" s="274"/>
      <c r="DD397" s="274"/>
      <c r="DE397" s="274"/>
    </row>
    <row r="398" spans="2:109" s="33" customFormat="1" x14ac:dyDescent="0.35">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AR398" s="274"/>
      <c r="AS398" s="274"/>
      <c r="AT398" s="274"/>
      <c r="AU398" s="274"/>
      <c r="AV398" s="274"/>
      <c r="AW398" s="274"/>
      <c r="AX398" s="274"/>
      <c r="AY398" s="274"/>
      <c r="AZ398" s="274"/>
      <c r="BA398" s="274"/>
      <c r="BB398" s="274"/>
      <c r="BC398" s="274"/>
      <c r="BD398" s="274"/>
      <c r="BE398" s="274"/>
      <c r="BF398" s="274"/>
      <c r="BG398" s="274"/>
      <c r="BH398" s="274"/>
      <c r="BI398" s="274"/>
      <c r="BJ398" s="274"/>
      <c r="BK398" s="274"/>
      <c r="BL398" s="274"/>
      <c r="BM398" s="274"/>
      <c r="BN398" s="274"/>
      <c r="BO398" s="274"/>
      <c r="BP398" s="274"/>
      <c r="BQ398" s="274"/>
      <c r="BR398" s="274"/>
      <c r="BS398" s="274"/>
      <c r="BT398" s="274"/>
      <c r="BU398" s="274"/>
      <c r="BV398" s="274"/>
      <c r="BW398" s="274"/>
      <c r="BX398" s="274"/>
      <c r="BY398" s="274"/>
      <c r="BZ398" s="274"/>
      <c r="CA398" s="274"/>
      <c r="CB398" s="274"/>
      <c r="CC398" s="274"/>
      <c r="CD398" s="274"/>
      <c r="CE398" s="274"/>
      <c r="CF398" s="274"/>
      <c r="CG398" s="274"/>
      <c r="CH398" s="274"/>
      <c r="CI398" s="274"/>
      <c r="CJ398" s="274"/>
      <c r="CK398" s="274"/>
      <c r="CL398" s="274"/>
      <c r="CM398" s="274"/>
      <c r="CN398" s="274"/>
      <c r="CO398" s="274"/>
      <c r="CP398" s="274"/>
      <c r="CQ398" s="274"/>
      <c r="CR398" s="274"/>
      <c r="CS398" s="274"/>
      <c r="CT398" s="274"/>
      <c r="CU398" s="274"/>
      <c r="CV398" s="274"/>
      <c r="CW398" s="274"/>
      <c r="CX398" s="274"/>
      <c r="CY398" s="274"/>
      <c r="CZ398" s="274"/>
      <c r="DA398" s="274"/>
      <c r="DB398" s="274"/>
      <c r="DC398" s="274"/>
      <c r="DD398" s="274"/>
      <c r="DE398" s="274"/>
    </row>
    <row r="399" spans="2:109" s="33" customFormat="1" x14ac:dyDescent="0.35">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AR399" s="274"/>
      <c r="AS399" s="274"/>
      <c r="AT399" s="274"/>
      <c r="AU399" s="274"/>
      <c r="AV399" s="274"/>
      <c r="AW399" s="274"/>
      <c r="AX399" s="274"/>
      <c r="AY399" s="274"/>
      <c r="AZ399" s="274"/>
      <c r="BA399" s="274"/>
      <c r="BB399" s="274"/>
      <c r="BC399" s="274"/>
      <c r="BD399" s="274"/>
      <c r="BE399" s="274"/>
      <c r="BF399" s="274"/>
      <c r="BG399" s="274"/>
      <c r="BH399" s="274"/>
      <c r="BI399" s="274"/>
      <c r="BJ399" s="274"/>
      <c r="BK399" s="274"/>
      <c r="BL399" s="274"/>
      <c r="BM399" s="274"/>
      <c r="BN399" s="274"/>
      <c r="BO399" s="274"/>
      <c r="BP399" s="274"/>
      <c r="BQ399" s="274"/>
      <c r="BR399" s="274"/>
      <c r="BS399" s="274"/>
      <c r="BT399" s="274"/>
      <c r="BU399" s="274"/>
      <c r="BV399" s="274"/>
      <c r="BW399" s="274"/>
      <c r="BX399" s="274"/>
      <c r="BY399" s="274"/>
      <c r="BZ399" s="274"/>
      <c r="CA399" s="274"/>
      <c r="CB399" s="274"/>
      <c r="CC399" s="274"/>
      <c r="CD399" s="274"/>
      <c r="CE399" s="274"/>
      <c r="CF399" s="274"/>
      <c r="CG399" s="274"/>
      <c r="CH399" s="274"/>
      <c r="CI399" s="274"/>
      <c r="CJ399" s="274"/>
      <c r="CK399" s="274"/>
      <c r="CL399" s="274"/>
      <c r="CM399" s="274"/>
      <c r="CN399" s="274"/>
      <c r="CO399" s="274"/>
      <c r="CP399" s="274"/>
      <c r="CQ399" s="274"/>
      <c r="CR399" s="274"/>
      <c r="CS399" s="274"/>
      <c r="CT399" s="274"/>
      <c r="CU399" s="274"/>
      <c r="CV399" s="274"/>
      <c r="CW399" s="274"/>
      <c r="CX399" s="274"/>
      <c r="CY399" s="274"/>
      <c r="CZ399" s="274"/>
      <c r="DA399" s="274"/>
      <c r="DB399" s="274"/>
      <c r="DC399" s="274"/>
      <c r="DD399" s="274"/>
      <c r="DE399" s="274"/>
    </row>
    <row r="400" spans="2:109" s="33" customFormat="1" x14ac:dyDescent="0.35">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AR400" s="274"/>
      <c r="AS400" s="274"/>
      <c r="AT400" s="274"/>
      <c r="AU400" s="274"/>
      <c r="AV400" s="274"/>
      <c r="AW400" s="274"/>
      <c r="AX400" s="274"/>
      <c r="AY400" s="274"/>
      <c r="AZ400" s="274"/>
      <c r="BA400" s="274"/>
      <c r="BB400" s="274"/>
      <c r="BC400" s="274"/>
      <c r="BD400" s="274"/>
      <c r="BE400" s="274"/>
      <c r="BF400" s="274"/>
      <c r="BG400" s="274"/>
      <c r="BH400" s="274"/>
      <c r="BI400" s="274"/>
      <c r="BJ400" s="274"/>
      <c r="BK400" s="274"/>
      <c r="BL400" s="274"/>
      <c r="BM400" s="274"/>
      <c r="BN400" s="274"/>
      <c r="BO400" s="274"/>
      <c r="BP400" s="274"/>
      <c r="BQ400" s="274"/>
      <c r="BR400" s="274"/>
      <c r="BS400" s="274"/>
      <c r="BT400" s="274"/>
      <c r="BU400" s="274"/>
      <c r="BV400" s="274"/>
      <c r="BW400" s="274"/>
      <c r="BX400" s="274"/>
      <c r="BY400" s="274"/>
      <c r="BZ400" s="274"/>
      <c r="CA400" s="274"/>
      <c r="CB400" s="274"/>
      <c r="CC400" s="274"/>
      <c r="CD400" s="274"/>
      <c r="CE400" s="274"/>
      <c r="CF400" s="274"/>
      <c r="CG400" s="274"/>
      <c r="CH400" s="274"/>
      <c r="CI400" s="274"/>
      <c r="CJ400" s="274"/>
      <c r="CK400" s="274"/>
      <c r="CL400" s="274"/>
      <c r="CM400" s="274"/>
      <c r="CN400" s="274"/>
      <c r="CO400" s="274"/>
      <c r="CP400" s="274"/>
      <c r="CQ400" s="274"/>
      <c r="CR400" s="274"/>
      <c r="CS400" s="274"/>
      <c r="CT400" s="274"/>
      <c r="CU400" s="274"/>
      <c r="CV400" s="274"/>
      <c r="CW400" s="274"/>
      <c r="CX400" s="274"/>
      <c r="CY400" s="274"/>
      <c r="CZ400" s="274"/>
      <c r="DA400" s="274"/>
      <c r="DB400" s="274"/>
      <c r="DC400" s="274"/>
      <c r="DD400" s="274"/>
      <c r="DE400" s="274"/>
    </row>
    <row r="401" spans="2:109" s="33" customFormat="1" x14ac:dyDescent="0.35">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AR401" s="274"/>
      <c r="AS401" s="274"/>
      <c r="AT401" s="274"/>
      <c r="AU401" s="274"/>
      <c r="AV401" s="274"/>
      <c r="AW401" s="274"/>
      <c r="AX401" s="274"/>
      <c r="AY401" s="274"/>
      <c r="AZ401" s="274"/>
      <c r="BA401" s="274"/>
      <c r="BB401" s="274"/>
      <c r="BC401" s="274"/>
      <c r="BD401" s="274"/>
      <c r="BE401" s="274"/>
      <c r="BF401" s="274"/>
      <c r="BG401" s="274"/>
      <c r="BH401" s="274"/>
      <c r="BI401" s="274"/>
      <c r="BJ401" s="274"/>
      <c r="BK401" s="274"/>
      <c r="BL401" s="274"/>
      <c r="BM401" s="274"/>
      <c r="BN401" s="274"/>
      <c r="BO401" s="274"/>
      <c r="BP401" s="274"/>
      <c r="BQ401" s="274"/>
      <c r="BR401" s="274"/>
      <c r="BS401" s="274"/>
      <c r="BT401" s="274"/>
      <c r="BU401" s="274"/>
      <c r="BV401" s="274"/>
      <c r="BW401" s="274"/>
      <c r="BX401" s="274"/>
      <c r="BY401" s="274"/>
      <c r="BZ401" s="274"/>
      <c r="CA401" s="274"/>
      <c r="CB401" s="274"/>
      <c r="CC401" s="274"/>
      <c r="CD401" s="274"/>
      <c r="CE401" s="274"/>
      <c r="CF401" s="274"/>
      <c r="CG401" s="274"/>
      <c r="CH401" s="274"/>
      <c r="CI401" s="274"/>
      <c r="CJ401" s="274"/>
      <c r="CK401" s="274"/>
      <c r="CL401" s="274"/>
      <c r="CM401" s="274"/>
      <c r="CN401" s="274"/>
      <c r="CO401" s="274"/>
      <c r="CP401" s="274"/>
      <c r="CQ401" s="274"/>
      <c r="CR401" s="274"/>
      <c r="CS401" s="274"/>
      <c r="CT401" s="274"/>
      <c r="CU401" s="274"/>
      <c r="CV401" s="274"/>
      <c r="CW401" s="274"/>
      <c r="CX401" s="274"/>
      <c r="CY401" s="274"/>
      <c r="CZ401" s="274"/>
      <c r="DA401" s="274"/>
      <c r="DB401" s="274"/>
      <c r="DC401" s="274"/>
      <c r="DD401" s="274"/>
      <c r="DE401" s="274"/>
    </row>
    <row r="402" spans="2:109" s="33" customFormat="1" x14ac:dyDescent="0.35">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AR402" s="274"/>
      <c r="AS402" s="274"/>
      <c r="AT402" s="274"/>
      <c r="AU402" s="274"/>
      <c r="AV402" s="274"/>
      <c r="AW402" s="274"/>
      <c r="AX402" s="274"/>
      <c r="AY402" s="274"/>
      <c r="AZ402" s="274"/>
      <c r="BA402" s="274"/>
      <c r="BB402" s="274"/>
      <c r="BC402" s="274"/>
      <c r="BD402" s="274"/>
      <c r="BE402" s="274"/>
      <c r="BF402" s="274"/>
      <c r="BG402" s="274"/>
      <c r="BH402" s="274"/>
      <c r="BI402" s="274"/>
      <c r="BJ402" s="274"/>
      <c r="BK402" s="274"/>
      <c r="BL402" s="274"/>
      <c r="BM402" s="274"/>
      <c r="BN402" s="274"/>
      <c r="BO402" s="274"/>
      <c r="BP402" s="274"/>
      <c r="BQ402" s="274"/>
      <c r="BR402" s="274"/>
      <c r="BS402" s="274"/>
      <c r="BT402" s="274"/>
      <c r="BU402" s="274"/>
      <c r="BV402" s="274"/>
      <c r="BW402" s="274"/>
      <c r="BX402" s="274"/>
      <c r="BY402" s="274"/>
      <c r="BZ402" s="274"/>
      <c r="CA402" s="274"/>
      <c r="CB402" s="274"/>
      <c r="CC402" s="274"/>
      <c r="CD402" s="274"/>
      <c r="CE402" s="274"/>
      <c r="CF402" s="274"/>
      <c r="CG402" s="274"/>
      <c r="CH402" s="274"/>
      <c r="CI402" s="274"/>
      <c r="CJ402" s="274"/>
      <c r="CK402" s="274"/>
      <c r="CL402" s="274"/>
      <c r="CM402" s="274"/>
      <c r="CN402" s="274"/>
      <c r="CO402" s="274"/>
      <c r="CP402" s="274"/>
      <c r="CQ402" s="274"/>
      <c r="CR402" s="274"/>
      <c r="CS402" s="274"/>
      <c r="CT402" s="274"/>
      <c r="CU402" s="274"/>
      <c r="CV402" s="274"/>
      <c r="CW402" s="274"/>
      <c r="CX402" s="274"/>
      <c r="CY402" s="274"/>
      <c r="CZ402" s="274"/>
      <c r="DA402" s="274"/>
      <c r="DB402" s="274"/>
      <c r="DC402" s="274"/>
      <c r="DD402" s="274"/>
      <c r="DE402" s="274"/>
    </row>
    <row r="403" spans="2:109" s="33" customFormat="1" x14ac:dyDescent="0.35">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AR403" s="274"/>
      <c r="AS403" s="274"/>
      <c r="AT403" s="274"/>
      <c r="AU403" s="274"/>
      <c r="AV403" s="274"/>
      <c r="AW403" s="274"/>
      <c r="AX403" s="274"/>
      <c r="AY403" s="274"/>
      <c r="AZ403" s="274"/>
      <c r="BA403" s="274"/>
      <c r="BB403" s="274"/>
      <c r="BC403" s="274"/>
      <c r="BD403" s="274"/>
      <c r="BE403" s="274"/>
      <c r="BF403" s="274"/>
      <c r="BG403" s="274"/>
      <c r="BH403" s="274"/>
      <c r="BI403" s="274"/>
      <c r="BJ403" s="274"/>
      <c r="BK403" s="274"/>
      <c r="BL403" s="274"/>
      <c r="BM403" s="274"/>
      <c r="BN403" s="274"/>
      <c r="BO403" s="274"/>
      <c r="BP403" s="274"/>
      <c r="BQ403" s="274"/>
      <c r="BR403" s="274"/>
      <c r="BS403" s="274"/>
      <c r="BT403" s="274"/>
      <c r="BU403" s="274"/>
      <c r="BV403" s="274"/>
      <c r="BW403" s="274"/>
      <c r="BX403" s="274"/>
      <c r="BY403" s="274"/>
      <c r="BZ403" s="274"/>
      <c r="CA403" s="274"/>
      <c r="CB403" s="274"/>
      <c r="CC403" s="274"/>
      <c r="CD403" s="274"/>
      <c r="CE403" s="274"/>
      <c r="CF403" s="274"/>
      <c r="CG403" s="274"/>
      <c r="CH403" s="274"/>
      <c r="CI403" s="274"/>
      <c r="CJ403" s="274"/>
      <c r="CK403" s="274"/>
      <c r="CL403" s="274"/>
      <c r="CM403" s="274"/>
      <c r="CN403" s="274"/>
      <c r="CO403" s="274"/>
      <c r="CP403" s="274"/>
      <c r="CQ403" s="274"/>
      <c r="CR403" s="274"/>
      <c r="CS403" s="274"/>
      <c r="CT403" s="274"/>
      <c r="CU403" s="274"/>
      <c r="CV403" s="274"/>
      <c r="CW403" s="274"/>
      <c r="CX403" s="274"/>
      <c r="CY403" s="274"/>
      <c r="CZ403" s="274"/>
      <c r="DA403" s="274"/>
      <c r="DB403" s="274"/>
      <c r="DC403" s="274"/>
      <c r="DD403" s="274"/>
      <c r="DE403" s="274"/>
    </row>
    <row r="404" spans="2:109" s="33" customFormat="1" x14ac:dyDescent="0.35">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AR404" s="274"/>
      <c r="AS404" s="274"/>
      <c r="AT404" s="274"/>
      <c r="AU404" s="274"/>
      <c r="AV404" s="274"/>
      <c r="AW404" s="274"/>
      <c r="AX404" s="274"/>
      <c r="AY404" s="274"/>
      <c r="AZ404" s="274"/>
      <c r="BA404" s="274"/>
      <c r="BB404" s="274"/>
      <c r="BC404" s="274"/>
      <c r="BD404" s="274"/>
      <c r="BE404" s="274"/>
      <c r="BF404" s="274"/>
      <c r="BG404" s="274"/>
      <c r="BH404" s="274"/>
      <c r="BI404" s="274"/>
      <c r="BJ404" s="274"/>
      <c r="BK404" s="274"/>
      <c r="BL404" s="274"/>
      <c r="BM404" s="274"/>
      <c r="BN404" s="274"/>
      <c r="BO404" s="274"/>
      <c r="BP404" s="274"/>
      <c r="BQ404" s="274"/>
      <c r="BR404" s="274"/>
      <c r="BS404" s="274"/>
      <c r="BT404" s="274"/>
      <c r="BU404" s="274"/>
      <c r="BV404" s="274"/>
      <c r="BW404" s="274"/>
      <c r="BX404" s="274"/>
      <c r="BY404" s="274"/>
      <c r="BZ404" s="274"/>
      <c r="CA404" s="274"/>
      <c r="CB404" s="274"/>
      <c r="CC404" s="274"/>
      <c r="CD404" s="274"/>
      <c r="CE404" s="274"/>
      <c r="CF404" s="274"/>
      <c r="CG404" s="274"/>
      <c r="CH404" s="274"/>
      <c r="CI404" s="274"/>
      <c r="CJ404" s="274"/>
      <c r="CK404" s="274"/>
      <c r="CL404" s="274"/>
      <c r="CM404" s="274"/>
      <c r="CN404" s="274"/>
      <c r="CO404" s="274"/>
      <c r="CP404" s="274"/>
      <c r="CQ404" s="274"/>
      <c r="CR404" s="274"/>
      <c r="CS404" s="274"/>
      <c r="CT404" s="274"/>
      <c r="CU404" s="274"/>
      <c r="CV404" s="274"/>
      <c r="CW404" s="274"/>
      <c r="CX404" s="274"/>
      <c r="CY404" s="274"/>
      <c r="CZ404" s="274"/>
      <c r="DA404" s="274"/>
      <c r="DB404" s="274"/>
      <c r="DC404" s="274"/>
      <c r="DD404" s="274"/>
      <c r="DE404" s="274"/>
    </row>
    <row r="405" spans="2:109" s="33" customFormat="1" x14ac:dyDescent="0.35">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AR405" s="274"/>
      <c r="AS405" s="274"/>
      <c r="AT405" s="274"/>
      <c r="AU405" s="274"/>
      <c r="AV405" s="274"/>
      <c r="AW405" s="274"/>
      <c r="AX405" s="274"/>
      <c r="AY405" s="274"/>
      <c r="AZ405" s="274"/>
      <c r="BA405" s="274"/>
      <c r="BB405" s="274"/>
      <c r="BC405" s="274"/>
      <c r="BD405" s="274"/>
      <c r="BE405" s="274"/>
      <c r="BF405" s="274"/>
      <c r="BG405" s="274"/>
      <c r="BH405" s="274"/>
      <c r="BI405" s="274"/>
      <c r="BJ405" s="274"/>
      <c r="BK405" s="274"/>
      <c r="BL405" s="274"/>
      <c r="BM405" s="274"/>
      <c r="BN405" s="274"/>
      <c r="BO405" s="274"/>
      <c r="BP405" s="274"/>
      <c r="BQ405" s="274"/>
      <c r="BR405" s="274"/>
      <c r="BS405" s="274"/>
      <c r="BT405" s="274"/>
      <c r="BU405" s="274"/>
      <c r="BV405" s="274"/>
      <c r="BW405" s="274"/>
      <c r="BX405" s="274"/>
      <c r="BY405" s="274"/>
      <c r="BZ405" s="274"/>
      <c r="CA405" s="274"/>
      <c r="CB405" s="274"/>
      <c r="CC405" s="274"/>
      <c r="CD405" s="274"/>
      <c r="CE405" s="274"/>
      <c r="CF405" s="274"/>
      <c r="CG405" s="274"/>
      <c r="CH405" s="274"/>
      <c r="CI405" s="274"/>
      <c r="CJ405" s="274"/>
      <c r="CK405" s="274"/>
      <c r="CL405" s="274"/>
      <c r="CM405" s="274"/>
      <c r="CN405" s="274"/>
      <c r="CO405" s="274"/>
      <c r="CP405" s="274"/>
      <c r="CQ405" s="274"/>
      <c r="CR405" s="274"/>
      <c r="CS405" s="274"/>
      <c r="CT405" s="274"/>
      <c r="CU405" s="274"/>
      <c r="CV405" s="274"/>
      <c r="CW405" s="274"/>
      <c r="CX405" s="274"/>
      <c r="CY405" s="274"/>
      <c r="CZ405" s="274"/>
      <c r="DA405" s="274"/>
      <c r="DB405" s="274"/>
      <c r="DC405" s="274"/>
      <c r="DD405" s="274"/>
      <c r="DE405" s="274"/>
    </row>
    <row r="406" spans="2:109" s="33" customFormat="1" x14ac:dyDescent="0.35">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AR406" s="274"/>
      <c r="AS406" s="274"/>
      <c r="AT406" s="274"/>
      <c r="AU406" s="274"/>
      <c r="AV406" s="274"/>
      <c r="AW406" s="274"/>
      <c r="AX406" s="274"/>
      <c r="AY406" s="274"/>
      <c r="AZ406" s="274"/>
      <c r="BA406" s="274"/>
      <c r="BB406" s="274"/>
      <c r="BC406" s="274"/>
      <c r="BD406" s="274"/>
      <c r="BE406" s="274"/>
      <c r="BF406" s="274"/>
      <c r="BG406" s="274"/>
      <c r="BH406" s="274"/>
      <c r="BI406" s="274"/>
      <c r="BJ406" s="274"/>
      <c r="BK406" s="274"/>
      <c r="BL406" s="274"/>
      <c r="BM406" s="274"/>
      <c r="BN406" s="274"/>
      <c r="BO406" s="274"/>
      <c r="BP406" s="274"/>
      <c r="BQ406" s="274"/>
      <c r="BR406" s="274"/>
      <c r="BS406" s="274"/>
      <c r="BT406" s="274"/>
      <c r="BU406" s="274"/>
      <c r="BV406" s="274"/>
      <c r="BW406" s="274"/>
      <c r="BX406" s="274"/>
      <c r="BY406" s="274"/>
      <c r="BZ406" s="274"/>
      <c r="CA406" s="274"/>
      <c r="CB406" s="274"/>
      <c r="CC406" s="274"/>
      <c r="CD406" s="274"/>
      <c r="CE406" s="274"/>
      <c r="CF406" s="274"/>
      <c r="CG406" s="274"/>
      <c r="CH406" s="274"/>
      <c r="CI406" s="274"/>
      <c r="CJ406" s="274"/>
      <c r="CK406" s="274"/>
      <c r="CL406" s="274"/>
      <c r="CM406" s="274"/>
      <c r="CN406" s="274"/>
      <c r="CO406" s="274"/>
      <c r="CP406" s="274"/>
      <c r="CQ406" s="274"/>
      <c r="CR406" s="274"/>
      <c r="CS406" s="274"/>
      <c r="CT406" s="274"/>
      <c r="CU406" s="274"/>
      <c r="CV406" s="274"/>
      <c r="CW406" s="274"/>
      <c r="CX406" s="274"/>
      <c r="CY406" s="274"/>
      <c r="CZ406" s="274"/>
      <c r="DA406" s="274"/>
      <c r="DB406" s="274"/>
      <c r="DC406" s="274"/>
      <c r="DD406" s="274"/>
      <c r="DE406" s="274"/>
    </row>
    <row r="407" spans="2:109" s="33" customFormat="1" x14ac:dyDescent="0.35">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AR407" s="274"/>
      <c r="AS407" s="274"/>
      <c r="AT407" s="274"/>
      <c r="AU407" s="274"/>
      <c r="AV407" s="274"/>
      <c r="AW407" s="274"/>
      <c r="AX407" s="274"/>
      <c r="AY407" s="274"/>
      <c r="AZ407" s="274"/>
      <c r="BA407" s="274"/>
      <c r="BB407" s="274"/>
      <c r="BC407" s="274"/>
      <c r="BD407" s="274"/>
      <c r="BE407" s="274"/>
      <c r="BF407" s="274"/>
      <c r="BG407" s="274"/>
      <c r="BH407" s="274"/>
      <c r="BI407" s="274"/>
      <c r="BJ407" s="274"/>
      <c r="BK407" s="274"/>
      <c r="BL407" s="274"/>
      <c r="BM407" s="274"/>
      <c r="BN407" s="274"/>
      <c r="BO407" s="274"/>
      <c r="BP407" s="274"/>
      <c r="BQ407" s="274"/>
      <c r="BR407" s="274"/>
      <c r="BS407" s="274"/>
      <c r="BT407" s="274"/>
      <c r="BU407" s="274"/>
      <c r="BV407" s="274"/>
      <c r="BW407" s="274"/>
      <c r="BX407" s="274"/>
      <c r="BY407" s="274"/>
      <c r="BZ407" s="274"/>
      <c r="CA407" s="274"/>
      <c r="CB407" s="274"/>
      <c r="CC407" s="274"/>
      <c r="CD407" s="274"/>
      <c r="CE407" s="274"/>
      <c r="CF407" s="274"/>
      <c r="CG407" s="274"/>
      <c r="CH407" s="274"/>
      <c r="CI407" s="274"/>
      <c r="CJ407" s="274"/>
      <c r="CK407" s="274"/>
      <c r="CL407" s="274"/>
      <c r="CM407" s="274"/>
      <c r="CN407" s="274"/>
      <c r="CO407" s="274"/>
      <c r="CP407" s="274"/>
      <c r="CQ407" s="274"/>
      <c r="CR407" s="274"/>
      <c r="CS407" s="274"/>
      <c r="CT407" s="274"/>
      <c r="CU407" s="274"/>
      <c r="CV407" s="274"/>
      <c r="CW407" s="274"/>
      <c r="CX407" s="274"/>
      <c r="CY407" s="274"/>
      <c r="CZ407" s="274"/>
      <c r="DA407" s="274"/>
      <c r="DB407" s="274"/>
      <c r="DC407" s="274"/>
      <c r="DD407" s="274"/>
      <c r="DE407" s="274"/>
    </row>
    <row r="408" spans="2:109" s="33" customFormat="1" x14ac:dyDescent="0.35">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AR408" s="274"/>
      <c r="AS408" s="274"/>
      <c r="AT408" s="274"/>
      <c r="AU408" s="274"/>
      <c r="AV408" s="274"/>
      <c r="AW408" s="274"/>
      <c r="AX408" s="274"/>
      <c r="AY408" s="274"/>
      <c r="AZ408" s="274"/>
      <c r="BA408" s="274"/>
      <c r="BB408" s="274"/>
      <c r="BC408" s="274"/>
      <c r="BD408" s="274"/>
      <c r="BE408" s="274"/>
      <c r="BF408" s="274"/>
      <c r="BG408" s="274"/>
      <c r="BH408" s="274"/>
      <c r="BI408" s="274"/>
      <c r="BJ408" s="274"/>
      <c r="BK408" s="274"/>
      <c r="BL408" s="274"/>
      <c r="BM408" s="274"/>
      <c r="BN408" s="274"/>
      <c r="BO408" s="274"/>
      <c r="BP408" s="274"/>
      <c r="BQ408" s="274"/>
      <c r="BR408" s="274"/>
      <c r="BS408" s="274"/>
      <c r="BT408" s="274"/>
      <c r="BU408" s="274"/>
      <c r="BV408" s="274"/>
      <c r="BW408" s="274"/>
      <c r="BX408" s="274"/>
      <c r="BY408" s="274"/>
      <c r="BZ408" s="274"/>
      <c r="CA408" s="274"/>
      <c r="CB408" s="274"/>
      <c r="CC408" s="274"/>
      <c r="CD408" s="274"/>
      <c r="CE408" s="274"/>
      <c r="CF408" s="274"/>
      <c r="CG408" s="274"/>
      <c r="CH408" s="274"/>
      <c r="CI408" s="274"/>
      <c r="CJ408" s="274"/>
      <c r="CK408" s="274"/>
      <c r="CL408" s="274"/>
      <c r="CM408" s="274"/>
      <c r="CN408" s="274"/>
      <c r="CO408" s="274"/>
      <c r="CP408" s="274"/>
      <c r="CQ408" s="274"/>
      <c r="CR408" s="274"/>
      <c r="CS408" s="274"/>
      <c r="CT408" s="274"/>
      <c r="CU408" s="274"/>
      <c r="CV408" s="274"/>
      <c r="CW408" s="274"/>
      <c r="CX408" s="274"/>
      <c r="CY408" s="274"/>
      <c r="CZ408" s="274"/>
      <c r="DA408" s="274"/>
      <c r="DB408" s="274"/>
      <c r="DC408" s="274"/>
      <c r="DD408" s="274"/>
      <c r="DE408" s="274"/>
    </row>
    <row r="409" spans="2:109" s="33" customFormat="1" x14ac:dyDescent="0.35">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AR409" s="274"/>
      <c r="AS409" s="274"/>
      <c r="AT409" s="274"/>
      <c r="AU409" s="274"/>
      <c r="AV409" s="274"/>
      <c r="AW409" s="274"/>
      <c r="AX409" s="274"/>
      <c r="AY409" s="274"/>
      <c r="AZ409" s="274"/>
      <c r="BA409" s="274"/>
      <c r="BB409" s="274"/>
      <c r="BC409" s="274"/>
      <c r="BD409" s="274"/>
      <c r="BE409" s="274"/>
      <c r="BF409" s="274"/>
      <c r="BG409" s="274"/>
      <c r="BH409" s="274"/>
      <c r="BI409" s="274"/>
      <c r="BJ409" s="274"/>
      <c r="BK409" s="274"/>
      <c r="BL409" s="274"/>
      <c r="BM409" s="274"/>
      <c r="BN409" s="274"/>
      <c r="BO409" s="274"/>
      <c r="BP409" s="274"/>
      <c r="BQ409" s="274"/>
      <c r="BR409" s="274"/>
      <c r="BS409" s="274"/>
      <c r="BT409" s="274"/>
      <c r="BU409" s="274"/>
      <c r="BV409" s="274"/>
      <c r="BW409" s="274"/>
      <c r="BX409" s="274"/>
      <c r="BY409" s="274"/>
      <c r="BZ409" s="274"/>
      <c r="CA409" s="274"/>
      <c r="CB409" s="274"/>
      <c r="CC409" s="274"/>
      <c r="CD409" s="274"/>
      <c r="CE409" s="274"/>
      <c r="CF409" s="274"/>
      <c r="CG409" s="274"/>
      <c r="CH409" s="274"/>
      <c r="CI409" s="274"/>
      <c r="CJ409" s="274"/>
      <c r="CK409" s="274"/>
      <c r="CL409" s="274"/>
      <c r="CM409" s="274"/>
      <c r="CN409" s="274"/>
      <c r="CO409" s="274"/>
      <c r="CP409" s="274"/>
      <c r="CQ409" s="274"/>
      <c r="CR409" s="274"/>
      <c r="CS409" s="274"/>
      <c r="CT409" s="274"/>
      <c r="CU409" s="274"/>
      <c r="CV409" s="274"/>
      <c r="CW409" s="274"/>
      <c r="CX409" s="274"/>
      <c r="CY409" s="274"/>
      <c r="CZ409" s="274"/>
      <c r="DA409" s="274"/>
      <c r="DB409" s="274"/>
      <c r="DC409" s="274"/>
      <c r="DD409" s="274"/>
      <c r="DE409" s="274"/>
    </row>
    <row r="410" spans="2:109" s="33" customFormat="1" x14ac:dyDescent="0.35">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AR410" s="274"/>
      <c r="AS410" s="274"/>
      <c r="AT410" s="274"/>
      <c r="AU410" s="274"/>
      <c r="AV410" s="274"/>
      <c r="AW410" s="274"/>
      <c r="AX410" s="274"/>
      <c r="AY410" s="274"/>
      <c r="AZ410" s="274"/>
      <c r="BA410" s="274"/>
      <c r="BB410" s="274"/>
      <c r="BC410" s="274"/>
      <c r="BD410" s="274"/>
      <c r="BE410" s="274"/>
      <c r="BF410" s="274"/>
      <c r="BG410" s="274"/>
      <c r="BH410" s="274"/>
      <c r="BI410" s="274"/>
      <c r="BJ410" s="274"/>
      <c r="BK410" s="274"/>
      <c r="BL410" s="274"/>
      <c r="BM410" s="274"/>
      <c r="BN410" s="274"/>
      <c r="BO410" s="274"/>
      <c r="BP410" s="274"/>
      <c r="BQ410" s="274"/>
      <c r="BR410" s="274"/>
      <c r="BS410" s="274"/>
      <c r="BT410" s="274"/>
      <c r="BU410" s="274"/>
      <c r="BV410" s="274"/>
      <c r="BW410" s="274"/>
      <c r="BX410" s="274"/>
      <c r="BY410" s="274"/>
      <c r="BZ410" s="274"/>
      <c r="CA410" s="274"/>
      <c r="CB410" s="274"/>
      <c r="CC410" s="274"/>
      <c r="CD410" s="274"/>
      <c r="CE410" s="274"/>
      <c r="CF410" s="274"/>
      <c r="CG410" s="274"/>
      <c r="CH410" s="274"/>
      <c r="CI410" s="274"/>
      <c r="CJ410" s="274"/>
      <c r="CK410" s="274"/>
      <c r="CL410" s="274"/>
      <c r="CM410" s="274"/>
      <c r="CN410" s="274"/>
      <c r="CO410" s="274"/>
      <c r="CP410" s="274"/>
      <c r="CQ410" s="274"/>
      <c r="CR410" s="274"/>
      <c r="CS410" s="274"/>
      <c r="CT410" s="274"/>
      <c r="CU410" s="274"/>
      <c r="CV410" s="274"/>
      <c r="CW410" s="274"/>
      <c r="CX410" s="274"/>
      <c r="CY410" s="274"/>
      <c r="CZ410" s="274"/>
      <c r="DA410" s="274"/>
      <c r="DB410" s="274"/>
      <c r="DC410" s="274"/>
      <c r="DD410" s="274"/>
      <c r="DE410" s="274"/>
    </row>
    <row r="411" spans="2:109" s="33" customFormat="1" x14ac:dyDescent="0.35">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AR411" s="274"/>
      <c r="AS411" s="274"/>
      <c r="AT411" s="274"/>
      <c r="AU411" s="274"/>
      <c r="AV411" s="274"/>
      <c r="AW411" s="274"/>
      <c r="AX411" s="274"/>
      <c r="AY411" s="274"/>
      <c r="AZ411" s="274"/>
      <c r="BA411" s="274"/>
      <c r="BB411" s="274"/>
      <c r="BC411" s="274"/>
      <c r="BD411" s="274"/>
      <c r="BE411" s="274"/>
      <c r="BF411" s="274"/>
      <c r="BG411" s="274"/>
      <c r="BH411" s="274"/>
      <c r="BI411" s="274"/>
      <c r="BJ411" s="274"/>
      <c r="BK411" s="274"/>
      <c r="BL411" s="274"/>
      <c r="BM411" s="274"/>
      <c r="BN411" s="274"/>
      <c r="BO411" s="274"/>
      <c r="BP411" s="274"/>
      <c r="BQ411" s="274"/>
      <c r="BR411" s="274"/>
      <c r="BS411" s="274"/>
      <c r="BT411" s="274"/>
      <c r="BU411" s="274"/>
      <c r="BV411" s="274"/>
      <c r="BW411" s="274"/>
      <c r="BX411" s="274"/>
      <c r="BY411" s="274"/>
      <c r="BZ411" s="274"/>
      <c r="CA411" s="274"/>
      <c r="CB411" s="274"/>
      <c r="CC411" s="274"/>
      <c r="CD411" s="274"/>
      <c r="CE411" s="274"/>
      <c r="CF411" s="274"/>
      <c r="CG411" s="274"/>
      <c r="CH411" s="274"/>
      <c r="CI411" s="274"/>
      <c r="CJ411" s="274"/>
      <c r="CK411" s="274"/>
      <c r="CL411" s="274"/>
      <c r="CM411" s="274"/>
      <c r="CN411" s="274"/>
      <c r="CO411" s="274"/>
      <c r="CP411" s="274"/>
      <c r="CQ411" s="274"/>
      <c r="CR411" s="274"/>
      <c r="CS411" s="274"/>
      <c r="CT411" s="274"/>
      <c r="CU411" s="274"/>
      <c r="CV411" s="274"/>
      <c r="CW411" s="274"/>
      <c r="CX411" s="274"/>
      <c r="CY411" s="274"/>
      <c r="CZ411" s="274"/>
      <c r="DA411" s="274"/>
      <c r="DB411" s="274"/>
      <c r="DC411" s="274"/>
      <c r="DD411" s="274"/>
      <c r="DE411" s="274"/>
    </row>
    <row r="412" spans="2:109" s="33" customFormat="1" x14ac:dyDescent="0.35">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AR412" s="274"/>
      <c r="AS412" s="274"/>
      <c r="AT412" s="274"/>
      <c r="AU412" s="274"/>
      <c r="AV412" s="274"/>
      <c r="AW412" s="274"/>
      <c r="AX412" s="274"/>
      <c r="AY412" s="274"/>
      <c r="AZ412" s="274"/>
      <c r="BA412" s="274"/>
      <c r="BB412" s="274"/>
      <c r="BC412" s="274"/>
      <c r="BD412" s="274"/>
      <c r="BE412" s="274"/>
      <c r="BF412" s="274"/>
      <c r="BG412" s="274"/>
      <c r="BH412" s="274"/>
      <c r="BI412" s="274"/>
      <c r="BJ412" s="274"/>
      <c r="BK412" s="274"/>
      <c r="BL412" s="274"/>
      <c r="BM412" s="274"/>
      <c r="BN412" s="274"/>
      <c r="BO412" s="274"/>
      <c r="BP412" s="274"/>
      <c r="BQ412" s="274"/>
      <c r="BR412" s="274"/>
      <c r="BS412" s="274"/>
      <c r="BT412" s="274"/>
      <c r="BU412" s="274"/>
      <c r="BV412" s="274"/>
      <c r="BW412" s="274"/>
      <c r="BX412" s="274"/>
      <c r="BY412" s="274"/>
      <c r="BZ412" s="274"/>
      <c r="CA412" s="274"/>
      <c r="CB412" s="274"/>
      <c r="CC412" s="274"/>
      <c r="CD412" s="274"/>
      <c r="CE412" s="274"/>
      <c r="CF412" s="274"/>
      <c r="CG412" s="274"/>
      <c r="CH412" s="274"/>
      <c r="CI412" s="274"/>
      <c r="CJ412" s="274"/>
      <c r="CK412" s="274"/>
      <c r="CL412" s="274"/>
      <c r="CM412" s="274"/>
      <c r="CN412" s="274"/>
      <c r="CO412" s="274"/>
      <c r="CP412" s="274"/>
      <c r="CQ412" s="274"/>
      <c r="CR412" s="274"/>
      <c r="CS412" s="274"/>
      <c r="CT412" s="274"/>
      <c r="CU412" s="274"/>
      <c r="CV412" s="274"/>
      <c r="CW412" s="274"/>
      <c r="CX412" s="274"/>
      <c r="CY412" s="274"/>
      <c r="CZ412" s="274"/>
      <c r="DA412" s="274"/>
      <c r="DB412" s="274"/>
      <c r="DC412" s="274"/>
      <c r="DD412" s="274"/>
      <c r="DE412" s="274"/>
    </row>
    <row r="413" spans="2:109" s="33" customFormat="1" x14ac:dyDescent="0.35">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AR413" s="274"/>
      <c r="AS413" s="274"/>
      <c r="AT413" s="274"/>
      <c r="AU413" s="274"/>
      <c r="AV413" s="274"/>
      <c r="AW413" s="274"/>
      <c r="AX413" s="274"/>
      <c r="AY413" s="274"/>
      <c r="AZ413" s="274"/>
      <c r="BA413" s="274"/>
      <c r="BB413" s="274"/>
      <c r="BC413" s="274"/>
      <c r="BD413" s="274"/>
      <c r="BE413" s="274"/>
      <c r="BF413" s="274"/>
      <c r="BG413" s="274"/>
      <c r="BH413" s="274"/>
      <c r="BI413" s="274"/>
      <c r="BJ413" s="274"/>
      <c r="BK413" s="274"/>
      <c r="BL413" s="274"/>
      <c r="BM413" s="274"/>
      <c r="BN413" s="274"/>
      <c r="BO413" s="274"/>
      <c r="BP413" s="274"/>
      <c r="BQ413" s="274"/>
      <c r="BR413" s="274"/>
      <c r="BS413" s="274"/>
      <c r="BT413" s="274"/>
      <c r="BU413" s="274"/>
      <c r="BV413" s="274"/>
      <c r="BW413" s="274"/>
      <c r="BX413" s="274"/>
      <c r="BY413" s="274"/>
      <c r="BZ413" s="274"/>
      <c r="CA413" s="274"/>
      <c r="CB413" s="274"/>
      <c r="CC413" s="274"/>
      <c r="CD413" s="274"/>
      <c r="CE413" s="274"/>
      <c r="CF413" s="274"/>
      <c r="CG413" s="274"/>
      <c r="CH413" s="274"/>
      <c r="CI413" s="274"/>
      <c r="CJ413" s="274"/>
      <c r="CK413" s="274"/>
      <c r="CL413" s="274"/>
      <c r="CM413" s="274"/>
      <c r="CN413" s="274"/>
      <c r="CO413" s="274"/>
      <c r="CP413" s="274"/>
      <c r="CQ413" s="274"/>
      <c r="CR413" s="274"/>
      <c r="CS413" s="274"/>
      <c r="CT413" s="274"/>
      <c r="CU413" s="274"/>
      <c r="CV413" s="274"/>
      <c r="CW413" s="274"/>
      <c r="CX413" s="274"/>
      <c r="CY413" s="274"/>
      <c r="CZ413" s="274"/>
      <c r="DA413" s="274"/>
      <c r="DB413" s="274"/>
      <c r="DC413" s="274"/>
      <c r="DD413" s="274"/>
      <c r="DE413" s="274"/>
    </row>
    <row r="414" spans="2:109" s="33" customFormat="1" x14ac:dyDescent="0.35">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AR414" s="274"/>
      <c r="AS414" s="274"/>
      <c r="AT414" s="274"/>
      <c r="AU414" s="274"/>
      <c r="AV414" s="274"/>
      <c r="AW414" s="274"/>
      <c r="AX414" s="274"/>
      <c r="AY414" s="274"/>
      <c r="AZ414" s="274"/>
      <c r="BA414" s="274"/>
      <c r="BB414" s="274"/>
      <c r="BC414" s="274"/>
      <c r="BD414" s="274"/>
      <c r="BE414" s="274"/>
      <c r="BF414" s="274"/>
      <c r="BG414" s="274"/>
      <c r="BH414" s="274"/>
      <c r="BI414" s="274"/>
      <c r="BJ414" s="274"/>
      <c r="BK414" s="274"/>
      <c r="BL414" s="274"/>
      <c r="BM414" s="274"/>
      <c r="BN414" s="274"/>
      <c r="BO414" s="274"/>
      <c r="BP414" s="274"/>
      <c r="BQ414" s="274"/>
      <c r="BR414" s="274"/>
      <c r="BS414" s="274"/>
      <c r="BT414" s="274"/>
      <c r="BU414" s="274"/>
      <c r="BV414" s="274"/>
      <c r="BW414" s="274"/>
      <c r="BX414" s="274"/>
      <c r="BY414" s="274"/>
      <c r="BZ414" s="274"/>
      <c r="CA414" s="274"/>
      <c r="CB414" s="274"/>
      <c r="CC414" s="274"/>
      <c r="CD414" s="274"/>
      <c r="CE414" s="274"/>
      <c r="CF414" s="274"/>
      <c r="CG414" s="274"/>
      <c r="CH414" s="274"/>
      <c r="CI414" s="274"/>
      <c r="CJ414" s="274"/>
      <c r="CK414" s="274"/>
      <c r="CL414" s="274"/>
      <c r="CM414" s="274"/>
      <c r="CN414" s="274"/>
      <c r="CO414" s="274"/>
      <c r="CP414" s="274"/>
      <c r="CQ414" s="274"/>
      <c r="CR414" s="274"/>
      <c r="CS414" s="274"/>
      <c r="CT414" s="274"/>
      <c r="CU414" s="274"/>
      <c r="CV414" s="274"/>
      <c r="CW414" s="274"/>
      <c r="CX414" s="274"/>
      <c r="CY414" s="274"/>
      <c r="CZ414" s="274"/>
      <c r="DA414" s="274"/>
      <c r="DB414" s="274"/>
      <c r="DC414" s="274"/>
      <c r="DD414" s="274"/>
      <c r="DE414" s="274"/>
    </row>
    <row r="415" spans="2:109" s="33" customFormat="1" x14ac:dyDescent="0.35">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AR415" s="274"/>
      <c r="AS415" s="274"/>
      <c r="AT415" s="274"/>
      <c r="AU415" s="274"/>
      <c r="AV415" s="274"/>
      <c r="AW415" s="274"/>
      <c r="AX415" s="274"/>
      <c r="AY415" s="274"/>
      <c r="AZ415" s="274"/>
      <c r="BA415" s="274"/>
      <c r="BB415" s="274"/>
      <c r="BC415" s="274"/>
      <c r="BD415" s="274"/>
      <c r="BE415" s="274"/>
      <c r="BF415" s="274"/>
      <c r="BG415" s="274"/>
      <c r="BH415" s="274"/>
      <c r="BI415" s="274"/>
      <c r="BJ415" s="274"/>
      <c r="BK415" s="274"/>
      <c r="BL415" s="274"/>
      <c r="BM415" s="274"/>
      <c r="BN415" s="274"/>
      <c r="BO415" s="274"/>
      <c r="BP415" s="274"/>
      <c r="BQ415" s="274"/>
      <c r="BR415" s="274"/>
      <c r="BS415" s="274"/>
      <c r="BT415" s="274"/>
      <c r="BU415" s="274"/>
      <c r="BV415" s="274"/>
      <c r="BW415" s="274"/>
      <c r="BX415" s="274"/>
      <c r="BY415" s="274"/>
      <c r="BZ415" s="274"/>
      <c r="CA415" s="274"/>
      <c r="CB415" s="274"/>
      <c r="CC415" s="274"/>
      <c r="CD415" s="274"/>
      <c r="CE415" s="274"/>
      <c r="CF415" s="274"/>
      <c r="CG415" s="274"/>
      <c r="CH415" s="274"/>
      <c r="CI415" s="274"/>
      <c r="CJ415" s="274"/>
      <c r="CK415" s="274"/>
      <c r="CL415" s="274"/>
      <c r="CM415" s="274"/>
      <c r="CN415" s="274"/>
      <c r="CO415" s="274"/>
      <c r="CP415" s="274"/>
      <c r="CQ415" s="274"/>
      <c r="CR415" s="274"/>
      <c r="CS415" s="274"/>
      <c r="CT415" s="274"/>
      <c r="CU415" s="274"/>
      <c r="CV415" s="274"/>
      <c r="CW415" s="274"/>
      <c r="CX415" s="274"/>
      <c r="CY415" s="274"/>
      <c r="CZ415" s="274"/>
      <c r="DA415" s="274"/>
      <c r="DB415" s="274"/>
      <c r="DC415" s="274"/>
      <c r="DD415" s="274"/>
      <c r="DE415" s="274"/>
    </row>
    <row r="416" spans="2:109" s="33" customFormat="1" x14ac:dyDescent="0.35">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AR416" s="274"/>
      <c r="AS416" s="274"/>
      <c r="AT416" s="274"/>
      <c r="AU416" s="274"/>
      <c r="AV416" s="274"/>
      <c r="AW416" s="274"/>
      <c r="AX416" s="274"/>
      <c r="AY416" s="274"/>
      <c r="AZ416" s="274"/>
      <c r="BA416" s="274"/>
      <c r="BB416" s="274"/>
      <c r="BC416" s="274"/>
      <c r="BD416" s="274"/>
      <c r="BE416" s="274"/>
      <c r="BF416" s="274"/>
      <c r="BG416" s="274"/>
      <c r="BH416" s="274"/>
      <c r="BI416" s="274"/>
      <c r="BJ416" s="274"/>
      <c r="BK416" s="274"/>
      <c r="BL416" s="274"/>
      <c r="BM416" s="274"/>
      <c r="BN416" s="274"/>
      <c r="BO416" s="274"/>
      <c r="BP416" s="274"/>
      <c r="BQ416" s="274"/>
      <c r="BR416" s="274"/>
      <c r="BS416" s="274"/>
      <c r="BT416" s="274"/>
      <c r="BU416" s="274"/>
      <c r="BV416" s="274"/>
      <c r="BW416" s="274"/>
      <c r="BX416" s="274"/>
      <c r="BY416" s="274"/>
      <c r="BZ416" s="274"/>
      <c r="CA416" s="274"/>
      <c r="CB416" s="274"/>
      <c r="CC416" s="274"/>
      <c r="CD416" s="274"/>
      <c r="CE416" s="274"/>
      <c r="CF416" s="274"/>
      <c r="CG416" s="274"/>
      <c r="CH416" s="274"/>
      <c r="CI416" s="274"/>
      <c r="CJ416" s="274"/>
      <c r="CK416" s="274"/>
      <c r="CL416" s="274"/>
      <c r="CM416" s="274"/>
      <c r="CN416" s="274"/>
      <c r="CO416" s="274"/>
      <c r="CP416" s="274"/>
      <c r="CQ416" s="274"/>
      <c r="CR416" s="274"/>
      <c r="CS416" s="274"/>
      <c r="CT416" s="274"/>
      <c r="CU416" s="274"/>
      <c r="CV416" s="274"/>
      <c r="CW416" s="274"/>
      <c r="CX416" s="274"/>
      <c r="CY416" s="274"/>
      <c r="CZ416" s="274"/>
      <c r="DA416" s="274"/>
      <c r="DB416" s="274"/>
      <c r="DC416" s="274"/>
      <c r="DD416" s="274"/>
      <c r="DE416" s="274"/>
    </row>
    <row r="417" spans="2:109" s="33" customFormat="1" x14ac:dyDescent="0.35">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AR417" s="274"/>
      <c r="AS417" s="274"/>
      <c r="AT417" s="274"/>
      <c r="AU417" s="274"/>
      <c r="AV417" s="274"/>
      <c r="AW417" s="274"/>
      <c r="AX417" s="274"/>
      <c r="AY417" s="274"/>
      <c r="AZ417" s="274"/>
      <c r="BA417" s="274"/>
      <c r="BB417" s="274"/>
      <c r="BC417" s="274"/>
      <c r="BD417" s="274"/>
      <c r="BE417" s="274"/>
      <c r="BF417" s="274"/>
      <c r="BG417" s="274"/>
      <c r="BH417" s="274"/>
      <c r="BI417" s="274"/>
      <c r="BJ417" s="274"/>
      <c r="BK417" s="274"/>
      <c r="BL417" s="274"/>
      <c r="BM417" s="274"/>
      <c r="BN417" s="274"/>
      <c r="BO417" s="274"/>
      <c r="BP417" s="274"/>
      <c r="BQ417" s="274"/>
      <c r="BR417" s="274"/>
      <c r="BS417" s="274"/>
      <c r="BT417" s="274"/>
      <c r="BU417" s="274"/>
      <c r="BV417" s="274"/>
      <c r="BW417" s="274"/>
      <c r="BX417" s="274"/>
      <c r="BY417" s="274"/>
      <c r="BZ417" s="274"/>
      <c r="CA417" s="274"/>
      <c r="CB417" s="274"/>
      <c r="CC417" s="274"/>
      <c r="CD417" s="274"/>
      <c r="CE417" s="274"/>
      <c r="CF417" s="274"/>
      <c r="CG417" s="274"/>
      <c r="CH417" s="274"/>
      <c r="CI417" s="274"/>
      <c r="CJ417" s="274"/>
      <c r="CK417" s="274"/>
      <c r="CL417" s="274"/>
      <c r="CM417" s="274"/>
      <c r="CN417" s="274"/>
      <c r="CO417" s="274"/>
      <c r="CP417" s="274"/>
      <c r="CQ417" s="274"/>
      <c r="CR417" s="274"/>
      <c r="CS417" s="274"/>
      <c r="CT417" s="274"/>
      <c r="CU417" s="274"/>
      <c r="CV417" s="274"/>
      <c r="CW417" s="274"/>
      <c r="CX417" s="274"/>
      <c r="CY417" s="274"/>
      <c r="CZ417" s="274"/>
      <c r="DA417" s="274"/>
      <c r="DB417" s="274"/>
      <c r="DC417" s="274"/>
      <c r="DD417" s="274"/>
      <c r="DE417" s="274"/>
    </row>
    <row r="418" spans="2:109" s="33" customFormat="1" x14ac:dyDescent="0.35">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AR418" s="274"/>
      <c r="AS418" s="274"/>
      <c r="AT418" s="274"/>
      <c r="AU418" s="274"/>
      <c r="AV418" s="274"/>
      <c r="AW418" s="274"/>
      <c r="AX418" s="274"/>
      <c r="AY418" s="274"/>
      <c r="AZ418" s="274"/>
      <c r="BA418" s="274"/>
      <c r="BB418" s="274"/>
      <c r="BC418" s="274"/>
      <c r="BD418" s="274"/>
      <c r="BE418" s="274"/>
      <c r="BF418" s="274"/>
      <c r="BG418" s="274"/>
      <c r="BH418" s="274"/>
      <c r="BI418" s="274"/>
      <c r="BJ418" s="274"/>
      <c r="BK418" s="274"/>
      <c r="BL418" s="274"/>
      <c r="BM418" s="274"/>
      <c r="BN418" s="274"/>
      <c r="BO418" s="274"/>
      <c r="BP418" s="274"/>
      <c r="BQ418" s="274"/>
      <c r="BR418" s="274"/>
      <c r="BS418" s="274"/>
      <c r="BT418" s="274"/>
      <c r="BU418" s="274"/>
      <c r="BV418" s="274"/>
      <c r="BW418" s="274"/>
      <c r="BX418" s="274"/>
      <c r="BY418" s="274"/>
      <c r="BZ418" s="274"/>
      <c r="CA418" s="274"/>
      <c r="CB418" s="274"/>
      <c r="CC418" s="274"/>
      <c r="CD418" s="274"/>
      <c r="CE418" s="274"/>
      <c r="CF418" s="274"/>
      <c r="CG418" s="274"/>
      <c r="CH418" s="274"/>
      <c r="CI418" s="274"/>
      <c r="CJ418" s="274"/>
      <c r="CK418" s="274"/>
      <c r="CL418" s="274"/>
      <c r="CM418" s="274"/>
      <c r="CN418" s="274"/>
      <c r="CO418" s="274"/>
      <c r="CP418" s="274"/>
      <c r="CQ418" s="274"/>
      <c r="CR418" s="274"/>
      <c r="CS418" s="274"/>
      <c r="CT418" s="274"/>
      <c r="CU418" s="274"/>
      <c r="CV418" s="274"/>
      <c r="CW418" s="274"/>
      <c r="CX418" s="274"/>
      <c r="CY418" s="274"/>
      <c r="CZ418" s="274"/>
      <c r="DA418" s="274"/>
      <c r="DB418" s="274"/>
      <c r="DC418" s="274"/>
      <c r="DD418" s="274"/>
      <c r="DE418" s="274"/>
    </row>
    <row r="419" spans="2:109" s="33" customFormat="1" x14ac:dyDescent="0.35">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AR419" s="274"/>
      <c r="AS419" s="274"/>
      <c r="AT419" s="274"/>
      <c r="AU419" s="274"/>
      <c r="AV419" s="274"/>
      <c r="AW419" s="274"/>
      <c r="AX419" s="274"/>
      <c r="AY419" s="274"/>
      <c r="AZ419" s="274"/>
      <c r="BA419" s="274"/>
      <c r="BB419" s="274"/>
      <c r="BC419" s="274"/>
      <c r="BD419" s="274"/>
      <c r="BE419" s="274"/>
      <c r="BF419" s="274"/>
      <c r="BG419" s="274"/>
      <c r="BH419" s="274"/>
      <c r="BI419" s="274"/>
      <c r="BJ419" s="274"/>
      <c r="BK419" s="274"/>
      <c r="BL419" s="274"/>
      <c r="BM419" s="274"/>
      <c r="BN419" s="274"/>
      <c r="BO419" s="274"/>
      <c r="BP419" s="274"/>
      <c r="BQ419" s="274"/>
      <c r="BR419" s="274"/>
      <c r="BS419" s="274"/>
      <c r="BT419" s="274"/>
      <c r="BU419" s="274"/>
      <c r="BV419" s="274"/>
      <c r="BW419" s="274"/>
      <c r="BX419" s="274"/>
      <c r="BY419" s="274"/>
      <c r="BZ419" s="274"/>
      <c r="CA419" s="274"/>
      <c r="CB419" s="274"/>
      <c r="CC419" s="274"/>
      <c r="CD419" s="274"/>
      <c r="CE419" s="274"/>
      <c r="CF419" s="274"/>
      <c r="CG419" s="274"/>
      <c r="CH419" s="274"/>
      <c r="CI419" s="274"/>
      <c r="CJ419" s="274"/>
      <c r="CK419" s="274"/>
      <c r="CL419" s="274"/>
      <c r="CM419" s="274"/>
      <c r="CN419" s="274"/>
      <c r="CO419" s="274"/>
      <c r="CP419" s="274"/>
      <c r="CQ419" s="274"/>
      <c r="CR419" s="274"/>
      <c r="CS419" s="274"/>
      <c r="CT419" s="274"/>
      <c r="CU419" s="274"/>
      <c r="CV419" s="274"/>
      <c r="CW419" s="274"/>
      <c r="CX419" s="274"/>
      <c r="CY419" s="274"/>
      <c r="CZ419" s="274"/>
      <c r="DA419" s="274"/>
      <c r="DB419" s="274"/>
      <c r="DC419" s="274"/>
      <c r="DD419" s="274"/>
      <c r="DE419" s="274"/>
    </row>
    <row r="420" spans="2:109" s="33" customFormat="1" x14ac:dyDescent="0.35">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AR420" s="274"/>
      <c r="AS420" s="274"/>
      <c r="AT420" s="274"/>
      <c r="AU420" s="274"/>
      <c r="AV420" s="274"/>
      <c r="AW420" s="274"/>
      <c r="AX420" s="274"/>
      <c r="AY420" s="274"/>
      <c r="AZ420" s="274"/>
      <c r="BA420" s="274"/>
      <c r="BB420" s="274"/>
      <c r="BC420" s="274"/>
      <c r="BD420" s="274"/>
      <c r="BE420" s="274"/>
      <c r="BF420" s="274"/>
      <c r="BG420" s="274"/>
      <c r="BH420" s="274"/>
      <c r="BI420" s="274"/>
      <c r="BJ420" s="274"/>
      <c r="BK420" s="274"/>
      <c r="BL420" s="274"/>
      <c r="BM420" s="274"/>
      <c r="BN420" s="274"/>
      <c r="BO420" s="274"/>
      <c r="BP420" s="274"/>
      <c r="BQ420" s="274"/>
      <c r="BR420" s="274"/>
      <c r="BS420" s="274"/>
      <c r="BT420" s="274"/>
      <c r="BU420" s="274"/>
      <c r="BV420" s="274"/>
      <c r="BW420" s="274"/>
      <c r="BX420" s="274"/>
      <c r="BY420" s="274"/>
      <c r="BZ420" s="274"/>
      <c r="CA420" s="274"/>
      <c r="CB420" s="274"/>
      <c r="CC420" s="274"/>
      <c r="CD420" s="274"/>
      <c r="CE420" s="274"/>
      <c r="CF420" s="274"/>
      <c r="CG420" s="274"/>
      <c r="CH420" s="274"/>
      <c r="CI420" s="274"/>
      <c r="CJ420" s="274"/>
      <c r="CK420" s="274"/>
      <c r="CL420" s="274"/>
      <c r="CM420" s="274"/>
      <c r="CN420" s="274"/>
      <c r="CO420" s="274"/>
      <c r="CP420" s="274"/>
      <c r="CQ420" s="274"/>
      <c r="CR420" s="274"/>
      <c r="CS420" s="274"/>
      <c r="CT420" s="274"/>
      <c r="CU420" s="274"/>
      <c r="CV420" s="274"/>
      <c r="CW420" s="274"/>
      <c r="CX420" s="274"/>
      <c r="CY420" s="274"/>
      <c r="CZ420" s="274"/>
      <c r="DA420" s="274"/>
      <c r="DB420" s="274"/>
      <c r="DC420" s="274"/>
      <c r="DD420" s="274"/>
      <c r="DE420" s="274"/>
    </row>
    <row r="421" spans="2:109" s="33" customFormat="1" x14ac:dyDescent="0.35">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AR421" s="274"/>
      <c r="AS421" s="274"/>
      <c r="AT421" s="274"/>
      <c r="AU421" s="274"/>
      <c r="AV421" s="274"/>
      <c r="AW421" s="274"/>
      <c r="AX421" s="274"/>
      <c r="AY421" s="274"/>
      <c r="AZ421" s="274"/>
      <c r="BA421" s="274"/>
      <c r="BB421" s="274"/>
      <c r="BC421" s="274"/>
      <c r="BD421" s="274"/>
      <c r="BE421" s="274"/>
      <c r="BF421" s="274"/>
      <c r="BG421" s="274"/>
      <c r="BH421" s="274"/>
      <c r="BI421" s="274"/>
      <c r="BJ421" s="274"/>
      <c r="BK421" s="274"/>
      <c r="BL421" s="274"/>
      <c r="BM421" s="274"/>
      <c r="BN421" s="274"/>
      <c r="BO421" s="274"/>
      <c r="BP421" s="274"/>
      <c r="BQ421" s="274"/>
      <c r="BR421" s="274"/>
      <c r="BS421" s="274"/>
      <c r="BT421" s="274"/>
      <c r="BU421" s="274"/>
      <c r="BV421" s="274"/>
      <c r="BW421" s="274"/>
      <c r="BX421" s="274"/>
      <c r="BY421" s="274"/>
      <c r="BZ421" s="274"/>
      <c r="CA421" s="274"/>
      <c r="CB421" s="274"/>
      <c r="CC421" s="274"/>
      <c r="CD421" s="274"/>
      <c r="CE421" s="274"/>
      <c r="CF421" s="274"/>
      <c r="CG421" s="274"/>
      <c r="CH421" s="274"/>
      <c r="CI421" s="274"/>
      <c r="CJ421" s="274"/>
      <c r="CK421" s="274"/>
      <c r="CL421" s="274"/>
      <c r="CM421" s="274"/>
      <c r="CN421" s="274"/>
      <c r="CO421" s="274"/>
      <c r="CP421" s="274"/>
      <c r="CQ421" s="274"/>
      <c r="CR421" s="274"/>
      <c r="CS421" s="274"/>
      <c r="CT421" s="274"/>
      <c r="CU421" s="274"/>
      <c r="CV421" s="274"/>
      <c r="CW421" s="274"/>
      <c r="CX421" s="274"/>
      <c r="CY421" s="274"/>
      <c r="CZ421" s="274"/>
      <c r="DA421" s="274"/>
      <c r="DB421" s="274"/>
      <c r="DC421" s="274"/>
      <c r="DD421" s="274"/>
      <c r="DE421" s="274"/>
    </row>
    <row r="422" spans="2:109" s="33" customFormat="1" x14ac:dyDescent="0.35">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AR422" s="274"/>
      <c r="AS422" s="274"/>
      <c r="AT422" s="274"/>
      <c r="AU422" s="274"/>
      <c r="AV422" s="274"/>
      <c r="AW422" s="274"/>
      <c r="AX422" s="274"/>
      <c r="AY422" s="274"/>
      <c r="AZ422" s="274"/>
      <c r="BA422" s="274"/>
      <c r="BB422" s="274"/>
      <c r="BC422" s="274"/>
      <c r="BD422" s="274"/>
      <c r="BE422" s="274"/>
      <c r="BF422" s="274"/>
      <c r="BG422" s="274"/>
      <c r="BH422" s="274"/>
      <c r="BI422" s="274"/>
      <c r="BJ422" s="274"/>
      <c r="BK422" s="274"/>
      <c r="BL422" s="274"/>
      <c r="BM422" s="274"/>
      <c r="BN422" s="274"/>
      <c r="BO422" s="274"/>
      <c r="BP422" s="274"/>
      <c r="BQ422" s="274"/>
      <c r="BR422" s="274"/>
      <c r="BS422" s="274"/>
      <c r="BT422" s="274"/>
      <c r="BU422" s="274"/>
      <c r="BV422" s="274"/>
      <c r="BW422" s="274"/>
      <c r="BX422" s="274"/>
      <c r="BY422" s="274"/>
      <c r="BZ422" s="274"/>
      <c r="CA422" s="274"/>
      <c r="CB422" s="274"/>
      <c r="CC422" s="274"/>
      <c r="CD422" s="274"/>
      <c r="CE422" s="274"/>
      <c r="CF422" s="274"/>
      <c r="CG422" s="274"/>
      <c r="CH422" s="274"/>
      <c r="CI422" s="274"/>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274"/>
    </row>
    <row r="423" spans="2:109" s="33" customFormat="1" x14ac:dyDescent="0.35">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AR423" s="274"/>
      <c r="AS423" s="274"/>
      <c r="AT423" s="274"/>
      <c r="AU423" s="274"/>
      <c r="AV423" s="274"/>
      <c r="AW423" s="274"/>
      <c r="AX423" s="274"/>
      <c r="AY423" s="274"/>
      <c r="AZ423" s="274"/>
      <c r="BA423" s="274"/>
      <c r="BB423" s="274"/>
      <c r="BC423" s="274"/>
      <c r="BD423" s="274"/>
      <c r="BE423" s="274"/>
      <c r="BF423" s="274"/>
      <c r="BG423" s="274"/>
      <c r="BH423" s="274"/>
      <c r="BI423" s="274"/>
      <c r="BJ423" s="274"/>
      <c r="BK423" s="274"/>
      <c r="BL423" s="274"/>
      <c r="BM423" s="274"/>
      <c r="BN423" s="274"/>
      <c r="BO423" s="274"/>
      <c r="BP423" s="274"/>
      <c r="BQ423" s="274"/>
      <c r="BR423" s="274"/>
      <c r="BS423" s="274"/>
      <c r="BT423" s="274"/>
      <c r="BU423" s="274"/>
      <c r="BV423" s="274"/>
      <c r="BW423" s="274"/>
      <c r="BX423" s="274"/>
      <c r="BY423" s="274"/>
      <c r="BZ423" s="274"/>
      <c r="CA423" s="274"/>
      <c r="CB423" s="274"/>
      <c r="CC423" s="274"/>
      <c r="CD423" s="274"/>
      <c r="CE423" s="274"/>
      <c r="CF423" s="274"/>
      <c r="CG423" s="274"/>
      <c r="CH423" s="274"/>
      <c r="CI423" s="274"/>
      <c r="CJ423" s="274"/>
      <c r="CK423" s="274"/>
      <c r="CL423" s="274"/>
      <c r="CM423" s="274"/>
      <c r="CN423" s="274"/>
      <c r="CO423" s="274"/>
      <c r="CP423" s="274"/>
      <c r="CQ423" s="274"/>
      <c r="CR423" s="274"/>
      <c r="CS423" s="274"/>
      <c r="CT423" s="274"/>
      <c r="CU423" s="274"/>
      <c r="CV423" s="274"/>
      <c r="CW423" s="274"/>
      <c r="CX423" s="274"/>
      <c r="CY423" s="274"/>
      <c r="CZ423" s="274"/>
      <c r="DA423" s="274"/>
      <c r="DB423" s="274"/>
      <c r="DC423" s="274"/>
      <c r="DD423" s="274"/>
      <c r="DE423" s="274"/>
    </row>
    <row r="424" spans="2:109" s="33" customFormat="1" x14ac:dyDescent="0.35">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AR424" s="274"/>
      <c r="AS424" s="274"/>
      <c r="AT424" s="274"/>
      <c r="AU424" s="274"/>
      <c r="AV424" s="274"/>
      <c r="AW424" s="274"/>
      <c r="AX424" s="274"/>
      <c r="AY424" s="274"/>
      <c r="AZ424" s="274"/>
      <c r="BA424" s="274"/>
      <c r="BB424" s="274"/>
      <c r="BC424" s="274"/>
      <c r="BD424" s="274"/>
      <c r="BE424" s="274"/>
      <c r="BF424" s="274"/>
      <c r="BG424" s="274"/>
      <c r="BH424" s="274"/>
      <c r="BI424" s="274"/>
      <c r="BJ424" s="274"/>
      <c r="BK424" s="274"/>
      <c r="BL424" s="274"/>
      <c r="BM424" s="274"/>
      <c r="BN424" s="274"/>
      <c r="BO424" s="274"/>
      <c r="BP424" s="274"/>
      <c r="BQ424" s="274"/>
      <c r="BR424" s="274"/>
      <c r="BS424" s="274"/>
      <c r="BT424" s="274"/>
      <c r="BU424" s="274"/>
      <c r="BV424" s="274"/>
      <c r="BW424" s="274"/>
      <c r="BX424" s="274"/>
      <c r="BY424" s="274"/>
      <c r="BZ424" s="274"/>
      <c r="CA424" s="274"/>
      <c r="CB424" s="274"/>
      <c r="CC424" s="274"/>
      <c r="CD424" s="274"/>
      <c r="CE424" s="274"/>
      <c r="CF424" s="274"/>
      <c r="CG424" s="274"/>
      <c r="CH424" s="274"/>
      <c r="CI424" s="274"/>
      <c r="CJ424" s="274"/>
      <c r="CK424" s="274"/>
      <c r="CL424" s="274"/>
      <c r="CM424" s="274"/>
      <c r="CN424" s="274"/>
      <c r="CO424" s="274"/>
      <c r="CP424" s="274"/>
      <c r="CQ424" s="274"/>
      <c r="CR424" s="274"/>
      <c r="CS424" s="274"/>
      <c r="CT424" s="274"/>
      <c r="CU424" s="274"/>
      <c r="CV424" s="274"/>
      <c r="CW424" s="274"/>
      <c r="CX424" s="274"/>
      <c r="CY424" s="274"/>
      <c r="CZ424" s="274"/>
      <c r="DA424" s="274"/>
      <c r="DB424" s="274"/>
      <c r="DC424" s="274"/>
      <c r="DD424" s="274"/>
      <c r="DE424" s="274"/>
    </row>
    <row r="425" spans="2:109" s="33" customFormat="1" x14ac:dyDescent="0.35">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AR425" s="274"/>
      <c r="AS425" s="274"/>
      <c r="AT425" s="274"/>
      <c r="AU425" s="274"/>
      <c r="AV425" s="274"/>
      <c r="AW425" s="274"/>
      <c r="AX425" s="274"/>
      <c r="AY425" s="274"/>
      <c r="AZ425" s="274"/>
      <c r="BA425" s="274"/>
      <c r="BB425" s="274"/>
      <c r="BC425" s="274"/>
      <c r="BD425" s="274"/>
      <c r="BE425" s="274"/>
      <c r="BF425" s="274"/>
      <c r="BG425" s="274"/>
      <c r="BH425" s="274"/>
      <c r="BI425" s="274"/>
      <c r="BJ425" s="274"/>
      <c r="BK425" s="274"/>
      <c r="BL425" s="274"/>
      <c r="BM425" s="274"/>
      <c r="BN425" s="274"/>
      <c r="BO425" s="274"/>
      <c r="BP425" s="274"/>
      <c r="BQ425" s="274"/>
      <c r="BR425" s="274"/>
      <c r="BS425" s="274"/>
      <c r="BT425" s="274"/>
      <c r="BU425" s="274"/>
      <c r="BV425" s="274"/>
      <c r="BW425" s="274"/>
      <c r="BX425" s="274"/>
      <c r="BY425" s="274"/>
      <c r="BZ425" s="274"/>
      <c r="CA425" s="274"/>
      <c r="CB425" s="274"/>
      <c r="CC425" s="274"/>
      <c r="CD425" s="274"/>
      <c r="CE425" s="274"/>
      <c r="CF425" s="274"/>
      <c r="CG425" s="274"/>
      <c r="CH425" s="274"/>
      <c r="CI425" s="274"/>
      <c r="CJ425" s="274"/>
      <c r="CK425" s="274"/>
      <c r="CL425" s="274"/>
      <c r="CM425" s="274"/>
      <c r="CN425" s="274"/>
      <c r="CO425" s="274"/>
      <c r="CP425" s="274"/>
      <c r="CQ425" s="274"/>
      <c r="CR425" s="274"/>
      <c r="CS425" s="274"/>
      <c r="CT425" s="274"/>
      <c r="CU425" s="274"/>
      <c r="CV425" s="274"/>
      <c r="CW425" s="274"/>
      <c r="CX425" s="274"/>
      <c r="CY425" s="274"/>
      <c r="CZ425" s="274"/>
      <c r="DA425" s="274"/>
      <c r="DB425" s="274"/>
      <c r="DC425" s="274"/>
      <c r="DD425" s="274"/>
      <c r="DE425" s="274"/>
    </row>
    <row r="426" spans="2:109" s="33" customFormat="1" x14ac:dyDescent="0.35">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AR426" s="274"/>
      <c r="AS426" s="274"/>
      <c r="AT426" s="274"/>
      <c r="AU426" s="274"/>
      <c r="AV426" s="274"/>
      <c r="AW426" s="274"/>
      <c r="AX426" s="274"/>
      <c r="AY426" s="274"/>
      <c r="AZ426" s="274"/>
      <c r="BA426" s="274"/>
      <c r="BB426" s="274"/>
      <c r="BC426" s="274"/>
      <c r="BD426" s="274"/>
      <c r="BE426" s="274"/>
      <c r="BF426" s="274"/>
      <c r="BG426" s="274"/>
      <c r="BH426" s="274"/>
      <c r="BI426" s="274"/>
      <c r="BJ426" s="274"/>
      <c r="BK426" s="274"/>
      <c r="BL426" s="274"/>
      <c r="BM426" s="274"/>
      <c r="BN426" s="274"/>
      <c r="BO426" s="274"/>
      <c r="BP426" s="274"/>
      <c r="BQ426" s="274"/>
      <c r="BR426" s="274"/>
      <c r="BS426" s="274"/>
      <c r="BT426" s="274"/>
      <c r="BU426" s="274"/>
      <c r="BV426" s="274"/>
      <c r="BW426" s="274"/>
      <c r="BX426" s="274"/>
      <c r="BY426" s="274"/>
      <c r="BZ426" s="274"/>
      <c r="CA426" s="274"/>
      <c r="CB426" s="274"/>
      <c r="CC426" s="274"/>
      <c r="CD426" s="274"/>
      <c r="CE426" s="274"/>
      <c r="CF426" s="274"/>
      <c r="CG426" s="274"/>
      <c r="CH426" s="274"/>
      <c r="CI426" s="274"/>
      <c r="CJ426" s="274"/>
      <c r="CK426" s="274"/>
      <c r="CL426" s="274"/>
      <c r="CM426" s="274"/>
      <c r="CN426" s="274"/>
      <c r="CO426" s="274"/>
      <c r="CP426" s="274"/>
      <c r="CQ426" s="274"/>
      <c r="CR426" s="274"/>
      <c r="CS426" s="274"/>
      <c r="CT426" s="274"/>
      <c r="CU426" s="274"/>
      <c r="CV426" s="274"/>
      <c r="CW426" s="274"/>
      <c r="CX426" s="274"/>
      <c r="CY426" s="274"/>
      <c r="CZ426" s="274"/>
      <c r="DA426" s="274"/>
      <c r="DB426" s="274"/>
      <c r="DC426" s="274"/>
      <c r="DD426" s="274"/>
      <c r="DE426" s="274"/>
    </row>
    <row r="427" spans="2:109" s="33" customFormat="1" x14ac:dyDescent="0.35">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AR427" s="274"/>
      <c r="AS427" s="274"/>
      <c r="AT427" s="274"/>
      <c r="AU427" s="274"/>
      <c r="AV427" s="274"/>
      <c r="AW427" s="274"/>
      <c r="AX427" s="274"/>
      <c r="AY427" s="274"/>
      <c r="AZ427" s="274"/>
      <c r="BA427" s="274"/>
      <c r="BB427" s="274"/>
      <c r="BC427" s="274"/>
      <c r="BD427" s="274"/>
      <c r="BE427" s="274"/>
      <c r="BF427" s="274"/>
      <c r="BG427" s="274"/>
      <c r="BH427" s="274"/>
      <c r="BI427" s="274"/>
      <c r="BJ427" s="274"/>
      <c r="BK427" s="274"/>
      <c r="BL427" s="274"/>
      <c r="BM427" s="274"/>
      <c r="BN427" s="274"/>
      <c r="BO427" s="274"/>
      <c r="BP427" s="274"/>
      <c r="BQ427" s="274"/>
      <c r="BR427" s="274"/>
      <c r="BS427" s="274"/>
      <c r="BT427" s="274"/>
      <c r="BU427" s="274"/>
      <c r="BV427" s="274"/>
      <c r="BW427" s="274"/>
      <c r="BX427" s="274"/>
      <c r="BY427" s="274"/>
      <c r="BZ427" s="274"/>
      <c r="CA427" s="274"/>
      <c r="CB427" s="274"/>
      <c r="CC427" s="274"/>
      <c r="CD427" s="274"/>
      <c r="CE427" s="274"/>
      <c r="CF427" s="274"/>
      <c r="CG427" s="274"/>
      <c r="CH427" s="274"/>
      <c r="CI427" s="274"/>
      <c r="CJ427" s="274"/>
      <c r="CK427" s="274"/>
      <c r="CL427" s="274"/>
      <c r="CM427" s="274"/>
      <c r="CN427" s="274"/>
      <c r="CO427" s="274"/>
      <c r="CP427" s="274"/>
      <c r="CQ427" s="274"/>
      <c r="CR427" s="274"/>
      <c r="CS427" s="274"/>
      <c r="CT427" s="274"/>
      <c r="CU427" s="274"/>
      <c r="CV427" s="274"/>
      <c r="CW427" s="274"/>
      <c r="CX427" s="274"/>
      <c r="CY427" s="274"/>
      <c r="CZ427" s="274"/>
      <c r="DA427" s="274"/>
      <c r="DB427" s="274"/>
      <c r="DC427" s="274"/>
      <c r="DD427" s="274"/>
      <c r="DE427" s="274"/>
    </row>
    <row r="428" spans="2:109" s="33" customFormat="1" x14ac:dyDescent="0.35">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AR428" s="274"/>
      <c r="AS428" s="274"/>
      <c r="AT428" s="274"/>
      <c r="AU428" s="274"/>
      <c r="AV428" s="274"/>
      <c r="AW428" s="274"/>
      <c r="AX428" s="274"/>
      <c r="AY428" s="274"/>
      <c r="AZ428" s="274"/>
      <c r="BA428" s="274"/>
      <c r="BB428" s="274"/>
      <c r="BC428" s="274"/>
      <c r="BD428" s="274"/>
      <c r="BE428" s="274"/>
      <c r="BF428" s="274"/>
      <c r="BG428" s="274"/>
      <c r="BH428" s="274"/>
      <c r="BI428" s="274"/>
      <c r="BJ428" s="274"/>
      <c r="BK428" s="274"/>
      <c r="BL428" s="274"/>
      <c r="BM428" s="274"/>
      <c r="BN428" s="274"/>
      <c r="BO428" s="274"/>
      <c r="BP428" s="274"/>
      <c r="BQ428" s="274"/>
      <c r="BR428" s="274"/>
      <c r="BS428" s="274"/>
      <c r="BT428" s="274"/>
      <c r="BU428" s="274"/>
      <c r="BV428" s="274"/>
      <c r="BW428" s="274"/>
      <c r="BX428" s="274"/>
      <c r="BY428" s="274"/>
      <c r="BZ428" s="274"/>
      <c r="CA428" s="274"/>
      <c r="CB428" s="274"/>
      <c r="CC428" s="274"/>
      <c r="CD428" s="274"/>
      <c r="CE428" s="274"/>
      <c r="CF428" s="274"/>
      <c r="CG428" s="274"/>
      <c r="CH428" s="274"/>
      <c r="CI428" s="274"/>
      <c r="CJ428" s="274"/>
      <c r="CK428" s="274"/>
      <c r="CL428" s="274"/>
      <c r="CM428" s="274"/>
      <c r="CN428" s="274"/>
      <c r="CO428" s="274"/>
      <c r="CP428" s="274"/>
      <c r="CQ428" s="274"/>
      <c r="CR428" s="274"/>
      <c r="CS428" s="274"/>
      <c r="CT428" s="274"/>
      <c r="CU428" s="274"/>
      <c r="CV428" s="274"/>
      <c r="CW428" s="274"/>
      <c r="CX428" s="274"/>
      <c r="CY428" s="274"/>
      <c r="CZ428" s="274"/>
      <c r="DA428" s="274"/>
      <c r="DB428" s="274"/>
      <c r="DC428" s="274"/>
      <c r="DD428" s="274"/>
      <c r="DE428" s="274"/>
    </row>
    <row r="429" spans="2:109" s="33" customFormat="1" x14ac:dyDescent="0.35">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AR429" s="274"/>
      <c r="AS429" s="274"/>
      <c r="AT429" s="274"/>
      <c r="AU429" s="274"/>
      <c r="AV429" s="274"/>
      <c r="AW429" s="274"/>
      <c r="AX429" s="274"/>
      <c r="AY429" s="274"/>
      <c r="AZ429" s="274"/>
      <c r="BA429" s="274"/>
      <c r="BB429" s="274"/>
      <c r="BC429" s="274"/>
      <c r="BD429" s="274"/>
      <c r="BE429" s="274"/>
      <c r="BF429" s="274"/>
      <c r="BG429" s="274"/>
      <c r="BH429" s="274"/>
      <c r="BI429" s="274"/>
      <c r="BJ429" s="274"/>
      <c r="BK429" s="274"/>
      <c r="BL429" s="274"/>
      <c r="BM429" s="274"/>
      <c r="BN429" s="274"/>
      <c r="BO429" s="274"/>
      <c r="BP429" s="274"/>
      <c r="BQ429" s="274"/>
      <c r="BR429" s="274"/>
      <c r="BS429" s="274"/>
      <c r="BT429" s="274"/>
      <c r="BU429" s="274"/>
      <c r="BV429" s="274"/>
      <c r="BW429" s="274"/>
      <c r="BX429" s="274"/>
      <c r="BY429" s="274"/>
      <c r="BZ429" s="274"/>
      <c r="CA429" s="274"/>
      <c r="CB429" s="274"/>
      <c r="CC429" s="274"/>
      <c r="CD429" s="274"/>
      <c r="CE429" s="274"/>
      <c r="CF429" s="274"/>
      <c r="CG429" s="274"/>
      <c r="CH429" s="274"/>
      <c r="CI429" s="274"/>
      <c r="CJ429" s="274"/>
      <c r="CK429" s="274"/>
      <c r="CL429" s="274"/>
      <c r="CM429" s="274"/>
      <c r="CN429" s="274"/>
      <c r="CO429" s="274"/>
      <c r="CP429" s="274"/>
      <c r="CQ429" s="274"/>
      <c r="CR429" s="274"/>
      <c r="CS429" s="274"/>
      <c r="CT429" s="274"/>
      <c r="CU429" s="274"/>
      <c r="CV429" s="274"/>
      <c r="CW429" s="274"/>
      <c r="CX429" s="274"/>
      <c r="CY429" s="274"/>
      <c r="CZ429" s="274"/>
      <c r="DA429" s="274"/>
      <c r="DB429" s="274"/>
      <c r="DC429" s="274"/>
      <c r="DD429" s="274"/>
      <c r="DE429" s="274"/>
    </row>
    <row r="430" spans="2:109" s="33" customFormat="1" x14ac:dyDescent="0.35">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AR430" s="274"/>
      <c r="AS430" s="274"/>
      <c r="AT430" s="274"/>
      <c r="AU430" s="274"/>
      <c r="AV430" s="274"/>
      <c r="AW430" s="274"/>
      <c r="AX430" s="274"/>
      <c r="AY430" s="274"/>
      <c r="AZ430" s="274"/>
      <c r="BA430" s="274"/>
      <c r="BB430" s="274"/>
      <c r="BC430" s="274"/>
      <c r="BD430" s="274"/>
      <c r="BE430" s="274"/>
      <c r="BF430" s="274"/>
      <c r="BG430" s="274"/>
      <c r="BH430" s="274"/>
      <c r="BI430" s="274"/>
      <c r="BJ430" s="274"/>
      <c r="BK430" s="274"/>
      <c r="BL430" s="274"/>
      <c r="BM430" s="274"/>
      <c r="BN430" s="274"/>
      <c r="BO430" s="274"/>
      <c r="BP430" s="274"/>
      <c r="BQ430" s="274"/>
      <c r="BR430" s="274"/>
      <c r="BS430" s="274"/>
      <c r="BT430" s="274"/>
      <c r="BU430" s="274"/>
      <c r="BV430" s="274"/>
      <c r="BW430" s="274"/>
      <c r="BX430" s="274"/>
      <c r="BY430" s="274"/>
      <c r="BZ430" s="274"/>
      <c r="CA430" s="274"/>
      <c r="CB430" s="274"/>
      <c r="CC430" s="274"/>
      <c r="CD430" s="274"/>
      <c r="CE430" s="274"/>
      <c r="CF430" s="274"/>
      <c r="CG430" s="274"/>
      <c r="CH430" s="274"/>
      <c r="CI430" s="274"/>
      <c r="CJ430" s="274"/>
      <c r="CK430" s="274"/>
      <c r="CL430" s="274"/>
      <c r="CM430" s="274"/>
      <c r="CN430" s="274"/>
      <c r="CO430" s="274"/>
      <c r="CP430" s="274"/>
      <c r="CQ430" s="274"/>
      <c r="CR430" s="274"/>
      <c r="CS430" s="274"/>
      <c r="CT430" s="274"/>
      <c r="CU430" s="274"/>
      <c r="CV430" s="274"/>
      <c r="CW430" s="274"/>
      <c r="CX430" s="274"/>
      <c r="CY430" s="274"/>
      <c r="CZ430" s="274"/>
      <c r="DA430" s="274"/>
      <c r="DB430" s="274"/>
      <c r="DC430" s="274"/>
      <c r="DD430" s="274"/>
      <c r="DE430" s="274"/>
    </row>
    <row r="431" spans="2:109" s="33" customFormat="1" x14ac:dyDescent="0.35">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AR431" s="274"/>
      <c r="AS431" s="274"/>
      <c r="AT431" s="274"/>
      <c r="AU431" s="274"/>
      <c r="AV431" s="274"/>
      <c r="AW431" s="274"/>
      <c r="AX431" s="274"/>
      <c r="AY431" s="274"/>
      <c r="AZ431" s="274"/>
      <c r="BA431" s="274"/>
      <c r="BB431" s="274"/>
      <c r="BC431" s="274"/>
      <c r="BD431" s="274"/>
      <c r="BE431" s="274"/>
      <c r="BF431" s="274"/>
      <c r="BG431" s="274"/>
      <c r="BH431" s="274"/>
      <c r="BI431" s="274"/>
      <c r="BJ431" s="274"/>
      <c r="BK431" s="274"/>
      <c r="BL431" s="274"/>
      <c r="BM431" s="274"/>
      <c r="BN431" s="274"/>
      <c r="BO431" s="274"/>
      <c r="BP431" s="274"/>
      <c r="BQ431" s="274"/>
      <c r="BR431" s="274"/>
      <c r="BS431" s="274"/>
      <c r="BT431" s="274"/>
      <c r="BU431" s="274"/>
      <c r="BV431" s="274"/>
      <c r="BW431" s="274"/>
      <c r="BX431" s="274"/>
      <c r="BY431" s="274"/>
      <c r="BZ431" s="274"/>
      <c r="CA431" s="274"/>
      <c r="CB431" s="274"/>
      <c r="CC431" s="274"/>
      <c r="CD431" s="274"/>
      <c r="CE431" s="274"/>
      <c r="CF431" s="274"/>
      <c r="CG431" s="274"/>
      <c r="CH431" s="274"/>
      <c r="CI431" s="274"/>
      <c r="CJ431" s="274"/>
      <c r="CK431" s="274"/>
      <c r="CL431" s="274"/>
      <c r="CM431" s="274"/>
      <c r="CN431" s="274"/>
      <c r="CO431" s="274"/>
      <c r="CP431" s="274"/>
      <c r="CQ431" s="274"/>
      <c r="CR431" s="274"/>
      <c r="CS431" s="274"/>
      <c r="CT431" s="274"/>
      <c r="CU431" s="274"/>
      <c r="CV431" s="274"/>
      <c r="CW431" s="274"/>
      <c r="CX431" s="274"/>
      <c r="CY431" s="274"/>
      <c r="CZ431" s="274"/>
      <c r="DA431" s="274"/>
      <c r="DB431" s="274"/>
      <c r="DC431" s="274"/>
      <c r="DD431" s="274"/>
      <c r="DE431" s="274"/>
    </row>
    <row r="432" spans="2:109" s="33" customFormat="1" x14ac:dyDescent="0.35">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AR432" s="274"/>
      <c r="AS432" s="274"/>
      <c r="AT432" s="274"/>
      <c r="AU432" s="274"/>
      <c r="AV432" s="274"/>
      <c r="AW432" s="274"/>
      <c r="AX432" s="274"/>
      <c r="AY432" s="274"/>
      <c r="AZ432" s="274"/>
      <c r="BA432" s="274"/>
      <c r="BB432" s="274"/>
      <c r="BC432" s="274"/>
      <c r="BD432" s="274"/>
      <c r="BE432" s="274"/>
      <c r="BF432" s="274"/>
      <c r="BG432" s="274"/>
      <c r="BH432" s="274"/>
      <c r="BI432" s="274"/>
      <c r="BJ432" s="274"/>
      <c r="BK432" s="274"/>
      <c r="BL432" s="274"/>
      <c r="BM432" s="274"/>
      <c r="BN432" s="274"/>
      <c r="BO432" s="274"/>
      <c r="BP432" s="274"/>
      <c r="BQ432" s="274"/>
      <c r="BR432" s="274"/>
      <c r="BS432" s="274"/>
      <c r="BT432" s="274"/>
      <c r="BU432" s="274"/>
      <c r="BV432" s="274"/>
      <c r="BW432" s="274"/>
      <c r="BX432" s="274"/>
      <c r="BY432" s="274"/>
      <c r="BZ432" s="274"/>
      <c r="CA432" s="274"/>
      <c r="CB432" s="274"/>
      <c r="CC432" s="274"/>
      <c r="CD432" s="274"/>
      <c r="CE432" s="274"/>
      <c r="CF432" s="274"/>
      <c r="CG432" s="274"/>
      <c r="CH432" s="274"/>
      <c r="CI432" s="274"/>
      <c r="CJ432" s="274"/>
      <c r="CK432" s="274"/>
      <c r="CL432" s="274"/>
      <c r="CM432" s="274"/>
      <c r="CN432" s="274"/>
      <c r="CO432" s="274"/>
      <c r="CP432" s="274"/>
      <c r="CQ432" s="274"/>
      <c r="CR432" s="274"/>
      <c r="CS432" s="274"/>
      <c r="CT432" s="274"/>
      <c r="CU432" s="274"/>
      <c r="CV432" s="274"/>
      <c r="CW432" s="274"/>
      <c r="CX432" s="274"/>
      <c r="CY432" s="274"/>
      <c r="CZ432" s="274"/>
      <c r="DA432" s="274"/>
      <c r="DB432" s="274"/>
      <c r="DC432" s="274"/>
      <c r="DD432" s="274"/>
      <c r="DE432" s="274"/>
    </row>
    <row r="433" spans="2:109" s="33" customFormat="1" x14ac:dyDescent="0.35">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AR433" s="274"/>
      <c r="AS433" s="274"/>
      <c r="AT433" s="274"/>
      <c r="AU433" s="274"/>
      <c r="AV433" s="274"/>
      <c r="AW433" s="274"/>
      <c r="AX433" s="274"/>
      <c r="AY433" s="274"/>
      <c r="AZ433" s="274"/>
      <c r="BA433" s="274"/>
      <c r="BB433" s="274"/>
      <c r="BC433" s="274"/>
      <c r="BD433" s="274"/>
      <c r="BE433" s="274"/>
      <c r="BF433" s="274"/>
      <c r="BG433" s="274"/>
      <c r="BH433" s="274"/>
      <c r="BI433" s="274"/>
      <c r="BJ433" s="274"/>
      <c r="BK433" s="274"/>
      <c r="BL433" s="274"/>
      <c r="BM433" s="274"/>
      <c r="BN433" s="274"/>
      <c r="BO433" s="274"/>
      <c r="BP433" s="274"/>
      <c r="BQ433" s="274"/>
      <c r="BR433" s="274"/>
      <c r="BS433" s="274"/>
      <c r="BT433" s="274"/>
      <c r="BU433" s="274"/>
      <c r="BV433" s="274"/>
      <c r="BW433" s="274"/>
      <c r="BX433" s="274"/>
      <c r="BY433" s="274"/>
      <c r="BZ433" s="274"/>
      <c r="CA433" s="274"/>
      <c r="CB433" s="274"/>
      <c r="CC433" s="274"/>
      <c r="CD433" s="274"/>
      <c r="CE433" s="274"/>
      <c r="CF433" s="274"/>
      <c r="CG433" s="274"/>
      <c r="CH433" s="274"/>
      <c r="CI433" s="274"/>
      <c r="CJ433" s="274"/>
      <c r="CK433" s="274"/>
      <c r="CL433" s="274"/>
      <c r="CM433" s="274"/>
      <c r="CN433" s="274"/>
      <c r="CO433" s="274"/>
      <c r="CP433" s="274"/>
      <c r="CQ433" s="274"/>
      <c r="CR433" s="274"/>
      <c r="CS433" s="274"/>
      <c r="CT433" s="274"/>
      <c r="CU433" s="274"/>
      <c r="CV433" s="274"/>
      <c r="CW433" s="274"/>
      <c r="CX433" s="274"/>
      <c r="CY433" s="274"/>
      <c r="CZ433" s="274"/>
      <c r="DA433" s="274"/>
      <c r="DB433" s="274"/>
      <c r="DC433" s="274"/>
      <c r="DD433" s="274"/>
      <c r="DE433" s="274"/>
    </row>
    <row r="434" spans="2:109" s="33" customFormat="1" x14ac:dyDescent="0.35">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AR434" s="274"/>
      <c r="AS434" s="274"/>
      <c r="AT434" s="274"/>
      <c r="AU434" s="274"/>
      <c r="AV434" s="274"/>
      <c r="AW434" s="274"/>
      <c r="AX434" s="274"/>
      <c r="AY434" s="274"/>
      <c r="AZ434" s="274"/>
      <c r="BA434" s="274"/>
      <c r="BB434" s="274"/>
      <c r="BC434" s="274"/>
      <c r="BD434" s="274"/>
      <c r="BE434" s="274"/>
      <c r="BF434" s="274"/>
      <c r="BG434" s="274"/>
      <c r="BH434" s="274"/>
      <c r="BI434" s="274"/>
      <c r="BJ434" s="274"/>
      <c r="BK434" s="274"/>
      <c r="BL434" s="274"/>
      <c r="BM434" s="274"/>
      <c r="BN434" s="274"/>
      <c r="BO434" s="274"/>
      <c r="BP434" s="274"/>
      <c r="BQ434" s="274"/>
      <c r="BR434" s="274"/>
      <c r="BS434" s="274"/>
      <c r="BT434" s="274"/>
      <c r="BU434" s="274"/>
      <c r="BV434" s="274"/>
      <c r="BW434" s="274"/>
      <c r="BX434" s="274"/>
      <c r="BY434" s="274"/>
      <c r="BZ434" s="274"/>
      <c r="CA434" s="274"/>
      <c r="CB434" s="274"/>
      <c r="CC434" s="274"/>
      <c r="CD434" s="274"/>
      <c r="CE434" s="274"/>
      <c r="CF434" s="274"/>
      <c r="CG434" s="274"/>
      <c r="CH434" s="274"/>
      <c r="CI434" s="274"/>
      <c r="CJ434" s="274"/>
      <c r="CK434" s="274"/>
      <c r="CL434" s="274"/>
      <c r="CM434" s="274"/>
      <c r="CN434" s="274"/>
      <c r="CO434" s="274"/>
      <c r="CP434" s="274"/>
      <c r="CQ434" s="274"/>
      <c r="CR434" s="274"/>
      <c r="CS434" s="274"/>
      <c r="CT434" s="274"/>
      <c r="CU434" s="274"/>
      <c r="CV434" s="274"/>
      <c r="CW434" s="274"/>
      <c r="CX434" s="274"/>
      <c r="CY434" s="274"/>
      <c r="CZ434" s="274"/>
      <c r="DA434" s="274"/>
      <c r="DB434" s="274"/>
      <c r="DC434" s="274"/>
      <c r="DD434" s="274"/>
      <c r="DE434" s="274"/>
    </row>
    <row r="435" spans="2:109" s="33" customFormat="1" x14ac:dyDescent="0.35">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AR435" s="274"/>
      <c r="AS435" s="274"/>
      <c r="AT435" s="274"/>
      <c r="AU435" s="274"/>
      <c r="AV435" s="274"/>
      <c r="AW435" s="274"/>
      <c r="AX435" s="274"/>
      <c r="AY435" s="274"/>
      <c r="AZ435" s="274"/>
      <c r="BA435" s="274"/>
      <c r="BB435" s="274"/>
      <c r="BC435" s="274"/>
      <c r="BD435" s="274"/>
      <c r="BE435" s="274"/>
      <c r="BF435" s="274"/>
      <c r="BG435" s="274"/>
      <c r="BH435" s="274"/>
      <c r="BI435" s="274"/>
      <c r="BJ435" s="274"/>
      <c r="BK435" s="274"/>
      <c r="BL435" s="274"/>
      <c r="BM435" s="274"/>
      <c r="BN435" s="274"/>
      <c r="BO435" s="274"/>
      <c r="BP435" s="274"/>
      <c r="BQ435" s="274"/>
      <c r="BR435" s="274"/>
      <c r="BS435" s="274"/>
      <c r="BT435" s="274"/>
      <c r="BU435" s="274"/>
      <c r="BV435" s="274"/>
      <c r="BW435" s="274"/>
      <c r="BX435" s="274"/>
      <c r="BY435" s="274"/>
      <c r="BZ435" s="274"/>
      <c r="CA435" s="274"/>
      <c r="CB435" s="274"/>
      <c r="CC435" s="274"/>
      <c r="CD435" s="274"/>
      <c r="CE435" s="274"/>
      <c r="CF435" s="274"/>
      <c r="CG435" s="274"/>
      <c r="CH435" s="274"/>
      <c r="CI435" s="274"/>
      <c r="CJ435" s="274"/>
      <c r="CK435" s="274"/>
      <c r="CL435" s="274"/>
      <c r="CM435" s="274"/>
      <c r="CN435" s="274"/>
      <c r="CO435" s="274"/>
      <c r="CP435" s="274"/>
      <c r="CQ435" s="274"/>
      <c r="CR435" s="274"/>
      <c r="CS435" s="274"/>
      <c r="CT435" s="274"/>
      <c r="CU435" s="274"/>
      <c r="CV435" s="274"/>
      <c r="CW435" s="274"/>
      <c r="CX435" s="274"/>
      <c r="CY435" s="274"/>
      <c r="CZ435" s="274"/>
      <c r="DA435" s="274"/>
      <c r="DB435" s="274"/>
      <c r="DC435" s="274"/>
      <c r="DD435" s="274"/>
      <c r="DE435" s="274"/>
    </row>
    <row r="436" spans="2:109" s="33" customFormat="1" x14ac:dyDescent="0.35">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AR436" s="274"/>
      <c r="AS436" s="274"/>
      <c r="AT436" s="274"/>
      <c r="AU436" s="274"/>
      <c r="AV436" s="274"/>
      <c r="AW436" s="274"/>
      <c r="AX436" s="274"/>
      <c r="AY436" s="274"/>
      <c r="AZ436" s="274"/>
      <c r="BA436" s="274"/>
      <c r="BB436" s="274"/>
      <c r="BC436" s="274"/>
      <c r="BD436" s="274"/>
      <c r="BE436" s="274"/>
      <c r="BF436" s="274"/>
      <c r="BG436" s="274"/>
      <c r="BH436" s="274"/>
      <c r="BI436" s="274"/>
      <c r="BJ436" s="274"/>
      <c r="BK436" s="274"/>
      <c r="BL436" s="274"/>
      <c r="BM436" s="274"/>
      <c r="BN436" s="274"/>
      <c r="BO436" s="274"/>
      <c r="BP436" s="274"/>
      <c r="BQ436" s="274"/>
      <c r="BR436" s="274"/>
      <c r="BS436" s="274"/>
      <c r="BT436" s="274"/>
      <c r="BU436" s="274"/>
      <c r="BV436" s="274"/>
      <c r="BW436" s="274"/>
      <c r="BX436" s="274"/>
      <c r="BY436" s="274"/>
      <c r="BZ436" s="274"/>
      <c r="CA436" s="274"/>
      <c r="CB436" s="274"/>
      <c r="CC436" s="274"/>
      <c r="CD436" s="274"/>
      <c r="CE436" s="274"/>
      <c r="CF436" s="274"/>
      <c r="CG436" s="274"/>
      <c r="CH436" s="274"/>
      <c r="CI436" s="274"/>
      <c r="CJ436" s="274"/>
      <c r="CK436" s="274"/>
      <c r="CL436" s="274"/>
      <c r="CM436" s="274"/>
      <c r="CN436" s="274"/>
      <c r="CO436" s="274"/>
      <c r="CP436" s="274"/>
      <c r="CQ436" s="274"/>
      <c r="CR436" s="274"/>
      <c r="CS436" s="274"/>
      <c r="CT436" s="274"/>
      <c r="CU436" s="274"/>
      <c r="CV436" s="274"/>
      <c r="CW436" s="274"/>
      <c r="CX436" s="274"/>
      <c r="CY436" s="274"/>
      <c r="CZ436" s="274"/>
      <c r="DA436" s="274"/>
      <c r="DB436" s="274"/>
      <c r="DC436" s="274"/>
      <c r="DD436" s="274"/>
      <c r="DE436" s="274"/>
    </row>
    <row r="437" spans="2:109" s="33" customFormat="1" x14ac:dyDescent="0.35">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AR437" s="274"/>
      <c r="AS437" s="274"/>
      <c r="AT437" s="274"/>
      <c r="AU437" s="274"/>
      <c r="AV437" s="274"/>
      <c r="AW437" s="274"/>
      <c r="AX437" s="274"/>
      <c r="AY437" s="274"/>
      <c r="AZ437" s="274"/>
      <c r="BA437" s="274"/>
      <c r="BB437" s="274"/>
      <c r="BC437" s="274"/>
      <c r="BD437" s="274"/>
      <c r="BE437" s="274"/>
      <c r="BF437" s="274"/>
      <c r="BG437" s="274"/>
      <c r="BH437" s="274"/>
      <c r="BI437" s="274"/>
      <c r="BJ437" s="274"/>
      <c r="BK437" s="274"/>
      <c r="BL437" s="274"/>
      <c r="BM437" s="274"/>
      <c r="BN437" s="274"/>
      <c r="BO437" s="274"/>
      <c r="BP437" s="274"/>
      <c r="BQ437" s="274"/>
      <c r="BR437" s="274"/>
      <c r="BS437" s="274"/>
      <c r="BT437" s="274"/>
      <c r="BU437" s="274"/>
      <c r="BV437" s="274"/>
      <c r="BW437" s="274"/>
      <c r="BX437" s="274"/>
      <c r="BY437" s="274"/>
      <c r="BZ437" s="274"/>
      <c r="CA437" s="274"/>
      <c r="CB437" s="274"/>
      <c r="CC437" s="274"/>
      <c r="CD437" s="274"/>
      <c r="CE437" s="274"/>
      <c r="CF437" s="274"/>
      <c r="CG437" s="274"/>
      <c r="CH437" s="274"/>
      <c r="CI437" s="274"/>
      <c r="CJ437" s="274"/>
      <c r="CK437" s="274"/>
      <c r="CL437" s="274"/>
      <c r="CM437" s="274"/>
      <c r="CN437" s="274"/>
      <c r="CO437" s="274"/>
      <c r="CP437" s="274"/>
      <c r="CQ437" s="274"/>
      <c r="CR437" s="274"/>
      <c r="CS437" s="274"/>
      <c r="CT437" s="274"/>
      <c r="CU437" s="274"/>
      <c r="CV437" s="274"/>
      <c r="CW437" s="274"/>
      <c r="CX437" s="274"/>
      <c r="CY437" s="274"/>
      <c r="CZ437" s="274"/>
      <c r="DA437" s="274"/>
      <c r="DB437" s="274"/>
      <c r="DC437" s="274"/>
      <c r="DD437" s="274"/>
      <c r="DE437" s="274"/>
    </row>
    <row r="438" spans="2:109" s="33" customFormat="1" x14ac:dyDescent="0.35">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AR438" s="274"/>
      <c r="AS438" s="274"/>
      <c r="AT438" s="274"/>
      <c r="AU438" s="274"/>
      <c r="AV438" s="274"/>
      <c r="AW438" s="274"/>
      <c r="AX438" s="274"/>
      <c r="AY438" s="274"/>
      <c r="AZ438" s="274"/>
      <c r="BA438" s="274"/>
      <c r="BB438" s="274"/>
      <c r="BC438" s="274"/>
      <c r="BD438" s="274"/>
      <c r="BE438" s="274"/>
      <c r="BF438" s="274"/>
      <c r="BG438" s="274"/>
      <c r="BH438" s="274"/>
      <c r="BI438" s="274"/>
      <c r="BJ438" s="274"/>
      <c r="BK438" s="274"/>
      <c r="BL438" s="274"/>
      <c r="BM438" s="274"/>
      <c r="BN438" s="274"/>
      <c r="BO438" s="274"/>
      <c r="BP438" s="274"/>
      <c r="BQ438" s="274"/>
      <c r="BR438" s="274"/>
      <c r="BS438" s="274"/>
      <c r="BT438" s="274"/>
      <c r="BU438" s="274"/>
      <c r="BV438" s="274"/>
      <c r="BW438" s="274"/>
      <c r="BX438" s="274"/>
      <c r="BY438" s="274"/>
      <c r="BZ438" s="274"/>
      <c r="CA438" s="274"/>
      <c r="CB438" s="274"/>
      <c r="CC438" s="274"/>
      <c r="CD438" s="274"/>
      <c r="CE438" s="274"/>
      <c r="CF438" s="274"/>
      <c r="CG438" s="274"/>
      <c r="CH438" s="274"/>
      <c r="CI438" s="274"/>
      <c r="CJ438" s="274"/>
      <c r="CK438" s="274"/>
      <c r="CL438" s="274"/>
      <c r="CM438" s="274"/>
      <c r="CN438" s="274"/>
      <c r="CO438" s="274"/>
      <c r="CP438" s="274"/>
      <c r="CQ438" s="274"/>
      <c r="CR438" s="274"/>
      <c r="CS438" s="274"/>
      <c r="CT438" s="274"/>
      <c r="CU438" s="274"/>
      <c r="CV438" s="274"/>
      <c r="CW438" s="274"/>
      <c r="CX438" s="274"/>
      <c r="CY438" s="274"/>
      <c r="CZ438" s="274"/>
      <c r="DA438" s="274"/>
      <c r="DB438" s="274"/>
      <c r="DC438" s="274"/>
      <c r="DD438" s="274"/>
      <c r="DE438" s="274"/>
    </row>
    <row r="439" spans="2:109" s="33" customFormat="1" x14ac:dyDescent="0.35">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AR439" s="274"/>
      <c r="AS439" s="274"/>
      <c r="AT439" s="274"/>
      <c r="AU439" s="274"/>
      <c r="AV439" s="274"/>
      <c r="AW439" s="274"/>
      <c r="AX439" s="274"/>
      <c r="AY439" s="274"/>
      <c r="AZ439" s="274"/>
      <c r="BA439" s="274"/>
      <c r="BB439" s="274"/>
      <c r="BC439" s="274"/>
      <c r="BD439" s="274"/>
      <c r="BE439" s="274"/>
      <c r="BF439" s="274"/>
      <c r="BG439" s="274"/>
      <c r="BH439" s="274"/>
      <c r="BI439" s="274"/>
      <c r="BJ439" s="274"/>
      <c r="BK439" s="274"/>
      <c r="BL439" s="274"/>
      <c r="BM439" s="274"/>
      <c r="BN439" s="274"/>
      <c r="BO439" s="274"/>
      <c r="BP439" s="274"/>
      <c r="BQ439" s="274"/>
      <c r="BR439" s="274"/>
      <c r="BS439" s="274"/>
      <c r="BT439" s="274"/>
      <c r="BU439" s="274"/>
      <c r="BV439" s="274"/>
      <c r="BW439" s="274"/>
      <c r="BX439" s="274"/>
      <c r="BY439" s="274"/>
      <c r="BZ439" s="274"/>
      <c r="CA439" s="274"/>
      <c r="CB439" s="274"/>
      <c r="CC439" s="274"/>
      <c r="CD439" s="274"/>
      <c r="CE439" s="274"/>
      <c r="CF439" s="274"/>
      <c r="CG439" s="274"/>
      <c r="CH439" s="274"/>
      <c r="CI439" s="274"/>
      <c r="CJ439" s="274"/>
      <c r="CK439" s="274"/>
      <c r="CL439" s="274"/>
      <c r="CM439" s="274"/>
      <c r="CN439" s="274"/>
      <c r="CO439" s="274"/>
      <c r="CP439" s="274"/>
      <c r="CQ439" s="274"/>
      <c r="CR439" s="274"/>
      <c r="CS439" s="274"/>
      <c r="CT439" s="274"/>
      <c r="CU439" s="274"/>
      <c r="CV439" s="274"/>
      <c r="CW439" s="274"/>
      <c r="CX439" s="274"/>
      <c r="CY439" s="274"/>
      <c r="CZ439" s="274"/>
      <c r="DA439" s="274"/>
      <c r="DB439" s="274"/>
      <c r="DC439" s="274"/>
      <c r="DD439" s="274"/>
      <c r="DE439" s="274"/>
    </row>
    <row r="440" spans="2:109" s="33" customFormat="1" x14ac:dyDescent="0.35">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AR440" s="274"/>
      <c r="AS440" s="274"/>
      <c r="AT440" s="274"/>
      <c r="AU440" s="274"/>
      <c r="AV440" s="274"/>
      <c r="AW440" s="274"/>
      <c r="AX440" s="274"/>
      <c r="AY440" s="274"/>
      <c r="AZ440" s="274"/>
      <c r="BA440" s="274"/>
      <c r="BB440" s="274"/>
      <c r="BC440" s="274"/>
      <c r="BD440" s="274"/>
      <c r="BE440" s="274"/>
      <c r="BF440" s="274"/>
      <c r="BG440" s="274"/>
      <c r="BH440" s="274"/>
      <c r="BI440" s="274"/>
      <c r="BJ440" s="274"/>
      <c r="BK440" s="274"/>
      <c r="BL440" s="274"/>
      <c r="BM440" s="274"/>
      <c r="BN440" s="274"/>
      <c r="BO440" s="274"/>
      <c r="BP440" s="274"/>
      <c r="BQ440" s="274"/>
      <c r="BR440" s="274"/>
      <c r="BS440" s="274"/>
      <c r="BT440" s="274"/>
      <c r="BU440" s="274"/>
      <c r="BV440" s="274"/>
      <c r="BW440" s="274"/>
      <c r="BX440" s="274"/>
      <c r="BY440" s="274"/>
      <c r="BZ440" s="274"/>
      <c r="CA440" s="274"/>
      <c r="CB440" s="274"/>
      <c r="CC440" s="274"/>
      <c r="CD440" s="274"/>
      <c r="CE440" s="274"/>
      <c r="CF440" s="274"/>
      <c r="CG440" s="274"/>
      <c r="CH440" s="274"/>
      <c r="CI440" s="274"/>
      <c r="CJ440" s="274"/>
      <c r="CK440" s="274"/>
      <c r="CL440" s="274"/>
      <c r="CM440" s="274"/>
      <c r="CN440" s="274"/>
      <c r="CO440" s="274"/>
      <c r="CP440" s="274"/>
      <c r="CQ440" s="274"/>
      <c r="CR440" s="274"/>
      <c r="CS440" s="274"/>
      <c r="CT440" s="274"/>
      <c r="CU440" s="274"/>
      <c r="CV440" s="274"/>
      <c r="CW440" s="274"/>
      <c r="CX440" s="274"/>
      <c r="CY440" s="274"/>
      <c r="CZ440" s="274"/>
      <c r="DA440" s="274"/>
      <c r="DB440" s="274"/>
      <c r="DC440" s="274"/>
      <c r="DD440" s="274"/>
      <c r="DE440" s="274"/>
    </row>
    <row r="441" spans="2:109" s="33" customFormat="1" x14ac:dyDescent="0.35">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AR441" s="274"/>
      <c r="AS441" s="274"/>
      <c r="AT441" s="274"/>
      <c r="AU441" s="274"/>
      <c r="AV441" s="274"/>
      <c r="AW441" s="274"/>
      <c r="AX441" s="274"/>
      <c r="AY441" s="274"/>
      <c r="AZ441" s="274"/>
      <c r="BA441" s="274"/>
      <c r="BB441" s="274"/>
      <c r="BC441" s="274"/>
      <c r="BD441" s="274"/>
      <c r="BE441" s="274"/>
      <c r="BF441" s="274"/>
      <c r="BG441" s="274"/>
      <c r="BH441" s="274"/>
      <c r="BI441" s="274"/>
      <c r="BJ441" s="274"/>
      <c r="BK441" s="274"/>
      <c r="BL441" s="274"/>
      <c r="BM441" s="274"/>
      <c r="BN441" s="274"/>
      <c r="BO441" s="274"/>
      <c r="BP441" s="274"/>
      <c r="BQ441" s="274"/>
      <c r="BR441" s="274"/>
      <c r="BS441" s="274"/>
      <c r="BT441" s="274"/>
      <c r="BU441" s="274"/>
      <c r="BV441" s="274"/>
      <c r="BW441" s="274"/>
      <c r="BX441" s="274"/>
      <c r="BY441" s="274"/>
      <c r="BZ441" s="274"/>
      <c r="CA441" s="274"/>
      <c r="CB441" s="274"/>
      <c r="CC441" s="274"/>
      <c r="CD441" s="274"/>
      <c r="CE441" s="274"/>
      <c r="CF441" s="274"/>
      <c r="CG441" s="274"/>
      <c r="CH441" s="274"/>
      <c r="CI441" s="274"/>
      <c r="CJ441" s="274"/>
      <c r="CK441" s="274"/>
      <c r="CL441" s="274"/>
      <c r="CM441" s="274"/>
      <c r="CN441" s="274"/>
      <c r="CO441" s="274"/>
      <c r="CP441" s="274"/>
      <c r="CQ441" s="274"/>
      <c r="CR441" s="274"/>
      <c r="CS441" s="274"/>
      <c r="CT441" s="274"/>
      <c r="CU441" s="274"/>
      <c r="CV441" s="274"/>
      <c r="CW441" s="274"/>
      <c r="CX441" s="274"/>
      <c r="CY441" s="274"/>
      <c r="CZ441" s="274"/>
      <c r="DA441" s="274"/>
      <c r="DB441" s="274"/>
      <c r="DC441" s="274"/>
      <c r="DD441" s="274"/>
      <c r="DE441" s="274"/>
    </row>
    <row r="442" spans="2:109" s="33" customFormat="1" x14ac:dyDescent="0.35">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AR442" s="274"/>
      <c r="AS442" s="274"/>
      <c r="AT442" s="274"/>
      <c r="AU442" s="274"/>
      <c r="AV442" s="274"/>
      <c r="AW442" s="274"/>
      <c r="AX442" s="274"/>
      <c r="AY442" s="274"/>
      <c r="AZ442" s="274"/>
      <c r="BA442" s="274"/>
      <c r="BB442" s="274"/>
      <c r="BC442" s="274"/>
      <c r="BD442" s="274"/>
      <c r="BE442" s="274"/>
      <c r="BF442" s="274"/>
      <c r="BG442" s="274"/>
      <c r="BH442" s="274"/>
      <c r="BI442" s="274"/>
      <c r="BJ442" s="274"/>
      <c r="BK442" s="274"/>
      <c r="BL442" s="274"/>
      <c r="BM442" s="274"/>
      <c r="BN442" s="274"/>
      <c r="BO442" s="274"/>
      <c r="BP442" s="274"/>
      <c r="BQ442" s="274"/>
      <c r="BR442" s="274"/>
      <c r="BS442" s="274"/>
      <c r="BT442" s="274"/>
      <c r="BU442" s="274"/>
      <c r="BV442" s="274"/>
      <c r="BW442" s="274"/>
      <c r="BX442" s="274"/>
      <c r="BY442" s="274"/>
      <c r="BZ442" s="274"/>
      <c r="CA442" s="274"/>
      <c r="CB442" s="274"/>
      <c r="CC442" s="274"/>
      <c r="CD442" s="274"/>
      <c r="CE442" s="274"/>
      <c r="CF442" s="274"/>
      <c r="CG442" s="274"/>
      <c r="CH442" s="274"/>
      <c r="CI442" s="274"/>
      <c r="CJ442" s="274"/>
      <c r="CK442" s="274"/>
      <c r="CL442" s="274"/>
      <c r="CM442" s="274"/>
      <c r="CN442" s="274"/>
      <c r="CO442" s="274"/>
      <c r="CP442" s="274"/>
      <c r="CQ442" s="274"/>
      <c r="CR442" s="274"/>
      <c r="CS442" s="274"/>
      <c r="CT442" s="274"/>
      <c r="CU442" s="274"/>
      <c r="CV442" s="274"/>
      <c r="CW442" s="274"/>
      <c r="CX442" s="274"/>
      <c r="CY442" s="274"/>
      <c r="CZ442" s="274"/>
      <c r="DA442" s="274"/>
      <c r="DB442" s="274"/>
      <c r="DC442" s="274"/>
      <c r="DD442" s="274"/>
      <c r="DE442" s="274"/>
    </row>
    <row r="443" spans="2:109" s="33" customFormat="1" x14ac:dyDescent="0.35">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AR443" s="274"/>
      <c r="AS443" s="274"/>
      <c r="AT443" s="274"/>
      <c r="AU443" s="274"/>
      <c r="AV443" s="274"/>
      <c r="AW443" s="274"/>
      <c r="AX443" s="274"/>
      <c r="AY443" s="274"/>
      <c r="AZ443" s="274"/>
      <c r="BA443" s="274"/>
      <c r="BB443" s="274"/>
      <c r="BC443" s="274"/>
      <c r="BD443" s="274"/>
      <c r="BE443" s="274"/>
      <c r="BF443" s="274"/>
      <c r="BG443" s="274"/>
      <c r="BH443" s="274"/>
      <c r="BI443" s="274"/>
      <c r="BJ443" s="274"/>
      <c r="BK443" s="274"/>
      <c r="BL443" s="274"/>
      <c r="BM443" s="274"/>
      <c r="BN443" s="274"/>
      <c r="BO443" s="274"/>
      <c r="BP443" s="274"/>
      <c r="BQ443" s="274"/>
      <c r="BR443" s="274"/>
      <c r="BS443" s="274"/>
      <c r="BT443" s="274"/>
      <c r="BU443" s="274"/>
      <c r="BV443" s="274"/>
      <c r="BW443" s="274"/>
      <c r="BX443" s="274"/>
      <c r="BY443" s="274"/>
      <c r="BZ443" s="274"/>
      <c r="CA443" s="274"/>
      <c r="CB443" s="274"/>
      <c r="CC443" s="274"/>
      <c r="CD443" s="274"/>
      <c r="CE443" s="274"/>
      <c r="CF443" s="274"/>
      <c r="CG443" s="274"/>
      <c r="CH443" s="274"/>
      <c r="CI443" s="274"/>
      <c r="CJ443" s="274"/>
      <c r="CK443" s="274"/>
      <c r="CL443" s="274"/>
      <c r="CM443" s="274"/>
      <c r="CN443" s="274"/>
      <c r="CO443" s="274"/>
      <c r="CP443" s="274"/>
      <c r="CQ443" s="274"/>
      <c r="CR443" s="274"/>
      <c r="CS443" s="274"/>
      <c r="CT443" s="274"/>
      <c r="CU443" s="274"/>
      <c r="CV443" s="274"/>
      <c r="CW443" s="274"/>
      <c r="CX443" s="274"/>
      <c r="CY443" s="274"/>
      <c r="CZ443" s="274"/>
      <c r="DA443" s="274"/>
      <c r="DB443" s="274"/>
      <c r="DC443" s="274"/>
      <c r="DD443" s="274"/>
      <c r="DE443" s="274"/>
    </row>
    <row r="444" spans="2:109" s="33" customFormat="1" x14ac:dyDescent="0.35">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AR444" s="274"/>
      <c r="AS444" s="274"/>
      <c r="AT444" s="274"/>
      <c r="AU444" s="274"/>
      <c r="AV444" s="274"/>
      <c r="AW444" s="274"/>
      <c r="AX444" s="274"/>
      <c r="AY444" s="274"/>
      <c r="AZ444" s="274"/>
      <c r="BA444" s="274"/>
      <c r="BB444" s="274"/>
      <c r="BC444" s="274"/>
      <c r="BD444" s="274"/>
      <c r="BE444" s="274"/>
      <c r="BF444" s="274"/>
      <c r="BG444" s="274"/>
      <c r="BH444" s="274"/>
      <c r="BI444" s="274"/>
      <c r="BJ444" s="274"/>
      <c r="BK444" s="274"/>
      <c r="BL444" s="274"/>
      <c r="BM444" s="274"/>
      <c r="BN444" s="274"/>
      <c r="BO444" s="274"/>
      <c r="BP444" s="274"/>
      <c r="BQ444" s="274"/>
      <c r="BR444" s="274"/>
      <c r="BS444" s="274"/>
      <c r="BT444" s="274"/>
      <c r="BU444" s="274"/>
      <c r="BV444" s="274"/>
      <c r="BW444" s="274"/>
      <c r="BX444" s="274"/>
      <c r="BY444" s="274"/>
      <c r="BZ444" s="274"/>
      <c r="CA444" s="274"/>
      <c r="CB444" s="274"/>
      <c r="CC444" s="274"/>
      <c r="CD444" s="274"/>
      <c r="CE444" s="274"/>
      <c r="CF444" s="274"/>
      <c r="CG444" s="274"/>
      <c r="CH444" s="274"/>
      <c r="CI444" s="274"/>
      <c r="CJ444" s="274"/>
      <c r="CK444" s="274"/>
      <c r="CL444" s="274"/>
      <c r="CM444" s="274"/>
      <c r="CN444" s="274"/>
      <c r="CO444" s="274"/>
      <c r="CP444" s="274"/>
      <c r="CQ444" s="274"/>
      <c r="CR444" s="274"/>
      <c r="CS444" s="274"/>
      <c r="CT444" s="274"/>
      <c r="CU444" s="274"/>
      <c r="CV444" s="274"/>
      <c r="CW444" s="274"/>
      <c r="CX444" s="274"/>
      <c r="CY444" s="274"/>
      <c r="CZ444" s="274"/>
      <c r="DA444" s="274"/>
      <c r="DB444" s="274"/>
      <c r="DC444" s="274"/>
      <c r="DD444" s="274"/>
      <c r="DE444" s="274"/>
    </row>
    <row r="445" spans="2:109" s="33" customFormat="1" x14ac:dyDescent="0.35">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AR445" s="274"/>
      <c r="AS445" s="274"/>
      <c r="AT445" s="274"/>
      <c r="AU445" s="274"/>
      <c r="AV445" s="274"/>
      <c r="AW445" s="274"/>
      <c r="AX445" s="274"/>
      <c r="AY445" s="274"/>
      <c r="AZ445" s="274"/>
      <c r="BA445" s="274"/>
      <c r="BB445" s="274"/>
      <c r="BC445" s="274"/>
      <c r="BD445" s="274"/>
      <c r="BE445" s="274"/>
      <c r="BF445" s="274"/>
      <c r="BG445" s="274"/>
      <c r="BH445" s="274"/>
      <c r="BI445" s="274"/>
      <c r="BJ445" s="274"/>
      <c r="BK445" s="274"/>
      <c r="BL445" s="274"/>
      <c r="BM445" s="274"/>
      <c r="BN445" s="274"/>
      <c r="BO445" s="274"/>
      <c r="BP445" s="274"/>
      <c r="BQ445" s="274"/>
      <c r="BR445" s="274"/>
      <c r="BS445" s="274"/>
      <c r="BT445" s="274"/>
      <c r="BU445" s="274"/>
      <c r="BV445" s="274"/>
      <c r="BW445" s="274"/>
      <c r="BX445" s="274"/>
      <c r="BY445" s="274"/>
      <c r="BZ445" s="274"/>
      <c r="CA445" s="274"/>
      <c r="CB445" s="274"/>
      <c r="CC445" s="274"/>
      <c r="CD445" s="274"/>
      <c r="CE445" s="274"/>
      <c r="CF445" s="274"/>
      <c r="CG445" s="274"/>
      <c r="CH445" s="274"/>
      <c r="CI445" s="274"/>
      <c r="CJ445" s="274"/>
      <c r="CK445" s="274"/>
      <c r="CL445" s="274"/>
      <c r="CM445" s="274"/>
      <c r="CN445" s="274"/>
      <c r="CO445" s="274"/>
      <c r="CP445" s="274"/>
      <c r="CQ445" s="274"/>
      <c r="CR445" s="274"/>
      <c r="CS445" s="274"/>
      <c r="CT445" s="274"/>
      <c r="CU445" s="274"/>
      <c r="CV445" s="274"/>
      <c r="CW445" s="274"/>
      <c r="CX445" s="274"/>
      <c r="CY445" s="274"/>
      <c r="CZ445" s="274"/>
      <c r="DA445" s="274"/>
      <c r="DB445" s="274"/>
      <c r="DC445" s="274"/>
      <c r="DD445" s="274"/>
      <c r="DE445" s="274"/>
    </row>
    <row r="446" spans="2:109" s="33" customFormat="1" x14ac:dyDescent="0.35">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AR446" s="274"/>
      <c r="AS446" s="274"/>
      <c r="AT446" s="274"/>
      <c r="AU446" s="274"/>
      <c r="AV446" s="274"/>
      <c r="AW446" s="274"/>
      <c r="AX446" s="274"/>
      <c r="AY446" s="274"/>
      <c r="AZ446" s="274"/>
      <c r="BA446" s="274"/>
      <c r="BB446" s="274"/>
      <c r="BC446" s="274"/>
      <c r="BD446" s="274"/>
      <c r="BE446" s="274"/>
      <c r="BF446" s="274"/>
      <c r="BG446" s="274"/>
      <c r="BH446" s="274"/>
      <c r="BI446" s="274"/>
      <c r="BJ446" s="274"/>
      <c r="BK446" s="274"/>
      <c r="BL446" s="274"/>
      <c r="BM446" s="274"/>
      <c r="BN446" s="274"/>
      <c r="BO446" s="274"/>
      <c r="BP446" s="274"/>
      <c r="BQ446" s="274"/>
      <c r="BR446" s="274"/>
      <c r="BS446" s="274"/>
      <c r="BT446" s="274"/>
      <c r="BU446" s="274"/>
      <c r="BV446" s="274"/>
      <c r="BW446" s="274"/>
      <c r="BX446" s="274"/>
      <c r="BY446" s="274"/>
      <c r="BZ446" s="274"/>
      <c r="CA446" s="274"/>
      <c r="CB446" s="274"/>
      <c r="CC446" s="274"/>
      <c r="CD446" s="274"/>
      <c r="CE446" s="274"/>
      <c r="CF446" s="274"/>
      <c r="CG446" s="274"/>
      <c r="CH446" s="274"/>
      <c r="CI446" s="274"/>
      <c r="CJ446" s="274"/>
      <c r="CK446" s="274"/>
      <c r="CL446" s="274"/>
      <c r="CM446" s="274"/>
      <c r="CN446" s="274"/>
      <c r="CO446" s="274"/>
      <c r="CP446" s="274"/>
      <c r="CQ446" s="274"/>
      <c r="CR446" s="274"/>
      <c r="CS446" s="274"/>
      <c r="CT446" s="274"/>
      <c r="CU446" s="274"/>
      <c r="CV446" s="274"/>
      <c r="CW446" s="274"/>
      <c r="CX446" s="274"/>
      <c r="CY446" s="274"/>
      <c r="CZ446" s="274"/>
      <c r="DA446" s="274"/>
      <c r="DB446" s="274"/>
      <c r="DC446" s="274"/>
      <c r="DD446" s="274"/>
      <c r="DE446" s="274"/>
    </row>
    <row r="447" spans="2:109" s="33" customFormat="1" x14ac:dyDescent="0.35">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AR447" s="274"/>
      <c r="AS447" s="274"/>
      <c r="AT447" s="274"/>
      <c r="AU447" s="274"/>
      <c r="AV447" s="274"/>
      <c r="AW447" s="274"/>
      <c r="AX447" s="274"/>
      <c r="AY447" s="274"/>
      <c r="AZ447" s="274"/>
      <c r="BA447" s="274"/>
      <c r="BB447" s="274"/>
      <c r="BC447" s="274"/>
      <c r="BD447" s="274"/>
      <c r="BE447" s="274"/>
      <c r="BF447" s="274"/>
      <c r="BG447" s="274"/>
      <c r="BH447" s="274"/>
      <c r="BI447" s="274"/>
      <c r="BJ447" s="274"/>
      <c r="BK447" s="274"/>
      <c r="BL447" s="274"/>
      <c r="BM447" s="274"/>
      <c r="BN447" s="274"/>
      <c r="BO447" s="274"/>
      <c r="BP447" s="274"/>
      <c r="BQ447" s="274"/>
      <c r="BR447" s="274"/>
      <c r="BS447" s="274"/>
      <c r="BT447" s="274"/>
      <c r="BU447" s="274"/>
      <c r="BV447" s="274"/>
      <c r="BW447" s="274"/>
      <c r="BX447" s="274"/>
      <c r="BY447" s="274"/>
      <c r="BZ447" s="274"/>
      <c r="CA447" s="274"/>
      <c r="CB447" s="274"/>
      <c r="CC447" s="274"/>
      <c r="CD447" s="274"/>
      <c r="CE447" s="274"/>
      <c r="CF447" s="274"/>
      <c r="CG447" s="274"/>
      <c r="CH447" s="274"/>
      <c r="CI447" s="274"/>
      <c r="CJ447" s="274"/>
      <c r="CK447" s="274"/>
      <c r="CL447" s="274"/>
      <c r="CM447" s="274"/>
      <c r="CN447" s="274"/>
      <c r="CO447" s="274"/>
      <c r="CP447" s="274"/>
      <c r="CQ447" s="274"/>
      <c r="CR447" s="274"/>
      <c r="CS447" s="274"/>
      <c r="CT447" s="274"/>
      <c r="CU447" s="274"/>
      <c r="CV447" s="274"/>
      <c r="CW447" s="274"/>
      <c r="CX447" s="274"/>
      <c r="CY447" s="274"/>
      <c r="CZ447" s="274"/>
      <c r="DA447" s="274"/>
      <c r="DB447" s="274"/>
      <c r="DC447" s="274"/>
      <c r="DD447" s="274"/>
      <c r="DE447" s="274"/>
    </row>
    <row r="448" spans="2:109" s="33" customFormat="1" x14ac:dyDescent="0.35">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AR448" s="274"/>
      <c r="AS448" s="274"/>
      <c r="AT448" s="274"/>
      <c r="AU448" s="274"/>
      <c r="AV448" s="274"/>
      <c r="AW448" s="274"/>
      <c r="AX448" s="274"/>
      <c r="AY448" s="274"/>
      <c r="AZ448" s="274"/>
      <c r="BA448" s="274"/>
      <c r="BB448" s="274"/>
      <c r="BC448" s="274"/>
      <c r="BD448" s="274"/>
      <c r="BE448" s="274"/>
      <c r="BF448" s="274"/>
      <c r="BG448" s="274"/>
      <c r="BH448" s="274"/>
      <c r="BI448" s="274"/>
      <c r="BJ448" s="274"/>
      <c r="BK448" s="274"/>
      <c r="BL448" s="274"/>
      <c r="BM448" s="274"/>
      <c r="BN448" s="274"/>
      <c r="BO448" s="274"/>
      <c r="BP448" s="274"/>
      <c r="BQ448" s="274"/>
      <c r="BR448" s="274"/>
      <c r="BS448" s="274"/>
      <c r="BT448" s="274"/>
      <c r="BU448" s="274"/>
      <c r="BV448" s="274"/>
      <c r="BW448" s="274"/>
      <c r="BX448" s="274"/>
      <c r="BY448" s="274"/>
      <c r="BZ448" s="274"/>
      <c r="CA448" s="274"/>
      <c r="CB448" s="274"/>
      <c r="CC448" s="274"/>
      <c r="CD448" s="274"/>
      <c r="CE448" s="274"/>
      <c r="CF448" s="274"/>
      <c r="CG448" s="274"/>
      <c r="CH448" s="274"/>
      <c r="CI448" s="274"/>
      <c r="CJ448" s="274"/>
      <c r="CK448" s="274"/>
      <c r="CL448" s="274"/>
      <c r="CM448" s="274"/>
      <c r="CN448" s="274"/>
      <c r="CO448" s="274"/>
      <c r="CP448" s="274"/>
      <c r="CQ448" s="274"/>
      <c r="CR448" s="274"/>
      <c r="CS448" s="274"/>
      <c r="CT448" s="274"/>
      <c r="CU448" s="274"/>
      <c r="CV448" s="274"/>
      <c r="CW448" s="274"/>
      <c r="CX448" s="274"/>
      <c r="CY448" s="274"/>
      <c r="CZ448" s="274"/>
      <c r="DA448" s="274"/>
      <c r="DB448" s="274"/>
      <c r="DC448" s="274"/>
      <c r="DD448" s="274"/>
      <c r="DE448" s="274"/>
    </row>
    <row r="449" spans="2:109" s="33" customFormat="1" x14ac:dyDescent="0.35">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AR449" s="274"/>
      <c r="AS449" s="274"/>
      <c r="AT449" s="274"/>
      <c r="AU449" s="274"/>
      <c r="AV449" s="274"/>
      <c r="AW449" s="274"/>
      <c r="AX449" s="274"/>
      <c r="AY449" s="274"/>
      <c r="AZ449" s="274"/>
      <c r="BA449" s="274"/>
      <c r="BB449" s="274"/>
      <c r="BC449" s="274"/>
      <c r="BD449" s="274"/>
      <c r="BE449" s="274"/>
      <c r="BF449" s="274"/>
      <c r="BG449" s="274"/>
      <c r="BH449" s="274"/>
      <c r="BI449" s="274"/>
      <c r="BJ449" s="274"/>
      <c r="BK449" s="274"/>
      <c r="BL449" s="274"/>
      <c r="BM449" s="274"/>
      <c r="BN449" s="274"/>
      <c r="BO449" s="274"/>
      <c r="BP449" s="274"/>
      <c r="BQ449" s="274"/>
      <c r="BR449" s="274"/>
      <c r="BS449" s="274"/>
      <c r="BT449" s="274"/>
      <c r="BU449" s="274"/>
      <c r="BV449" s="274"/>
      <c r="BW449" s="274"/>
      <c r="BX449" s="274"/>
      <c r="BY449" s="274"/>
      <c r="BZ449" s="274"/>
      <c r="CA449" s="274"/>
      <c r="CB449" s="274"/>
      <c r="CC449" s="274"/>
      <c r="CD449" s="274"/>
      <c r="CE449" s="274"/>
      <c r="CF449" s="274"/>
      <c r="CG449" s="274"/>
      <c r="CH449" s="274"/>
      <c r="CI449" s="274"/>
      <c r="CJ449" s="274"/>
      <c r="CK449" s="274"/>
      <c r="CL449" s="274"/>
      <c r="CM449" s="274"/>
      <c r="CN449" s="274"/>
      <c r="CO449" s="274"/>
      <c r="CP449" s="274"/>
      <c r="CQ449" s="274"/>
      <c r="CR449" s="274"/>
      <c r="CS449" s="274"/>
      <c r="CT449" s="274"/>
      <c r="CU449" s="274"/>
      <c r="CV449" s="274"/>
      <c r="CW449" s="274"/>
      <c r="CX449" s="274"/>
      <c r="CY449" s="274"/>
      <c r="CZ449" s="274"/>
      <c r="DA449" s="274"/>
      <c r="DB449" s="274"/>
      <c r="DC449" s="274"/>
      <c r="DD449" s="274"/>
      <c r="DE449" s="274"/>
    </row>
    <row r="450" spans="2:109" s="33" customFormat="1" x14ac:dyDescent="0.35">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AR450" s="274"/>
      <c r="AS450" s="274"/>
      <c r="AT450" s="274"/>
      <c r="AU450" s="274"/>
      <c r="AV450" s="274"/>
      <c r="AW450" s="274"/>
      <c r="AX450" s="274"/>
      <c r="AY450" s="274"/>
      <c r="AZ450" s="274"/>
      <c r="BA450" s="274"/>
      <c r="BB450" s="274"/>
      <c r="BC450" s="274"/>
      <c r="BD450" s="274"/>
      <c r="BE450" s="274"/>
      <c r="BF450" s="274"/>
      <c r="BG450" s="274"/>
      <c r="BH450" s="274"/>
      <c r="BI450" s="274"/>
      <c r="BJ450" s="274"/>
      <c r="BK450" s="274"/>
      <c r="BL450" s="274"/>
      <c r="BM450" s="274"/>
      <c r="BN450" s="274"/>
      <c r="BO450" s="274"/>
      <c r="BP450" s="274"/>
      <c r="BQ450" s="274"/>
      <c r="BR450" s="274"/>
      <c r="BS450" s="274"/>
      <c r="BT450" s="274"/>
      <c r="BU450" s="274"/>
      <c r="BV450" s="274"/>
      <c r="BW450" s="274"/>
      <c r="BX450" s="274"/>
      <c r="BY450" s="274"/>
      <c r="BZ450" s="274"/>
      <c r="CA450" s="274"/>
      <c r="CB450" s="274"/>
      <c r="CC450" s="274"/>
      <c r="CD450" s="274"/>
      <c r="CE450" s="274"/>
      <c r="CF450" s="274"/>
      <c r="CG450" s="274"/>
      <c r="CH450" s="274"/>
      <c r="CI450" s="274"/>
      <c r="CJ450" s="274"/>
      <c r="CK450" s="274"/>
      <c r="CL450" s="274"/>
      <c r="CM450" s="274"/>
      <c r="CN450" s="274"/>
      <c r="CO450" s="274"/>
      <c r="CP450" s="274"/>
      <c r="CQ450" s="274"/>
      <c r="CR450" s="274"/>
      <c r="CS450" s="274"/>
      <c r="CT450" s="274"/>
      <c r="CU450" s="274"/>
      <c r="CV450" s="274"/>
      <c r="CW450" s="274"/>
      <c r="CX450" s="274"/>
      <c r="CY450" s="274"/>
      <c r="CZ450" s="274"/>
      <c r="DA450" s="274"/>
      <c r="DB450" s="274"/>
      <c r="DC450" s="274"/>
      <c r="DD450" s="274"/>
      <c r="DE450" s="274"/>
    </row>
    <row r="451" spans="2:109" s="33" customFormat="1" x14ac:dyDescent="0.35">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AR451" s="274"/>
      <c r="AS451" s="274"/>
      <c r="AT451" s="274"/>
      <c r="AU451" s="274"/>
      <c r="AV451" s="274"/>
      <c r="AW451" s="274"/>
      <c r="AX451" s="274"/>
      <c r="AY451" s="274"/>
      <c r="AZ451" s="274"/>
      <c r="BA451" s="274"/>
      <c r="BB451" s="274"/>
      <c r="BC451" s="274"/>
      <c r="BD451" s="274"/>
      <c r="BE451" s="274"/>
      <c r="BF451" s="274"/>
      <c r="BG451" s="274"/>
      <c r="BH451" s="274"/>
      <c r="BI451" s="274"/>
      <c r="BJ451" s="274"/>
      <c r="BK451" s="274"/>
      <c r="BL451" s="274"/>
      <c r="BM451" s="274"/>
      <c r="BN451" s="274"/>
      <c r="BO451" s="274"/>
      <c r="BP451" s="274"/>
      <c r="BQ451" s="274"/>
      <c r="BR451" s="274"/>
      <c r="BS451" s="274"/>
      <c r="BT451" s="274"/>
      <c r="BU451" s="274"/>
      <c r="BV451" s="274"/>
      <c r="BW451" s="274"/>
      <c r="BX451" s="274"/>
      <c r="BY451" s="274"/>
      <c r="BZ451" s="274"/>
      <c r="CA451" s="274"/>
      <c r="CB451" s="274"/>
      <c r="CC451" s="274"/>
      <c r="CD451" s="274"/>
      <c r="CE451" s="274"/>
      <c r="CF451" s="274"/>
      <c r="CG451" s="274"/>
      <c r="CH451" s="274"/>
      <c r="CI451" s="274"/>
      <c r="CJ451" s="274"/>
      <c r="CK451" s="274"/>
      <c r="CL451" s="274"/>
      <c r="CM451" s="274"/>
      <c r="CN451" s="274"/>
      <c r="CO451" s="274"/>
      <c r="CP451" s="274"/>
      <c r="CQ451" s="274"/>
      <c r="CR451" s="274"/>
      <c r="CS451" s="274"/>
      <c r="CT451" s="274"/>
      <c r="CU451" s="274"/>
      <c r="CV451" s="274"/>
      <c r="CW451" s="274"/>
      <c r="CX451" s="274"/>
      <c r="CY451" s="274"/>
      <c r="CZ451" s="274"/>
      <c r="DA451" s="274"/>
      <c r="DB451" s="274"/>
      <c r="DC451" s="274"/>
      <c r="DD451" s="274"/>
      <c r="DE451" s="274"/>
    </row>
    <row r="452" spans="2:109" s="33" customFormat="1" x14ac:dyDescent="0.35">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AR452" s="274"/>
      <c r="AS452" s="274"/>
      <c r="AT452" s="274"/>
      <c r="AU452" s="274"/>
      <c r="AV452" s="274"/>
      <c r="AW452" s="274"/>
      <c r="AX452" s="274"/>
      <c r="AY452" s="274"/>
      <c r="AZ452" s="274"/>
      <c r="BA452" s="274"/>
      <c r="BB452" s="274"/>
      <c r="BC452" s="274"/>
      <c r="BD452" s="274"/>
      <c r="BE452" s="274"/>
      <c r="BF452" s="274"/>
      <c r="BG452" s="274"/>
      <c r="BH452" s="274"/>
      <c r="BI452" s="274"/>
      <c r="BJ452" s="274"/>
      <c r="BK452" s="274"/>
      <c r="BL452" s="274"/>
      <c r="BM452" s="274"/>
      <c r="BN452" s="274"/>
      <c r="BO452" s="274"/>
      <c r="BP452" s="274"/>
      <c r="BQ452" s="274"/>
      <c r="BR452" s="274"/>
      <c r="BS452" s="274"/>
      <c r="BT452" s="274"/>
      <c r="BU452" s="274"/>
      <c r="BV452" s="274"/>
      <c r="BW452" s="274"/>
      <c r="BX452" s="274"/>
      <c r="BY452" s="274"/>
      <c r="BZ452" s="274"/>
      <c r="CA452" s="274"/>
      <c r="CB452" s="274"/>
      <c r="CC452" s="274"/>
      <c r="CD452" s="274"/>
      <c r="CE452" s="274"/>
      <c r="CF452" s="274"/>
      <c r="CG452" s="274"/>
      <c r="CH452" s="274"/>
      <c r="CI452" s="274"/>
      <c r="CJ452" s="274"/>
      <c r="CK452" s="274"/>
      <c r="CL452" s="274"/>
      <c r="CM452" s="274"/>
      <c r="CN452" s="274"/>
      <c r="CO452" s="274"/>
      <c r="CP452" s="274"/>
      <c r="CQ452" s="274"/>
      <c r="CR452" s="274"/>
      <c r="CS452" s="274"/>
      <c r="CT452" s="274"/>
      <c r="CU452" s="274"/>
      <c r="CV452" s="274"/>
      <c r="CW452" s="274"/>
      <c r="CX452" s="274"/>
      <c r="CY452" s="274"/>
      <c r="CZ452" s="274"/>
      <c r="DA452" s="274"/>
      <c r="DB452" s="274"/>
      <c r="DC452" s="274"/>
      <c r="DD452" s="274"/>
      <c r="DE452" s="274"/>
    </row>
    <row r="453" spans="2:109" s="33" customFormat="1" x14ac:dyDescent="0.35">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AR453" s="274"/>
      <c r="AS453" s="274"/>
      <c r="AT453" s="274"/>
      <c r="AU453" s="274"/>
      <c r="AV453" s="274"/>
      <c r="AW453" s="274"/>
      <c r="AX453" s="274"/>
      <c r="AY453" s="274"/>
      <c r="AZ453" s="274"/>
      <c r="BA453" s="274"/>
      <c r="BB453" s="274"/>
      <c r="BC453" s="274"/>
      <c r="BD453" s="274"/>
      <c r="BE453" s="274"/>
      <c r="BF453" s="274"/>
      <c r="BG453" s="274"/>
      <c r="BH453" s="274"/>
      <c r="BI453" s="274"/>
      <c r="BJ453" s="274"/>
      <c r="BK453" s="274"/>
      <c r="BL453" s="274"/>
      <c r="BM453" s="274"/>
      <c r="BN453" s="274"/>
      <c r="BO453" s="274"/>
      <c r="BP453" s="274"/>
      <c r="BQ453" s="274"/>
      <c r="BR453" s="274"/>
      <c r="BS453" s="274"/>
      <c r="BT453" s="274"/>
      <c r="BU453" s="274"/>
      <c r="BV453" s="274"/>
      <c r="BW453" s="274"/>
      <c r="BX453" s="274"/>
      <c r="BY453" s="274"/>
      <c r="BZ453" s="274"/>
      <c r="CA453" s="274"/>
      <c r="CB453" s="274"/>
      <c r="CC453" s="274"/>
      <c r="CD453" s="274"/>
      <c r="CE453" s="274"/>
      <c r="CF453" s="274"/>
      <c r="CG453" s="274"/>
      <c r="CH453" s="274"/>
      <c r="CI453" s="274"/>
      <c r="CJ453" s="274"/>
      <c r="CK453" s="274"/>
      <c r="CL453" s="274"/>
      <c r="CM453" s="274"/>
      <c r="CN453" s="274"/>
      <c r="CO453" s="274"/>
      <c r="CP453" s="274"/>
      <c r="CQ453" s="274"/>
      <c r="CR453" s="274"/>
      <c r="CS453" s="274"/>
      <c r="CT453" s="274"/>
      <c r="CU453" s="274"/>
      <c r="CV453" s="274"/>
      <c r="CW453" s="274"/>
      <c r="CX453" s="274"/>
      <c r="CY453" s="274"/>
      <c r="CZ453" s="274"/>
      <c r="DA453" s="274"/>
      <c r="DB453" s="274"/>
      <c r="DC453" s="274"/>
      <c r="DD453" s="274"/>
      <c r="DE453" s="274"/>
    </row>
    <row r="454" spans="2:109" s="33" customFormat="1" x14ac:dyDescent="0.35">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AR454" s="274"/>
      <c r="AS454" s="274"/>
      <c r="AT454" s="274"/>
      <c r="AU454" s="274"/>
      <c r="AV454" s="274"/>
      <c r="AW454" s="274"/>
      <c r="AX454" s="274"/>
      <c r="AY454" s="274"/>
      <c r="AZ454" s="274"/>
      <c r="BA454" s="274"/>
      <c r="BB454" s="274"/>
      <c r="BC454" s="274"/>
      <c r="BD454" s="274"/>
      <c r="BE454" s="274"/>
      <c r="BF454" s="274"/>
      <c r="BG454" s="274"/>
      <c r="BH454" s="274"/>
      <c r="BI454" s="274"/>
      <c r="BJ454" s="274"/>
      <c r="BK454" s="274"/>
      <c r="BL454" s="274"/>
      <c r="BM454" s="274"/>
      <c r="BN454" s="274"/>
      <c r="BO454" s="274"/>
      <c r="BP454" s="274"/>
      <c r="BQ454" s="274"/>
      <c r="BR454" s="274"/>
      <c r="BS454" s="274"/>
      <c r="BT454" s="274"/>
      <c r="BU454" s="274"/>
      <c r="BV454" s="274"/>
      <c r="BW454" s="274"/>
      <c r="BX454" s="274"/>
      <c r="BY454" s="274"/>
      <c r="BZ454" s="274"/>
      <c r="CA454" s="274"/>
      <c r="CB454" s="274"/>
      <c r="CC454" s="274"/>
      <c r="CD454" s="274"/>
      <c r="CE454" s="274"/>
      <c r="CF454" s="274"/>
      <c r="CG454" s="274"/>
      <c r="CH454" s="274"/>
      <c r="CI454" s="274"/>
      <c r="CJ454" s="274"/>
      <c r="CK454" s="274"/>
      <c r="CL454" s="274"/>
      <c r="CM454" s="274"/>
      <c r="CN454" s="274"/>
      <c r="CO454" s="274"/>
      <c r="CP454" s="274"/>
      <c r="CQ454" s="274"/>
      <c r="CR454" s="274"/>
      <c r="CS454" s="274"/>
      <c r="CT454" s="274"/>
      <c r="CU454" s="274"/>
      <c r="CV454" s="274"/>
      <c r="CW454" s="274"/>
      <c r="CX454" s="274"/>
      <c r="CY454" s="274"/>
      <c r="CZ454" s="274"/>
      <c r="DA454" s="274"/>
      <c r="DB454" s="274"/>
      <c r="DC454" s="274"/>
      <c r="DD454" s="274"/>
      <c r="DE454" s="274"/>
    </row>
    <row r="455" spans="2:109" s="33" customFormat="1" x14ac:dyDescent="0.35">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AR455" s="274"/>
      <c r="AS455" s="274"/>
      <c r="AT455" s="274"/>
      <c r="AU455" s="274"/>
      <c r="AV455" s="274"/>
      <c r="AW455" s="274"/>
      <c r="AX455" s="274"/>
      <c r="AY455" s="274"/>
      <c r="AZ455" s="274"/>
      <c r="BA455" s="274"/>
      <c r="BB455" s="274"/>
      <c r="BC455" s="274"/>
      <c r="BD455" s="274"/>
      <c r="BE455" s="274"/>
      <c r="BF455" s="274"/>
      <c r="BG455" s="274"/>
      <c r="BH455" s="274"/>
      <c r="BI455" s="274"/>
      <c r="BJ455" s="274"/>
      <c r="BK455" s="274"/>
      <c r="BL455" s="274"/>
      <c r="BM455" s="274"/>
      <c r="BN455" s="274"/>
      <c r="BO455" s="274"/>
      <c r="BP455" s="274"/>
      <c r="BQ455" s="274"/>
      <c r="BR455" s="274"/>
      <c r="BS455" s="274"/>
      <c r="BT455" s="274"/>
      <c r="BU455" s="274"/>
      <c r="BV455" s="274"/>
      <c r="BW455" s="274"/>
      <c r="BX455" s="274"/>
      <c r="BY455" s="274"/>
      <c r="BZ455" s="274"/>
      <c r="CA455" s="274"/>
      <c r="CB455" s="274"/>
      <c r="CC455" s="274"/>
      <c r="CD455" s="274"/>
      <c r="CE455" s="274"/>
      <c r="CF455" s="274"/>
      <c r="CG455" s="274"/>
      <c r="CH455" s="274"/>
      <c r="CI455" s="274"/>
      <c r="CJ455" s="274"/>
      <c r="CK455" s="274"/>
      <c r="CL455" s="274"/>
      <c r="CM455" s="274"/>
      <c r="CN455" s="274"/>
      <c r="CO455" s="274"/>
      <c r="CP455" s="274"/>
      <c r="CQ455" s="274"/>
      <c r="CR455" s="274"/>
      <c r="CS455" s="274"/>
      <c r="CT455" s="274"/>
      <c r="CU455" s="274"/>
      <c r="CV455" s="274"/>
      <c r="CW455" s="274"/>
      <c r="CX455" s="274"/>
      <c r="CY455" s="274"/>
      <c r="CZ455" s="274"/>
      <c r="DA455" s="274"/>
      <c r="DB455" s="274"/>
      <c r="DC455" s="274"/>
      <c r="DD455" s="274"/>
      <c r="DE455" s="274"/>
    </row>
    <row r="456" spans="2:109" s="33" customFormat="1" x14ac:dyDescent="0.35">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AR456" s="274"/>
      <c r="AS456" s="274"/>
      <c r="AT456" s="274"/>
      <c r="AU456" s="274"/>
      <c r="AV456" s="274"/>
      <c r="AW456" s="274"/>
      <c r="AX456" s="274"/>
      <c r="AY456" s="274"/>
      <c r="AZ456" s="274"/>
      <c r="BA456" s="274"/>
      <c r="BB456" s="274"/>
      <c r="BC456" s="274"/>
      <c r="BD456" s="274"/>
      <c r="BE456" s="274"/>
      <c r="BF456" s="274"/>
      <c r="BG456" s="274"/>
      <c r="BH456" s="274"/>
      <c r="BI456" s="274"/>
      <c r="BJ456" s="274"/>
      <c r="BK456" s="274"/>
      <c r="BL456" s="274"/>
      <c r="BM456" s="274"/>
      <c r="BN456" s="274"/>
      <c r="BO456" s="274"/>
      <c r="BP456" s="274"/>
      <c r="BQ456" s="274"/>
      <c r="BR456" s="274"/>
      <c r="BS456" s="274"/>
      <c r="BT456" s="274"/>
      <c r="BU456" s="274"/>
      <c r="BV456" s="274"/>
      <c r="BW456" s="274"/>
      <c r="BX456" s="274"/>
      <c r="BY456" s="274"/>
      <c r="BZ456" s="274"/>
      <c r="CA456" s="274"/>
      <c r="CB456" s="274"/>
      <c r="CC456" s="274"/>
      <c r="CD456" s="274"/>
      <c r="CE456" s="274"/>
      <c r="CF456" s="274"/>
      <c r="CG456" s="274"/>
      <c r="CH456" s="274"/>
      <c r="CI456" s="274"/>
      <c r="CJ456" s="274"/>
      <c r="CK456" s="274"/>
      <c r="CL456" s="274"/>
      <c r="CM456" s="274"/>
      <c r="CN456" s="274"/>
      <c r="CO456" s="274"/>
      <c r="CP456" s="274"/>
      <c r="CQ456" s="274"/>
      <c r="CR456" s="274"/>
      <c r="CS456" s="274"/>
      <c r="CT456" s="274"/>
      <c r="CU456" s="274"/>
      <c r="CV456" s="274"/>
      <c r="CW456" s="274"/>
      <c r="CX456" s="274"/>
      <c r="CY456" s="274"/>
      <c r="CZ456" s="274"/>
      <c r="DA456" s="274"/>
      <c r="DB456" s="274"/>
      <c r="DC456" s="274"/>
      <c r="DD456" s="274"/>
      <c r="DE456" s="274"/>
    </row>
    <row r="457" spans="2:109" s="33" customFormat="1" x14ac:dyDescent="0.35">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AR457" s="274"/>
      <c r="AS457" s="274"/>
      <c r="AT457" s="274"/>
      <c r="AU457" s="274"/>
      <c r="AV457" s="274"/>
      <c r="AW457" s="274"/>
      <c r="AX457" s="274"/>
      <c r="AY457" s="274"/>
      <c r="AZ457" s="274"/>
      <c r="BA457" s="274"/>
      <c r="BB457" s="274"/>
      <c r="BC457" s="274"/>
      <c r="BD457" s="274"/>
      <c r="BE457" s="274"/>
      <c r="BF457" s="274"/>
      <c r="BG457" s="274"/>
      <c r="BH457" s="274"/>
      <c r="BI457" s="274"/>
      <c r="BJ457" s="274"/>
      <c r="BK457" s="274"/>
      <c r="BL457" s="274"/>
      <c r="BM457" s="274"/>
      <c r="BN457" s="274"/>
      <c r="BO457" s="274"/>
      <c r="BP457" s="274"/>
      <c r="BQ457" s="274"/>
      <c r="BR457" s="274"/>
      <c r="BS457" s="274"/>
      <c r="BT457" s="274"/>
      <c r="BU457" s="274"/>
      <c r="BV457" s="274"/>
      <c r="BW457" s="274"/>
      <c r="BX457" s="274"/>
      <c r="BY457" s="274"/>
      <c r="BZ457" s="274"/>
      <c r="CA457" s="274"/>
      <c r="CB457" s="274"/>
      <c r="CC457" s="274"/>
      <c r="CD457" s="274"/>
      <c r="CE457" s="274"/>
      <c r="CF457" s="274"/>
      <c r="CG457" s="274"/>
      <c r="CH457" s="274"/>
      <c r="CI457" s="274"/>
      <c r="CJ457" s="274"/>
      <c r="CK457" s="274"/>
      <c r="CL457" s="274"/>
      <c r="CM457" s="274"/>
      <c r="CN457" s="274"/>
      <c r="CO457" s="274"/>
      <c r="CP457" s="274"/>
      <c r="CQ457" s="274"/>
      <c r="CR457" s="274"/>
      <c r="CS457" s="274"/>
      <c r="CT457" s="274"/>
      <c r="CU457" s="274"/>
      <c r="CV457" s="274"/>
      <c r="CW457" s="274"/>
      <c r="CX457" s="274"/>
      <c r="CY457" s="274"/>
      <c r="CZ457" s="274"/>
      <c r="DA457" s="274"/>
      <c r="DB457" s="274"/>
      <c r="DC457" s="274"/>
      <c r="DD457" s="274"/>
      <c r="DE457" s="274"/>
    </row>
    <row r="458" spans="2:109" s="33" customFormat="1" x14ac:dyDescent="0.35">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AR458" s="274"/>
      <c r="AS458" s="274"/>
      <c r="AT458" s="274"/>
      <c r="AU458" s="274"/>
      <c r="AV458" s="274"/>
      <c r="AW458" s="274"/>
      <c r="AX458" s="274"/>
      <c r="AY458" s="274"/>
      <c r="AZ458" s="274"/>
      <c r="BA458" s="274"/>
      <c r="BB458" s="274"/>
      <c r="BC458" s="274"/>
      <c r="BD458" s="274"/>
      <c r="BE458" s="274"/>
      <c r="BF458" s="274"/>
      <c r="BG458" s="274"/>
      <c r="BH458" s="274"/>
      <c r="BI458" s="274"/>
      <c r="BJ458" s="274"/>
      <c r="BK458" s="274"/>
      <c r="BL458" s="274"/>
      <c r="BM458" s="274"/>
      <c r="BN458" s="274"/>
      <c r="BO458" s="274"/>
      <c r="BP458" s="274"/>
      <c r="BQ458" s="274"/>
      <c r="BR458" s="274"/>
      <c r="BS458" s="274"/>
      <c r="BT458" s="274"/>
      <c r="BU458" s="274"/>
      <c r="BV458" s="274"/>
      <c r="BW458" s="274"/>
      <c r="BX458" s="274"/>
      <c r="BY458" s="274"/>
      <c r="BZ458" s="274"/>
      <c r="CA458" s="274"/>
      <c r="CB458" s="274"/>
      <c r="CC458" s="274"/>
      <c r="CD458" s="274"/>
      <c r="CE458" s="274"/>
      <c r="CF458" s="274"/>
      <c r="CG458" s="274"/>
      <c r="CH458" s="274"/>
      <c r="CI458" s="274"/>
      <c r="CJ458" s="274"/>
      <c r="CK458" s="274"/>
      <c r="CL458" s="274"/>
      <c r="CM458" s="274"/>
      <c r="CN458" s="274"/>
      <c r="CO458" s="274"/>
      <c r="CP458" s="274"/>
      <c r="CQ458" s="274"/>
      <c r="CR458" s="274"/>
      <c r="CS458" s="274"/>
      <c r="CT458" s="274"/>
      <c r="CU458" s="274"/>
      <c r="CV458" s="274"/>
      <c r="CW458" s="274"/>
      <c r="CX458" s="274"/>
      <c r="CY458" s="274"/>
      <c r="CZ458" s="274"/>
      <c r="DA458" s="274"/>
      <c r="DB458" s="274"/>
      <c r="DC458" s="274"/>
      <c r="DD458" s="274"/>
      <c r="DE458" s="274"/>
    </row>
    <row r="459" spans="2:109" s="33" customFormat="1" x14ac:dyDescent="0.35">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AR459" s="274"/>
      <c r="AS459" s="274"/>
      <c r="AT459" s="274"/>
      <c r="AU459" s="274"/>
      <c r="AV459" s="274"/>
      <c r="AW459" s="274"/>
      <c r="AX459" s="274"/>
      <c r="AY459" s="274"/>
      <c r="AZ459" s="274"/>
      <c r="BA459" s="274"/>
      <c r="BB459" s="274"/>
      <c r="BC459" s="274"/>
      <c r="BD459" s="274"/>
      <c r="BE459" s="274"/>
      <c r="BF459" s="274"/>
      <c r="BG459" s="274"/>
      <c r="BH459" s="274"/>
      <c r="BI459" s="274"/>
      <c r="BJ459" s="274"/>
      <c r="BK459" s="274"/>
      <c r="BL459" s="274"/>
      <c r="BM459" s="274"/>
      <c r="BN459" s="274"/>
      <c r="BO459" s="274"/>
      <c r="BP459" s="274"/>
      <c r="BQ459" s="274"/>
      <c r="BR459" s="274"/>
      <c r="BS459" s="274"/>
      <c r="BT459" s="274"/>
      <c r="BU459" s="274"/>
      <c r="BV459" s="274"/>
      <c r="BW459" s="274"/>
      <c r="BX459" s="274"/>
      <c r="BY459" s="274"/>
      <c r="BZ459" s="274"/>
      <c r="CA459" s="274"/>
      <c r="CB459" s="274"/>
      <c r="CC459" s="274"/>
      <c r="CD459" s="274"/>
      <c r="CE459" s="274"/>
      <c r="CF459" s="274"/>
      <c r="CG459" s="274"/>
      <c r="CH459" s="274"/>
      <c r="CI459" s="274"/>
      <c r="CJ459" s="274"/>
      <c r="CK459" s="274"/>
      <c r="CL459" s="274"/>
      <c r="CM459" s="274"/>
      <c r="CN459" s="274"/>
      <c r="CO459" s="274"/>
      <c r="CP459" s="274"/>
      <c r="CQ459" s="274"/>
      <c r="CR459" s="274"/>
      <c r="CS459" s="274"/>
      <c r="CT459" s="274"/>
      <c r="CU459" s="274"/>
      <c r="CV459" s="274"/>
      <c r="CW459" s="274"/>
      <c r="CX459" s="274"/>
      <c r="CY459" s="274"/>
      <c r="CZ459" s="274"/>
      <c r="DA459" s="274"/>
      <c r="DB459" s="274"/>
      <c r="DC459" s="274"/>
      <c r="DD459" s="274"/>
      <c r="DE459" s="274"/>
    </row>
    <row r="460" spans="2:109" s="33" customFormat="1" x14ac:dyDescent="0.35">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AR460" s="274"/>
      <c r="AS460" s="274"/>
      <c r="AT460" s="274"/>
      <c r="AU460" s="274"/>
      <c r="AV460" s="274"/>
      <c r="AW460" s="274"/>
      <c r="AX460" s="274"/>
      <c r="AY460" s="274"/>
      <c r="AZ460" s="274"/>
      <c r="BA460" s="274"/>
      <c r="BB460" s="274"/>
      <c r="BC460" s="274"/>
      <c r="BD460" s="274"/>
      <c r="BE460" s="274"/>
      <c r="BF460" s="274"/>
      <c r="BG460" s="274"/>
      <c r="BH460" s="274"/>
      <c r="BI460" s="274"/>
      <c r="BJ460" s="274"/>
      <c r="BK460" s="274"/>
      <c r="BL460" s="274"/>
      <c r="BM460" s="274"/>
      <c r="BN460" s="274"/>
      <c r="BO460" s="274"/>
      <c r="BP460" s="274"/>
      <c r="BQ460" s="274"/>
      <c r="BR460" s="274"/>
      <c r="BS460" s="274"/>
      <c r="BT460" s="274"/>
      <c r="BU460" s="274"/>
      <c r="BV460" s="274"/>
      <c r="BW460" s="274"/>
      <c r="BX460" s="274"/>
      <c r="BY460" s="274"/>
      <c r="BZ460" s="274"/>
      <c r="CA460" s="274"/>
      <c r="CB460" s="274"/>
      <c r="CC460" s="274"/>
      <c r="CD460" s="274"/>
      <c r="CE460" s="274"/>
      <c r="CF460" s="274"/>
      <c r="CG460" s="274"/>
      <c r="CH460" s="274"/>
      <c r="CI460" s="274"/>
      <c r="CJ460" s="274"/>
      <c r="CK460" s="274"/>
      <c r="CL460" s="274"/>
      <c r="CM460" s="274"/>
      <c r="CN460" s="274"/>
      <c r="CO460" s="274"/>
      <c r="CP460" s="274"/>
      <c r="CQ460" s="274"/>
      <c r="CR460" s="274"/>
      <c r="CS460" s="274"/>
      <c r="CT460" s="274"/>
      <c r="CU460" s="274"/>
      <c r="CV460" s="274"/>
      <c r="CW460" s="274"/>
      <c r="CX460" s="274"/>
      <c r="CY460" s="274"/>
      <c r="CZ460" s="274"/>
      <c r="DA460" s="274"/>
      <c r="DB460" s="274"/>
      <c r="DC460" s="274"/>
      <c r="DD460" s="274"/>
      <c r="DE460" s="274"/>
    </row>
    <row r="461" spans="2:109" s="33" customFormat="1" x14ac:dyDescent="0.35">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AR461" s="274"/>
      <c r="AS461" s="274"/>
      <c r="AT461" s="274"/>
      <c r="AU461" s="274"/>
      <c r="AV461" s="274"/>
      <c r="AW461" s="274"/>
      <c r="AX461" s="274"/>
      <c r="AY461" s="274"/>
      <c r="AZ461" s="274"/>
      <c r="BA461" s="274"/>
      <c r="BB461" s="274"/>
      <c r="BC461" s="274"/>
      <c r="BD461" s="274"/>
      <c r="BE461" s="274"/>
      <c r="BF461" s="274"/>
      <c r="BG461" s="274"/>
      <c r="BH461" s="274"/>
      <c r="BI461" s="274"/>
      <c r="BJ461" s="274"/>
      <c r="BK461" s="274"/>
      <c r="BL461" s="274"/>
      <c r="BM461" s="274"/>
      <c r="BN461" s="274"/>
      <c r="BO461" s="274"/>
      <c r="BP461" s="274"/>
      <c r="BQ461" s="274"/>
      <c r="BR461" s="274"/>
      <c r="BS461" s="274"/>
      <c r="BT461" s="274"/>
      <c r="BU461" s="274"/>
      <c r="BV461" s="274"/>
      <c r="BW461" s="274"/>
      <c r="BX461" s="274"/>
      <c r="BY461" s="274"/>
      <c r="BZ461" s="274"/>
      <c r="CA461" s="274"/>
      <c r="CB461" s="274"/>
      <c r="CC461" s="274"/>
      <c r="CD461" s="274"/>
      <c r="CE461" s="274"/>
      <c r="CF461" s="274"/>
      <c r="CG461" s="274"/>
      <c r="CH461" s="274"/>
      <c r="CI461" s="274"/>
      <c r="CJ461" s="274"/>
      <c r="CK461" s="274"/>
      <c r="CL461" s="274"/>
      <c r="CM461" s="274"/>
      <c r="CN461" s="274"/>
      <c r="CO461" s="274"/>
      <c r="CP461" s="274"/>
      <c r="CQ461" s="274"/>
      <c r="CR461" s="274"/>
      <c r="CS461" s="274"/>
      <c r="CT461" s="274"/>
      <c r="CU461" s="274"/>
      <c r="CV461" s="274"/>
      <c r="CW461" s="274"/>
      <c r="CX461" s="274"/>
      <c r="CY461" s="274"/>
      <c r="CZ461" s="274"/>
      <c r="DA461" s="274"/>
      <c r="DB461" s="274"/>
      <c r="DC461" s="274"/>
      <c r="DD461" s="274"/>
      <c r="DE461" s="274"/>
    </row>
    <row r="462" spans="2:109" s="33" customFormat="1" x14ac:dyDescent="0.35">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AR462" s="274"/>
      <c r="AS462" s="274"/>
      <c r="AT462" s="274"/>
      <c r="AU462" s="274"/>
      <c r="AV462" s="274"/>
      <c r="AW462" s="274"/>
      <c r="AX462" s="274"/>
      <c r="AY462" s="274"/>
      <c r="AZ462" s="274"/>
      <c r="BA462" s="274"/>
      <c r="BB462" s="274"/>
      <c r="BC462" s="274"/>
      <c r="BD462" s="274"/>
      <c r="BE462" s="274"/>
      <c r="BF462" s="274"/>
      <c r="BG462" s="274"/>
      <c r="BH462" s="274"/>
      <c r="BI462" s="274"/>
      <c r="BJ462" s="274"/>
      <c r="BK462" s="274"/>
      <c r="BL462" s="274"/>
      <c r="BM462" s="274"/>
      <c r="BN462" s="274"/>
      <c r="BO462" s="274"/>
      <c r="BP462" s="274"/>
      <c r="BQ462" s="274"/>
      <c r="BR462" s="274"/>
      <c r="BS462" s="274"/>
      <c r="BT462" s="274"/>
      <c r="BU462" s="274"/>
      <c r="BV462" s="274"/>
      <c r="BW462" s="274"/>
      <c r="BX462" s="274"/>
      <c r="BY462" s="274"/>
      <c r="BZ462" s="274"/>
      <c r="CA462" s="274"/>
      <c r="CB462" s="274"/>
      <c r="CC462" s="274"/>
      <c r="CD462" s="274"/>
      <c r="CE462" s="274"/>
      <c r="CF462" s="274"/>
      <c r="CG462" s="274"/>
      <c r="CH462" s="274"/>
      <c r="CI462" s="274"/>
      <c r="CJ462" s="274"/>
      <c r="CK462" s="274"/>
      <c r="CL462" s="274"/>
      <c r="CM462" s="274"/>
      <c r="CN462" s="274"/>
      <c r="CO462" s="274"/>
      <c r="CP462" s="274"/>
      <c r="CQ462" s="274"/>
      <c r="CR462" s="274"/>
      <c r="CS462" s="274"/>
      <c r="CT462" s="274"/>
      <c r="CU462" s="274"/>
      <c r="CV462" s="274"/>
      <c r="CW462" s="274"/>
      <c r="CX462" s="274"/>
      <c r="CY462" s="274"/>
      <c r="CZ462" s="274"/>
      <c r="DA462" s="274"/>
      <c r="DB462" s="274"/>
      <c r="DC462" s="274"/>
      <c r="DD462" s="274"/>
      <c r="DE462" s="274"/>
    </row>
    <row r="463" spans="2:109" s="33" customFormat="1" x14ac:dyDescent="0.35">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AR463" s="274"/>
      <c r="AS463" s="274"/>
      <c r="AT463" s="274"/>
      <c r="AU463" s="274"/>
      <c r="AV463" s="274"/>
      <c r="AW463" s="274"/>
      <c r="AX463" s="274"/>
      <c r="AY463" s="274"/>
      <c r="AZ463" s="274"/>
      <c r="BA463" s="274"/>
      <c r="BB463" s="274"/>
      <c r="BC463" s="274"/>
      <c r="BD463" s="274"/>
      <c r="BE463" s="274"/>
      <c r="BF463" s="274"/>
      <c r="BG463" s="274"/>
      <c r="BH463" s="274"/>
      <c r="BI463" s="274"/>
      <c r="BJ463" s="274"/>
      <c r="BK463" s="274"/>
      <c r="BL463" s="274"/>
      <c r="BM463" s="274"/>
      <c r="BN463" s="274"/>
      <c r="BO463" s="274"/>
      <c r="BP463" s="274"/>
      <c r="BQ463" s="274"/>
      <c r="BR463" s="274"/>
      <c r="BS463" s="274"/>
      <c r="BT463" s="274"/>
      <c r="BU463" s="274"/>
      <c r="BV463" s="274"/>
      <c r="BW463" s="274"/>
      <c r="BX463" s="274"/>
      <c r="BY463" s="274"/>
      <c r="BZ463" s="274"/>
      <c r="CA463" s="274"/>
      <c r="CB463" s="274"/>
      <c r="CC463" s="274"/>
      <c r="CD463" s="274"/>
      <c r="CE463" s="274"/>
      <c r="CF463" s="274"/>
      <c r="CG463" s="274"/>
      <c r="CH463" s="274"/>
      <c r="CI463" s="274"/>
      <c r="CJ463" s="274"/>
      <c r="CK463" s="274"/>
      <c r="CL463" s="274"/>
      <c r="CM463" s="274"/>
      <c r="CN463" s="274"/>
      <c r="CO463" s="274"/>
      <c r="CP463" s="274"/>
      <c r="CQ463" s="274"/>
      <c r="CR463" s="274"/>
      <c r="CS463" s="274"/>
      <c r="CT463" s="274"/>
      <c r="CU463" s="274"/>
      <c r="CV463" s="274"/>
      <c r="CW463" s="274"/>
      <c r="CX463" s="274"/>
      <c r="CY463" s="274"/>
      <c r="CZ463" s="274"/>
      <c r="DA463" s="274"/>
      <c r="DB463" s="274"/>
      <c r="DC463" s="274"/>
      <c r="DD463" s="274"/>
      <c r="DE463" s="274"/>
    </row>
    <row r="464" spans="2:109" s="33" customFormat="1" x14ac:dyDescent="0.35">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AR464" s="274"/>
      <c r="AS464" s="274"/>
      <c r="AT464" s="274"/>
      <c r="AU464" s="274"/>
      <c r="AV464" s="274"/>
      <c r="AW464" s="274"/>
      <c r="AX464" s="274"/>
      <c r="AY464" s="274"/>
      <c r="AZ464" s="274"/>
      <c r="BA464" s="274"/>
      <c r="BB464" s="274"/>
      <c r="BC464" s="274"/>
      <c r="BD464" s="274"/>
      <c r="BE464" s="274"/>
      <c r="BF464" s="274"/>
      <c r="BG464" s="274"/>
      <c r="BH464" s="274"/>
      <c r="BI464" s="274"/>
      <c r="BJ464" s="274"/>
      <c r="BK464" s="274"/>
      <c r="BL464" s="274"/>
      <c r="BM464" s="274"/>
      <c r="BN464" s="274"/>
      <c r="BO464" s="274"/>
      <c r="BP464" s="274"/>
      <c r="BQ464" s="274"/>
      <c r="BR464" s="274"/>
      <c r="BS464" s="274"/>
      <c r="BT464" s="274"/>
      <c r="BU464" s="274"/>
      <c r="BV464" s="274"/>
      <c r="BW464" s="274"/>
      <c r="BX464" s="274"/>
      <c r="BY464" s="274"/>
      <c r="BZ464" s="274"/>
      <c r="CA464" s="274"/>
      <c r="CB464" s="274"/>
      <c r="CC464" s="274"/>
      <c r="CD464" s="274"/>
      <c r="CE464" s="274"/>
      <c r="CF464" s="274"/>
      <c r="CG464" s="274"/>
      <c r="CH464" s="274"/>
      <c r="CI464" s="274"/>
      <c r="CJ464" s="274"/>
      <c r="CK464" s="274"/>
      <c r="CL464" s="274"/>
      <c r="CM464" s="274"/>
      <c r="CN464" s="274"/>
      <c r="CO464" s="274"/>
      <c r="CP464" s="274"/>
      <c r="CQ464" s="274"/>
      <c r="CR464" s="274"/>
      <c r="CS464" s="274"/>
      <c r="CT464" s="274"/>
      <c r="CU464" s="274"/>
      <c r="CV464" s="274"/>
      <c r="CW464" s="274"/>
      <c r="CX464" s="274"/>
      <c r="CY464" s="274"/>
      <c r="CZ464" s="274"/>
      <c r="DA464" s="274"/>
      <c r="DB464" s="274"/>
      <c r="DC464" s="274"/>
      <c r="DD464" s="274"/>
      <c r="DE464" s="274"/>
    </row>
    <row r="465" spans="2:109" s="33" customFormat="1" x14ac:dyDescent="0.35">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AR465" s="274"/>
      <c r="AS465" s="274"/>
      <c r="AT465" s="274"/>
      <c r="AU465" s="274"/>
      <c r="AV465" s="274"/>
      <c r="AW465" s="274"/>
      <c r="AX465" s="274"/>
      <c r="AY465" s="274"/>
      <c r="AZ465" s="274"/>
      <c r="BA465" s="274"/>
      <c r="BB465" s="274"/>
      <c r="BC465" s="274"/>
      <c r="BD465" s="274"/>
      <c r="BE465" s="274"/>
      <c r="BF465" s="274"/>
      <c r="BG465" s="274"/>
      <c r="BH465" s="274"/>
      <c r="BI465" s="274"/>
      <c r="BJ465" s="274"/>
      <c r="BK465" s="274"/>
      <c r="BL465" s="274"/>
      <c r="BM465" s="274"/>
      <c r="BN465" s="274"/>
      <c r="BO465" s="274"/>
      <c r="BP465" s="274"/>
      <c r="BQ465" s="274"/>
      <c r="BR465" s="274"/>
      <c r="BS465" s="274"/>
      <c r="BT465" s="274"/>
      <c r="BU465" s="274"/>
      <c r="BV465" s="274"/>
      <c r="BW465" s="274"/>
      <c r="BX465" s="274"/>
      <c r="BY465" s="274"/>
      <c r="BZ465" s="274"/>
      <c r="CA465" s="274"/>
      <c r="CB465" s="274"/>
      <c r="CC465" s="274"/>
      <c r="CD465" s="274"/>
      <c r="CE465" s="274"/>
      <c r="CF465" s="274"/>
      <c r="CG465" s="274"/>
      <c r="CH465" s="274"/>
      <c r="CI465" s="274"/>
      <c r="CJ465" s="274"/>
      <c r="CK465" s="274"/>
      <c r="CL465" s="274"/>
      <c r="CM465" s="274"/>
      <c r="CN465" s="274"/>
      <c r="CO465" s="274"/>
      <c r="CP465" s="274"/>
      <c r="CQ465" s="274"/>
      <c r="CR465" s="274"/>
      <c r="CS465" s="274"/>
      <c r="CT465" s="274"/>
      <c r="CU465" s="274"/>
      <c r="CV465" s="274"/>
      <c r="CW465" s="274"/>
      <c r="CX465" s="274"/>
      <c r="CY465" s="274"/>
      <c r="CZ465" s="274"/>
      <c r="DA465" s="274"/>
      <c r="DB465" s="274"/>
      <c r="DC465" s="274"/>
      <c r="DD465" s="274"/>
      <c r="DE465" s="274"/>
    </row>
    <row r="466" spans="2:109" s="33" customFormat="1" x14ac:dyDescent="0.35">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AR466" s="274"/>
      <c r="AS466" s="274"/>
      <c r="AT466" s="274"/>
      <c r="AU466" s="274"/>
      <c r="AV466" s="274"/>
      <c r="AW466" s="274"/>
      <c r="AX466" s="274"/>
      <c r="AY466" s="274"/>
      <c r="AZ466" s="274"/>
      <c r="BA466" s="274"/>
      <c r="BB466" s="274"/>
      <c r="BC466" s="274"/>
      <c r="BD466" s="274"/>
      <c r="BE466" s="274"/>
      <c r="BF466" s="274"/>
      <c r="BG466" s="274"/>
      <c r="BH466" s="274"/>
      <c r="BI466" s="274"/>
      <c r="BJ466" s="274"/>
      <c r="BK466" s="274"/>
      <c r="BL466" s="274"/>
      <c r="BM466" s="274"/>
      <c r="BN466" s="274"/>
      <c r="BO466" s="274"/>
      <c r="BP466" s="274"/>
      <c r="BQ466" s="274"/>
      <c r="BR466" s="274"/>
      <c r="BS466" s="274"/>
      <c r="BT466" s="274"/>
      <c r="BU466" s="274"/>
      <c r="BV466" s="274"/>
      <c r="BW466" s="274"/>
      <c r="BX466" s="274"/>
      <c r="BY466" s="274"/>
      <c r="BZ466" s="274"/>
      <c r="CA466" s="274"/>
      <c r="CB466" s="274"/>
      <c r="CC466" s="274"/>
      <c r="CD466" s="274"/>
      <c r="CE466" s="274"/>
      <c r="CF466" s="274"/>
      <c r="CG466" s="274"/>
      <c r="CH466" s="274"/>
      <c r="CI466" s="274"/>
      <c r="CJ466" s="274"/>
      <c r="CK466" s="274"/>
      <c r="CL466" s="274"/>
      <c r="CM466" s="274"/>
      <c r="CN466" s="274"/>
      <c r="CO466" s="274"/>
      <c r="CP466" s="274"/>
      <c r="CQ466" s="274"/>
      <c r="CR466" s="274"/>
      <c r="CS466" s="274"/>
      <c r="CT466" s="274"/>
      <c r="CU466" s="274"/>
      <c r="CV466" s="274"/>
      <c r="CW466" s="274"/>
      <c r="CX466" s="274"/>
      <c r="CY466" s="274"/>
      <c r="CZ466" s="274"/>
      <c r="DA466" s="274"/>
      <c r="DB466" s="274"/>
      <c r="DC466" s="274"/>
      <c r="DD466" s="274"/>
      <c r="DE466" s="274"/>
    </row>
    <row r="467" spans="2:109" s="33" customFormat="1" x14ac:dyDescent="0.35">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AR467" s="274"/>
      <c r="AS467" s="274"/>
      <c r="AT467" s="274"/>
      <c r="AU467" s="274"/>
      <c r="AV467" s="274"/>
      <c r="AW467" s="274"/>
      <c r="AX467" s="274"/>
      <c r="AY467" s="274"/>
      <c r="AZ467" s="274"/>
      <c r="BA467" s="274"/>
      <c r="BB467" s="274"/>
      <c r="BC467" s="274"/>
      <c r="BD467" s="274"/>
      <c r="BE467" s="274"/>
      <c r="BF467" s="274"/>
      <c r="BG467" s="274"/>
      <c r="BH467" s="274"/>
      <c r="BI467" s="274"/>
      <c r="BJ467" s="274"/>
      <c r="BK467" s="274"/>
      <c r="BL467" s="274"/>
      <c r="BM467" s="274"/>
      <c r="BN467" s="274"/>
      <c r="BO467" s="274"/>
      <c r="BP467" s="274"/>
      <c r="BQ467" s="274"/>
      <c r="BR467" s="274"/>
      <c r="BS467" s="274"/>
      <c r="BT467" s="274"/>
      <c r="BU467" s="274"/>
      <c r="BV467" s="274"/>
      <c r="BW467" s="274"/>
      <c r="BX467" s="274"/>
      <c r="BY467" s="274"/>
      <c r="BZ467" s="274"/>
      <c r="CA467" s="274"/>
      <c r="CB467" s="274"/>
      <c r="CC467" s="274"/>
      <c r="CD467" s="274"/>
      <c r="CE467" s="274"/>
      <c r="CF467" s="274"/>
      <c r="CG467" s="274"/>
      <c r="CH467" s="274"/>
      <c r="CI467" s="274"/>
      <c r="CJ467" s="274"/>
      <c r="CK467" s="274"/>
      <c r="CL467" s="274"/>
      <c r="CM467" s="274"/>
      <c r="CN467" s="274"/>
      <c r="CO467" s="274"/>
      <c r="CP467" s="274"/>
      <c r="CQ467" s="274"/>
      <c r="CR467" s="274"/>
      <c r="CS467" s="274"/>
      <c r="CT467" s="274"/>
      <c r="CU467" s="274"/>
      <c r="CV467" s="274"/>
      <c r="CW467" s="274"/>
      <c r="CX467" s="274"/>
      <c r="CY467" s="274"/>
      <c r="CZ467" s="274"/>
      <c r="DA467" s="274"/>
      <c r="DB467" s="274"/>
      <c r="DC467" s="274"/>
      <c r="DD467" s="274"/>
      <c r="DE467" s="274"/>
    </row>
    <row r="468" spans="2:109" s="33" customFormat="1" x14ac:dyDescent="0.35">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AR468" s="274"/>
      <c r="AS468" s="274"/>
      <c r="AT468" s="274"/>
      <c r="AU468" s="274"/>
      <c r="AV468" s="274"/>
      <c r="AW468" s="274"/>
      <c r="AX468" s="274"/>
      <c r="AY468" s="274"/>
      <c r="AZ468" s="274"/>
      <c r="BA468" s="274"/>
      <c r="BB468" s="274"/>
      <c r="BC468" s="274"/>
      <c r="BD468" s="274"/>
      <c r="BE468" s="274"/>
      <c r="BF468" s="274"/>
      <c r="BG468" s="274"/>
      <c r="BH468" s="274"/>
      <c r="BI468" s="274"/>
      <c r="BJ468" s="274"/>
      <c r="BK468" s="274"/>
      <c r="BL468" s="274"/>
      <c r="BM468" s="274"/>
      <c r="BN468" s="274"/>
      <c r="BO468" s="274"/>
      <c r="BP468" s="274"/>
      <c r="BQ468" s="274"/>
      <c r="BR468" s="274"/>
      <c r="BS468" s="274"/>
      <c r="BT468" s="274"/>
      <c r="BU468" s="274"/>
      <c r="BV468" s="274"/>
      <c r="BW468" s="274"/>
      <c r="BX468" s="274"/>
      <c r="BY468" s="274"/>
      <c r="BZ468" s="274"/>
      <c r="CA468" s="274"/>
      <c r="CB468" s="274"/>
      <c r="CC468" s="274"/>
      <c r="CD468" s="274"/>
      <c r="CE468" s="274"/>
      <c r="CF468" s="274"/>
      <c r="CG468" s="274"/>
      <c r="CH468" s="274"/>
      <c r="CI468" s="274"/>
      <c r="CJ468" s="274"/>
      <c r="CK468" s="274"/>
      <c r="CL468" s="274"/>
      <c r="CM468" s="274"/>
      <c r="CN468" s="274"/>
      <c r="CO468" s="274"/>
      <c r="CP468" s="274"/>
      <c r="CQ468" s="274"/>
      <c r="CR468" s="274"/>
      <c r="CS468" s="274"/>
      <c r="CT468" s="274"/>
      <c r="CU468" s="274"/>
      <c r="CV468" s="274"/>
      <c r="CW468" s="274"/>
      <c r="CX468" s="274"/>
      <c r="CY468" s="274"/>
      <c r="CZ468" s="274"/>
      <c r="DA468" s="274"/>
      <c r="DB468" s="274"/>
      <c r="DC468" s="274"/>
      <c r="DD468" s="274"/>
      <c r="DE468" s="274"/>
    </row>
    <row r="469" spans="2:109" s="33" customFormat="1" x14ac:dyDescent="0.35">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AR469" s="274"/>
      <c r="AS469" s="274"/>
      <c r="AT469" s="274"/>
      <c r="AU469" s="274"/>
      <c r="AV469" s="274"/>
      <c r="AW469" s="274"/>
      <c r="AX469" s="274"/>
      <c r="AY469" s="274"/>
      <c r="AZ469" s="274"/>
      <c r="BA469" s="274"/>
      <c r="BB469" s="274"/>
      <c r="BC469" s="274"/>
      <c r="BD469" s="274"/>
      <c r="BE469" s="274"/>
      <c r="BF469" s="274"/>
      <c r="BG469" s="274"/>
      <c r="BH469" s="274"/>
      <c r="BI469" s="274"/>
      <c r="BJ469" s="274"/>
      <c r="BK469" s="274"/>
      <c r="BL469" s="274"/>
      <c r="BM469" s="274"/>
      <c r="BN469" s="274"/>
      <c r="BO469" s="274"/>
      <c r="BP469" s="274"/>
      <c r="BQ469" s="274"/>
      <c r="BR469" s="274"/>
      <c r="BS469" s="274"/>
      <c r="BT469" s="274"/>
      <c r="BU469" s="274"/>
      <c r="BV469" s="274"/>
      <c r="BW469" s="274"/>
      <c r="BX469" s="274"/>
      <c r="BY469" s="274"/>
      <c r="BZ469" s="274"/>
      <c r="CA469" s="274"/>
      <c r="CB469" s="274"/>
      <c r="CC469" s="274"/>
      <c r="CD469" s="274"/>
      <c r="CE469" s="274"/>
      <c r="CF469" s="274"/>
      <c r="CG469" s="274"/>
      <c r="CH469" s="274"/>
      <c r="CI469" s="274"/>
      <c r="CJ469" s="274"/>
      <c r="CK469" s="274"/>
      <c r="CL469" s="274"/>
      <c r="CM469" s="274"/>
      <c r="CN469" s="274"/>
      <c r="CO469" s="274"/>
      <c r="CP469" s="274"/>
      <c r="CQ469" s="274"/>
      <c r="CR469" s="274"/>
      <c r="CS469" s="274"/>
      <c r="CT469" s="274"/>
      <c r="CU469" s="274"/>
      <c r="CV469" s="274"/>
      <c r="CW469" s="274"/>
      <c r="CX469" s="274"/>
      <c r="CY469" s="274"/>
      <c r="CZ469" s="274"/>
      <c r="DA469" s="274"/>
      <c r="DB469" s="274"/>
      <c r="DC469" s="274"/>
      <c r="DD469" s="274"/>
      <c r="DE469" s="274"/>
    </row>
    <row r="470" spans="2:109" s="33" customFormat="1" x14ac:dyDescent="0.35">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AR470" s="274"/>
      <c r="AS470" s="274"/>
      <c r="AT470" s="274"/>
      <c r="AU470" s="274"/>
      <c r="AV470" s="274"/>
      <c r="AW470" s="274"/>
      <c r="AX470" s="274"/>
      <c r="AY470" s="274"/>
      <c r="AZ470" s="274"/>
      <c r="BA470" s="274"/>
      <c r="BB470" s="274"/>
      <c r="BC470" s="274"/>
      <c r="BD470" s="274"/>
      <c r="BE470" s="274"/>
      <c r="BF470" s="274"/>
      <c r="BG470" s="274"/>
      <c r="BH470" s="274"/>
      <c r="BI470" s="274"/>
      <c r="BJ470" s="274"/>
      <c r="BK470" s="274"/>
      <c r="BL470" s="274"/>
      <c r="BM470" s="274"/>
      <c r="BN470" s="274"/>
      <c r="BO470" s="274"/>
      <c r="BP470" s="274"/>
      <c r="BQ470" s="274"/>
      <c r="BR470" s="274"/>
      <c r="BS470" s="274"/>
      <c r="BT470" s="274"/>
      <c r="BU470" s="274"/>
      <c r="BV470" s="274"/>
      <c r="BW470" s="274"/>
      <c r="BX470" s="274"/>
      <c r="BY470" s="274"/>
      <c r="BZ470" s="274"/>
      <c r="CA470" s="274"/>
      <c r="CB470" s="274"/>
      <c r="CC470" s="274"/>
      <c r="CD470" s="274"/>
      <c r="CE470" s="274"/>
      <c r="CF470" s="274"/>
      <c r="CG470" s="274"/>
      <c r="CH470" s="274"/>
      <c r="CI470" s="274"/>
      <c r="CJ470" s="274"/>
      <c r="CK470" s="274"/>
      <c r="CL470" s="274"/>
      <c r="CM470" s="274"/>
      <c r="CN470" s="274"/>
      <c r="CO470" s="274"/>
      <c r="CP470" s="274"/>
      <c r="CQ470" s="274"/>
      <c r="CR470" s="274"/>
      <c r="CS470" s="274"/>
      <c r="CT470" s="274"/>
      <c r="CU470" s="274"/>
      <c r="CV470" s="274"/>
      <c r="CW470" s="274"/>
      <c r="CX470" s="274"/>
      <c r="CY470" s="274"/>
      <c r="CZ470" s="274"/>
      <c r="DA470" s="274"/>
      <c r="DB470" s="274"/>
      <c r="DC470" s="274"/>
      <c r="DD470" s="274"/>
      <c r="DE470" s="274"/>
    </row>
    <row r="471" spans="2:109" s="33" customFormat="1" x14ac:dyDescent="0.35">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AR471" s="274"/>
      <c r="AS471" s="274"/>
      <c r="AT471" s="274"/>
      <c r="AU471" s="274"/>
      <c r="AV471" s="274"/>
      <c r="AW471" s="274"/>
      <c r="AX471" s="274"/>
      <c r="AY471" s="274"/>
      <c r="AZ471" s="274"/>
      <c r="BA471" s="274"/>
      <c r="BB471" s="274"/>
      <c r="BC471" s="274"/>
      <c r="BD471" s="274"/>
      <c r="BE471" s="274"/>
      <c r="BF471" s="274"/>
      <c r="BG471" s="274"/>
      <c r="BH471" s="274"/>
      <c r="BI471" s="274"/>
      <c r="BJ471" s="274"/>
      <c r="BK471" s="274"/>
      <c r="BL471" s="274"/>
      <c r="BM471" s="274"/>
      <c r="BN471" s="274"/>
      <c r="BO471" s="274"/>
      <c r="BP471" s="274"/>
      <c r="BQ471" s="274"/>
      <c r="BR471" s="274"/>
      <c r="BS471" s="274"/>
      <c r="BT471" s="274"/>
      <c r="BU471" s="274"/>
      <c r="BV471" s="274"/>
      <c r="BW471" s="274"/>
      <c r="BX471" s="274"/>
      <c r="BY471" s="274"/>
      <c r="BZ471" s="274"/>
      <c r="CA471" s="274"/>
      <c r="CB471" s="274"/>
      <c r="CC471" s="274"/>
      <c r="CD471" s="274"/>
      <c r="CE471" s="274"/>
      <c r="CF471" s="274"/>
      <c r="CG471" s="274"/>
      <c r="CH471" s="274"/>
      <c r="CI471" s="274"/>
      <c r="CJ471" s="274"/>
      <c r="CK471" s="274"/>
      <c r="CL471" s="274"/>
      <c r="CM471" s="274"/>
      <c r="CN471" s="274"/>
      <c r="CO471" s="274"/>
      <c r="CP471" s="274"/>
      <c r="CQ471" s="274"/>
      <c r="CR471" s="274"/>
      <c r="CS471" s="274"/>
      <c r="CT471" s="274"/>
      <c r="CU471" s="274"/>
      <c r="CV471" s="274"/>
      <c r="CW471" s="274"/>
      <c r="CX471" s="274"/>
      <c r="CY471" s="274"/>
      <c r="CZ471" s="274"/>
      <c r="DA471" s="274"/>
      <c r="DB471" s="274"/>
      <c r="DC471" s="274"/>
      <c r="DD471" s="274"/>
      <c r="DE471" s="274"/>
    </row>
    <row r="472" spans="2:109" s="33" customFormat="1" x14ac:dyDescent="0.35">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AR472" s="274"/>
      <c r="AS472" s="274"/>
      <c r="AT472" s="274"/>
      <c r="AU472" s="274"/>
      <c r="AV472" s="274"/>
      <c r="AW472" s="274"/>
      <c r="AX472" s="274"/>
      <c r="AY472" s="274"/>
      <c r="AZ472" s="274"/>
      <c r="BA472" s="274"/>
      <c r="BB472" s="274"/>
      <c r="BC472" s="274"/>
      <c r="BD472" s="274"/>
      <c r="BE472" s="274"/>
      <c r="BF472" s="274"/>
      <c r="BG472" s="274"/>
      <c r="BH472" s="274"/>
      <c r="BI472" s="274"/>
      <c r="BJ472" s="274"/>
      <c r="BK472" s="274"/>
      <c r="BL472" s="274"/>
      <c r="BM472" s="274"/>
      <c r="BN472" s="274"/>
      <c r="BO472" s="274"/>
      <c r="BP472" s="274"/>
      <c r="BQ472" s="274"/>
      <c r="BR472" s="274"/>
      <c r="BS472" s="274"/>
      <c r="BT472" s="274"/>
      <c r="BU472" s="274"/>
      <c r="BV472" s="274"/>
      <c r="BW472" s="274"/>
      <c r="BX472" s="274"/>
      <c r="BY472" s="274"/>
      <c r="BZ472" s="274"/>
      <c r="CA472" s="274"/>
      <c r="CB472" s="274"/>
      <c r="CC472" s="274"/>
      <c r="CD472" s="274"/>
      <c r="CE472" s="274"/>
      <c r="CF472" s="274"/>
      <c r="CG472" s="274"/>
      <c r="CH472" s="274"/>
      <c r="CI472" s="274"/>
      <c r="CJ472" s="274"/>
      <c r="CK472" s="274"/>
      <c r="CL472" s="274"/>
      <c r="CM472" s="274"/>
      <c r="CN472" s="274"/>
      <c r="CO472" s="274"/>
      <c r="CP472" s="274"/>
      <c r="CQ472" s="274"/>
      <c r="CR472" s="274"/>
      <c r="CS472" s="274"/>
      <c r="CT472" s="274"/>
      <c r="CU472" s="274"/>
      <c r="CV472" s="274"/>
      <c r="CW472" s="274"/>
      <c r="CX472" s="274"/>
      <c r="CY472" s="274"/>
      <c r="CZ472" s="274"/>
      <c r="DA472" s="274"/>
      <c r="DB472" s="274"/>
      <c r="DC472" s="274"/>
      <c r="DD472" s="274"/>
      <c r="DE472" s="274"/>
    </row>
    <row r="473" spans="2:109" s="33" customFormat="1" x14ac:dyDescent="0.35">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AR473" s="274"/>
      <c r="AS473" s="274"/>
      <c r="AT473" s="274"/>
      <c r="AU473" s="274"/>
      <c r="AV473" s="274"/>
      <c r="AW473" s="274"/>
      <c r="AX473" s="274"/>
      <c r="AY473" s="274"/>
      <c r="AZ473" s="274"/>
      <c r="BA473" s="274"/>
      <c r="BB473" s="274"/>
      <c r="BC473" s="274"/>
      <c r="BD473" s="274"/>
      <c r="BE473" s="274"/>
      <c r="BF473" s="274"/>
      <c r="BG473" s="274"/>
      <c r="BH473" s="274"/>
      <c r="BI473" s="274"/>
      <c r="BJ473" s="274"/>
      <c r="BK473" s="274"/>
      <c r="BL473" s="274"/>
      <c r="BM473" s="274"/>
      <c r="BN473" s="274"/>
      <c r="BO473" s="274"/>
      <c r="BP473" s="274"/>
      <c r="BQ473" s="274"/>
      <c r="BR473" s="274"/>
      <c r="BS473" s="274"/>
      <c r="BT473" s="274"/>
      <c r="BU473" s="274"/>
      <c r="BV473" s="274"/>
      <c r="BW473" s="274"/>
      <c r="BX473" s="274"/>
      <c r="BY473" s="274"/>
      <c r="BZ473" s="274"/>
      <c r="CA473" s="274"/>
      <c r="CB473" s="274"/>
      <c r="CC473" s="274"/>
      <c r="CD473" s="274"/>
      <c r="CE473" s="274"/>
      <c r="CF473" s="274"/>
      <c r="CG473" s="274"/>
      <c r="CH473" s="274"/>
      <c r="CI473" s="274"/>
      <c r="CJ473" s="274"/>
      <c r="CK473" s="274"/>
      <c r="CL473" s="274"/>
      <c r="CM473" s="274"/>
      <c r="CN473" s="274"/>
      <c r="CO473" s="274"/>
      <c r="CP473" s="274"/>
      <c r="CQ473" s="274"/>
      <c r="CR473" s="274"/>
      <c r="CS473" s="274"/>
      <c r="CT473" s="274"/>
      <c r="CU473" s="274"/>
      <c r="CV473" s="274"/>
      <c r="CW473" s="274"/>
      <c r="CX473" s="274"/>
      <c r="CY473" s="274"/>
      <c r="CZ473" s="274"/>
      <c r="DA473" s="274"/>
      <c r="DB473" s="274"/>
      <c r="DC473" s="274"/>
      <c r="DD473" s="274"/>
      <c r="DE473" s="274"/>
    </row>
    <row r="474" spans="2:109" s="33" customFormat="1" x14ac:dyDescent="0.35">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AR474" s="274"/>
      <c r="AS474" s="274"/>
      <c r="AT474" s="274"/>
      <c r="AU474" s="274"/>
      <c r="AV474" s="274"/>
      <c r="AW474" s="274"/>
      <c r="AX474" s="274"/>
      <c r="AY474" s="274"/>
      <c r="AZ474" s="274"/>
      <c r="BA474" s="274"/>
      <c r="BB474" s="274"/>
      <c r="BC474" s="274"/>
      <c r="BD474" s="274"/>
      <c r="BE474" s="274"/>
      <c r="BF474" s="274"/>
      <c r="BG474" s="274"/>
      <c r="BH474" s="274"/>
      <c r="BI474" s="274"/>
      <c r="BJ474" s="274"/>
      <c r="BK474" s="274"/>
      <c r="BL474" s="274"/>
      <c r="BM474" s="274"/>
      <c r="BN474" s="274"/>
      <c r="BO474" s="274"/>
      <c r="BP474" s="274"/>
      <c r="BQ474" s="274"/>
      <c r="BR474" s="274"/>
      <c r="BS474" s="274"/>
      <c r="BT474" s="274"/>
      <c r="BU474" s="274"/>
      <c r="BV474" s="274"/>
      <c r="BW474" s="274"/>
      <c r="BX474" s="274"/>
      <c r="BY474" s="274"/>
      <c r="BZ474" s="274"/>
      <c r="CA474" s="274"/>
      <c r="CB474" s="274"/>
      <c r="CC474" s="274"/>
      <c r="CD474" s="274"/>
      <c r="CE474" s="274"/>
      <c r="CF474" s="274"/>
      <c r="CG474" s="274"/>
      <c r="CH474" s="274"/>
      <c r="CI474" s="274"/>
      <c r="CJ474" s="274"/>
      <c r="CK474" s="274"/>
      <c r="CL474" s="274"/>
      <c r="CM474" s="274"/>
      <c r="CN474" s="274"/>
      <c r="CO474" s="274"/>
      <c r="CP474" s="274"/>
      <c r="CQ474" s="274"/>
      <c r="CR474" s="274"/>
      <c r="CS474" s="274"/>
      <c r="CT474" s="274"/>
      <c r="CU474" s="274"/>
      <c r="CV474" s="274"/>
      <c r="CW474" s="274"/>
      <c r="CX474" s="274"/>
      <c r="CY474" s="274"/>
      <c r="CZ474" s="274"/>
      <c r="DA474" s="274"/>
      <c r="DB474" s="274"/>
      <c r="DC474" s="274"/>
      <c r="DD474" s="274"/>
      <c r="DE474" s="274"/>
    </row>
    <row r="475" spans="2:109" s="33" customFormat="1" x14ac:dyDescent="0.35">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AR475" s="274"/>
      <c r="AS475" s="274"/>
      <c r="AT475" s="274"/>
      <c r="AU475" s="274"/>
      <c r="AV475" s="274"/>
      <c r="AW475" s="274"/>
      <c r="AX475" s="274"/>
      <c r="AY475" s="274"/>
      <c r="AZ475" s="274"/>
      <c r="BA475" s="274"/>
      <c r="BB475" s="274"/>
      <c r="BC475" s="274"/>
      <c r="BD475" s="274"/>
      <c r="BE475" s="274"/>
      <c r="BF475" s="274"/>
      <c r="BG475" s="274"/>
      <c r="BH475" s="274"/>
      <c r="BI475" s="274"/>
      <c r="BJ475" s="274"/>
      <c r="BK475" s="274"/>
      <c r="BL475" s="274"/>
      <c r="BM475" s="274"/>
      <c r="BN475" s="274"/>
      <c r="BO475" s="274"/>
      <c r="BP475" s="274"/>
      <c r="BQ475" s="274"/>
      <c r="BR475" s="274"/>
      <c r="BS475" s="274"/>
      <c r="BT475" s="274"/>
      <c r="BU475" s="274"/>
      <c r="BV475" s="274"/>
      <c r="BW475" s="274"/>
      <c r="BX475" s="274"/>
      <c r="BY475" s="274"/>
      <c r="BZ475" s="274"/>
      <c r="CA475" s="274"/>
      <c r="CB475" s="274"/>
      <c r="CC475" s="274"/>
      <c r="CD475" s="274"/>
      <c r="CE475" s="274"/>
      <c r="CF475" s="274"/>
      <c r="CG475" s="274"/>
      <c r="CH475" s="274"/>
      <c r="CI475" s="274"/>
      <c r="CJ475" s="274"/>
      <c r="CK475" s="274"/>
      <c r="CL475" s="274"/>
      <c r="CM475" s="274"/>
      <c r="CN475" s="274"/>
      <c r="CO475" s="274"/>
      <c r="CP475" s="274"/>
      <c r="CQ475" s="274"/>
      <c r="CR475" s="274"/>
      <c r="CS475" s="274"/>
      <c r="CT475" s="274"/>
      <c r="CU475" s="274"/>
      <c r="CV475" s="274"/>
      <c r="CW475" s="274"/>
      <c r="CX475" s="274"/>
      <c r="CY475" s="274"/>
      <c r="CZ475" s="274"/>
      <c r="DA475" s="274"/>
      <c r="DB475" s="274"/>
      <c r="DC475" s="274"/>
      <c r="DD475" s="274"/>
      <c r="DE475" s="274"/>
    </row>
    <row r="476" spans="2:109" s="33" customFormat="1" x14ac:dyDescent="0.35">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AR476" s="274"/>
      <c r="AS476" s="274"/>
      <c r="AT476" s="274"/>
      <c r="AU476" s="274"/>
      <c r="AV476" s="274"/>
      <c r="AW476" s="274"/>
      <c r="AX476" s="274"/>
      <c r="AY476" s="274"/>
      <c r="AZ476" s="274"/>
      <c r="BA476" s="274"/>
      <c r="BB476" s="274"/>
      <c r="BC476" s="274"/>
      <c r="BD476" s="274"/>
      <c r="BE476" s="274"/>
      <c r="BF476" s="274"/>
      <c r="BG476" s="274"/>
      <c r="BH476" s="274"/>
      <c r="BI476" s="274"/>
      <c r="BJ476" s="274"/>
      <c r="BK476" s="274"/>
      <c r="BL476" s="274"/>
      <c r="BM476" s="274"/>
      <c r="BN476" s="274"/>
      <c r="BO476" s="274"/>
      <c r="BP476" s="274"/>
      <c r="BQ476" s="274"/>
      <c r="BR476" s="274"/>
      <c r="BS476" s="274"/>
      <c r="BT476" s="274"/>
      <c r="BU476" s="274"/>
      <c r="BV476" s="274"/>
      <c r="BW476" s="274"/>
      <c r="BX476" s="274"/>
      <c r="BY476" s="274"/>
      <c r="BZ476" s="274"/>
      <c r="CA476" s="274"/>
      <c r="CB476" s="274"/>
      <c r="CC476" s="274"/>
      <c r="CD476" s="274"/>
      <c r="CE476" s="274"/>
      <c r="CF476" s="274"/>
      <c r="CG476" s="274"/>
      <c r="CH476" s="274"/>
      <c r="CI476" s="274"/>
      <c r="CJ476" s="274"/>
      <c r="CK476" s="274"/>
      <c r="CL476" s="274"/>
      <c r="CM476" s="274"/>
      <c r="CN476" s="274"/>
      <c r="CO476" s="274"/>
      <c r="CP476" s="274"/>
      <c r="CQ476" s="274"/>
      <c r="CR476" s="274"/>
      <c r="CS476" s="274"/>
      <c r="CT476" s="274"/>
      <c r="CU476" s="274"/>
      <c r="CV476" s="274"/>
      <c r="CW476" s="274"/>
      <c r="CX476" s="274"/>
      <c r="CY476" s="274"/>
      <c r="CZ476" s="274"/>
      <c r="DA476" s="274"/>
      <c r="DB476" s="274"/>
      <c r="DC476" s="274"/>
      <c r="DD476" s="274"/>
      <c r="DE476" s="274"/>
    </row>
    <row r="477" spans="2:109" s="33" customFormat="1" x14ac:dyDescent="0.35">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AR477" s="274"/>
      <c r="AS477" s="274"/>
      <c r="AT477" s="274"/>
      <c r="AU477" s="274"/>
      <c r="AV477" s="274"/>
      <c r="AW477" s="274"/>
      <c r="AX477" s="274"/>
      <c r="AY477" s="274"/>
      <c r="AZ477" s="274"/>
      <c r="BA477" s="274"/>
      <c r="BB477" s="274"/>
      <c r="BC477" s="274"/>
      <c r="BD477" s="274"/>
      <c r="BE477" s="274"/>
      <c r="BF477" s="274"/>
      <c r="BG477" s="274"/>
      <c r="BH477" s="274"/>
      <c r="BI477" s="274"/>
      <c r="BJ477" s="274"/>
      <c r="BK477" s="274"/>
      <c r="BL477" s="274"/>
      <c r="BM477" s="274"/>
      <c r="BN477" s="274"/>
      <c r="BO477" s="274"/>
      <c r="BP477" s="274"/>
      <c r="BQ477" s="274"/>
      <c r="BR477" s="274"/>
      <c r="BS477" s="274"/>
      <c r="BT477" s="274"/>
      <c r="BU477" s="274"/>
      <c r="BV477" s="274"/>
      <c r="BW477" s="274"/>
      <c r="BX477" s="274"/>
      <c r="BY477" s="274"/>
      <c r="BZ477" s="274"/>
      <c r="CA477" s="274"/>
      <c r="CB477" s="274"/>
      <c r="CC477" s="274"/>
      <c r="CD477" s="274"/>
      <c r="CE477" s="274"/>
      <c r="CF477" s="274"/>
      <c r="CG477" s="274"/>
      <c r="CH477" s="274"/>
      <c r="CI477" s="274"/>
      <c r="CJ477" s="274"/>
      <c r="CK477" s="274"/>
      <c r="CL477" s="274"/>
      <c r="CM477" s="274"/>
      <c r="CN477" s="274"/>
      <c r="CO477" s="274"/>
      <c r="CP477" s="274"/>
      <c r="CQ477" s="274"/>
      <c r="CR477" s="274"/>
      <c r="CS477" s="274"/>
      <c r="CT477" s="274"/>
      <c r="CU477" s="274"/>
      <c r="CV477" s="274"/>
      <c r="CW477" s="274"/>
      <c r="CX477" s="274"/>
      <c r="CY477" s="274"/>
      <c r="CZ477" s="274"/>
      <c r="DA477" s="274"/>
      <c r="DB477" s="274"/>
      <c r="DC477" s="274"/>
      <c r="DD477" s="274"/>
      <c r="DE477" s="274"/>
    </row>
    <row r="478" spans="2:109" s="33" customFormat="1" x14ac:dyDescent="0.35">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AR478" s="274"/>
      <c r="AS478" s="274"/>
      <c r="AT478" s="274"/>
      <c r="AU478" s="274"/>
      <c r="AV478" s="274"/>
      <c r="AW478" s="274"/>
      <c r="AX478" s="274"/>
      <c r="AY478" s="274"/>
      <c r="AZ478" s="274"/>
      <c r="BA478" s="274"/>
      <c r="BB478" s="274"/>
      <c r="BC478" s="274"/>
      <c r="BD478" s="274"/>
      <c r="BE478" s="274"/>
      <c r="BF478" s="274"/>
      <c r="BG478" s="274"/>
      <c r="BH478" s="274"/>
      <c r="BI478" s="274"/>
      <c r="BJ478" s="274"/>
      <c r="BK478" s="274"/>
      <c r="BL478" s="274"/>
      <c r="BM478" s="274"/>
      <c r="BN478" s="274"/>
      <c r="BO478" s="274"/>
      <c r="BP478" s="274"/>
      <c r="BQ478" s="274"/>
      <c r="BR478" s="274"/>
      <c r="BS478" s="274"/>
      <c r="BT478" s="274"/>
      <c r="BU478" s="274"/>
      <c r="BV478" s="274"/>
      <c r="BW478" s="274"/>
      <c r="BX478" s="274"/>
      <c r="BY478" s="274"/>
      <c r="BZ478" s="274"/>
      <c r="CA478" s="274"/>
      <c r="CB478" s="274"/>
      <c r="CC478" s="274"/>
      <c r="CD478" s="274"/>
      <c r="CE478" s="274"/>
      <c r="CF478" s="274"/>
      <c r="CG478" s="274"/>
      <c r="CH478" s="274"/>
      <c r="CI478" s="274"/>
      <c r="CJ478" s="274"/>
      <c r="CK478" s="274"/>
      <c r="CL478" s="274"/>
      <c r="CM478" s="274"/>
      <c r="CN478" s="274"/>
      <c r="CO478" s="274"/>
      <c r="CP478" s="274"/>
      <c r="CQ478" s="274"/>
      <c r="CR478" s="274"/>
      <c r="CS478" s="274"/>
      <c r="CT478" s="274"/>
      <c r="CU478" s="274"/>
      <c r="CV478" s="274"/>
      <c r="CW478" s="274"/>
      <c r="CX478" s="274"/>
      <c r="CY478" s="274"/>
      <c r="CZ478" s="274"/>
      <c r="DA478" s="274"/>
      <c r="DB478" s="274"/>
      <c r="DC478" s="274"/>
      <c r="DD478" s="274"/>
      <c r="DE478" s="274"/>
    </row>
    <row r="479" spans="2:109" s="33" customFormat="1" x14ac:dyDescent="0.35">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AR479" s="274"/>
      <c r="AS479" s="274"/>
      <c r="AT479" s="274"/>
      <c r="AU479" s="274"/>
      <c r="AV479" s="274"/>
      <c r="AW479" s="274"/>
      <c r="AX479" s="274"/>
      <c r="AY479" s="274"/>
      <c r="AZ479" s="274"/>
      <c r="BA479" s="274"/>
      <c r="BB479" s="274"/>
      <c r="BC479" s="274"/>
      <c r="BD479" s="274"/>
      <c r="BE479" s="274"/>
      <c r="BF479" s="274"/>
      <c r="BG479" s="274"/>
      <c r="BH479" s="274"/>
      <c r="BI479" s="274"/>
      <c r="BJ479" s="274"/>
      <c r="BK479" s="274"/>
      <c r="BL479" s="274"/>
      <c r="BM479" s="274"/>
      <c r="BN479" s="274"/>
      <c r="BO479" s="274"/>
      <c r="BP479" s="274"/>
      <c r="BQ479" s="274"/>
      <c r="BR479" s="274"/>
      <c r="BS479" s="274"/>
      <c r="BT479" s="274"/>
      <c r="BU479" s="274"/>
      <c r="BV479" s="274"/>
      <c r="BW479" s="274"/>
      <c r="BX479" s="274"/>
      <c r="BY479" s="274"/>
      <c r="BZ479" s="274"/>
      <c r="CA479" s="274"/>
      <c r="CB479" s="274"/>
      <c r="CC479" s="274"/>
      <c r="CD479" s="274"/>
      <c r="CE479" s="274"/>
      <c r="CF479" s="274"/>
      <c r="CG479" s="274"/>
      <c r="CH479" s="274"/>
      <c r="CI479" s="274"/>
      <c r="CJ479" s="274"/>
      <c r="CK479" s="274"/>
      <c r="CL479" s="274"/>
      <c r="CM479" s="274"/>
      <c r="CN479" s="274"/>
      <c r="CO479" s="274"/>
      <c r="CP479" s="274"/>
      <c r="CQ479" s="274"/>
      <c r="CR479" s="274"/>
      <c r="CS479" s="274"/>
      <c r="CT479" s="274"/>
      <c r="CU479" s="274"/>
      <c r="CV479" s="274"/>
      <c r="CW479" s="274"/>
      <c r="CX479" s="274"/>
      <c r="CY479" s="274"/>
      <c r="CZ479" s="274"/>
      <c r="DA479" s="274"/>
      <c r="DB479" s="274"/>
      <c r="DC479" s="274"/>
      <c r="DD479" s="274"/>
      <c r="DE479" s="274"/>
    </row>
    <row r="480" spans="2:109" s="33" customFormat="1" x14ac:dyDescent="0.35">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AR480" s="274"/>
      <c r="AS480" s="274"/>
      <c r="AT480" s="274"/>
      <c r="AU480" s="274"/>
      <c r="AV480" s="274"/>
      <c r="AW480" s="274"/>
      <c r="AX480" s="274"/>
      <c r="AY480" s="274"/>
      <c r="AZ480" s="274"/>
      <c r="BA480" s="274"/>
      <c r="BB480" s="274"/>
      <c r="BC480" s="274"/>
      <c r="BD480" s="274"/>
      <c r="BE480" s="274"/>
      <c r="BF480" s="274"/>
      <c r="BG480" s="274"/>
      <c r="BH480" s="274"/>
      <c r="BI480" s="274"/>
      <c r="BJ480" s="274"/>
      <c r="BK480" s="274"/>
      <c r="BL480" s="274"/>
      <c r="BM480" s="274"/>
      <c r="BN480" s="274"/>
      <c r="BO480" s="274"/>
      <c r="BP480" s="274"/>
      <c r="BQ480" s="274"/>
      <c r="BR480" s="274"/>
      <c r="BS480" s="274"/>
      <c r="BT480" s="274"/>
      <c r="BU480" s="274"/>
      <c r="BV480" s="274"/>
      <c r="BW480" s="274"/>
      <c r="BX480" s="274"/>
      <c r="BY480" s="274"/>
      <c r="BZ480" s="274"/>
      <c r="CA480" s="274"/>
      <c r="CB480" s="274"/>
      <c r="CC480" s="274"/>
      <c r="CD480" s="274"/>
      <c r="CE480" s="274"/>
      <c r="CF480" s="274"/>
      <c r="CG480" s="274"/>
      <c r="CH480" s="274"/>
      <c r="CI480" s="274"/>
      <c r="CJ480" s="274"/>
      <c r="CK480" s="274"/>
      <c r="CL480" s="274"/>
      <c r="CM480" s="274"/>
      <c r="CN480" s="274"/>
      <c r="CO480" s="274"/>
      <c r="CP480" s="274"/>
      <c r="CQ480" s="274"/>
      <c r="CR480" s="274"/>
      <c r="CS480" s="274"/>
      <c r="CT480" s="274"/>
      <c r="CU480" s="274"/>
      <c r="CV480" s="274"/>
      <c r="CW480" s="274"/>
      <c r="CX480" s="274"/>
      <c r="CY480" s="274"/>
      <c r="CZ480" s="274"/>
      <c r="DA480" s="274"/>
      <c r="DB480" s="274"/>
      <c r="DC480" s="274"/>
      <c r="DD480" s="274"/>
      <c r="DE480" s="274"/>
    </row>
    <row r="481" spans="2:109" s="33" customFormat="1" x14ac:dyDescent="0.35">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AR481" s="274"/>
      <c r="AS481" s="274"/>
      <c r="AT481" s="274"/>
      <c r="AU481" s="274"/>
      <c r="AV481" s="274"/>
      <c r="AW481" s="274"/>
      <c r="AX481" s="274"/>
      <c r="AY481" s="274"/>
      <c r="AZ481" s="274"/>
      <c r="BA481" s="274"/>
      <c r="BB481" s="274"/>
      <c r="BC481" s="274"/>
      <c r="BD481" s="274"/>
      <c r="BE481" s="274"/>
      <c r="BF481" s="274"/>
      <c r="BG481" s="274"/>
      <c r="BH481" s="274"/>
      <c r="BI481" s="274"/>
      <c r="BJ481" s="274"/>
      <c r="BK481" s="274"/>
      <c r="BL481" s="274"/>
      <c r="BM481" s="274"/>
      <c r="BN481" s="274"/>
      <c r="BO481" s="274"/>
      <c r="BP481" s="274"/>
      <c r="BQ481" s="274"/>
      <c r="BR481" s="274"/>
      <c r="BS481" s="274"/>
      <c r="BT481" s="274"/>
      <c r="BU481" s="274"/>
      <c r="BV481" s="274"/>
      <c r="BW481" s="274"/>
      <c r="BX481" s="274"/>
      <c r="BY481" s="274"/>
      <c r="BZ481" s="274"/>
      <c r="CA481" s="274"/>
      <c r="CB481" s="274"/>
      <c r="CC481" s="274"/>
      <c r="CD481" s="274"/>
      <c r="CE481" s="274"/>
      <c r="CF481" s="274"/>
      <c r="CG481" s="274"/>
      <c r="CH481" s="274"/>
      <c r="CI481" s="274"/>
      <c r="CJ481" s="274"/>
      <c r="CK481" s="274"/>
      <c r="CL481" s="274"/>
      <c r="CM481" s="274"/>
      <c r="CN481" s="274"/>
      <c r="CO481" s="274"/>
      <c r="CP481" s="274"/>
      <c r="CQ481" s="274"/>
      <c r="CR481" s="274"/>
      <c r="CS481" s="274"/>
      <c r="CT481" s="274"/>
      <c r="CU481" s="274"/>
      <c r="CV481" s="274"/>
      <c r="CW481" s="274"/>
      <c r="CX481" s="274"/>
      <c r="CY481" s="274"/>
      <c r="CZ481" s="274"/>
      <c r="DA481" s="274"/>
      <c r="DB481" s="274"/>
      <c r="DC481" s="274"/>
      <c r="DD481" s="274"/>
      <c r="DE481" s="274"/>
    </row>
    <row r="482" spans="2:109" s="33" customFormat="1" x14ac:dyDescent="0.35">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AR482" s="274"/>
      <c r="AS482" s="274"/>
      <c r="AT482" s="274"/>
      <c r="AU482" s="274"/>
      <c r="AV482" s="274"/>
      <c r="AW482" s="274"/>
      <c r="AX482" s="274"/>
      <c r="AY482" s="274"/>
      <c r="AZ482" s="274"/>
      <c r="BA482" s="274"/>
      <c r="BB482" s="274"/>
      <c r="BC482" s="274"/>
      <c r="BD482" s="274"/>
      <c r="BE482" s="274"/>
      <c r="BF482" s="274"/>
      <c r="BG482" s="274"/>
      <c r="BH482" s="274"/>
      <c r="BI482" s="274"/>
      <c r="BJ482" s="274"/>
      <c r="BK482" s="274"/>
      <c r="BL482" s="274"/>
      <c r="BM482" s="274"/>
      <c r="BN482" s="274"/>
      <c r="BO482" s="274"/>
      <c r="BP482" s="274"/>
      <c r="BQ482" s="274"/>
      <c r="BR482" s="274"/>
      <c r="BS482" s="274"/>
      <c r="BT482" s="274"/>
      <c r="BU482" s="274"/>
      <c r="BV482" s="274"/>
      <c r="BW482" s="274"/>
      <c r="BX482" s="274"/>
      <c r="BY482" s="274"/>
      <c r="BZ482" s="274"/>
      <c r="CA482" s="274"/>
      <c r="CB482" s="274"/>
      <c r="CC482" s="274"/>
      <c r="CD482" s="274"/>
      <c r="CE482" s="274"/>
      <c r="CF482" s="274"/>
      <c r="CG482" s="274"/>
      <c r="CH482" s="274"/>
      <c r="CI482" s="274"/>
      <c r="CJ482" s="274"/>
      <c r="CK482" s="274"/>
      <c r="CL482" s="274"/>
      <c r="CM482" s="274"/>
      <c r="CN482" s="274"/>
      <c r="CO482" s="274"/>
      <c r="CP482" s="274"/>
      <c r="CQ482" s="274"/>
      <c r="CR482" s="274"/>
      <c r="CS482" s="274"/>
      <c r="CT482" s="274"/>
      <c r="CU482" s="274"/>
      <c r="CV482" s="274"/>
      <c r="CW482" s="274"/>
      <c r="CX482" s="274"/>
      <c r="CY482" s="274"/>
      <c r="CZ482" s="274"/>
      <c r="DA482" s="274"/>
      <c r="DB482" s="274"/>
      <c r="DC482" s="274"/>
      <c r="DD482" s="274"/>
      <c r="DE482" s="274"/>
    </row>
    <row r="483" spans="2:109" s="33" customFormat="1" x14ac:dyDescent="0.35">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AR483" s="274"/>
      <c r="AS483" s="274"/>
      <c r="AT483" s="274"/>
      <c r="AU483" s="274"/>
      <c r="AV483" s="274"/>
      <c r="AW483" s="274"/>
      <c r="AX483" s="274"/>
      <c r="AY483" s="274"/>
      <c r="AZ483" s="274"/>
      <c r="BA483" s="274"/>
      <c r="BB483" s="274"/>
      <c r="BC483" s="274"/>
      <c r="BD483" s="274"/>
      <c r="BE483" s="274"/>
      <c r="BF483" s="274"/>
      <c r="BG483" s="274"/>
      <c r="BH483" s="274"/>
      <c r="BI483" s="274"/>
      <c r="BJ483" s="274"/>
      <c r="BK483" s="274"/>
      <c r="BL483" s="274"/>
      <c r="BM483" s="274"/>
      <c r="BN483" s="274"/>
      <c r="BO483" s="274"/>
      <c r="BP483" s="274"/>
      <c r="BQ483" s="274"/>
      <c r="BR483" s="274"/>
      <c r="BS483" s="274"/>
      <c r="BT483" s="274"/>
      <c r="BU483" s="274"/>
      <c r="BV483" s="274"/>
      <c r="BW483" s="274"/>
      <c r="BX483" s="274"/>
      <c r="BY483" s="274"/>
      <c r="BZ483" s="274"/>
      <c r="CA483" s="274"/>
      <c r="CB483" s="274"/>
      <c r="CC483" s="274"/>
      <c r="CD483" s="274"/>
      <c r="CE483" s="274"/>
      <c r="CF483" s="274"/>
      <c r="CG483" s="274"/>
      <c r="CH483" s="274"/>
      <c r="CI483" s="274"/>
      <c r="CJ483" s="274"/>
      <c r="CK483" s="274"/>
      <c r="CL483" s="274"/>
      <c r="CM483" s="274"/>
      <c r="CN483" s="274"/>
      <c r="CO483" s="274"/>
      <c r="CP483" s="274"/>
      <c r="CQ483" s="274"/>
      <c r="CR483" s="274"/>
      <c r="CS483" s="274"/>
      <c r="CT483" s="274"/>
      <c r="CU483" s="274"/>
      <c r="CV483" s="274"/>
      <c r="CW483" s="274"/>
      <c r="CX483" s="274"/>
      <c r="CY483" s="274"/>
      <c r="CZ483" s="274"/>
      <c r="DA483" s="274"/>
      <c r="DB483" s="274"/>
      <c r="DC483" s="274"/>
      <c r="DD483" s="274"/>
      <c r="DE483" s="274"/>
    </row>
    <row r="484" spans="2:109" s="33" customFormat="1" x14ac:dyDescent="0.35">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AR484" s="274"/>
      <c r="AS484" s="274"/>
      <c r="AT484" s="274"/>
      <c r="AU484" s="274"/>
      <c r="AV484" s="274"/>
      <c r="AW484" s="274"/>
      <c r="AX484" s="274"/>
      <c r="AY484" s="274"/>
      <c r="AZ484" s="274"/>
      <c r="BA484" s="274"/>
      <c r="BB484" s="274"/>
      <c r="BC484" s="274"/>
      <c r="BD484" s="274"/>
      <c r="BE484" s="274"/>
      <c r="BF484" s="274"/>
      <c r="BG484" s="274"/>
      <c r="BH484" s="274"/>
      <c r="BI484" s="274"/>
      <c r="BJ484" s="274"/>
      <c r="BK484" s="274"/>
      <c r="BL484" s="274"/>
      <c r="BM484" s="274"/>
      <c r="BN484" s="274"/>
      <c r="BO484" s="274"/>
      <c r="BP484" s="274"/>
      <c r="BQ484" s="274"/>
      <c r="BR484" s="274"/>
      <c r="BS484" s="274"/>
      <c r="BT484" s="274"/>
      <c r="BU484" s="274"/>
      <c r="BV484" s="274"/>
      <c r="BW484" s="274"/>
      <c r="BX484" s="274"/>
      <c r="BY484" s="274"/>
      <c r="BZ484" s="274"/>
      <c r="CA484" s="274"/>
      <c r="CB484" s="274"/>
      <c r="CC484" s="274"/>
      <c r="CD484" s="274"/>
      <c r="CE484" s="274"/>
      <c r="CF484" s="274"/>
      <c r="CG484" s="274"/>
      <c r="CH484" s="274"/>
      <c r="CI484" s="274"/>
      <c r="CJ484" s="274"/>
      <c r="CK484" s="274"/>
      <c r="CL484" s="274"/>
      <c r="CM484" s="274"/>
      <c r="CN484" s="274"/>
      <c r="CO484" s="274"/>
      <c r="CP484" s="274"/>
      <c r="CQ484" s="274"/>
      <c r="CR484" s="274"/>
      <c r="CS484" s="274"/>
      <c r="CT484" s="274"/>
      <c r="CU484" s="274"/>
      <c r="CV484" s="274"/>
      <c r="CW484" s="274"/>
      <c r="CX484" s="274"/>
      <c r="CY484" s="274"/>
      <c r="CZ484" s="274"/>
      <c r="DA484" s="274"/>
      <c r="DB484" s="274"/>
      <c r="DC484" s="274"/>
      <c r="DD484" s="274"/>
      <c r="DE484" s="274"/>
    </row>
    <row r="485" spans="2:109" s="33" customFormat="1" x14ac:dyDescent="0.35">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AR485" s="274"/>
      <c r="AS485" s="274"/>
      <c r="AT485" s="274"/>
      <c r="AU485" s="274"/>
      <c r="AV485" s="274"/>
      <c r="AW485" s="274"/>
      <c r="AX485" s="274"/>
      <c r="AY485" s="274"/>
      <c r="AZ485" s="274"/>
      <c r="BA485" s="274"/>
      <c r="BB485" s="274"/>
      <c r="BC485" s="274"/>
      <c r="BD485" s="274"/>
      <c r="BE485" s="274"/>
      <c r="BF485" s="274"/>
      <c r="BG485" s="274"/>
      <c r="BH485" s="274"/>
      <c r="BI485" s="274"/>
      <c r="BJ485" s="274"/>
      <c r="BK485" s="274"/>
      <c r="BL485" s="274"/>
      <c r="BM485" s="274"/>
      <c r="BN485" s="274"/>
      <c r="BO485" s="274"/>
      <c r="BP485" s="274"/>
      <c r="BQ485" s="274"/>
      <c r="BR485" s="274"/>
      <c r="BS485" s="274"/>
      <c r="BT485" s="274"/>
      <c r="BU485" s="274"/>
      <c r="BV485" s="274"/>
      <c r="BW485" s="274"/>
      <c r="BX485" s="274"/>
      <c r="BY485" s="274"/>
      <c r="BZ485" s="274"/>
      <c r="CA485" s="274"/>
      <c r="CB485" s="274"/>
      <c r="CC485" s="274"/>
      <c r="CD485" s="274"/>
      <c r="CE485" s="274"/>
      <c r="CF485" s="274"/>
      <c r="CG485" s="274"/>
      <c r="CH485" s="274"/>
      <c r="CI485" s="274"/>
      <c r="CJ485" s="274"/>
      <c r="CK485" s="274"/>
      <c r="CL485" s="274"/>
      <c r="CM485" s="274"/>
      <c r="CN485" s="274"/>
      <c r="CO485" s="274"/>
      <c r="CP485" s="274"/>
      <c r="CQ485" s="274"/>
      <c r="CR485" s="274"/>
      <c r="CS485" s="274"/>
      <c r="CT485" s="274"/>
      <c r="CU485" s="274"/>
      <c r="CV485" s="274"/>
      <c r="CW485" s="274"/>
      <c r="CX485" s="274"/>
      <c r="CY485" s="274"/>
      <c r="CZ485" s="274"/>
      <c r="DA485" s="274"/>
      <c r="DB485" s="274"/>
      <c r="DC485" s="274"/>
      <c r="DD485" s="274"/>
      <c r="DE485" s="274"/>
    </row>
    <row r="486" spans="2:109" s="33" customFormat="1" x14ac:dyDescent="0.35">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AR486" s="274"/>
      <c r="AS486" s="274"/>
      <c r="AT486" s="274"/>
      <c r="AU486" s="274"/>
      <c r="AV486" s="274"/>
      <c r="AW486" s="274"/>
      <c r="AX486" s="274"/>
      <c r="AY486" s="274"/>
      <c r="AZ486" s="274"/>
      <c r="BA486" s="274"/>
      <c r="BB486" s="274"/>
      <c r="BC486" s="274"/>
      <c r="BD486" s="274"/>
      <c r="BE486" s="274"/>
      <c r="BF486" s="274"/>
      <c r="BG486" s="274"/>
      <c r="BH486" s="274"/>
      <c r="BI486" s="274"/>
      <c r="BJ486" s="274"/>
      <c r="BK486" s="274"/>
      <c r="BL486" s="274"/>
      <c r="BM486" s="274"/>
      <c r="BN486" s="274"/>
      <c r="BO486" s="274"/>
      <c r="BP486" s="274"/>
      <c r="BQ486" s="274"/>
      <c r="BR486" s="274"/>
      <c r="BS486" s="274"/>
      <c r="BT486" s="274"/>
      <c r="BU486" s="274"/>
      <c r="BV486" s="274"/>
      <c r="BW486" s="274"/>
      <c r="BX486" s="274"/>
      <c r="BY486" s="274"/>
      <c r="BZ486" s="274"/>
      <c r="CA486" s="274"/>
      <c r="CB486" s="274"/>
      <c r="CC486" s="274"/>
      <c r="CD486" s="274"/>
      <c r="CE486" s="274"/>
      <c r="CF486" s="274"/>
      <c r="CG486" s="274"/>
      <c r="CH486" s="274"/>
      <c r="CI486" s="274"/>
      <c r="CJ486" s="274"/>
      <c r="CK486" s="274"/>
      <c r="CL486" s="274"/>
      <c r="CM486" s="274"/>
      <c r="CN486" s="274"/>
      <c r="CO486" s="274"/>
      <c r="CP486" s="274"/>
      <c r="CQ486" s="274"/>
      <c r="CR486" s="274"/>
      <c r="CS486" s="274"/>
      <c r="CT486" s="274"/>
      <c r="CU486" s="274"/>
      <c r="CV486" s="274"/>
      <c r="CW486" s="274"/>
      <c r="CX486" s="274"/>
      <c r="CY486" s="274"/>
      <c r="CZ486" s="274"/>
      <c r="DA486" s="274"/>
      <c r="DB486" s="274"/>
      <c r="DC486" s="274"/>
      <c r="DD486" s="274"/>
      <c r="DE486" s="274"/>
    </row>
    <row r="487" spans="2:109" s="33" customFormat="1" x14ac:dyDescent="0.35">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AR487" s="274"/>
      <c r="AS487" s="274"/>
      <c r="AT487" s="274"/>
      <c r="AU487" s="274"/>
      <c r="AV487" s="274"/>
      <c r="AW487" s="274"/>
      <c r="AX487" s="274"/>
      <c r="AY487" s="274"/>
      <c r="AZ487" s="274"/>
      <c r="BA487" s="274"/>
      <c r="BB487" s="274"/>
      <c r="BC487" s="274"/>
      <c r="BD487" s="274"/>
      <c r="BE487" s="274"/>
      <c r="BF487" s="274"/>
      <c r="BG487" s="274"/>
      <c r="BH487" s="274"/>
      <c r="BI487" s="274"/>
      <c r="BJ487" s="274"/>
      <c r="BK487" s="274"/>
      <c r="BL487" s="274"/>
      <c r="BM487" s="274"/>
      <c r="BN487" s="274"/>
      <c r="BO487" s="274"/>
      <c r="BP487" s="274"/>
      <c r="BQ487" s="274"/>
      <c r="BR487" s="274"/>
      <c r="BS487" s="274"/>
      <c r="BT487" s="274"/>
      <c r="BU487" s="274"/>
      <c r="BV487" s="274"/>
      <c r="BW487" s="274"/>
      <c r="BX487" s="274"/>
      <c r="BY487" s="274"/>
      <c r="BZ487" s="274"/>
      <c r="CA487" s="274"/>
      <c r="CB487" s="274"/>
      <c r="CC487" s="274"/>
      <c r="CD487" s="274"/>
      <c r="CE487" s="274"/>
      <c r="CF487" s="274"/>
      <c r="CG487" s="274"/>
      <c r="CH487" s="274"/>
      <c r="CI487" s="274"/>
      <c r="CJ487" s="274"/>
      <c r="CK487" s="274"/>
      <c r="CL487" s="274"/>
      <c r="CM487" s="274"/>
      <c r="CN487" s="274"/>
      <c r="CO487" s="274"/>
      <c r="CP487" s="274"/>
      <c r="CQ487" s="274"/>
      <c r="CR487" s="274"/>
      <c r="CS487" s="274"/>
      <c r="CT487" s="274"/>
      <c r="CU487" s="274"/>
      <c r="CV487" s="274"/>
      <c r="CW487" s="274"/>
      <c r="CX487" s="274"/>
      <c r="CY487" s="274"/>
      <c r="CZ487" s="274"/>
      <c r="DA487" s="274"/>
      <c r="DB487" s="274"/>
      <c r="DC487" s="274"/>
      <c r="DD487" s="274"/>
      <c r="DE487" s="274"/>
    </row>
    <row r="488" spans="2:109" s="33" customFormat="1" x14ac:dyDescent="0.35">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AR488" s="274"/>
      <c r="AS488" s="274"/>
      <c r="AT488" s="274"/>
      <c r="AU488" s="274"/>
      <c r="AV488" s="274"/>
      <c r="AW488" s="274"/>
      <c r="AX488" s="274"/>
      <c r="AY488" s="274"/>
      <c r="AZ488" s="274"/>
      <c r="BA488" s="274"/>
      <c r="BB488" s="274"/>
      <c r="BC488" s="274"/>
      <c r="BD488" s="274"/>
      <c r="BE488" s="274"/>
      <c r="BF488" s="274"/>
      <c r="BG488" s="274"/>
      <c r="BH488" s="274"/>
      <c r="BI488" s="274"/>
      <c r="BJ488" s="274"/>
      <c r="BK488" s="274"/>
      <c r="BL488" s="274"/>
      <c r="BM488" s="274"/>
      <c r="BN488" s="274"/>
      <c r="BO488" s="274"/>
      <c r="BP488" s="274"/>
      <c r="BQ488" s="274"/>
      <c r="BR488" s="274"/>
      <c r="BS488" s="274"/>
      <c r="BT488" s="274"/>
      <c r="BU488" s="274"/>
      <c r="BV488" s="274"/>
      <c r="BW488" s="274"/>
      <c r="BX488" s="274"/>
      <c r="BY488" s="274"/>
      <c r="BZ488" s="274"/>
      <c r="CA488" s="274"/>
      <c r="CB488" s="274"/>
      <c r="CC488" s="274"/>
      <c r="CD488" s="274"/>
      <c r="CE488" s="274"/>
      <c r="CF488" s="274"/>
      <c r="CG488" s="274"/>
      <c r="CH488" s="274"/>
      <c r="CI488" s="274"/>
      <c r="CJ488" s="274"/>
      <c r="CK488" s="274"/>
      <c r="CL488" s="274"/>
      <c r="CM488" s="274"/>
      <c r="CN488" s="274"/>
      <c r="CO488" s="274"/>
      <c r="CP488" s="274"/>
      <c r="CQ488" s="274"/>
      <c r="CR488" s="274"/>
      <c r="CS488" s="274"/>
      <c r="CT488" s="274"/>
      <c r="CU488" s="274"/>
      <c r="CV488" s="274"/>
      <c r="CW488" s="274"/>
      <c r="CX488" s="274"/>
      <c r="CY488" s="274"/>
      <c r="CZ488" s="274"/>
      <c r="DA488" s="274"/>
      <c r="DB488" s="274"/>
      <c r="DC488" s="274"/>
      <c r="DD488" s="274"/>
      <c r="DE488" s="274"/>
    </row>
    <row r="489" spans="2:109" s="33" customFormat="1" x14ac:dyDescent="0.35">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AR489" s="274"/>
      <c r="AS489" s="274"/>
      <c r="AT489" s="274"/>
      <c r="AU489" s="274"/>
      <c r="AV489" s="274"/>
      <c r="AW489" s="274"/>
      <c r="AX489" s="274"/>
      <c r="AY489" s="274"/>
      <c r="AZ489" s="274"/>
      <c r="BA489" s="274"/>
      <c r="BB489" s="274"/>
      <c r="BC489" s="274"/>
      <c r="BD489" s="274"/>
      <c r="BE489" s="274"/>
      <c r="BF489" s="274"/>
      <c r="BG489" s="274"/>
      <c r="BH489" s="274"/>
      <c r="BI489" s="274"/>
      <c r="BJ489" s="274"/>
      <c r="BK489" s="274"/>
      <c r="BL489" s="274"/>
      <c r="BM489" s="274"/>
      <c r="BN489" s="274"/>
      <c r="BO489" s="274"/>
      <c r="BP489" s="274"/>
      <c r="BQ489" s="274"/>
      <c r="BR489" s="274"/>
      <c r="BS489" s="274"/>
      <c r="BT489" s="274"/>
      <c r="BU489" s="274"/>
      <c r="BV489" s="274"/>
      <c r="BW489" s="274"/>
      <c r="BX489" s="274"/>
      <c r="BY489" s="274"/>
      <c r="BZ489" s="274"/>
      <c r="CA489" s="274"/>
      <c r="CB489" s="274"/>
      <c r="CC489" s="274"/>
      <c r="CD489" s="274"/>
      <c r="CE489" s="274"/>
      <c r="CF489" s="274"/>
      <c r="CG489" s="274"/>
      <c r="CH489" s="274"/>
      <c r="CI489" s="274"/>
      <c r="CJ489" s="274"/>
      <c r="CK489" s="274"/>
      <c r="CL489" s="274"/>
      <c r="CM489" s="274"/>
      <c r="CN489" s="274"/>
      <c r="CO489" s="274"/>
      <c r="CP489" s="274"/>
      <c r="CQ489" s="274"/>
      <c r="CR489" s="274"/>
      <c r="CS489" s="274"/>
      <c r="CT489" s="274"/>
      <c r="CU489" s="274"/>
      <c r="CV489" s="274"/>
      <c r="CW489" s="274"/>
      <c r="CX489" s="274"/>
      <c r="CY489" s="274"/>
      <c r="CZ489" s="274"/>
      <c r="DA489" s="274"/>
      <c r="DB489" s="274"/>
      <c r="DC489" s="274"/>
      <c r="DD489" s="274"/>
      <c r="DE489" s="274"/>
    </row>
    <row r="490" spans="2:109" s="33" customFormat="1" x14ac:dyDescent="0.35">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AR490" s="274"/>
      <c r="AS490" s="274"/>
      <c r="AT490" s="274"/>
      <c r="AU490" s="274"/>
      <c r="AV490" s="274"/>
      <c r="AW490" s="274"/>
      <c r="AX490" s="274"/>
      <c r="AY490" s="274"/>
      <c r="AZ490" s="274"/>
      <c r="BA490" s="274"/>
      <c r="BB490" s="274"/>
      <c r="BC490" s="274"/>
      <c r="BD490" s="274"/>
      <c r="BE490" s="274"/>
      <c r="BF490" s="274"/>
      <c r="BG490" s="274"/>
      <c r="BH490" s="274"/>
      <c r="BI490" s="274"/>
      <c r="BJ490" s="274"/>
      <c r="BK490" s="274"/>
      <c r="BL490" s="274"/>
      <c r="BM490" s="274"/>
      <c r="BN490" s="274"/>
      <c r="BO490" s="274"/>
      <c r="BP490" s="274"/>
      <c r="BQ490" s="274"/>
      <c r="BR490" s="274"/>
      <c r="BS490" s="274"/>
      <c r="BT490" s="274"/>
      <c r="BU490" s="274"/>
      <c r="BV490" s="274"/>
      <c r="BW490" s="274"/>
      <c r="BX490" s="274"/>
      <c r="BY490" s="274"/>
      <c r="BZ490" s="274"/>
      <c r="CA490" s="274"/>
      <c r="CB490" s="274"/>
      <c r="CC490" s="274"/>
      <c r="CD490" s="274"/>
      <c r="CE490" s="274"/>
      <c r="CF490" s="274"/>
      <c r="CG490" s="274"/>
      <c r="CH490" s="274"/>
      <c r="CI490" s="274"/>
      <c r="CJ490" s="274"/>
      <c r="CK490" s="274"/>
      <c r="CL490" s="274"/>
      <c r="CM490" s="274"/>
      <c r="CN490" s="274"/>
      <c r="CO490" s="274"/>
      <c r="CP490" s="274"/>
      <c r="CQ490" s="274"/>
      <c r="CR490" s="274"/>
      <c r="CS490" s="274"/>
      <c r="CT490" s="274"/>
      <c r="CU490" s="274"/>
      <c r="CV490" s="274"/>
      <c r="CW490" s="274"/>
      <c r="CX490" s="274"/>
      <c r="CY490" s="274"/>
      <c r="CZ490" s="274"/>
      <c r="DA490" s="274"/>
      <c r="DB490" s="274"/>
      <c r="DC490" s="274"/>
      <c r="DD490" s="274"/>
      <c r="DE490" s="274"/>
    </row>
    <row r="491" spans="2:109" s="33" customFormat="1" x14ac:dyDescent="0.35">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AR491" s="274"/>
      <c r="AS491" s="274"/>
      <c r="AT491" s="274"/>
      <c r="AU491" s="274"/>
      <c r="AV491" s="274"/>
      <c r="AW491" s="274"/>
      <c r="AX491" s="274"/>
      <c r="AY491" s="274"/>
      <c r="AZ491" s="274"/>
      <c r="BA491" s="274"/>
      <c r="BB491" s="274"/>
      <c r="BC491" s="274"/>
      <c r="BD491" s="274"/>
      <c r="BE491" s="274"/>
      <c r="BF491" s="274"/>
      <c r="BG491" s="274"/>
      <c r="BH491" s="274"/>
      <c r="BI491" s="274"/>
      <c r="BJ491" s="274"/>
      <c r="BK491" s="274"/>
      <c r="BL491" s="274"/>
      <c r="BM491" s="274"/>
      <c r="BN491" s="274"/>
      <c r="BO491" s="274"/>
      <c r="BP491" s="274"/>
      <c r="BQ491" s="274"/>
      <c r="BR491" s="274"/>
      <c r="BS491" s="274"/>
      <c r="BT491" s="274"/>
      <c r="BU491" s="274"/>
      <c r="BV491" s="274"/>
      <c r="BW491" s="274"/>
      <c r="BX491" s="274"/>
      <c r="BY491" s="274"/>
      <c r="BZ491" s="274"/>
      <c r="CA491" s="274"/>
      <c r="CB491" s="274"/>
      <c r="CC491" s="274"/>
      <c r="CD491" s="274"/>
      <c r="CE491" s="274"/>
      <c r="CF491" s="274"/>
      <c r="CG491" s="274"/>
      <c r="CH491" s="274"/>
      <c r="CI491" s="274"/>
      <c r="CJ491" s="274"/>
      <c r="CK491" s="274"/>
      <c r="CL491" s="274"/>
      <c r="CM491" s="274"/>
      <c r="CN491" s="274"/>
      <c r="CO491" s="274"/>
      <c r="CP491" s="274"/>
      <c r="CQ491" s="274"/>
      <c r="CR491" s="274"/>
      <c r="CS491" s="274"/>
      <c r="CT491" s="274"/>
      <c r="CU491" s="274"/>
      <c r="CV491" s="274"/>
      <c r="CW491" s="274"/>
      <c r="CX491" s="274"/>
      <c r="CY491" s="274"/>
      <c r="CZ491" s="274"/>
      <c r="DA491" s="274"/>
      <c r="DB491" s="274"/>
      <c r="DC491" s="274"/>
      <c r="DD491" s="274"/>
      <c r="DE491" s="274"/>
    </row>
    <row r="492" spans="2:109" s="33" customFormat="1" x14ac:dyDescent="0.35">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AR492" s="274"/>
      <c r="AS492" s="274"/>
      <c r="AT492" s="274"/>
      <c r="AU492" s="274"/>
      <c r="AV492" s="274"/>
      <c r="AW492" s="274"/>
      <c r="AX492" s="274"/>
      <c r="AY492" s="274"/>
      <c r="AZ492" s="274"/>
      <c r="BA492" s="274"/>
      <c r="BB492" s="274"/>
      <c r="BC492" s="274"/>
      <c r="BD492" s="274"/>
      <c r="BE492" s="274"/>
      <c r="BF492" s="274"/>
      <c r="BG492" s="274"/>
      <c r="BH492" s="274"/>
      <c r="BI492" s="274"/>
      <c r="BJ492" s="274"/>
      <c r="BK492" s="274"/>
      <c r="BL492" s="274"/>
      <c r="BM492" s="274"/>
      <c r="BN492" s="274"/>
      <c r="BO492" s="274"/>
      <c r="BP492" s="274"/>
      <c r="BQ492" s="274"/>
      <c r="BR492" s="274"/>
      <c r="BS492" s="274"/>
      <c r="BT492" s="274"/>
      <c r="BU492" s="274"/>
      <c r="BV492" s="274"/>
      <c r="BW492" s="274"/>
      <c r="BX492" s="274"/>
      <c r="BY492" s="274"/>
      <c r="BZ492" s="274"/>
      <c r="CA492" s="274"/>
      <c r="CB492" s="274"/>
      <c r="CC492" s="274"/>
      <c r="CD492" s="274"/>
      <c r="CE492" s="274"/>
      <c r="CF492" s="274"/>
      <c r="CG492" s="274"/>
      <c r="CH492" s="274"/>
      <c r="CI492" s="274"/>
      <c r="CJ492" s="274"/>
      <c r="CK492" s="274"/>
      <c r="CL492" s="274"/>
      <c r="CM492" s="274"/>
      <c r="CN492" s="274"/>
      <c r="CO492" s="274"/>
      <c r="CP492" s="274"/>
      <c r="CQ492" s="274"/>
      <c r="CR492" s="274"/>
      <c r="CS492" s="274"/>
      <c r="CT492" s="274"/>
      <c r="CU492" s="274"/>
      <c r="CV492" s="274"/>
      <c r="CW492" s="274"/>
      <c r="CX492" s="274"/>
      <c r="CY492" s="274"/>
      <c r="CZ492" s="274"/>
      <c r="DA492" s="274"/>
      <c r="DB492" s="274"/>
      <c r="DC492" s="274"/>
      <c r="DD492" s="274"/>
      <c r="DE492" s="274"/>
    </row>
    <row r="493" spans="2:109" s="33" customFormat="1" x14ac:dyDescent="0.35">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AR493" s="274"/>
      <c r="AS493" s="274"/>
      <c r="AT493" s="274"/>
      <c r="AU493" s="274"/>
      <c r="AV493" s="274"/>
      <c r="AW493" s="274"/>
      <c r="AX493" s="274"/>
      <c r="AY493" s="274"/>
      <c r="AZ493" s="274"/>
      <c r="BA493" s="274"/>
      <c r="BB493" s="274"/>
      <c r="BC493" s="274"/>
      <c r="BD493" s="274"/>
      <c r="BE493" s="274"/>
      <c r="BF493" s="274"/>
      <c r="BG493" s="274"/>
      <c r="BH493" s="274"/>
      <c r="BI493" s="274"/>
      <c r="BJ493" s="274"/>
      <c r="BK493" s="274"/>
      <c r="BL493" s="274"/>
      <c r="BM493" s="274"/>
      <c r="BN493" s="274"/>
      <c r="BO493" s="274"/>
      <c r="BP493" s="274"/>
      <c r="BQ493" s="274"/>
      <c r="BR493" s="274"/>
      <c r="BS493" s="274"/>
      <c r="BT493" s="274"/>
      <c r="BU493" s="274"/>
      <c r="BV493" s="274"/>
      <c r="BW493" s="274"/>
      <c r="BX493" s="274"/>
      <c r="BY493" s="274"/>
      <c r="BZ493" s="274"/>
      <c r="CA493" s="274"/>
      <c r="CB493" s="274"/>
      <c r="CC493" s="274"/>
      <c r="CD493" s="274"/>
      <c r="CE493" s="274"/>
      <c r="CF493" s="274"/>
      <c r="CG493" s="274"/>
      <c r="CH493" s="274"/>
      <c r="CI493" s="274"/>
      <c r="CJ493" s="274"/>
      <c r="CK493" s="274"/>
      <c r="CL493" s="274"/>
      <c r="CM493" s="274"/>
      <c r="CN493" s="274"/>
      <c r="CO493" s="274"/>
      <c r="CP493" s="274"/>
      <c r="CQ493" s="274"/>
      <c r="CR493" s="274"/>
      <c r="CS493" s="274"/>
      <c r="CT493" s="274"/>
      <c r="CU493" s="274"/>
      <c r="CV493" s="274"/>
      <c r="CW493" s="274"/>
      <c r="CX493" s="274"/>
      <c r="CY493" s="274"/>
      <c r="CZ493" s="274"/>
      <c r="DA493" s="274"/>
      <c r="DB493" s="274"/>
      <c r="DC493" s="274"/>
      <c r="DD493" s="274"/>
      <c r="DE493" s="274"/>
    </row>
    <row r="494" spans="2:109" s="33" customFormat="1" x14ac:dyDescent="0.35">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AR494" s="274"/>
      <c r="AS494" s="274"/>
      <c r="AT494" s="274"/>
      <c r="AU494" s="274"/>
      <c r="AV494" s="274"/>
      <c r="AW494" s="274"/>
      <c r="AX494" s="274"/>
      <c r="AY494" s="274"/>
      <c r="AZ494" s="274"/>
      <c r="BA494" s="274"/>
      <c r="BB494" s="274"/>
      <c r="BC494" s="274"/>
      <c r="BD494" s="274"/>
      <c r="BE494" s="274"/>
      <c r="BF494" s="274"/>
      <c r="BG494" s="274"/>
      <c r="BH494" s="274"/>
      <c r="BI494" s="274"/>
      <c r="BJ494" s="274"/>
      <c r="BK494" s="274"/>
      <c r="BL494" s="274"/>
      <c r="BM494" s="274"/>
      <c r="BN494" s="274"/>
      <c r="BO494" s="274"/>
      <c r="BP494" s="274"/>
      <c r="BQ494" s="274"/>
      <c r="BR494" s="274"/>
      <c r="BS494" s="274"/>
      <c r="BT494" s="274"/>
      <c r="BU494" s="274"/>
      <c r="BV494" s="274"/>
      <c r="BW494" s="274"/>
      <c r="BX494" s="274"/>
      <c r="BY494" s="274"/>
      <c r="BZ494" s="274"/>
      <c r="CA494" s="274"/>
      <c r="CB494" s="274"/>
      <c r="CC494" s="274"/>
      <c r="CD494" s="274"/>
      <c r="CE494" s="274"/>
      <c r="CF494" s="274"/>
      <c r="CG494" s="274"/>
      <c r="CH494" s="274"/>
      <c r="CI494" s="274"/>
      <c r="CJ494" s="274"/>
      <c r="CK494" s="274"/>
      <c r="CL494" s="274"/>
      <c r="CM494" s="274"/>
      <c r="CN494" s="274"/>
      <c r="CO494" s="274"/>
      <c r="CP494" s="274"/>
      <c r="CQ494" s="274"/>
      <c r="CR494" s="274"/>
      <c r="CS494" s="274"/>
      <c r="CT494" s="274"/>
      <c r="CU494" s="274"/>
      <c r="CV494" s="274"/>
      <c r="CW494" s="274"/>
      <c r="CX494" s="274"/>
      <c r="CY494" s="274"/>
      <c r="CZ494" s="274"/>
      <c r="DA494" s="274"/>
      <c r="DB494" s="274"/>
      <c r="DC494" s="274"/>
      <c r="DD494" s="274"/>
      <c r="DE494" s="274"/>
    </row>
    <row r="495" spans="2:109" s="33" customFormat="1" x14ac:dyDescent="0.35">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AR495" s="274"/>
      <c r="AS495" s="274"/>
      <c r="AT495" s="274"/>
      <c r="AU495" s="274"/>
      <c r="AV495" s="274"/>
      <c r="AW495" s="274"/>
      <c r="AX495" s="274"/>
      <c r="AY495" s="274"/>
      <c r="AZ495" s="274"/>
      <c r="BA495" s="274"/>
      <c r="BB495" s="274"/>
      <c r="BC495" s="274"/>
      <c r="BD495" s="274"/>
      <c r="BE495" s="274"/>
      <c r="BF495" s="274"/>
      <c r="BG495" s="274"/>
      <c r="BH495" s="274"/>
      <c r="BI495" s="274"/>
      <c r="BJ495" s="274"/>
      <c r="BK495" s="274"/>
      <c r="BL495" s="274"/>
      <c r="BM495" s="274"/>
      <c r="BN495" s="274"/>
      <c r="BO495" s="274"/>
      <c r="BP495" s="274"/>
      <c r="BQ495" s="274"/>
      <c r="BR495" s="274"/>
      <c r="BS495" s="274"/>
      <c r="BT495" s="274"/>
      <c r="BU495" s="274"/>
      <c r="BV495" s="274"/>
      <c r="BW495" s="274"/>
      <c r="BX495" s="274"/>
      <c r="BY495" s="274"/>
      <c r="BZ495" s="274"/>
      <c r="CA495" s="274"/>
      <c r="CB495" s="274"/>
      <c r="CC495" s="274"/>
      <c r="CD495" s="274"/>
      <c r="CE495" s="274"/>
      <c r="CF495" s="274"/>
      <c r="CG495" s="274"/>
      <c r="CH495" s="274"/>
      <c r="CI495" s="274"/>
      <c r="CJ495" s="274"/>
      <c r="CK495" s="274"/>
      <c r="CL495" s="274"/>
      <c r="CM495" s="274"/>
      <c r="CN495" s="274"/>
      <c r="CO495" s="274"/>
      <c r="CP495" s="274"/>
      <c r="CQ495" s="274"/>
      <c r="CR495" s="274"/>
      <c r="CS495" s="274"/>
      <c r="CT495" s="274"/>
      <c r="CU495" s="274"/>
      <c r="CV495" s="274"/>
      <c r="CW495" s="274"/>
      <c r="CX495" s="274"/>
      <c r="CY495" s="274"/>
      <c r="CZ495" s="274"/>
      <c r="DA495" s="274"/>
      <c r="DB495" s="274"/>
      <c r="DC495" s="274"/>
      <c r="DD495" s="274"/>
      <c r="DE495" s="274"/>
    </row>
    <row r="496" spans="2:109" s="33" customFormat="1" x14ac:dyDescent="0.35">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AR496" s="274"/>
      <c r="AS496" s="274"/>
      <c r="AT496" s="274"/>
      <c r="AU496" s="274"/>
      <c r="AV496" s="274"/>
      <c r="AW496" s="274"/>
      <c r="AX496" s="274"/>
      <c r="AY496" s="274"/>
      <c r="AZ496" s="274"/>
      <c r="BA496" s="274"/>
      <c r="BB496" s="274"/>
      <c r="BC496" s="274"/>
      <c r="BD496" s="274"/>
      <c r="BE496" s="274"/>
      <c r="BF496" s="274"/>
      <c r="BG496" s="274"/>
      <c r="BH496" s="274"/>
      <c r="BI496" s="274"/>
      <c r="BJ496" s="274"/>
      <c r="BK496" s="274"/>
      <c r="BL496" s="274"/>
      <c r="BM496" s="274"/>
      <c r="BN496" s="274"/>
      <c r="BO496" s="274"/>
      <c r="BP496" s="274"/>
      <c r="BQ496" s="274"/>
      <c r="BR496" s="274"/>
      <c r="BS496" s="274"/>
      <c r="BT496" s="274"/>
      <c r="BU496" s="274"/>
      <c r="BV496" s="274"/>
      <c r="BW496" s="274"/>
      <c r="BX496" s="274"/>
      <c r="BY496" s="274"/>
      <c r="BZ496" s="274"/>
      <c r="CA496" s="274"/>
      <c r="CB496" s="274"/>
      <c r="CC496" s="274"/>
      <c r="CD496" s="274"/>
      <c r="CE496" s="274"/>
      <c r="CF496" s="274"/>
      <c r="CG496" s="274"/>
      <c r="CH496" s="274"/>
      <c r="CI496" s="274"/>
      <c r="CJ496" s="274"/>
      <c r="CK496" s="274"/>
      <c r="CL496" s="274"/>
      <c r="CM496" s="274"/>
      <c r="CN496" s="274"/>
      <c r="CO496" s="274"/>
      <c r="CP496" s="274"/>
      <c r="CQ496" s="274"/>
      <c r="CR496" s="274"/>
      <c r="CS496" s="274"/>
      <c r="CT496" s="274"/>
      <c r="CU496" s="274"/>
      <c r="CV496" s="274"/>
      <c r="CW496" s="274"/>
      <c r="CX496" s="274"/>
      <c r="CY496" s="274"/>
      <c r="CZ496" s="274"/>
      <c r="DA496" s="274"/>
      <c r="DB496" s="274"/>
      <c r="DC496" s="274"/>
      <c r="DD496" s="274"/>
      <c r="DE496" s="274"/>
    </row>
    <row r="497" spans="2:109" s="33" customFormat="1" x14ac:dyDescent="0.35">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AR497" s="274"/>
      <c r="AS497" s="274"/>
      <c r="AT497" s="274"/>
      <c r="AU497" s="274"/>
      <c r="AV497" s="274"/>
      <c r="AW497" s="274"/>
      <c r="AX497" s="274"/>
      <c r="AY497" s="274"/>
      <c r="AZ497" s="274"/>
      <c r="BA497" s="274"/>
      <c r="BB497" s="274"/>
      <c r="BC497" s="274"/>
      <c r="BD497" s="274"/>
      <c r="BE497" s="274"/>
      <c r="BF497" s="274"/>
      <c r="BG497" s="274"/>
      <c r="BH497" s="274"/>
      <c r="BI497" s="274"/>
      <c r="BJ497" s="274"/>
      <c r="BK497" s="274"/>
      <c r="BL497" s="274"/>
      <c r="BM497" s="274"/>
      <c r="BN497" s="274"/>
      <c r="BO497" s="274"/>
      <c r="BP497" s="274"/>
      <c r="BQ497" s="274"/>
      <c r="BR497" s="274"/>
      <c r="BS497" s="274"/>
      <c r="BT497" s="274"/>
      <c r="BU497" s="274"/>
      <c r="BV497" s="274"/>
      <c r="BW497" s="274"/>
      <c r="BX497" s="274"/>
      <c r="BY497" s="274"/>
      <c r="BZ497" s="274"/>
      <c r="CA497" s="274"/>
      <c r="CB497" s="274"/>
      <c r="CC497" s="274"/>
      <c r="CD497" s="274"/>
      <c r="CE497" s="274"/>
      <c r="CF497" s="274"/>
      <c r="CG497" s="274"/>
      <c r="CH497" s="274"/>
      <c r="CI497" s="274"/>
      <c r="CJ497" s="274"/>
      <c r="CK497" s="274"/>
      <c r="CL497" s="274"/>
      <c r="CM497" s="274"/>
      <c r="CN497" s="274"/>
      <c r="CO497" s="274"/>
      <c r="CP497" s="274"/>
      <c r="CQ497" s="274"/>
      <c r="CR497" s="274"/>
      <c r="CS497" s="274"/>
      <c r="CT497" s="274"/>
      <c r="CU497" s="274"/>
      <c r="CV497" s="274"/>
      <c r="CW497" s="274"/>
      <c r="CX497" s="274"/>
      <c r="CY497" s="274"/>
      <c r="CZ497" s="274"/>
      <c r="DA497" s="274"/>
      <c r="DB497" s="274"/>
      <c r="DC497" s="274"/>
      <c r="DD497" s="274"/>
      <c r="DE497" s="274"/>
    </row>
    <row r="498" spans="2:109" s="33" customFormat="1" x14ac:dyDescent="0.35">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AR498" s="274"/>
      <c r="AS498" s="274"/>
      <c r="AT498" s="274"/>
      <c r="AU498" s="274"/>
      <c r="AV498" s="274"/>
      <c r="AW498" s="274"/>
      <c r="AX498" s="274"/>
      <c r="AY498" s="274"/>
      <c r="AZ498" s="274"/>
      <c r="BA498" s="274"/>
      <c r="BB498" s="274"/>
      <c r="BC498" s="274"/>
      <c r="BD498" s="274"/>
      <c r="BE498" s="274"/>
      <c r="BF498" s="274"/>
      <c r="BG498" s="274"/>
      <c r="BH498" s="274"/>
      <c r="BI498" s="274"/>
      <c r="BJ498" s="274"/>
      <c r="BK498" s="274"/>
      <c r="BL498" s="274"/>
      <c r="BM498" s="274"/>
      <c r="BN498" s="274"/>
      <c r="BO498" s="274"/>
      <c r="BP498" s="274"/>
      <c r="BQ498" s="274"/>
      <c r="BR498" s="274"/>
      <c r="BS498" s="274"/>
      <c r="BT498" s="274"/>
      <c r="BU498" s="274"/>
      <c r="BV498" s="274"/>
      <c r="BW498" s="274"/>
      <c r="BX498" s="274"/>
      <c r="BY498" s="274"/>
      <c r="BZ498" s="274"/>
      <c r="CA498" s="274"/>
      <c r="CB498" s="274"/>
      <c r="CC498" s="274"/>
      <c r="CD498" s="274"/>
      <c r="CE498" s="274"/>
      <c r="CF498" s="274"/>
      <c r="CG498" s="274"/>
      <c r="CH498" s="274"/>
      <c r="CI498" s="274"/>
      <c r="CJ498" s="274"/>
      <c r="CK498" s="274"/>
      <c r="CL498" s="274"/>
      <c r="CM498" s="274"/>
      <c r="CN498" s="274"/>
      <c r="CO498" s="274"/>
      <c r="CP498" s="274"/>
      <c r="CQ498" s="274"/>
      <c r="CR498" s="274"/>
      <c r="CS498" s="274"/>
      <c r="CT498" s="274"/>
      <c r="CU498" s="274"/>
      <c r="CV498" s="274"/>
      <c r="CW498" s="274"/>
      <c r="CX498" s="274"/>
      <c r="CY498" s="274"/>
      <c r="CZ498" s="274"/>
      <c r="DA498" s="274"/>
      <c r="DB498" s="274"/>
      <c r="DC498" s="274"/>
      <c r="DD498" s="274"/>
      <c r="DE498" s="274"/>
    </row>
    <row r="499" spans="2:109" s="33" customFormat="1" x14ac:dyDescent="0.35">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AR499" s="274"/>
      <c r="AS499" s="274"/>
      <c r="AT499" s="274"/>
      <c r="AU499" s="274"/>
      <c r="AV499" s="274"/>
      <c r="AW499" s="274"/>
      <c r="AX499" s="274"/>
      <c r="AY499" s="274"/>
      <c r="AZ499" s="274"/>
      <c r="BA499" s="274"/>
      <c r="BB499" s="274"/>
      <c r="BC499" s="274"/>
      <c r="BD499" s="274"/>
      <c r="BE499" s="274"/>
      <c r="BF499" s="274"/>
      <c r="BG499" s="274"/>
      <c r="BH499" s="274"/>
      <c r="BI499" s="274"/>
      <c r="BJ499" s="274"/>
      <c r="BK499" s="274"/>
      <c r="BL499" s="274"/>
      <c r="BM499" s="274"/>
      <c r="BN499" s="274"/>
      <c r="BO499" s="274"/>
      <c r="BP499" s="274"/>
      <c r="BQ499" s="274"/>
      <c r="BR499" s="274"/>
      <c r="BS499" s="274"/>
      <c r="BT499" s="274"/>
      <c r="BU499" s="274"/>
      <c r="BV499" s="274"/>
      <c r="BW499" s="274"/>
      <c r="BX499" s="274"/>
      <c r="BY499" s="274"/>
      <c r="BZ499" s="274"/>
      <c r="CA499" s="274"/>
      <c r="CB499" s="274"/>
      <c r="CC499" s="274"/>
      <c r="CD499" s="274"/>
      <c r="CE499" s="274"/>
      <c r="CF499" s="274"/>
      <c r="CG499" s="274"/>
      <c r="CH499" s="274"/>
      <c r="CI499" s="274"/>
      <c r="CJ499" s="274"/>
      <c r="CK499" s="274"/>
      <c r="CL499" s="274"/>
      <c r="CM499" s="274"/>
      <c r="CN499" s="274"/>
      <c r="CO499" s="274"/>
      <c r="CP499" s="274"/>
      <c r="CQ499" s="274"/>
      <c r="CR499" s="274"/>
      <c r="CS499" s="274"/>
      <c r="CT499" s="274"/>
      <c r="CU499" s="274"/>
      <c r="CV499" s="274"/>
      <c r="CW499" s="274"/>
      <c r="CX499" s="274"/>
      <c r="CY499" s="274"/>
      <c r="CZ499" s="274"/>
      <c r="DA499" s="274"/>
      <c r="DB499" s="274"/>
      <c r="DC499" s="274"/>
      <c r="DD499" s="274"/>
      <c r="DE499" s="274"/>
    </row>
    <row r="500" spans="2:109" s="33" customFormat="1" x14ac:dyDescent="0.35">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AR500" s="274"/>
      <c r="AS500" s="274"/>
      <c r="AT500" s="274"/>
      <c r="AU500" s="274"/>
      <c r="AV500" s="274"/>
      <c r="AW500" s="274"/>
      <c r="AX500" s="274"/>
      <c r="AY500" s="274"/>
      <c r="AZ500" s="274"/>
      <c r="BA500" s="274"/>
      <c r="BB500" s="274"/>
      <c r="BC500" s="274"/>
      <c r="BD500" s="274"/>
      <c r="BE500" s="274"/>
      <c r="BF500" s="274"/>
      <c r="BG500" s="274"/>
      <c r="BH500" s="274"/>
      <c r="BI500" s="274"/>
      <c r="BJ500" s="274"/>
      <c r="BK500" s="274"/>
      <c r="BL500" s="274"/>
      <c r="BM500" s="274"/>
      <c r="BN500" s="274"/>
      <c r="BO500" s="274"/>
      <c r="BP500" s="274"/>
      <c r="BQ500" s="274"/>
      <c r="BR500" s="274"/>
      <c r="BS500" s="274"/>
      <c r="BT500" s="274"/>
      <c r="BU500" s="274"/>
      <c r="BV500" s="274"/>
      <c r="BW500" s="274"/>
      <c r="BX500" s="274"/>
      <c r="BY500" s="274"/>
      <c r="BZ500" s="274"/>
      <c r="CA500" s="274"/>
      <c r="CB500" s="274"/>
      <c r="CC500" s="274"/>
      <c r="CD500" s="274"/>
      <c r="CE500" s="274"/>
      <c r="CF500" s="274"/>
      <c r="CG500" s="274"/>
      <c r="CH500" s="274"/>
      <c r="CI500" s="274"/>
      <c r="CJ500" s="274"/>
      <c r="CK500" s="274"/>
      <c r="CL500" s="274"/>
      <c r="CM500" s="274"/>
      <c r="CN500" s="274"/>
      <c r="CO500" s="274"/>
      <c r="CP500" s="274"/>
      <c r="CQ500" s="274"/>
      <c r="CR500" s="274"/>
      <c r="CS500" s="274"/>
      <c r="CT500" s="274"/>
      <c r="CU500" s="274"/>
      <c r="CV500" s="274"/>
      <c r="CW500" s="274"/>
      <c r="CX500" s="274"/>
      <c r="CY500" s="274"/>
      <c r="CZ500" s="274"/>
      <c r="DA500" s="274"/>
      <c r="DB500" s="274"/>
      <c r="DC500" s="274"/>
      <c r="DD500" s="274"/>
      <c r="DE500" s="274"/>
    </row>
    <row r="501" spans="2:109" s="33" customFormat="1" x14ac:dyDescent="0.35">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AR501" s="274"/>
      <c r="AS501" s="274"/>
      <c r="AT501" s="274"/>
      <c r="AU501" s="274"/>
      <c r="AV501" s="274"/>
      <c r="AW501" s="274"/>
      <c r="AX501" s="274"/>
      <c r="AY501" s="274"/>
      <c r="AZ501" s="274"/>
      <c r="BA501" s="274"/>
      <c r="BB501" s="274"/>
      <c r="BC501" s="274"/>
      <c r="BD501" s="274"/>
      <c r="BE501" s="274"/>
      <c r="BF501" s="274"/>
      <c r="BG501" s="274"/>
      <c r="BH501" s="274"/>
      <c r="BI501" s="274"/>
      <c r="BJ501" s="274"/>
      <c r="BK501" s="274"/>
      <c r="BL501" s="274"/>
      <c r="BM501" s="274"/>
      <c r="BN501" s="274"/>
      <c r="BO501" s="274"/>
      <c r="BP501" s="274"/>
      <c r="BQ501" s="274"/>
      <c r="BR501" s="274"/>
      <c r="BS501" s="274"/>
      <c r="BT501" s="274"/>
      <c r="BU501" s="274"/>
      <c r="BV501" s="274"/>
      <c r="BW501" s="274"/>
      <c r="BX501" s="274"/>
      <c r="BY501" s="274"/>
      <c r="BZ501" s="274"/>
      <c r="CA501" s="274"/>
      <c r="CB501" s="274"/>
      <c r="CC501" s="274"/>
      <c r="CD501" s="274"/>
      <c r="CE501" s="274"/>
      <c r="CF501" s="274"/>
      <c r="CG501" s="274"/>
      <c r="CH501" s="274"/>
      <c r="CI501" s="274"/>
      <c r="CJ501" s="274"/>
      <c r="CK501" s="274"/>
      <c r="CL501" s="274"/>
      <c r="CM501" s="274"/>
      <c r="CN501" s="274"/>
      <c r="CO501" s="274"/>
      <c r="CP501" s="274"/>
      <c r="CQ501" s="274"/>
      <c r="CR501" s="274"/>
      <c r="CS501" s="274"/>
      <c r="CT501" s="274"/>
      <c r="CU501" s="274"/>
      <c r="CV501" s="274"/>
      <c r="CW501" s="274"/>
      <c r="CX501" s="274"/>
      <c r="CY501" s="274"/>
      <c r="CZ501" s="274"/>
      <c r="DA501" s="274"/>
      <c r="DB501" s="274"/>
      <c r="DC501" s="274"/>
      <c r="DD501" s="274"/>
      <c r="DE501" s="274"/>
    </row>
    <row r="502" spans="2:109" s="33" customFormat="1" x14ac:dyDescent="0.35">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AR502" s="274"/>
      <c r="AS502" s="274"/>
      <c r="AT502" s="274"/>
      <c r="AU502" s="274"/>
      <c r="AV502" s="274"/>
      <c r="AW502" s="274"/>
      <c r="AX502" s="274"/>
      <c r="AY502" s="274"/>
      <c r="AZ502" s="274"/>
      <c r="BA502" s="274"/>
      <c r="BB502" s="274"/>
      <c r="BC502" s="274"/>
      <c r="BD502" s="274"/>
      <c r="BE502" s="274"/>
      <c r="BF502" s="274"/>
      <c r="BG502" s="274"/>
      <c r="BH502" s="274"/>
      <c r="BI502" s="274"/>
      <c r="BJ502" s="274"/>
      <c r="BK502" s="274"/>
      <c r="BL502" s="274"/>
      <c r="BM502" s="274"/>
      <c r="BN502" s="274"/>
      <c r="BO502" s="274"/>
      <c r="BP502" s="274"/>
      <c r="BQ502" s="274"/>
      <c r="BR502" s="274"/>
      <c r="BS502" s="274"/>
      <c r="BT502" s="274"/>
      <c r="BU502" s="274"/>
      <c r="BV502" s="274"/>
      <c r="BW502" s="274"/>
      <c r="BX502" s="274"/>
      <c r="BY502" s="274"/>
      <c r="BZ502" s="274"/>
      <c r="CA502" s="274"/>
      <c r="CB502" s="274"/>
      <c r="CC502" s="274"/>
      <c r="CD502" s="274"/>
      <c r="CE502" s="274"/>
      <c r="CF502" s="274"/>
      <c r="CG502" s="274"/>
      <c r="CH502" s="274"/>
      <c r="CI502" s="274"/>
      <c r="CJ502" s="274"/>
      <c r="CK502" s="274"/>
      <c r="CL502" s="274"/>
      <c r="CM502" s="274"/>
      <c r="CN502" s="274"/>
      <c r="CO502" s="274"/>
      <c r="CP502" s="274"/>
      <c r="CQ502" s="274"/>
      <c r="CR502" s="274"/>
      <c r="CS502" s="274"/>
      <c r="CT502" s="274"/>
      <c r="CU502" s="274"/>
      <c r="CV502" s="274"/>
      <c r="CW502" s="274"/>
      <c r="CX502" s="274"/>
      <c r="CY502" s="274"/>
      <c r="CZ502" s="274"/>
      <c r="DA502" s="274"/>
      <c r="DB502" s="274"/>
      <c r="DC502" s="274"/>
      <c r="DD502" s="274"/>
      <c r="DE502" s="274"/>
    </row>
    <row r="503" spans="2:109" s="33" customFormat="1" x14ac:dyDescent="0.35">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AR503" s="274"/>
      <c r="AS503" s="274"/>
      <c r="AT503" s="274"/>
      <c r="AU503" s="274"/>
      <c r="AV503" s="274"/>
      <c r="AW503" s="274"/>
      <c r="AX503" s="274"/>
      <c r="AY503" s="274"/>
      <c r="AZ503" s="274"/>
      <c r="BA503" s="274"/>
      <c r="BB503" s="274"/>
      <c r="BC503" s="274"/>
      <c r="BD503" s="274"/>
      <c r="BE503" s="274"/>
      <c r="BF503" s="274"/>
      <c r="BG503" s="274"/>
      <c r="BH503" s="274"/>
      <c r="BI503" s="274"/>
      <c r="BJ503" s="274"/>
      <c r="BK503" s="274"/>
      <c r="BL503" s="274"/>
      <c r="BM503" s="274"/>
      <c r="BN503" s="274"/>
      <c r="BO503" s="274"/>
      <c r="BP503" s="274"/>
      <c r="BQ503" s="274"/>
      <c r="BR503" s="274"/>
      <c r="BS503" s="274"/>
      <c r="BT503" s="274"/>
      <c r="BU503" s="274"/>
      <c r="BV503" s="274"/>
      <c r="BW503" s="274"/>
      <c r="BX503" s="274"/>
      <c r="BY503" s="274"/>
      <c r="BZ503" s="274"/>
      <c r="CA503" s="274"/>
      <c r="CB503" s="274"/>
      <c r="CC503" s="274"/>
      <c r="CD503" s="274"/>
      <c r="CE503" s="274"/>
      <c r="CF503" s="274"/>
      <c r="CG503" s="274"/>
      <c r="CH503" s="274"/>
      <c r="CI503" s="274"/>
      <c r="CJ503" s="274"/>
      <c r="CK503" s="274"/>
      <c r="CL503" s="274"/>
      <c r="CM503" s="274"/>
      <c r="CN503" s="274"/>
      <c r="CO503" s="274"/>
      <c r="CP503" s="274"/>
      <c r="CQ503" s="274"/>
      <c r="CR503" s="274"/>
      <c r="CS503" s="274"/>
      <c r="CT503" s="274"/>
      <c r="CU503" s="274"/>
      <c r="CV503" s="274"/>
      <c r="CW503" s="274"/>
      <c r="CX503" s="274"/>
      <c r="CY503" s="274"/>
      <c r="CZ503" s="274"/>
      <c r="DA503" s="274"/>
      <c r="DB503" s="274"/>
      <c r="DC503" s="274"/>
      <c r="DD503" s="274"/>
      <c r="DE503" s="274"/>
    </row>
    <row r="504" spans="2:109" s="33" customFormat="1" x14ac:dyDescent="0.35">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AR504" s="274"/>
      <c r="AS504" s="274"/>
      <c r="AT504" s="274"/>
      <c r="AU504" s="274"/>
      <c r="AV504" s="274"/>
      <c r="AW504" s="274"/>
      <c r="AX504" s="274"/>
      <c r="AY504" s="274"/>
      <c r="AZ504" s="274"/>
      <c r="BA504" s="274"/>
      <c r="BB504" s="274"/>
      <c r="BC504" s="274"/>
      <c r="BD504" s="274"/>
      <c r="BE504" s="274"/>
      <c r="BF504" s="274"/>
      <c r="BG504" s="274"/>
      <c r="BH504" s="274"/>
      <c r="BI504" s="274"/>
      <c r="BJ504" s="274"/>
      <c r="BK504" s="274"/>
      <c r="BL504" s="274"/>
      <c r="BM504" s="274"/>
      <c r="BN504" s="274"/>
      <c r="BO504" s="274"/>
      <c r="BP504" s="274"/>
      <c r="BQ504" s="274"/>
      <c r="BR504" s="274"/>
      <c r="BS504" s="274"/>
      <c r="BT504" s="274"/>
      <c r="BU504" s="274"/>
      <c r="BV504" s="274"/>
      <c r="BW504" s="274"/>
      <c r="BX504" s="274"/>
      <c r="BY504" s="274"/>
      <c r="BZ504" s="274"/>
      <c r="CA504" s="274"/>
      <c r="CB504" s="274"/>
      <c r="CC504" s="274"/>
      <c r="CD504" s="274"/>
      <c r="CE504" s="274"/>
      <c r="CF504" s="274"/>
      <c r="CG504" s="274"/>
      <c r="CH504" s="274"/>
      <c r="CI504" s="274"/>
      <c r="CJ504" s="274"/>
      <c r="CK504" s="274"/>
      <c r="CL504" s="274"/>
      <c r="CM504" s="274"/>
      <c r="CN504" s="274"/>
      <c r="CO504" s="274"/>
      <c r="CP504" s="274"/>
      <c r="CQ504" s="274"/>
      <c r="CR504" s="274"/>
      <c r="CS504" s="274"/>
      <c r="CT504" s="274"/>
      <c r="CU504" s="274"/>
      <c r="CV504" s="274"/>
      <c r="CW504" s="274"/>
      <c r="CX504" s="274"/>
      <c r="CY504" s="274"/>
      <c r="CZ504" s="274"/>
      <c r="DA504" s="274"/>
      <c r="DB504" s="274"/>
      <c r="DC504" s="274"/>
      <c r="DD504" s="274"/>
      <c r="DE504" s="274"/>
    </row>
    <row r="505" spans="2:109" s="33" customFormat="1" x14ac:dyDescent="0.35">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AR505" s="274"/>
      <c r="AS505" s="274"/>
      <c r="AT505" s="274"/>
      <c r="AU505" s="274"/>
      <c r="AV505" s="274"/>
      <c r="AW505" s="274"/>
      <c r="AX505" s="274"/>
      <c r="AY505" s="274"/>
      <c r="AZ505" s="274"/>
      <c r="BA505" s="274"/>
      <c r="BB505" s="274"/>
      <c r="BC505" s="274"/>
      <c r="BD505" s="274"/>
      <c r="BE505" s="274"/>
      <c r="BF505" s="274"/>
      <c r="BG505" s="274"/>
      <c r="BH505" s="274"/>
      <c r="BI505" s="274"/>
      <c r="BJ505" s="274"/>
      <c r="BK505" s="274"/>
      <c r="BL505" s="274"/>
      <c r="BM505" s="274"/>
      <c r="BN505" s="274"/>
      <c r="BO505" s="274"/>
      <c r="BP505" s="274"/>
      <c r="BQ505" s="274"/>
      <c r="BR505" s="274"/>
      <c r="BS505" s="274"/>
      <c r="BT505" s="274"/>
      <c r="BU505" s="274"/>
      <c r="BV505" s="274"/>
      <c r="BW505" s="274"/>
      <c r="BX505" s="274"/>
      <c r="BY505" s="274"/>
      <c r="BZ505" s="274"/>
      <c r="CA505" s="274"/>
      <c r="CB505" s="274"/>
      <c r="CC505" s="274"/>
      <c r="CD505" s="274"/>
      <c r="CE505" s="274"/>
      <c r="CF505" s="274"/>
      <c r="CG505" s="274"/>
      <c r="CH505" s="274"/>
      <c r="CI505" s="274"/>
      <c r="CJ505" s="274"/>
      <c r="CK505" s="274"/>
      <c r="CL505" s="274"/>
      <c r="CM505" s="274"/>
      <c r="CN505" s="274"/>
      <c r="CO505" s="274"/>
      <c r="CP505" s="274"/>
      <c r="CQ505" s="274"/>
      <c r="CR505" s="274"/>
      <c r="CS505" s="274"/>
      <c r="CT505" s="274"/>
      <c r="CU505" s="274"/>
      <c r="CV505" s="274"/>
      <c r="CW505" s="274"/>
      <c r="CX505" s="274"/>
      <c r="CY505" s="274"/>
      <c r="CZ505" s="274"/>
      <c r="DA505" s="274"/>
      <c r="DB505" s="274"/>
      <c r="DC505" s="274"/>
      <c r="DD505" s="274"/>
      <c r="DE505" s="274"/>
    </row>
    <row r="506" spans="2:109" s="33" customFormat="1" x14ac:dyDescent="0.35">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AR506" s="274"/>
      <c r="AS506" s="274"/>
      <c r="AT506" s="274"/>
      <c r="AU506" s="274"/>
      <c r="AV506" s="274"/>
      <c r="AW506" s="274"/>
      <c r="AX506" s="274"/>
      <c r="AY506" s="274"/>
      <c r="AZ506" s="274"/>
      <c r="BA506" s="274"/>
      <c r="BB506" s="274"/>
      <c r="BC506" s="274"/>
      <c r="BD506" s="274"/>
      <c r="BE506" s="274"/>
      <c r="BF506" s="274"/>
      <c r="BG506" s="274"/>
      <c r="BH506" s="274"/>
      <c r="BI506" s="274"/>
      <c r="BJ506" s="274"/>
      <c r="BK506" s="274"/>
      <c r="BL506" s="274"/>
      <c r="BM506" s="274"/>
      <c r="BN506" s="274"/>
      <c r="BO506" s="274"/>
      <c r="BP506" s="274"/>
      <c r="BQ506" s="274"/>
      <c r="BR506" s="274"/>
      <c r="BS506" s="274"/>
      <c r="BT506" s="274"/>
      <c r="BU506" s="274"/>
      <c r="BV506" s="274"/>
      <c r="BW506" s="274"/>
      <c r="BX506" s="274"/>
      <c r="BY506" s="274"/>
      <c r="BZ506" s="274"/>
      <c r="CA506" s="274"/>
      <c r="CB506" s="274"/>
      <c r="CC506" s="274"/>
      <c r="CD506" s="274"/>
      <c r="CE506" s="274"/>
      <c r="CF506" s="274"/>
      <c r="CG506" s="274"/>
      <c r="CH506" s="274"/>
      <c r="CI506" s="274"/>
      <c r="CJ506" s="274"/>
      <c r="CK506" s="274"/>
      <c r="CL506" s="274"/>
      <c r="CM506" s="274"/>
      <c r="CN506" s="274"/>
      <c r="CO506" s="274"/>
      <c r="CP506" s="274"/>
      <c r="CQ506" s="274"/>
      <c r="CR506" s="274"/>
      <c r="CS506" s="274"/>
      <c r="CT506" s="274"/>
      <c r="CU506" s="274"/>
      <c r="CV506" s="274"/>
      <c r="CW506" s="274"/>
      <c r="CX506" s="274"/>
      <c r="CY506" s="274"/>
      <c r="CZ506" s="274"/>
      <c r="DA506" s="274"/>
      <c r="DB506" s="274"/>
      <c r="DC506" s="274"/>
      <c r="DD506" s="274"/>
      <c r="DE506" s="274"/>
    </row>
    <row r="507" spans="2:109" s="33" customFormat="1" x14ac:dyDescent="0.35">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AR507" s="274"/>
      <c r="AS507" s="274"/>
      <c r="AT507" s="274"/>
      <c r="AU507" s="274"/>
      <c r="AV507" s="274"/>
      <c r="AW507" s="274"/>
      <c r="AX507" s="274"/>
      <c r="AY507" s="274"/>
      <c r="AZ507" s="274"/>
      <c r="BA507" s="274"/>
      <c r="BB507" s="274"/>
      <c r="BC507" s="274"/>
      <c r="BD507" s="274"/>
      <c r="BE507" s="274"/>
      <c r="BF507" s="274"/>
      <c r="BG507" s="274"/>
      <c r="BH507" s="274"/>
      <c r="BI507" s="274"/>
      <c r="BJ507" s="274"/>
      <c r="BK507" s="274"/>
      <c r="BL507" s="274"/>
      <c r="BM507" s="274"/>
      <c r="BN507" s="274"/>
      <c r="BO507" s="274"/>
      <c r="BP507" s="274"/>
      <c r="BQ507" s="274"/>
      <c r="BR507" s="274"/>
      <c r="BS507" s="274"/>
      <c r="BT507" s="274"/>
      <c r="BU507" s="274"/>
      <c r="BV507" s="274"/>
      <c r="BW507" s="274"/>
      <c r="BX507" s="274"/>
      <c r="BY507" s="274"/>
      <c r="BZ507" s="274"/>
      <c r="CA507" s="274"/>
      <c r="CB507" s="274"/>
      <c r="CC507" s="274"/>
      <c r="CD507" s="274"/>
      <c r="CE507" s="274"/>
      <c r="CF507" s="274"/>
      <c r="CG507" s="274"/>
      <c r="CH507" s="274"/>
      <c r="CI507" s="274"/>
      <c r="CJ507" s="274"/>
      <c r="CK507" s="274"/>
      <c r="CL507" s="274"/>
      <c r="CM507" s="274"/>
      <c r="CN507" s="274"/>
      <c r="CO507" s="274"/>
      <c r="CP507" s="274"/>
      <c r="CQ507" s="274"/>
      <c r="CR507" s="274"/>
      <c r="CS507" s="274"/>
      <c r="CT507" s="274"/>
      <c r="CU507" s="274"/>
      <c r="CV507" s="274"/>
      <c r="CW507" s="274"/>
      <c r="CX507" s="274"/>
      <c r="CY507" s="274"/>
      <c r="CZ507" s="274"/>
      <c r="DA507" s="274"/>
      <c r="DB507" s="274"/>
      <c r="DC507" s="274"/>
      <c r="DD507" s="274"/>
      <c r="DE507" s="274"/>
    </row>
    <row r="508" spans="2:109" s="33" customFormat="1" x14ac:dyDescent="0.35">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AR508" s="274"/>
      <c r="AS508" s="274"/>
      <c r="AT508" s="274"/>
      <c r="AU508" s="274"/>
      <c r="AV508" s="274"/>
      <c r="AW508" s="274"/>
      <c r="AX508" s="274"/>
      <c r="AY508" s="274"/>
      <c r="AZ508" s="274"/>
      <c r="BA508" s="274"/>
      <c r="BB508" s="274"/>
      <c r="BC508" s="274"/>
      <c r="BD508" s="274"/>
      <c r="BE508" s="274"/>
      <c r="BF508" s="274"/>
      <c r="BG508" s="274"/>
      <c r="BH508" s="274"/>
      <c r="BI508" s="274"/>
      <c r="BJ508" s="274"/>
      <c r="BK508" s="274"/>
      <c r="BL508" s="274"/>
      <c r="BM508" s="274"/>
      <c r="BN508" s="274"/>
      <c r="BO508" s="274"/>
      <c r="BP508" s="274"/>
      <c r="BQ508" s="274"/>
      <c r="BR508" s="274"/>
      <c r="BS508" s="274"/>
      <c r="BT508" s="274"/>
      <c r="BU508" s="274"/>
      <c r="BV508" s="274"/>
      <c r="BW508" s="274"/>
      <c r="BX508" s="274"/>
      <c r="BY508" s="274"/>
      <c r="BZ508" s="274"/>
      <c r="CA508" s="274"/>
      <c r="CB508" s="274"/>
      <c r="CC508" s="274"/>
      <c r="CD508" s="274"/>
      <c r="CE508" s="274"/>
      <c r="CF508" s="274"/>
      <c r="CG508" s="274"/>
      <c r="CH508" s="274"/>
      <c r="CI508" s="274"/>
      <c r="CJ508" s="274"/>
      <c r="CK508" s="274"/>
      <c r="CL508" s="274"/>
      <c r="CM508" s="274"/>
      <c r="CN508" s="274"/>
      <c r="CO508" s="274"/>
      <c r="CP508" s="274"/>
      <c r="CQ508" s="274"/>
      <c r="CR508" s="274"/>
      <c r="CS508" s="274"/>
      <c r="CT508" s="274"/>
      <c r="CU508" s="274"/>
      <c r="CV508" s="274"/>
      <c r="CW508" s="274"/>
      <c r="CX508" s="274"/>
      <c r="CY508" s="274"/>
      <c r="CZ508" s="274"/>
      <c r="DA508" s="274"/>
      <c r="DB508" s="274"/>
      <c r="DC508" s="274"/>
      <c r="DD508" s="274"/>
      <c r="DE508" s="274"/>
    </row>
    <row r="509" spans="2:109" s="33" customFormat="1" x14ac:dyDescent="0.35">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AR509" s="274"/>
      <c r="AS509" s="274"/>
      <c r="AT509" s="274"/>
      <c r="AU509" s="274"/>
      <c r="AV509" s="274"/>
      <c r="AW509" s="274"/>
      <c r="AX509" s="274"/>
      <c r="AY509" s="274"/>
      <c r="AZ509" s="274"/>
      <c r="BA509" s="274"/>
      <c r="BB509" s="274"/>
      <c r="BC509" s="274"/>
      <c r="BD509" s="274"/>
      <c r="BE509" s="274"/>
      <c r="BF509" s="274"/>
      <c r="BG509" s="274"/>
      <c r="BH509" s="274"/>
      <c r="BI509" s="274"/>
      <c r="BJ509" s="274"/>
      <c r="BK509" s="274"/>
      <c r="BL509" s="274"/>
      <c r="BM509" s="274"/>
      <c r="BN509" s="274"/>
      <c r="BO509" s="274"/>
      <c r="BP509" s="274"/>
      <c r="BQ509" s="274"/>
      <c r="BR509" s="274"/>
      <c r="BS509" s="274"/>
      <c r="BT509" s="274"/>
      <c r="BU509" s="274"/>
      <c r="BV509" s="274"/>
      <c r="BW509" s="274"/>
      <c r="BX509" s="274"/>
      <c r="BY509" s="274"/>
      <c r="BZ509" s="274"/>
      <c r="CA509" s="274"/>
      <c r="CB509" s="274"/>
      <c r="CC509" s="274"/>
      <c r="CD509" s="274"/>
      <c r="CE509" s="274"/>
      <c r="CF509" s="274"/>
      <c r="CG509" s="274"/>
      <c r="CH509" s="274"/>
      <c r="CI509" s="274"/>
      <c r="CJ509" s="274"/>
      <c r="CK509" s="274"/>
      <c r="CL509" s="274"/>
      <c r="CM509" s="274"/>
      <c r="CN509" s="274"/>
      <c r="CO509" s="274"/>
      <c r="CP509" s="274"/>
      <c r="CQ509" s="274"/>
      <c r="CR509" s="274"/>
      <c r="CS509" s="274"/>
      <c r="CT509" s="274"/>
      <c r="CU509" s="274"/>
      <c r="CV509" s="274"/>
      <c r="CW509" s="274"/>
      <c r="CX509" s="274"/>
      <c r="CY509" s="274"/>
      <c r="CZ509" s="274"/>
      <c r="DA509" s="274"/>
      <c r="DB509" s="274"/>
      <c r="DC509" s="274"/>
      <c r="DD509" s="274"/>
      <c r="DE509" s="274"/>
    </row>
    <row r="510" spans="2:109" s="33" customFormat="1" x14ac:dyDescent="0.35">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AR510" s="274"/>
      <c r="AS510" s="274"/>
      <c r="AT510" s="274"/>
      <c r="AU510" s="274"/>
      <c r="AV510" s="274"/>
      <c r="AW510" s="274"/>
      <c r="AX510" s="274"/>
      <c r="AY510" s="274"/>
      <c r="AZ510" s="274"/>
      <c r="BA510" s="274"/>
      <c r="BB510" s="274"/>
      <c r="BC510" s="274"/>
      <c r="BD510" s="274"/>
      <c r="BE510" s="274"/>
      <c r="BF510" s="274"/>
      <c r="BG510" s="274"/>
      <c r="BH510" s="274"/>
      <c r="BI510" s="274"/>
      <c r="BJ510" s="274"/>
      <c r="BK510" s="274"/>
      <c r="BL510" s="274"/>
      <c r="BM510" s="274"/>
      <c r="BN510" s="274"/>
      <c r="BO510" s="274"/>
      <c r="BP510" s="274"/>
      <c r="BQ510" s="274"/>
      <c r="BR510" s="274"/>
      <c r="BS510" s="274"/>
      <c r="BT510" s="274"/>
      <c r="BU510" s="274"/>
      <c r="BV510" s="274"/>
      <c r="BW510" s="274"/>
      <c r="BX510" s="274"/>
      <c r="BY510" s="274"/>
      <c r="BZ510" s="274"/>
      <c r="CA510" s="274"/>
      <c r="CB510" s="274"/>
      <c r="CC510" s="274"/>
      <c r="CD510" s="274"/>
      <c r="CE510" s="274"/>
      <c r="CF510" s="274"/>
      <c r="CG510" s="274"/>
      <c r="CH510" s="274"/>
      <c r="CI510" s="274"/>
      <c r="CJ510" s="274"/>
      <c r="CK510" s="274"/>
      <c r="CL510" s="274"/>
      <c r="CM510" s="274"/>
      <c r="CN510" s="274"/>
      <c r="CO510" s="274"/>
      <c r="CP510" s="274"/>
      <c r="CQ510" s="274"/>
      <c r="CR510" s="274"/>
      <c r="CS510" s="274"/>
      <c r="CT510" s="274"/>
      <c r="CU510" s="274"/>
      <c r="CV510" s="274"/>
      <c r="CW510" s="274"/>
      <c r="CX510" s="274"/>
      <c r="CY510" s="274"/>
      <c r="CZ510" s="274"/>
      <c r="DA510" s="274"/>
      <c r="DB510" s="274"/>
      <c r="DC510" s="274"/>
      <c r="DD510" s="274"/>
      <c r="DE510" s="274"/>
    </row>
    <row r="511" spans="2:109" s="33" customFormat="1" x14ac:dyDescent="0.35">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AR511" s="274"/>
      <c r="AS511" s="274"/>
      <c r="AT511" s="274"/>
      <c r="AU511" s="274"/>
      <c r="AV511" s="274"/>
      <c r="AW511" s="274"/>
      <c r="AX511" s="274"/>
      <c r="AY511" s="274"/>
      <c r="AZ511" s="274"/>
      <c r="BA511" s="274"/>
      <c r="BB511" s="274"/>
      <c r="BC511" s="274"/>
      <c r="BD511" s="274"/>
      <c r="BE511" s="274"/>
      <c r="BF511" s="274"/>
      <c r="BG511" s="274"/>
      <c r="BH511" s="274"/>
      <c r="BI511" s="274"/>
      <c r="BJ511" s="274"/>
      <c r="BK511" s="274"/>
      <c r="BL511" s="274"/>
      <c r="BM511" s="274"/>
      <c r="BN511" s="274"/>
      <c r="BO511" s="274"/>
      <c r="BP511" s="274"/>
      <c r="BQ511" s="274"/>
      <c r="BR511" s="274"/>
      <c r="BS511" s="274"/>
      <c r="BT511" s="274"/>
      <c r="BU511" s="274"/>
      <c r="BV511" s="274"/>
      <c r="BW511" s="274"/>
      <c r="BX511" s="274"/>
      <c r="BY511" s="274"/>
      <c r="BZ511" s="274"/>
      <c r="CA511" s="274"/>
      <c r="CB511" s="274"/>
      <c r="CC511" s="274"/>
      <c r="CD511" s="274"/>
      <c r="CE511" s="274"/>
      <c r="CF511" s="274"/>
      <c r="CG511" s="274"/>
      <c r="CH511" s="274"/>
      <c r="CI511" s="274"/>
      <c r="CJ511" s="274"/>
      <c r="CK511" s="274"/>
      <c r="CL511" s="274"/>
      <c r="CM511" s="274"/>
      <c r="CN511" s="274"/>
      <c r="CO511" s="274"/>
      <c r="CP511" s="274"/>
      <c r="CQ511" s="274"/>
      <c r="CR511" s="274"/>
      <c r="CS511" s="274"/>
      <c r="CT511" s="274"/>
      <c r="CU511" s="274"/>
      <c r="CV511" s="274"/>
      <c r="CW511" s="274"/>
      <c r="CX511" s="274"/>
      <c r="CY511" s="274"/>
      <c r="CZ511" s="274"/>
      <c r="DA511" s="274"/>
      <c r="DB511" s="274"/>
      <c r="DC511" s="274"/>
      <c r="DD511" s="274"/>
      <c r="DE511" s="274"/>
    </row>
    <row r="512" spans="2:109" s="33" customFormat="1" x14ac:dyDescent="0.35">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AR512" s="274"/>
      <c r="AS512" s="274"/>
      <c r="AT512" s="274"/>
      <c r="AU512" s="274"/>
      <c r="AV512" s="274"/>
      <c r="AW512" s="274"/>
      <c r="AX512" s="274"/>
      <c r="AY512" s="274"/>
      <c r="AZ512" s="274"/>
      <c r="BA512" s="274"/>
      <c r="BB512" s="274"/>
      <c r="BC512" s="274"/>
      <c r="BD512" s="274"/>
      <c r="BE512" s="274"/>
      <c r="BF512" s="274"/>
      <c r="BG512" s="274"/>
      <c r="BH512" s="274"/>
      <c r="BI512" s="274"/>
      <c r="BJ512" s="274"/>
      <c r="BK512" s="274"/>
      <c r="BL512" s="274"/>
      <c r="BM512" s="274"/>
      <c r="BN512" s="274"/>
      <c r="BO512" s="274"/>
      <c r="BP512" s="274"/>
      <c r="BQ512" s="274"/>
      <c r="BR512" s="274"/>
      <c r="BS512" s="274"/>
      <c r="BT512" s="274"/>
      <c r="BU512" s="274"/>
      <c r="BV512" s="274"/>
      <c r="BW512" s="274"/>
      <c r="BX512" s="274"/>
      <c r="BY512" s="274"/>
      <c r="BZ512" s="274"/>
      <c r="CA512" s="274"/>
      <c r="CB512" s="274"/>
      <c r="CC512" s="274"/>
      <c r="CD512" s="274"/>
      <c r="CE512" s="274"/>
      <c r="CF512" s="274"/>
      <c r="CG512" s="274"/>
      <c r="CH512" s="274"/>
      <c r="CI512" s="274"/>
      <c r="CJ512" s="274"/>
      <c r="CK512" s="274"/>
      <c r="CL512" s="274"/>
      <c r="CM512" s="274"/>
      <c r="CN512" s="274"/>
      <c r="CO512" s="274"/>
      <c r="CP512" s="274"/>
      <c r="CQ512" s="274"/>
      <c r="CR512" s="274"/>
      <c r="CS512" s="274"/>
      <c r="CT512" s="274"/>
      <c r="CU512" s="274"/>
      <c r="CV512" s="274"/>
      <c r="CW512" s="274"/>
      <c r="CX512" s="274"/>
      <c r="CY512" s="274"/>
      <c r="CZ512" s="274"/>
      <c r="DA512" s="274"/>
      <c r="DB512" s="274"/>
      <c r="DC512" s="274"/>
      <c r="DD512" s="274"/>
      <c r="DE512" s="274"/>
    </row>
    <row r="513" spans="2:109" s="33" customFormat="1" x14ac:dyDescent="0.35">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AR513" s="274"/>
      <c r="AS513" s="274"/>
      <c r="AT513" s="274"/>
      <c r="AU513" s="274"/>
      <c r="AV513" s="274"/>
      <c r="AW513" s="274"/>
      <c r="AX513" s="274"/>
      <c r="AY513" s="274"/>
      <c r="AZ513" s="274"/>
      <c r="BA513" s="274"/>
      <c r="BB513" s="274"/>
      <c r="BC513" s="274"/>
      <c r="BD513" s="274"/>
      <c r="BE513" s="274"/>
      <c r="BF513" s="274"/>
      <c r="BG513" s="274"/>
      <c r="BH513" s="274"/>
      <c r="BI513" s="274"/>
      <c r="BJ513" s="274"/>
      <c r="BK513" s="274"/>
      <c r="BL513" s="274"/>
      <c r="BM513" s="274"/>
      <c r="BN513" s="274"/>
      <c r="BO513" s="274"/>
      <c r="BP513" s="274"/>
      <c r="BQ513" s="274"/>
      <c r="BR513" s="274"/>
      <c r="BS513" s="274"/>
      <c r="BT513" s="274"/>
      <c r="BU513" s="274"/>
      <c r="BV513" s="274"/>
      <c r="BW513" s="274"/>
      <c r="BX513" s="274"/>
      <c r="BY513" s="274"/>
      <c r="BZ513" s="274"/>
      <c r="CA513" s="274"/>
      <c r="CB513" s="274"/>
      <c r="CC513" s="274"/>
      <c r="CD513" s="274"/>
      <c r="CE513" s="274"/>
      <c r="CF513" s="274"/>
      <c r="CG513" s="274"/>
      <c r="CH513" s="274"/>
      <c r="CI513" s="274"/>
      <c r="CJ513" s="274"/>
      <c r="CK513" s="274"/>
      <c r="CL513" s="274"/>
      <c r="CM513" s="274"/>
      <c r="CN513" s="274"/>
      <c r="CO513" s="274"/>
      <c r="CP513" s="274"/>
      <c r="CQ513" s="274"/>
      <c r="CR513" s="274"/>
      <c r="CS513" s="274"/>
      <c r="CT513" s="274"/>
      <c r="CU513" s="274"/>
      <c r="CV513" s="274"/>
      <c r="CW513" s="274"/>
      <c r="CX513" s="274"/>
      <c r="CY513" s="274"/>
      <c r="CZ513" s="274"/>
      <c r="DA513" s="274"/>
      <c r="DB513" s="274"/>
      <c r="DC513" s="274"/>
      <c r="DD513" s="274"/>
      <c r="DE513" s="274"/>
    </row>
    <row r="514" spans="2:109" s="33" customFormat="1" x14ac:dyDescent="0.35">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AR514" s="274"/>
      <c r="AS514" s="274"/>
      <c r="AT514" s="274"/>
      <c r="AU514" s="274"/>
      <c r="AV514" s="274"/>
      <c r="AW514" s="274"/>
      <c r="AX514" s="274"/>
      <c r="AY514" s="274"/>
      <c r="AZ514" s="274"/>
      <c r="BA514" s="274"/>
      <c r="BB514" s="274"/>
      <c r="BC514" s="274"/>
      <c r="BD514" s="274"/>
      <c r="BE514" s="274"/>
      <c r="BF514" s="274"/>
      <c r="BG514" s="274"/>
      <c r="BH514" s="274"/>
      <c r="BI514" s="274"/>
      <c r="BJ514" s="274"/>
      <c r="BK514" s="274"/>
      <c r="BL514" s="274"/>
      <c r="BM514" s="274"/>
      <c r="BN514" s="274"/>
      <c r="BO514" s="274"/>
      <c r="BP514" s="274"/>
      <c r="BQ514" s="274"/>
      <c r="BR514" s="274"/>
      <c r="BS514" s="274"/>
      <c r="BT514" s="274"/>
      <c r="BU514" s="274"/>
      <c r="BV514" s="274"/>
      <c r="BW514" s="274"/>
      <c r="BX514" s="274"/>
      <c r="BY514" s="274"/>
      <c r="BZ514" s="274"/>
      <c r="CA514" s="274"/>
      <c r="CB514" s="274"/>
      <c r="CC514" s="274"/>
      <c r="CD514" s="274"/>
      <c r="CE514" s="274"/>
      <c r="CF514" s="274"/>
      <c r="CG514" s="274"/>
      <c r="CH514" s="274"/>
      <c r="CI514" s="274"/>
      <c r="CJ514" s="274"/>
      <c r="CK514" s="274"/>
      <c r="CL514" s="274"/>
      <c r="CM514" s="274"/>
      <c r="CN514" s="274"/>
      <c r="CO514" s="274"/>
      <c r="CP514" s="274"/>
      <c r="CQ514" s="274"/>
      <c r="CR514" s="274"/>
      <c r="CS514" s="274"/>
      <c r="CT514" s="274"/>
      <c r="CU514" s="274"/>
      <c r="CV514" s="274"/>
      <c r="CW514" s="274"/>
      <c r="CX514" s="274"/>
      <c r="CY514" s="274"/>
      <c r="CZ514" s="274"/>
      <c r="DA514" s="274"/>
      <c r="DB514" s="274"/>
      <c r="DC514" s="274"/>
      <c r="DD514" s="274"/>
      <c r="DE514" s="274"/>
    </row>
    <row r="515" spans="2:109" s="33" customFormat="1" x14ac:dyDescent="0.35">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AR515" s="274"/>
      <c r="AS515" s="274"/>
      <c r="AT515" s="274"/>
      <c r="AU515" s="274"/>
      <c r="AV515" s="274"/>
      <c r="AW515" s="274"/>
      <c r="AX515" s="274"/>
      <c r="AY515" s="274"/>
      <c r="AZ515" s="274"/>
      <c r="BA515" s="274"/>
      <c r="BB515" s="274"/>
      <c r="BC515" s="274"/>
      <c r="BD515" s="274"/>
      <c r="BE515" s="274"/>
      <c r="BF515" s="274"/>
      <c r="BG515" s="274"/>
      <c r="BH515" s="274"/>
      <c r="BI515" s="274"/>
      <c r="BJ515" s="274"/>
      <c r="BK515" s="274"/>
      <c r="BL515" s="274"/>
      <c r="BM515" s="274"/>
      <c r="BN515" s="274"/>
      <c r="BO515" s="274"/>
      <c r="BP515" s="274"/>
      <c r="BQ515" s="274"/>
      <c r="BR515" s="274"/>
      <c r="BS515" s="274"/>
      <c r="BT515" s="274"/>
      <c r="BU515" s="274"/>
      <c r="BV515" s="274"/>
      <c r="BW515" s="274"/>
      <c r="BX515" s="274"/>
      <c r="BY515" s="274"/>
      <c r="BZ515" s="274"/>
      <c r="CA515" s="274"/>
      <c r="CB515" s="274"/>
      <c r="CC515" s="274"/>
      <c r="CD515" s="274"/>
      <c r="CE515" s="274"/>
      <c r="CF515" s="274"/>
      <c r="CG515" s="274"/>
      <c r="CH515" s="274"/>
      <c r="CI515" s="274"/>
      <c r="CJ515" s="274"/>
      <c r="CK515" s="274"/>
      <c r="CL515" s="274"/>
      <c r="CM515" s="274"/>
      <c r="CN515" s="274"/>
      <c r="CO515" s="274"/>
      <c r="CP515" s="274"/>
      <c r="CQ515" s="274"/>
      <c r="CR515" s="274"/>
      <c r="CS515" s="274"/>
      <c r="CT515" s="274"/>
      <c r="CU515" s="274"/>
      <c r="CV515" s="274"/>
      <c r="CW515" s="274"/>
      <c r="CX515" s="274"/>
      <c r="CY515" s="274"/>
      <c r="CZ515" s="274"/>
      <c r="DA515" s="274"/>
      <c r="DB515" s="274"/>
      <c r="DC515" s="274"/>
      <c r="DD515" s="274"/>
      <c r="DE515" s="274"/>
    </row>
    <row r="516" spans="2:109" s="33" customFormat="1" x14ac:dyDescent="0.35">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AR516" s="274"/>
      <c r="AS516" s="274"/>
      <c r="AT516" s="274"/>
      <c r="AU516" s="274"/>
      <c r="AV516" s="274"/>
      <c r="AW516" s="274"/>
      <c r="AX516" s="274"/>
      <c r="AY516" s="274"/>
      <c r="AZ516" s="274"/>
      <c r="BA516" s="274"/>
      <c r="BB516" s="274"/>
      <c r="BC516" s="274"/>
      <c r="BD516" s="274"/>
      <c r="BE516" s="274"/>
      <c r="BF516" s="274"/>
      <c r="BG516" s="274"/>
      <c r="BH516" s="274"/>
      <c r="BI516" s="274"/>
      <c r="BJ516" s="274"/>
      <c r="BK516" s="274"/>
      <c r="BL516" s="274"/>
      <c r="BM516" s="274"/>
      <c r="BN516" s="274"/>
      <c r="BO516" s="274"/>
      <c r="BP516" s="274"/>
      <c r="BQ516" s="274"/>
      <c r="BR516" s="274"/>
      <c r="BS516" s="274"/>
      <c r="BT516" s="274"/>
      <c r="BU516" s="274"/>
      <c r="BV516" s="274"/>
      <c r="BW516" s="274"/>
      <c r="BX516" s="274"/>
      <c r="BY516" s="274"/>
      <c r="BZ516" s="274"/>
      <c r="CA516" s="274"/>
      <c r="CB516" s="274"/>
      <c r="CC516" s="274"/>
      <c r="CD516" s="274"/>
      <c r="CE516" s="274"/>
      <c r="CF516" s="274"/>
      <c r="CG516" s="274"/>
      <c r="CH516" s="274"/>
      <c r="CI516" s="274"/>
      <c r="CJ516" s="274"/>
      <c r="CK516" s="274"/>
      <c r="CL516" s="274"/>
      <c r="CM516" s="274"/>
      <c r="CN516" s="274"/>
      <c r="CO516" s="274"/>
      <c r="CP516" s="274"/>
      <c r="CQ516" s="274"/>
      <c r="CR516" s="274"/>
      <c r="CS516" s="274"/>
      <c r="CT516" s="274"/>
      <c r="CU516" s="274"/>
      <c r="CV516" s="274"/>
      <c r="CW516" s="274"/>
      <c r="CX516" s="274"/>
      <c r="CY516" s="274"/>
      <c r="CZ516" s="274"/>
      <c r="DA516" s="274"/>
      <c r="DB516" s="274"/>
      <c r="DC516" s="274"/>
      <c r="DD516" s="274"/>
      <c r="DE516" s="274"/>
    </row>
    <row r="517" spans="2:109" s="33" customFormat="1" x14ac:dyDescent="0.35">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AR517" s="274"/>
      <c r="AS517" s="274"/>
      <c r="AT517" s="274"/>
      <c r="AU517" s="274"/>
      <c r="AV517" s="274"/>
      <c r="AW517" s="274"/>
      <c r="AX517" s="274"/>
      <c r="AY517" s="274"/>
      <c r="AZ517" s="274"/>
      <c r="BA517" s="274"/>
      <c r="BB517" s="274"/>
      <c r="BC517" s="274"/>
      <c r="BD517" s="274"/>
      <c r="BE517" s="274"/>
      <c r="BF517" s="274"/>
      <c r="BG517" s="274"/>
      <c r="BH517" s="274"/>
      <c r="BI517" s="274"/>
      <c r="BJ517" s="274"/>
      <c r="BK517" s="274"/>
      <c r="BL517" s="274"/>
      <c r="BM517" s="274"/>
      <c r="BN517" s="274"/>
      <c r="BO517" s="274"/>
      <c r="BP517" s="274"/>
      <c r="BQ517" s="274"/>
      <c r="BR517" s="274"/>
      <c r="BS517" s="274"/>
      <c r="BT517" s="274"/>
      <c r="BU517" s="274"/>
      <c r="BV517" s="274"/>
      <c r="BW517" s="274"/>
      <c r="BX517" s="274"/>
      <c r="BY517" s="274"/>
      <c r="BZ517" s="274"/>
      <c r="CA517" s="274"/>
      <c r="CB517" s="274"/>
      <c r="CC517" s="274"/>
      <c r="CD517" s="274"/>
      <c r="CE517" s="274"/>
      <c r="CF517" s="274"/>
      <c r="CG517" s="274"/>
      <c r="CH517" s="274"/>
      <c r="CI517" s="274"/>
      <c r="CJ517" s="274"/>
      <c r="CK517" s="274"/>
      <c r="CL517" s="274"/>
      <c r="CM517" s="274"/>
      <c r="CN517" s="274"/>
      <c r="CO517" s="274"/>
      <c r="CP517" s="274"/>
      <c r="CQ517" s="274"/>
      <c r="CR517" s="274"/>
      <c r="CS517" s="274"/>
      <c r="CT517" s="274"/>
      <c r="CU517" s="274"/>
      <c r="CV517" s="274"/>
      <c r="CW517" s="274"/>
      <c r="CX517" s="274"/>
      <c r="CY517" s="274"/>
      <c r="CZ517" s="274"/>
      <c r="DA517" s="274"/>
      <c r="DB517" s="274"/>
      <c r="DC517" s="274"/>
      <c r="DD517" s="274"/>
      <c r="DE517" s="274"/>
    </row>
    <row r="518" spans="2:109" s="33" customFormat="1" x14ac:dyDescent="0.35">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AR518" s="274"/>
      <c r="AS518" s="274"/>
      <c r="AT518" s="274"/>
      <c r="AU518" s="274"/>
      <c r="AV518" s="274"/>
      <c r="AW518" s="274"/>
      <c r="AX518" s="274"/>
      <c r="AY518" s="274"/>
      <c r="AZ518" s="274"/>
      <c r="BA518" s="274"/>
      <c r="BB518" s="274"/>
      <c r="BC518" s="274"/>
      <c r="BD518" s="274"/>
      <c r="BE518" s="274"/>
      <c r="BF518" s="274"/>
      <c r="BG518" s="274"/>
      <c r="BH518" s="274"/>
      <c r="BI518" s="274"/>
      <c r="BJ518" s="274"/>
      <c r="BK518" s="274"/>
      <c r="BL518" s="274"/>
      <c r="BM518" s="274"/>
      <c r="BN518" s="274"/>
      <c r="BO518" s="274"/>
      <c r="BP518" s="274"/>
      <c r="BQ518" s="274"/>
      <c r="BR518" s="274"/>
      <c r="BS518" s="274"/>
      <c r="BT518" s="274"/>
      <c r="BU518" s="274"/>
      <c r="BV518" s="274"/>
      <c r="BW518" s="274"/>
      <c r="BX518" s="274"/>
      <c r="BY518" s="274"/>
      <c r="BZ518" s="274"/>
      <c r="CA518" s="274"/>
      <c r="CB518" s="274"/>
      <c r="CC518" s="274"/>
      <c r="CD518" s="274"/>
      <c r="CE518" s="274"/>
      <c r="CF518" s="274"/>
      <c r="CG518" s="274"/>
      <c r="CH518" s="274"/>
      <c r="CI518" s="274"/>
      <c r="CJ518" s="274"/>
      <c r="CK518" s="274"/>
      <c r="CL518" s="274"/>
      <c r="CM518" s="274"/>
      <c r="CN518" s="274"/>
      <c r="CO518" s="274"/>
      <c r="CP518" s="274"/>
      <c r="CQ518" s="274"/>
      <c r="CR518" s="274"/>
      <c r="CS518" s="274"/>
      <c r="CT518" s="274"/>
      <c r="CU518" s="274"/>
      <c r="CV518" s="274"/>
      <c r="CW518" s="274"/>
      <c r="CX518" s="274"/>
      <c r="CY518" s="274"/>
      <c r="CZ518" s="274"/>
      <c r="DA518" s="274"/>
      <c r="DB518" s="274"/>
      <c r="DC518" s="274"/>
      <c r="DD518" s="274"/>
      <c r="DE518" s="274"/>
    </row>
    <row r="519" spans="2:109" s="33" customFormat="1" x14ac:dyDescent="0.35">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AR519" s="274"/>
      <c r="AS519" s="274"/>
      <c r="AT519" s="274"/>
      <c r="AU519" s="274"/>
      <c r="AV519" s="274"/>
      <c r="AW519" s="274"/>
      <c r="AX519" s="274"/>
      <c r="AY519" s="274"/>
      <c r="AZ519" s="274"/>
      <c r="BA519" s="274"/>
      <c r="BB519" s="274"/>
      <c r="BC519" s="274"/>
      <c r="BD519" s="274"/>
      <c r="BE519" s="274"/>
      <c r="BF519" s="274"/>
      <c r="BG519" s="274"/>
      <c r="BH519" s="274"/>
      <c r="BI519" s="274"/>
      <c r="BJ519" s="274"/>
      <c r="BK519" s="274"/>
      <c r="BL519" s="274"/>
      <c r="BM519" s="274"/>
      <c r="BN519" s="274"/>
      <c r="BO519" s="274"/>
      <c r="BP519" s="274"/>
      <c r="BQ519" s="274"/>
      <c r="BR519" s="274"/>
      <c r="BS519" s="274"/>
      <c r="BT519" s="274"/>
      <c r="BU519" s="274"/>
      <c r="BV519" s="274"/>
      <c r="BW519" s="274"/>
      <c r="BX519" s="274"/>
      <c r="BY519" s="274"/>
      <c r="BZ519" s="274"/>
      <c r="CA519" s="274"/>
      <c r="CB519" s="274"/>
      <c r="CC519" s="274"/>
      <c r="CD519" s="274"/>
      <c r="CE519" s="274"/>
      <c r="CF519" s="274"/>
      <c r="CG519" s="274"/>
      <c r="CH519" s="274"/>
      <c r="CI519" s="274"/>
      <c r="CJ519" s="274"/>
      <c r="CK519" s="274"/>
      <c r="CL519" s="274"/>
      <c r="CM519" s="274"/>
      <c r="CN519" s="274"/>
      <c r="CO519" s="274"/>
      <c r="CP519" s="274"/>
      <c r="CQ519" s="274"/>
      <c r="CR519" s="274"/>
      <c r="CS519" s="274"/>
      <c r="CT519" s="274"/>
      <c r="CU519" s="274"/>
      <c r="CV519" s="274"/>
      <c r="CW519" s="274"/>
      <c r="CX519" s="274"/>
      <c r="CY519" s="274"/>
      <c r="CZ519" s="274"/>
      <c r="DA519" s="274"/>
      <c r="DB519" s="274"/>
      <c r="DC519" s="274"/>
      <c r="DD519" s="274"/>
      <c r="DE519" s="274"/>
    </row>
    <row r="520" spans="2:109" s="33" customFormat="1" x14ac:dyDescent="0.35">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AR520" s="274"/>
      <c r="AS520" s="274"/>
      <c r="AT520" s="274"/>
      <c r="AU520" s="274"/>
      <c r="AV520" s="274"/>
      <c r="AW520" s="274"/>
      <c r="AX520" s="274"/>
      <c r="AY520" s="274"/>
      <c r="AZ520" s="274"/>
      <c r="BA520" s="274"/>
      <c r="BB520" s="274"/>
      <c r="BC520" s="274"/>
      <c r="BD520" s="274"/>
      <c r="BE520" s="274"/>
      <c r="BF520" s="274"/>
      <c r="BG520" s="274"/>
      <c r="BH520" s="274"/>
      <c r="BI520" s="274"/>
      <c r="BJ520" s="274"/>
      <c r="BK520" s="274"/>
      <c r="BL520" s="274"/>
      <c r="BM520" s="274"/>
      <c r="BN520" s="274"/>
      <c r="BO520" s="274"/>
      <c r="BP520" s="274"/>
      <c r="BQ520" s="274"/>
      <c r="BR520" s="274"/>
      <c r="BS520" s="274"/>
      <c r="BT520" s="274"/>
      <c r="BU520" s="274"/>
      <c r="BV520" s="274"/>
      <c r="BW520" s="274"/>
      <c r="BX520" s="274"/>
      <c r="BY520" s="274"/>
      <c r="BZ520" s="274"/>
      <c r="CA520" s="274"/>
      <c r="CB520" s="274"/>
      <c r="CC520" s="274"/>
      <c r="CD520" s="274"/>
      <c r="CE520" s="274"/>
      <c r="CF520" s="274"/>
      <c r="CG520" s="274"/>
      <c r="CH520" s="274"/>
      <c r="CI520" s="274"/>
      <c r="CJ520" s="274"/>
      <c r="CK520" s="274"/>
      <c r="CL520" s="274"/>
      <c r="CM520" s="274"/>
      <c r="CN520" s="274"/>
      <c r="CO520" s="274"/>
      <c r="CP520" s="274"/>
      <c r="CQ520" s="274"/>
      <c r="CR520" s="274"/>
      <c r="CS520" s="274"/>
      <c r="CT520" s="274"/>
      <c r="CU520" s="274"/>
      <c r="CV520" s="274"/>
      <c r="CW520" s="274"/>
      <c r="CX520" s="274"/>
      <c r="CY520" s="274"/>
      <c r="CZ520" s="274"/>
      <c r="DA520" s="274"/>
      <c r="DB520" s="274"/>
      <c r="DC520" s="274"/>
      <c r="DD520" s="274"/>
      <c r="DE520" s="274"/>
    </row>
    <row r="521" spans="2:109" s="33" customFormat="1" x14ac:dyDescent="0.35">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AR521" s="274"/>
      <c r="AS521" s="274"/>
      <c r="AT521" s="274"/>
      <c r="AU521" s="274"/>
      <c r="AV521" s="274"/>
      <c r="AW521" s="274"/>
      <c r="AX521" s="274"/>
      <c r="AY521" s="274"/>
      <c r="AZ521" s="274"/>
      <c r="BA521" s="274"/>
      <c r="BB521" s="274"/>
      <c r="BC521" s="274"/>
      <c r="BD521" s="274"/>
      <c r="BE521" s="274"/>
      <c r="BF521" s="274"/>
      <c r="BG521" s="274"/>
      <c r="BH521" s="274"/>
      <c r="BI521" s="274"/>
      <c r="BJ521" s="274"/>
      <c r="BK521" s="274"/>
      <c r="BL521" s="274"/>
      <c r="BM521" s="274"/>
      <c r="BN521" s="274"/>
      <c r="BO521" s="274"/>
      <c r="BP521" s="274"/>
      <c r="BQ521" s="274"/>
      <c r="BR521" s="274"/>
      <c r="BS521" s="274"/>
      <c r="BT521" s="274"/>
      <c r="BU521" s="274"/>
      <c r="BV521" s="274"/>
      <c r="BW521" s="274"/>
      <c r="BX521" s="274"/>
      <c r="BY521" s="274"/>
      <c r="BZ521" s="274"/>
      <c r="CA521" s="274"/>
      <c r="CB521" s="274"/>
      <c r="CC521" s="274"/>
      <c r="CD521" s="274"/>
      <c r="CE521" s="274"/>
      <c r="CF521" s="274"/>
      <c r="CG521" s="274"/>
      <c r="CH521" s="274"/>
      <c r="CI521" s="274"/>
      <c r="CJ521" s="274"/>
      <c r="CK521" s="274"/>
      <c r="CL521" s="274"/>
      <c r="CM521" s="274"/>
      <c r="CN521" s="274"/>
      <c r="CO521" s="274"/>
      <c r="CP521" s="274"/>
      <c r="CQ521" s="274"/>
      <c r="CR521" s="274"/>
      <c r="CS521" s="274"/>
      <c r="CT521" s="274"/>
      <c r="CU521" s="274"/>
      <c r="CV521" s="274"/>
      <c r="CW521" s="274"/>
      <c r="CX521" s="274"/>
      <c r="CY521" s="274"/>
      <c r="CZ521" s="274"/>
      <c r="DA521" s="274"/>
      <c r="DB521" s="274"/>
      <c r="DC521" s="274"/>
      <c r="DD521" s="274"/>
      <c r="DE521" s="274"/>
    </row>
    <row r="522" spans="2:109" s="33" customFormat="1" x14ac:dyDescent="0.35">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AR522" s="274"/>
      <c r="AS522" s="274"/>
      <c r="AT522" s="274"/>
      <c r="AU522" s="274"/>
      <c r="AV522" s="274"/>
      <c r="AW522" s="274"/>
      <c r="AX522" s="274"/>
      <c r="AY522" s="274"/>
      <c r="AZ522" s="274"/>
      <c r="BA522" s="274"/>
      <c r="BB522" s="274"/>
      <c r="BC522" s="274"/>
      <c r="BD522" s="274"/>
      <c r="BE522" s="274"/>
      <c r="BF522" s="274"/>
      <c r="BG522" s="274"/>
      <c r="BH522" s="274"/>
      <c r="BI522" s="274"/>
      <c r="BJ522" s="274"/>
      <c r="BK522" s="274"/>
      <c r="BL522" s="274"/>
      <c r="BM522" s="274"/>
      <c r="BN522" s="274"/>
      <c r="BO522" s="274"/>
      <c r="BP522" s="274"/>
      <c r="BQ522" s="274"/>
      <c r="BR522" s="274"/>
      <c r="BS522" s="274"/>
      <c r="BT522" s="274"/>
      <c r="BU522" s="274"/>
      <c r="BV522" s="274"/>
      <c r="BW522" s="274"/>
      <c r="BX522" s="274"/>
      <c r="BY522" s="274"/>
      <c r="BZ522" s="274"/>
      <c r="CA522" s="274"/>
      <c r="CB522" s="274"/>
      <c r="CC522" s="274"/>
      <c r="CD522" s="274"/>
      <c r="CE522" s="274"/>
      <c r="CF522" s="274"/>
      <c r="CG522" s="274"/>
      <c r="CH522" s="274"/>
      <c r="CI522" s="274"/>
      <c r="CJ522" s="274"/>
      <c r="CK522" s="274"/>
      <c r="CL522" s="274"/>
      <c r="CM522" s="274"/>
      <c r="CN522" s="274"/>
      <c r="CO522" s="274"/>
      <c r="CP522" s="274"/>
      <c r="CQ522" s="274"/>
      <c r="CR522" s="274"/>
      <c r="CS522" s="274"/>
      <c r="CT522" s="274"/>
      <c r="CU522" s="274"/>
      <c r="CV522" s="274"/>
      <c r="CW522" s="274"/>
      <c r="CX522" s="274"/>
      <c r="CY522" s="274"/>
      <c r="CZ522" s="274"/>
      <c r="DA522" s="274"/>
      <c r="DB522" s="274"/>
      <c r="DC522" s="274"/>
      <c r="DD522" s="274"/>
      <c r="DE522" s="274"/>
    </row>
    <row r="523" spans="2:109" s="33" customFormat="1" x14ac:dyDescent="0.35">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AR523" s="274"/>
      <c r="AS523" s="274"/>
      <c r="AT523" s="274"/>
      <c r="AU523" s="274"/>
      <c r="AV523" s="274"/>
      <c r="AW523" s="274"/>
      <c r="AX523" s="274"/>
      <c r="AY523" s="274"/>
      <c r="AZ523" s="274"/>
      <c r="BA523" s="274"/>
      <c r="BB523" s="274"/>
      <c r="BC523" s="274"/>
      <c r="BD523" s="274"/>
      <c r="BE523" s="274"/>
      <c r="BF523" s="274"/>
      <c r="BG523" s="274"/>
      <c r="BH523" s="274"/>
      <c r="BI523" s="274"/>
      <c r="BJ523" s="274"/>
      <c r="BK523" s="274"/>
      <c r="BL523" s="274"/>
      <c r="BM523" s="274"/>
      <c r="BN523" s="274"/>
      <c r="BO523" s="274"/>
      <c r="BP523" s="274"/>
      <c r="BQ523" s="274"/>
      <c r="BR523" s="274"/>
      <c r="BS523" s="274"/>
      <c r="BT523" s="274"/>
      <c r="BU523" s="274"/>
      <c r="BV523" s="274"/>
      <c r="BW523" s="274"/>
      <c r="BX523" s="274"/>
      <c r="BY523" s="274"/>
      <c r="BZ523" s="274"/>
      <c r="CA523" s="274"/>
      <c r="CB523" s="274"/>
      <c r="CC523" s="274"/>
      <c r="CD523" s="274"/>
      <c r="CE523" s="274"/>
      <c r="CF523" s="274"/>
      <c r="CG523" s="274"/>
      <c r="CH523" s="274"/>
      <c r="CI523" s="274"/>
      <c r="CJ523" s="274"/>
      <c r="CK523" s="274"/>
      <c r="CL523" s="274"/>
      <c r="CM523" s="274"/>
      <c r="CN523" s="274"/>
      <c r="CO523" s="274"/>
      <c r="CP523" s="274"/>
      <c r="CQ523" s="274"/>
      <c r="CR523" s="274"/>
      <c r="CS523" s="274"/>
      <c r="CT523" s="274"/>
      <c r="CU523" s="274"/>
      <c r="CV523" s="274"/>
      <c r="CW523" s="274"/>
      <c r="CX523" s="274"/>
      <c r="CY523" s="274"/>
      <c r="CZ523" s="274"/>
      <c r="DA523" s="274"/>
      <c r="DB523" s="274"/>
      <c r="DC523" s="274"/>
      <c r="DD523" s="274"/>
      <c r="DE523" s="274"/>
    </row>
    <row r="524" spans="2:109" s="33" customFormat="1" x14ac:dyDescent="0.35">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AR524" s="274"/>
      <c r="AS524" s="274"/>
      <c r="AT524" s="274"/>
      <c r="AU524" s="274"/>
      <c r="AV524" s="274"/>
      <c r="AW524" s="274"/>
      <c r="AX524" s="274"/>
      <c r="AY524" s="274"/>
      <c r="AZ524" s="274"/>
      <c r="BA524" s="274"/>
      <c r="BB524" s="274"/>
      <c r="BC524" s="274"/>
      <c r="BD524" s="274"/>
      <c r="BE524" s="274"/>
      <c r="BF524" s="274"/>
      <c r="BG524" s="274"/>
      <c r="BH524" s="274"/>
      <c r="BI524" s="274"/>
      <c r="BJ524" s="274"/>
      <c r="BK524" s="274"/>
      <c r="BL524" s="274"/>
      <c r="BM524" s="274"/>
      <c r="BN524" s="274"/>
      <c r="BO524" s="274"/>
      <c r="BP524" s="274"/>
      <c r="BQ524" s="274"/>
      <c r="BR524" s="274"/>
      <c r="BS524" s="274"/>
      <c r="BT524" s="274"/>
      <c r="BU524" s="274"/>
      <c r="BV524" s="274"/>
      <c r="BW524" s="274"/>
      <c r="BX524" s="274"/>
      <c r="BY524" s="274"/>
      <c r="BZ524" s="274"/>
      <c r="CA524" s="274"/>
      <c r="CB524" s="274"/>
      <c r="CC524" s="274"/>
      <c r="CD524" s="274"/>
      <c r="CE524" s="274"/>
      <c r="CF524" s="274"/>
      <c r="CG524" s="274"/>
      <c r="CH524" s="274"/>
      <c r="CI524" s="274"/>
      <c r="CJ524" s="274"/>
      <c r="CK524" s="274"/>
      <c r="CL524" s="274"/>
      <c r="CM524" s="274"/>
      <c r="CN524" s="274"/>
      <c r="CO524" s="274"/>
      <c r="CP524" s="274"/>
      <c r="CQ524" s="274"/>
      <c r="CR524" s="274"/>
      <c r="CS524" s="274"/>
      <c r="CT524" s="274"/>
      <c r="CU524" s="274"/>
      <c r="CV524" s="274"/>
      <c r="CW524" s="274"/>
      <c r="CX524" s="274"/>
      <c r="CY524" s="274"/>
      <c r="CZ524" s="274"/>
      <c r="DA524" s="274"/>
      <c r="DB524" s="274"/>
      <c r="DC524" s="274"/>
      <c r="DD524" s="274"/>
      <c r="DE524" s="274"/>
    </row>
    <row r="525" spans="2:109" s="33" customFormat="1" x14ac:dyDescent="0.35">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AR525" s="274"/>
      <c r="AS525" s="274"/>
      <c r="AT525" s="274"/>
      <c r="AU525" s="274"/>
      <c r="AV525" s="274"/>
      <c r="AW525" s="274"/>
      <c r="AX525" s="274"/>
      <c r="AY525" s="274"/>
      <c r="AZ525" s="274"/>
      <c r="BA525" s="274"/>
      <c r="BB525" s="274"/>
      <c r="BC525" s="274"/>
      <c r="BD525" s="274"/>
      <c r="BE525" s="274"/>
      <c r="BF525" s="274"/>
      <c r="BG525" s="274"/>
      <c r="BH525" s="274"/>
      <c r="BI525" s="274"/>
      <c r="BJ525" s="274"/>
      <c r="BK525" s="274"/>
      <c r="BL525" s="274"/>
      <c r="BM525" s="274"/>
      <c r="BN525" s="274"/>
      <c r="BO525" s="274"/>
      <c r="BP525" s="274"/>
      <c r="BQ525" s="274"/>
      <c r="BR525" s="274"/>
      <c r="BS525" s="274"/>
      <c r="BT525" s="274"/>
      <c r="BU525" s="274"/>
      <c r="BV525" s="274"/>
      <c r="BW525" s="274"/>
      <c r="BX525" s="274"/>
      <c r="BY525" s="274"/>
      <c r="BZ525" s="274"/>
      <c r="CA525" s="274"/>
      <c r="CB525" s="274"/>
      <c r="CC525" s="274"/>
      <c r="CD525" s="274"/>
      <c r="CE525" s="274"/>
      <c r="CF525" s="274"/>
      <c r="CG525" s="274"/>
      <c r="CH525" s="274"/>
      <c r="CI525" s="274"/>
      <c r="CJ525" s="274"/>
      <c r="CK525" s="274"/>
      <c r="CL525" s="274"/>
      <c r="CM525" s="274"/>
      <c r="CN525" s="274"/>
      <c r="CO525" s="274"/>
      <c r="CP525" s="274"/>
      <c r="CQ525" s="274"/>
      <c r="CR525" s="274"/>
      <c r="CS525" s="274"/>
      <c r="CT525" s="274"/>
      <c r="CU525" s="274"/>
      <c r="CV525" s="274"/>
      <c r="CW525" s="274"/>
      <c r="CX525" s="274"/>
      <c r="CY525" s="274"/>
      <c r="CZ525" s="274"/>
      <c r="DA525" s="274"/>
      <c r="DB525" s="274"/>
      <c r="DC525" s="274"/>
      <c r="DD525" s="274"/>
      <c r="DE525" s="274"/>
    </row>
    <row r="526" spans="2:109" s="33" customFormat="1" x14ac:dyDescent="0.35">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AR526" s="274"/>
      <c r="AS526" s="274"/>
      <c r="AT526" s="274"/>
      <c r="AU526" s="274"/>
      <c r="AV526" s="274"/>
      <c r="AW526" s="274"/>
      <c r="AX526" s="274"/>
      <c r="AY526" s="274"/>
      <c r="AZ526" s="274"/>
      <c r="BA526" s="274"/>
      <c r="BB526" s="274"/>
      <c r="BC526" s="274"/>
      <c r="BD526" s="274"/>
      <c r="BE526" s="274"/>
      <c r="BF526" s="274"/>
      <c r="BG526" s="274"/>
      <c r="BH526" s="274"/>
      <c r="BI526" s="274"/>
      <c r="BJ526" s="274"/>
      <c r="BK526" s="274"/>
      <c r="BL526" s="274"/>
      <c r="BM526" s="274"/>
      <c r="BN526" s="274"/>
      <c r="BO526" s="274"/>
      <c r="BP526" s="274"/>
      <c r="BQ526" s="274"/>
      <c r="BR526" s="274"/>
      <c r="BS526" s="274"/>
      <c r="BT526" s="274"/>
      <c r="BU526" s="274"/>
      <c r="BV526" s="274"/>
      <c r="BW526" s="274"/>
      <c r="BX526" s="274"/>
      <c r="BY526" s="274"/>
      <c r="BZ526" s="274"/>
      <c r="CA526" s="274"/>
      <c r="CB526" s="274"/>
      <c r="CC526" s="274"/>
      <c r="CD526" s="274"/>
      <c r="CE526" s="274"/>
      <c r="CF526" s="274"/>
      <c r="CG526" s="274"/>
      <c r="CH526" s="274"/>
      <c r="CI526" s="274"/>
      <c r="CJ526" s="274"/>
      <c r="CK526" s="274"/>
      <c r="CL526" s="274"/>
      <c r="CM526" s="274"/>
      <c r="CN526" s="274"/>
      <c r="CO526" s="274"/>
      <c r="CP526" s="274"/>
      <c r="CQ526" s="274"/>
      <c r="CR526" s="274"/>
      <c r="CS526" s="274"/>
      <c r="CT526" s="274"/>
      <c r="CU526" s="274"/>
      <c r="CV526" s="274"/>
      <c r="CW526" s="274"/>
      <c r="CX526" s="274"/>
      <c r="CY526" s="274"/>
      <c r="CZ526" s="274"/>
      <c r="DA526" s="274"/>
      <c r="DB526" s="274"/>
      <c r="DC526" s="274"/>
      <c r="DD526" s="274"/>
      <c r="DE526" s="274"/>
    </row>
    <row r="527" spans="2:109" s="33" customFormat="1" x14ac:dyDescent="0.35">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AR527" s="274"/>
      <c r="AS527" s="274"/>
      <c r="AT527" s="274"/>
      <c r="AU527" s="274"/>
      <c r="AV527" s="274"/>
      <c r="AW527" s="274"/>
      <c r="AX527" s="274"/>
      <c r="AY527" s="274"/>
      <c r="AZ527" s="274"/>
      <c r="BA527" s="274"/>
      <c r="BB527" s="274"/>
      <c r="BC527" s="274"/>
      <c r="BD527" s="274"/>
      <c r="BE527" s="274"/>
      <c r="BF527" s="274"/>
      <c r="BG527" s="274"/>
      <c r="BH527" s="274"/>
      <c r="BI527" s="274"/>
      <c r="BJ527" s="274"/>
      <c r="BK527" s="274"/>
      <c r="BL527" s="274"/>
      <c r="BM527" s="274"/>
      <c r="BN527" s="274"/>
      <c r="BO527" s="274"/>
      <c r="BP527" s="274"/>
      <c r="BQ527" s="274"/>
      <c r="BR527" s="274"/>
      <c r="BS527" s="274"/>
      <c r="BT527" s="274"/>
      <c r="BU527" s="274"/>
      <c r="BV527" s="274"/>
      <c r="BW527" s="274"/>
      <c r="BX527" s="274"/>
      <c r="BY527" s="274"/>
      <c r="BZ527" s="274"/>
      <c r="CA527" s="274"/>
      <c r="CB527" s="274"/>
      <c r="CC527" s="274"/>
      <c r="CD527" s="274"/>
      <c r="CE527" s="274"/>
      <c r="CF527" s="274"/>
      <c r="CG527" s="274"/>
      <c r="CH527" s="274"/>
      <c r="CI527" s="274"/>
      <c r="CJ527" s="274"/>
      <c r="CK527" s="274"/>
      <c r="CL527" s="274"/>
      <c r="CM527" s="274"/>
      <c r="CN527" s="274"/>
      <c r="CO527" s="274"/>
      <c r="CP527" s="274"/>
      <c r="CQ527" s="274"/>
      <c r="CR527" s="274"/>
      <c r="CS527" s="274"/>
      <c r="CT527" s="274"/>
      <c r="CU527" s="274"/>
      <c r="CV527" s="274"/>
      <c r="CW527" s="274"/>
      <c r="CX527" s="274"/>
      <c r="CY527" s="274"/>
      <c r="CZ527" s="274"/>
      <c r="DA527" s="274"/>
      <c r="DB527" s="274"/>
      <c r="DC527" s="274"/>
      <c r="DD527" s="274"/>
      <c r="DE527" s="274"/>
    </row>
    <row r="528" spans="2:109" s="33" customFormat="1" x14ac:dyDescent="0.35">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AR528" s="274"/>
      <c r="AS528" s="274"/>
      <c r="AT528" s="274"/>
      <c r="AU528" s="274"/>
      <c r="AV528" s="274"/>
      <c r="AW528" s="274"/>
      <c r="AX528" s="274"/>
      <c r="AY528" s="274"/>
      <c r="AZ528" s="274"/>
      <c r="BA528" s="274"/>
      <c r="BB528" s="274"/>
      <c r="BC528" s="274"/>
      <c r="BD528" s="274"/>
      <c r="BE528" s="274"/>
      <c r="BF528" s="274"/>
      <c r="BG528" s="274"/>
      <c r="BH528" s="274"/>
      <c r="BI528" s="274"/>
      <c r="BJ528" s="274"/>
      <c r="BK528" s="274"/>
      <c r="BL528" s="274"/>
      <c r="BM528" s="274"/>
      <c r="BN528" s="274"/>
      <c r="BO528" s="274"/>
      <c r="BP528" s="274"/>
      <c r="BQ528" s="274"/>
      <c r="BR528" s="274"/>
      <c r="BS528" s="274"/>
      <c r="BT528" s="274"/>
      <c r="BU528" s="274"/>
      <c r="BV528" s="274"/>
      <c r="BW528" s="274"/>
      <c r="BX528" s="274"/>
      <c r="BY528" s="274"/>
      <c r="BZ528" s="274"/>
      <c r="CA528" s="274"/>
      <c r="CB528" s="274"/>
      <c r="CC528" s="274"/>
      <c r="CD528" s="274"/>
      <c r="CE528" s="274"/>
      <c r="CF528" s="274"/>
      <c r="CG528" s="274"/>
      <c r="CH528" s="274"/>
      <c r="CI528" s="274"/>
      <c r="CJ528" s="274"/>
      <c r="CK528" s="274"/>
      <c r="CL528" s="274"/>
      <c r="CM528" s="274"/>
      <c r="CN528" s="274"/>
      <c r="CO528" s="274"/>
      <c r="CP528" s="274"/>
      <c r="CQ528" s="274"/>
      <c r="CR528" s="274"/>
      <c r="CS528" s="274"/>
      <c r="CT528" s="274"/>
      <c r="CU528" s="274"/>
      <c r="CV528" s="274"/>
      <c r="CW528" s="274"/>
      <c r="CX528" s="274"/>
      <c r="CY528" s="274"/>
      <c r="CZ528" s="274"/>
      <c r="DA528" s="274"/>
      <c r="DB528" s="274"/>
      <c r="DC528" s="274"/>
      <c r="DD528" s="274"/>
      <c r="DE528" s="274"/>
    </row>
    <row r="529" spans="2:109" s="33" customFormat="1" x14ac:dyDescent="0.35">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AR529" s="274"/>
      <c r="AS529" s="274"/>
      <c r="AT529" s="274"/>
      <c r="AU529" s="274"/>
      <c r="AV529" s="274"/>
      <c r="AW529" s="274"/>
      <c r="AX529" s="274"/>
      <c r="AY529" s="274"/>
      <c r="AZ529" s="274"/>
      <c r="BA529" s="274"/>
      <c r="BB529" s="274"/>
      <c r="BC529" s="274"/>
      <c r="BD529" s="274"/>
      <c r="BE529" s="274"/>
      <c r="BF529" s="274"/>
      <c r="BG529" s="274"/>
      <c r="BH529" s="274"/>
      <c r="BI529" s="274"/>
      <c r="BJ529" s="274"/>
      <c r="BK529" s="274"/>
      <c r="BL529" s="274"/>
      <c r="BM529" s="274"/>
      <c r="BN529" s="274"/>
      <c r="BO529" s="274"/>
      <c r="BP529" s="274"/>
      <c r="BQ529" s="274"/>
      <c r="BR529" s="274"/>
      <c r="BS529" s="274"/>
      <c r="BT529" s="274"/>
      <c r="BU529" s="274"/>
      <c r="BV529" s="274"/>
      <c r="BW529" s="274"/>
      <c r="BX529" s="274"/>
      <c r="BY529" s="274"/>
      <c r="BZ529" s="274"/>
      <c r="CA529" s="274"/>
      <c r="CB529" s="274"/>
      <c r="CC529" s="274"/>
      <c r="CD529" s="274"/>
      <c r="CE529" s="274"/>
      <c r="CF529" s="274"/>
      <c r="CG529" s="274"/>
      <c r="CH529" s="274"/>
      <c r="CI529" s="274"/>
      <c r="CJ529" s="274"/>
      <c r="CK529" s="274"/>
      <c r="CL529" s="274"/>
      <c r="CM529" s="274"/>
      <c r="CN529" s="274"/>
      <c r="CO529" s="274"/>
      <c r="CP529" s="274"/>
      <c r="CQ529" s="274"/>
      <c r="CR529" s="274"/>
      <c r="CS529" s="274"/>
      <c r="CT529" s="274"/>
      <c r="CU529" s="274"/>
      <c r="CV529" s="274"/>
      <c r="CW529" s="274"/>
      <c r="CX529" s="274"/>
      <c r="CY529" s="274"/>
      <c r="CZ529" s="274"/>
      <c r="DA529" s="274"/>
      <c r="DB529" s="274"/>
      <c r="DC529" s="274"/>
      <c r="DD529" s="274"/>
      <c r="DE529" s="274"/>
    </row>
    <row r="530" spans="2:109" s="33" customFormat="1" x14ac:dyDescent="0.35">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AR530" s="274"/>
      <c r="AS530" s="274"/>
      <c r="AT530" s="274"/>
      <c r="AU530" s="274"/>
      <c r="AV530" s="274"/>
      <c r="AW530" s="274"/>
      <c r="AX530" s="274"/>
      <c r="AY530" s="274"/>
      <c r="AZ530" s="274"/>
      <c r="BA530" s="274"/>
      <c r="BB530" s="274"/>
      <c r="BC530" s="274"/>
      <c r="BD530" s="274"/>
      <c r="BE530" s="274"/>
      <c r="BF530" s="274"/>
      <c r="BG530" s="274"/>
      <c r="BH530" s="274"/>
      <c r="BI530" s="274"/>
      <c r="BJ530" s="274"/>
      <c r="BK530" s="274"/>
      <c r="BL530" s="274"/>
      <c r="BM530" s="274"/>
      <c r="BN530" s="274"/>
      <c r="BO530" s="274"/>
      <c r="BP530" s="274"/>
      <c r="BQ530" s="274"/>
      <c r="BR530" s="274"/>
      <c r="BS530" s="274"/>
      <c r="BT530" s="274"/>
      <c r="BU530" s="274"/>
      <c r="BV530" s="274"/>
      <c r="BW530" s="274"/>
      <c r="BX530" s="274"/>
      <c r="BY530" s="274"/>
      <c r="BZ530" s="274"/>
      <c r="CA530" s="274"/>
      <c r="CB530" s="274"/>
      <c r="CC530" s="274"/>
      <c r="CD530" s="274"/>
      <c r="CE530" s="274"/>
      <c r="CF530" s="274"/>
      <c r="CG530" s="274"/>
      <c r="CH530" s="274"/>
      <c r="CI530" s="274"/>
      <c r="CJ530" s="274"/>
      <c r="CK530" s="274"/>
      <c r="CL530" s="274"/>
      <c r="CM530" s="274"/>
      <c r="CN530" s="274"/>
      <c r="CO530" s="274"/>
      <c r="CP530" s="274"/>
      <c r="CQ530" s="274"/>
      <c r="CR530" s="274"/>
      <c r="CS530" s="274"/>
      <c r="CT530" s="274"/>
      <c r="CU530" s="274"/>
      <c r="CV530" s="274"/>
      <c r="CW530" s="274"/>
      <c r="CX530" s="274"/>
      <c r="CY530" s="274"/>
      <c r="CZ530" s="274"/>
      <c r="DA530" s="274"/>
      <c r="DB530" s="274"/>
      <c r="DC530" s="274"/>
      <c r="DD530" s="274"/>
      <c r="DE530" s="274"/>
    </row>
    <row r="531" spans="2:109" s="33" customFormat="1" x14ac:dyDescent="0.35">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AR531" s="274"/>
      <c r="AS531" s="274"/>
      <c r="AT531" s="274"/>
      <c r="AU531" s="274"/>
      <c r="AV531" s="274"/>
      <c r="AW531" s="274"/>
      <c r="AX531" s="274"/>
      <c r="AY531" s="274"/>
      <c r="AZ531" s="274"/>
      <c r="BA531" s="274"/>
      <c r="BB531" s="274"/>
      <c r="BC531" s="274"/>
      <c r="BD531" s="274"/>
      <c r="BE531" s="274"/>
      <c r="BF531" s="274"/>
      <c r="BG531" s="274"/>
      <c r="BH531" s="274"/>
      <c r="BI531" s="274"/>
      <c r="BJ531" s="274"/>
      <c r="BK531" s="274"/>
      <c r="BL531" s="274"/>
      <c r="BM531" s="274"/>
      <c r="BN531" s="274"/>
      <c r="BO531" s="274"/>
      <c r="BP531" s="274"/>
      <c r="BQ531" s="274"/>
      <c r="BR531" s="274"/>
      <c r="BS531" s="274"/>
      <c r="BT531" s="274"/>
      <c r="BU531" s="274"/>
      <c r="BV531" s="274"/>
      <c r="BW531" s="274"/>
      <c r="BX531" s="274"/>
      <c r="BY531" s="274"/>
      <c r="BZ531" s="274"/>
      <c r="CA531" s="274"/>
      <c r="CB531" s="274"/>
      <c r="CC531" s="274"/>
      <c r="CD531" s="274"/>
      <c r="CE531" s="274"/>
      <c r="CF531" s="274"/>
      <c r="CG531" s="274"/>
      <c r="CH531" s="274"/>
      <c r="CI531" s="274"/>
      <c r="CJ531" s="274"/>
      <c r="CK531" s="274"/>
      <c r="CL531" s="274"/>
      <c r="CM531" s="274"/>
      <c r="CN531" s="274"/>
      <c r="CO531" s="274"/>
      <c r="CP531" s="274"/>
      <c r="CQ531" s="274"/>
      <c r="CR531" s="274"/>
      <c r="CS531" s="274"/>
      <c r="CT531" s="274"/>
      <c r="CU531" s="274"/>
      <c r="CV531" s="274"/>
      <c r="CW531" s="274"/>
      <c r="CX531" s="274"/>
      <c r="CY531" s="274"/>
      <c r="CZ531" s="274"/>
      <c r="DA531" s="274"/>
      <c r="DB531" s="274"/>
      <c r="DC531" s="274"/>
      <c r="DD531" s="274"/>
      <c r="DE531" s="274"/>
    </row>
    <row r="532" spans="2:109" s="33" customFormat="1" x14ac:dyDescent="0.35">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AR532" s="274"/>
      <c r="AS532" s="274"/>
      <c r="AT532" s="274"/>
      <c r="AU532" s="274"/>
      <c r="AV532" s="274"/>
      <c r="AW532" s="274"/>
      <c r="AX532" s="274"/>
      <c r="AY532" s="274"/>
      <c r="AZ532" s="274"/>
      <c r="BA532" s="274"/>
      <c r="BB532" s="274"/>
      <c r="BC532" s="274"/>
      <c r="BD532" s="274"/>
      <c r="BE532" s="274"/>
      <c r="BF532" s="274"/>
      <c r="BG532" s="274"/>
      <c r="BH532" s="274"/>
      <c r="BI532" s="274"/>
      <c r="BJ532" s="274"/>
      <c r="BK532" s="274"/>
      <c r="BL532" s="274"/>
      <c r="BM532" s="274"/>
      <c r="BN532" s="274"/>
      <c r="BO532" s="274"/>
      <c r="BP532" s="274"/>
      <c r="BQ532" s="274"/>
      <c r="BR532" s="274"/>
      <c r="BS532" s="274"/>
      <c r="BT532" s="274"/>
      <c r="BU532" s="274"/>
      <c r="BV532" s="274"/>
      <c r="BW532" s="274"/>
      <c r="BX532" s="274"/>
      <c r="BY532" s="274"/>
      <c r="BZ532" s="274"/>
      <c r="CA532" s="274"/>
      <c r="CB532" s="274"/>
      <c r="CC532" s="274"/>
      <c r="CD532" s="274"/>
      <c r="CE532" s="274"/>
      <c r="CF532" s="274"/>
      <c r="CG532" s="274"/>
      <c r="CH532" s="274"/>
      <c r="CI532" s="274"/>
      <c r="CJ532" s="274"/>
      <c r="CK532" s="274"/>
      <c r="CL532" s="274"/>
      <c r="CM532" s="274"/>
      <c r="CN532" s="274"/>
      <c r="CO532" s="274"/>
      <c r="CP532" s="274"/>
      <c r="CQ532" s="274"/>
      <c r="CR532" s="274"/>
      <c r="CS532" s="274"/>
      <c r="CT532" s="274"/>
      <c r="CU532" s="274"/>
      <c r="CV532" s="274"/>
      <c r="CW532" s="274"/>
      <c r="CX532" s="274"/>
      <c r="CY532" s="274"/>
      <c r="CZ532" s="274"/>
      <c r="DA532" s="274"/>
      <c r="DB532" s="274"/>
      <c r="DC532" s="274"/>
      <c r="DD532" s="274"/>
      <c r="DE532" s="274"/>
    </row>
    <row r="533" spans="2:109" s="33" customFormat="1" x14ac:dyDescent="0.35">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AR533" s="274"/>
      <c r="AS533" s="274"/>
      <c r="AT533" s="274"/>
      <c r="AU533" s="274"/>
      <c r="AV533" s="274"/>
      <c r="AW533" s="274"/>
      <c r="AX533" s="274"/>
      <c r="AY533" s="274"/>
      <c r="AZ533" s="274"/>
      <c r="BA533" s="274"/>
      <c r="BB533" s="274"/>
      <c r="BC533" s="274"/>
      <c r="BD533" s="274"/>
      <c r="BE533" s="274"/>
      <c r="BF533" s="274"/>
      <c r="BG533" s="274"/>
      <c r="BH533" s="274"/>
      <c r="BI533" s="274"/>
      <c r="BJ533" s="274"/>
      <c r="BK533" s="274"/>
      <c r="BL533" s="274"/>
      <c r="BM533" s="274"/>
      <c r="BN533" s="274"/>
      <c r="BO533" s="274"/>
      <c r="BP533" s="274"/>
      <c r="BQ533" s="274"/>
      <c r="BR533" s="274"/>
      <c r="BS533" s="274"/>
      <c r="BT533" s="274"/>
      <c r="BU533" s="274"/>
      <c r="BV533" s="274"/>
      <c r="BW533" s="274"/>
      <c r="BX533" s="274"/>
      <c r="BY533" s="274"/>
      <c r="BZ533" s="274"/>
      <c r="CA533" s="274"/>
      <c r="CB533" s="274"/>
      <c r="CC533" s="274"/>
      <c r="CD533" s="274"/>
      <c r="CE533" s="274"/>
      <c r="CF533" s="274"/>
      <c r="CG533" s="274"/>
      <c r="CH533" s="274"/>
      <c r="CI533" s="274"/>
      <c r="CJ533" s="274"/>
      <c r="CK533" s="274"/>
      <c r="CL533" s="274"/>
      <c r="CM533" s="274"/>
      <c r="CN533" s="274"/>
      <c r="CO533" s="274"/>
      <c r="CP533" s="274"/>
      <c r="CQ533" s="274"/>
      <c r="CR533" s="274"/>
      <c r="CS533" s="274"/>
      <c r="CT533" s="274"/>
      <c r="CU533" s="274"/>
      <c r="CV533" s="274"/>
      <c r="CW533" s="274"/>
      <c r="CX533" s="274"/>
      <c r="CY533" s="274"/>
      <c r="CZ533" s="274"/>
      <c r="DA533" s="274"/>
      <c r="DB533" s="274"/>
      <c r="DC533" s="274"/>
      <c r="DD533" s="274"/>
      <c r="DE533" s="274"/>
    </row>
    <row r="534" spans="2:109" s="33" customFormat="1" x14ac:dyDescent="0.35">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AR534" s="274"/>
      <c r="AS534" s="274"/>
      <c r="AT534" s="274"/>
      <c r="AU534" s="274"/>
      <c r="AV534" s="274"/>
      <c r="AW534" s="274"/>
      <c r="AX534" s="274"/>
      <c r="AY534" s="274"/>
      <c r="AZ534" s="274"/>
      <c r="BA534" s="274"/>
      <c r="BB534" s="274"/>
      <c r="BC534" s="274"/>
      <c r="BD534" s="274"/>
      <c r="BE534" s="274"/>
      <c r="BF534" s="274"/>
      <c r="BG534" s="274"/>
      <c r="BH534" s="274"/>
      <c r="BI534" s="274"/>
      <c r="BJ534" s="274"/>
      <c r="BK534" s="274"/>
      <c r="BL534" s="274"/>
      <c r="BM534" s="274"/>
      <c r="BN534" s="274"/>
      <c r="BO534" s="274"/>
      <c r="BP534" s="274"/>
      <c r="BQ534" s="274"/>
      <c r="BR534" s="274"/>
      <c r="BS534" s="274"/>
      <c r="BT534" s="274"/>
      <c r="BU534" s="274"/>
      <c r="BV534" s="274"/>
      <c r="BW534" s="274"/>
      <c r="BX534" s="274"/>
      <c r="BY534" s="274"/>
      <c r="BZ534" s="274"/>
      <c r="CA534" s="274"/>
      <c r="CB534" s="274"/>
      <c r="CC534" s="274"/>
      <c r="CD534" s="274"/>
      <c r="CE534" s="274"/>
      <c r="CF534" s="274"/>
      <c r="CG534" s="274"/>
      <c r="CH534" s="274"/>
      <c r="CI534" s="274"/>
      <c r="CJ534" s="274"/>
      <c r="CK534" s="274"/>
      <c r="CL534" s="274"/>
      <c r="CM534" s="274"/>
      <c r="CN534" s="274"/>
      <c r="CO534" s="274"/>
      <c r="CP534" s="274"/>
      <c r="CQ534" s="274"/>
      <c r="CR534" s="274"/>
      <c r="CS534" s="274"/>
      <c r="CT534" s="274"/>
      <c r="CU534" s="274"/>
      <c r="CV534" s="274"/>
      <c r="CW534" s="274"/>
      <c r="CX534" s="274"/>
      <c r="CY534" s="274"/>
      <c r="CZ534" s="274"/>
      <c r="DA534" s="274"/>
      <c r="DB534" s="274"/>
      <c r="DC534" s="274"/>
      <c r="DD534" s="274"/>
      <c r="DE534" s="274"/>
    </row>
    <row r="535" spans="2:109" s="33" customFormat="1" x14ac:dyDescent="0.35">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AR535" s="274"/>
      <c r="AS535" s="274"/>
      <c r="AT535" s="274"/>
      <c r="AU535" s="274"/>
      <c r="AV535" s="274"/>
      <c r="AW535" s="274"/>
      <c r="AX535" s="274"/>
      <c r="AY535" s="274"/>
      <c r="AZ535" s="274"/>
      <c r="BA535" s="274"/>
      <c r="BB535" s="274"/>
      <c r="BC535" s="274"/>
      <c r="BD535" s="274"/>
      <c r="BE535" s="274"/>
      <c r="BF535" s="274"/>
      <c r="BG535" s="274"/>
      <c r="BH535" s="274"/>
      <c r="BI535" s="274"/>
      <c r="BJ535" s="274"/>
      <c r="BK535" s="274"/>
      <c r="BL535" s="274"/>
      <c r="BM535" s="274"/>
      <c r="BN535" s="274"/>
      <c r="BO535" s="274"/>
      <c r="BP535" s="274"/>
      <c r="BQ535" s="274"/>
      <c r="BR535" s="274"/>
      <c r="BS535" s="274"/>
      <c r="BT535" s="274"/>
      <c r="BU535" s="274"/>
      <c r="BV535" s="274"/>
      <c r="BW535" s="274"/>
      <c r="BX535" s="274"/>
      <c r="BY535" s="274"/>
      <c r="BZ535" s="274"/>
      <c r="CA535" s="274"/>
      <c r="CB535" s="274"/>
      <c r="CC535" s="274"/>
      <c r="CD535" s="274"/>
      <c r="CE535" s="274"/>
      <c r="CF535" s="274"/>
      <c r="CG535" s="274"/>
      <c r="CH535" s="274"/>
      <c r="CI535" s="274"/>
      <c r="CJ535" s="274"/>
      <c r="CK535" s="274"/>
      <c r="CL535" s="274"/>
      <c r="CM535" s="274"/>
      <c r="CN535" s="274"/>
      <c r="CO535" s="274"/>
      <c r="CP535" s="274"/>
      <c r="CQ535" s="274"/>
      <c r="CR535" s="274"/>
      <c r="CS535" s="274"/>
      <c r="CT535" s="274"/>
      <c r="CU535" s="274"/>
      <c r="CV535" s="274"/>
      <c r="CW535" s="274"/>
      <c r="CX535" s="274"/>
      <c r="CY535" s="274"/>
      <c r="CZ535" s="274"/>
      <c r="DA535" s="274"/>
      <c r="DB535" s="274"/>
      <c r="DC535" s="274"/>
      <c r="DD535" s="274"/>
      <c r="DE535" s="274"/>
    </row>
    <row r="536" spans="2:109" s="33" customFormat="1" x14ac:dyDescent="0.35">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AR536" s="274"/>
      <c r="AS536" s="274"/>
      <c r="AT536" s="274"/>
      <c r="AU536" s="274"/>
      <c r="AV536" s="274"/>
      <c r="AW536" s="274"/>
      <c r="AX536" s="274"/>
      <c r="AY536" s="274"/>
      <c r="AZ536" s="274"/>
      <c r="BA536" s="274"/>
      <c r="BB536" s="274"/>
      <c r="BC536" s="274"/>
      <c r="BD536" s="274"/>
      <c r="BE536" s="274"/>
      <c r="BF536" s="274"/>
      <c r="BG536" s="274"/>
      <c r="BH536" s="274"/>
      <c r="BI536" s="274"/>
      <c r="BJ536" s="274"/>
      <c r="BK536" s="274"/>
      <c r="BL536" s="274"/>
      <c r="BM536" s="274"/>
      <c r="BN536" s="274"/>
      <c r="BO536" s="274"/>
      <c r="BP536" s="274"/>
      <c r="BQ536" s="274"/>
      <c r="BR536" s="274"/>
      <c r="BS536" s="274"/>
      <c r="BT536" s="274"/>
      <c r="BU536" s="274"/>
      <c r="BV536" s="274"/>
      <c r="BW536" s="274"/>
      <c r="BX536" s="274"/>
      <c r="BY536" s="274"/>
      <c r="BZ536" s="274"/>
      <c r="CA536" s="274"/>
      <c r="CB536" s="274"/>
      <c r="CC536" s="274"/>
      <c r="CD536" s="274"/>
      <c r="CE536" s="274"/>
      <c r="CF536" s="274"/>
      <c r="CG536" s="274"/>
      <c r="CH536" s="274"/>
      <c r="CI536" s="274"/>
      <c r="CJ536" s="274"/>
      <c r="CK536" s="274"/>
      <c r="CL536" s="274"/>
      <c r="CM536" s="274"/>
      <c r="CN536" s="274"/>
      <c r="CO536" s="274"/>
      <c r="CP536" s="274"/>
      <c r="CQ536" s="274"/>
      <c r="CR536" s="274"/>
      <c r="CS536" s="274"/>
      <c r="CT536" s="274"/>
      <c r="CU536" s="274"/>
      <c r="CV536" s="274"/>
      <c r="CW536" s="274"/>
      <c r="CX536" s="274"/>
      <c r="CY536" s="274"/>
      <c r="CZ536" s="274"/>
      <c r="DA536" s="274"/>
      <c r="DB536" s="274"/>
      <c r="DC536" s="274"/>
      <c r="DD536" s="274"/>
      <c r="DE536" s="274"/>
    </row>
    <row r="537" spans="2:109" s="33" customFormat="1" x14ac:dyDescent="0.35">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AR537" s="274"/>
      <c r="AS537" s="274"/>
      <c r="AT537" s="274"/>
      <c r="AU537" s="274"/>
      <c r="AV537" s="274"/>
      <c r="AW537" s="274"/>
      <c r="AX537" s="274"/>
      <c r="AY537" s="274"/>
      <c r="AZ537" s="274"/>
      <c r="BA537" s="274"/>
      <c r="BB537" s="274"/>
      <c r="BC537" s="274"/>
      <c r="BD537" s="274"/>
      <c r="BE537" s="274"/>
      <c r="BF537" s="274"/>
      <c r="BG537" s="274"/>
      <c r="BH537" s="274"/>
      <c r="BI537" s="274"/>
      <c r="BJ537" s="274"/>
      <c r="BK537" s="274"/>
      <c r="BL537" s="274"/>
      <c r="BM537" s="274"/>
      <c r="BN537" s="274"/>
      <c r="BO537" s="274"/>
      <c r="BP537" s="274"/>
      <c r="BQ537" s="274"/>
      <c r="BR537" s="274"/>
      <c r="BS537" s="274"/>
      <c r="BT537" s="274"/>
      <c r="BU537" s="274"/>
      <c r="BV537" s="274"/>
      <c r="BW537" s="274"/>
      <c r="BX537" s="274"/>
      <c r="BY537" s="274"/>
      <c r="BZ537" s="274"/>
      <c r="CA537" s="274"/>
      <c r="CB537" s="274"/>
      <c r="CC537" s="274"/>
      <c r="CD537" s="274"/>
      <c r="CE537" s="274"/>
      <c r="CF537" s="274"/>
      <c r="CG537" s="274"/>
      <c r="CH537" s="274"/>
      <c r="CI537" s="274"/>
      <c r="CJ537" s="274"/>
      <c r="CK537" s="274"/>
      <c r="CL537" s="274"/>
      <c r="CM537" s="274"/>
      <c r="CN537" s="274"/>
      <c r="CO537" s="274"/>
      <c r="CP537" s="274"/>
      <c r="CQ537" s="274"/>
      <c r="CR537" s="274"/>
      <c r="CS537" s="274"/>
      <c r="CT537" s="274"/>
      <c r="CU537" s="274"/>
      <c r="CV537" s="274"/>
      <c r="CW537" s="274"/>
      <c r="CX537" s="274"/>
      <c r="CY537" s="274"/>
      <c r="CZ537" s="274"/>
      <c r="DA537" s="274"/>
      <c r="DB537" s="274"/>
      <c r="DC537" s="274"/>
      <c r="DD537" s="274"/>
      <c r="DE537" s="274"/>
    </row>
    <row r="538" spans="2:109" s="33" customFormat="1" x14ac:dyDescent="0.35">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AR538" s="274"/>
      <c r="AS538" s="274"/>
      <c r="AT538" s="274"/>
      <c r="AU538" s="274"/>
      <c r="AV538" s="274"/>
      <c r="AW538" s="274"/>
      <c r="AX538" s="274"/>
      <c r="AY538" s="274"/>
      <c r="AZ538" s="274"/>
      <c r="BA538" s="274"/>
      <c r="BB538" s="274"/>
      <c r="BC538" s="274"/>
      <c r="BD538" s="274"/>
      <c r="BE538" s="274"/>
      <c r="BF538" s="274"/>
      <c r="BG538" s="274"/>
      <c r="BH538" s="274"/>
      <c r="BI538" s="274"/>
      <c r="BJ538" s="274"/>
      <c r="BK538" s="274"/>
      <c r="BL538" s="274"/>
      <c r="BM538" s="274"/>
      <c r="BN538" s="274"/>
      <c r="BO538" s="274"/>
      <c r="BP538" s="274"/>
      <c r="BQ538" s="274"/>
      <c r="BR538" s="274"/>
      <c r="BS538" s="274"/>
      <c r="BT538" s="274"/>
      <c r="BU538" s="274"/>
      <c r="BV538" s="274"/>
      <c r="BW538" s="274"/>
      <c r="BX538" s="274"/>
      <c r="BY538" s="274"/>
      <c r="BZ538" s="274"/>
      <c r="CA538" s="274"/>
      <c r="CB538" s="274"/>
      <c r="CC538" s="274"/>
      <c r="CD538" s="274"/>
      <c r="CE538" s="274"/>
      <c r="CF538" s="274"/>
      <c r="CG538" s="274"/>
      <c r="CH538" s="274"/>
      <c r="CI538" s="274"/>
      <c r="CJ538" s="274"/>
      <c r="CK538" s="274"/>
      <c r="CL538" s="274"/>
      <c r="CM538" s="274"/>
      <c r="CN538" s="274"/>
      <c r="CO538" s="274"/>
      <c r="CP538" s="274"/>
      <c r="CQ538" s="274"/>
      <c r="CR538" s="274"/>
      <c r="CS538" s="274"/>
      <c r="CT538" s="274"/>
      <c r="CU538" s="274"/>
      <c r="CV538" s="274"/>
      <c r="CW538" s="274"/>
      <c r="CX538" s="274"/>
      <c r="CY538" s="274"/>
      <c r="CZ538" s="274"/>
      <c r="DA538" s="274"/>
      <c r="DB538" s="274"/>
      <c r="DC538" s="274"/>
      <c r="DD538" s="274"/>
      <c r="DE538" s="274"/>
    </row>
    <row r="539" spans="2:109" s="33" customFormat="1" x14ac:dyDescent="0.35">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AR539" s="274"/>
      <c r="AS539" s="274"/>
      <c r="AT539" s="274"/>
      <c r="AU539" s="274"/>
      <c r="AV539" s="274"/>
      <c r="AW539" s="274"/>
      <c r="AX539" s="274"/>
      <c r="AY539" s="274"/>
      <c r="AZ539" s="274"/>
      <c r="BA539" s="274"/>
      <c r="BB539" s="274"/>
      <c r="BC539" s="274"/>
      <c r="BD539" s="274"/>
      <c r="BE539" s="274"/>
      <c r="BF539" s="274"/>
      <c r="BG539" s="274"/>
      <c r="BH539" s="274"/>
      <c r="BI539" s="274"/>
      <c r="BJ539" s="274"/>
      <c r="BK539" s="274"/>
      <c r="BL539" s="274"/>
      <c r="BM539" s="274"/>
      <c r="BN539" s="274"/>
      <c r="BO539" s="274"/>
      <c r="BP539" s="274"/>
      <c r="BQ539" s="274"/>
      <c r="BR539" s="274"/>
      <c r="BS539" s="274"/>
      <c r="BT539" s="274"/>
      <c r="BU539" s="274"/>
      <c r="BV539" s="274"/>
      <c r="BW539" s="274"/>
      <c r="BX539" s="274"/>
      <c r="BY539" s="274"/>
      <c r="BZ539" s="274"/>
      <c r="CA539" s="274"/>
      <c r="CB539" s="274"/>
      <c r="CC539" s="274"/>
      <c r="CD539" s="274"/>
      <c r="CE539" s="274"/>
      <c r="CF539" s="274"/>
      <c r="CG539" s="274"/>
      <c r="CH539" s="274"/>
      <c r="CI539" s="274"/>
      <c r="CJ539" s="274"/>
      <c r="CK539" s="274"/>
      <c r="CL539" s="274"/>
      <c r="CM539" s="274"/>
      <c r="CN539" s="274"/>
      <c r="CO539" s="274"/>
      <c r="CP539" s="274"/>
      <c r="CQ539" s="274"/>
      <c r="CR539" s="274"/>
      <c r="CS539" s="274"/>
      <c r="CT539" s="274"/>
      <c r="CU539" s="274"/>
      <c r="CV539" s="274"/>
      <c r="CW539" s="274"/>
      <c r="CX539" s="274"/>
      <c r="CY539" s="274"/>
      <c r="CZ539" s="274"/>
      <c r="DA539" s="274"/>
      <c r="DB539" s="274"/>
      <c r="DC539" s="274"/>
      <c r="DD539" s="274"/>
      <c r="DE539" s="274"/>
    </row>
    <row r="540" spans="2:109" s="33" customFormat="1" x14ac:dyDescent="0.35">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AR540" s="274"/>
      <c r="AS540" s="274"/>
      <c r="AT540" s="274"/>
      <c r="AU540" s="274"/>
      <c r="AV540" s="274"/>
      <c r="AW540" s="274"/>
      <c r="AX540" s="274"/>
      <c r="AY540" s="274"/>
      <c r="AZ540" s="274"/>
      <c r="BA540" s="274"/>
      <c r="BB540" s="274"/>
      <c r="BC540" s="274"/>
      <c r="BD540" s="274"/>
      <c r="BE540" s="274"/>
      <c r="BF540" s="274"/>
      <c r="BG540" s="274"/>
      <c r="BH540" s="274"/>
      <c r="BI540" s="274"/>
      <c r="BJ540" s="274"/>
      <c r="BK540" s="274"/>
      <c r="BL540" s="274"/>
      <c r="BM540" s="274"/>
      <c r="BN540" s="274"/>
      <c r="BO540" s="274"/>
      <c r="BP540" s="274"/>
      <c r="BQ540" s="274"/>
      <c r="BR540" s="274"/>
      <c r="BS540" s="274"/>
      <c r="BT540" s="274"/>
      <c r="BU540" s="274"/>
      <c r="BV540" s="274"/>
      <c r="BW540" s="274"/>
      <c r="BX540" s="274"/>
      <c r="BY540" s="274"/>
      <c r="BZ540" s="274"/>
      <c r="CA540" s="274"/>
      <c r="CB540" s="274"/>
      <c r="CC540" s="274"/>
      <c r="CD540" s="274"/>
      <c r="CE540" s="274"/>
      <c r="CF540" s="274"/>
      <c r="CG540" s="274"/>
      <c r="CH540" s="274"/>
      <c r="CI540" s="274"/>
      <c r="CJ540" s="274"/>
      <c r="CK540" s="274"/>
      <c r="CL540" s="274"/>
      <c r="CM540" s="274"/>
      <c r="CN540" s="274"/>
      <c r="CO540" s="274"/>
      <c r="CP540" s="274"/>
      <c r="CQ540" s="274"/>
      <c r="CR540" s="274"/>
      <c r="CS540" s="274"/>
      <c r="CT540" s="274"/>
      <c r="CU540" s="274"/>
      <c r="CV540" s="274"/>
      <c r="CW540" s="274"/>
      <c r="CX540" s="274"/>
      <c r="CY540" s="274"/>
      <c r="CZ540" s="274"/>
      <c r="DA540" s="274"/>
      <c r="DB540" s="274"/>
      <c r="DC540" s="274"/>
      <c r="DD540" s="274"/>
      <c r="DE540" s="274"/>
    </row>
    <row r="541" spans="2:109" s="33" customFormat="1" x14ac:dyDescent="0.35">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AR541" s="274"/>
      <c r="AS541" s="274"/>
      <c r="AT541" s="274"/>
      <c r="AU541" s="274"/>
      <c r="AV541" s="274"/>
      <c r="AW541" s="274"/>
      <c r="AX541" s="274"/>
      <c r="AY541" s="274"/>
      <c r="AZ541" s="274"/>
      <c r="BA541" s="274"/>
      <c r="BB541" s="274"/>
      <c r="BC541" s="274"/>
      <c r="BD541" s="274"/>
      <c r="BE541" s="274"/>
      <c r="BF541" s="274"/>
      <c r="BG541" s="274"/>
      <c r="BH541" s="274"/>
      <c r="BI541" s="274"/>
      <c r="BJ541" s="274"/>
      <c r="BK541" s="274"/>
      <c r="BL541" s="274"/>
      <c r="BM541" s="274"/>
      <c r="BN541" s="274"/>
      <c r="BO541" s="274"/>
      <c r="BP541" s="274"/>
      <c r="BQ541" s="274"/>
      <c r="BR541" s="274"/>
      <c r="BS541" s="274"/>
      <c r="BT541" s="274"/>
      <c r="BU541" s="274"/>
      <c r="BV541" s="274"/>
      <c r="BW541" s="274"/>
      <c r="BX541" s="274"/>
      <c r="BY541" s="274"/>
      <c r="BZ541" s="274"/>
      <c r="CA541" s="274"/>
      <c r="CB541" s="274"/>
      <c r="CC541" s="274"/>
      <c r="CD541" s="274"/>
      <c r="CE541" s="274"/>
      <c r="CF541" s="274"/>
      <c r="CG541" s="274"/>
      <c r="CH541" s="274"/>
      <c r="CI541" s="274"/>
      <c r="CJ541" s="274"/>
      <c r="CK541" s="274"/>
      <c r="CL541" s="274"/>
      <c r="CM541" s="274"/>
      <c r="CN541" s="274"/>
      <c r="CO541" s="274"/>
      <c r="CP541" s="274"/>
      <c r="CQ541" s="274"/>
      <c r="CR541" s="274"/>
      <c r="CS541" s="274"/>
      <c r="CT541" s="274"/>
      <c r="CU541" s="274"/>
      <c r="CV541" s="274"/>
      <c r="CW541" s="274"/>
      <c r="CX541" s="274"/>
      <c r="CY541" s="274"/>
      <c r="CZ541" s="274"/>
      <c r="DA541" s="274"/>
      <c r="DB541" s="274"/>
      <c r="DC541" s="274"/>
      <c r="DD541" s="274"/>
      <c r="DE541" s="274"/>
    </row>
    <row r="542" spans="2:109" s="33" customFormat="1" x14ac:dyDescent="0.35">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AR542" s="274"/>
      <c r="AS542" s="274"/>
      <c r="AT542" s="274"/>
      <c r="AU542" s="274"/>
      <c r="AV542" s="274"/>
      <c r="AW542" s="274"/>
      <c r="AX542" s="274"/>
      <c r="AY542" s="274"/>
      <c r="AZ542" s="274"/>
      <c r="BA542" s="274"/>
      <c r="BB542" s="274"/>
      <c r="BC542" s="274"/>
      <c r="BD542" s="274"/>
      <c r="BE542" s="274"/>
      <c r="BF542" s="274"/>
      <c r="BG542" s="274"/>
      <c r="BH542" s="274"/>
      <c r="BI542" s="274"/>
      <c r="BJ542" s="274"/>
      <c r="BK542" s="274"/>
      <c r="BL542" s="274"/>
      <c r="BM542" s="274"/>
      <c r="BN542" s="274"/>
      <c r="BO542" s="274"/>
      <c r="BP542" s="274"/>
      <c r="BQ542" s="274"/>
      <c r="BR542" s="274"/>
      <c r="BS542" s="274"/>
      <c r="BT542" s="274"/>
      <c r="BU542" s="274"/>
      <c r="BV542" s="274"/>
      <c r="BW542" s="274"/>
      <c r="BX542" s="274"/>
      <c r="BY542" s="274"/>
      <c r="BZ542" s="274"/>
      <c r="CA542" s="274"/>
      <c r="CB542" s="274"/>
      <c r="CC542" s="274"/>
      <c r="CD542" s="274"/>
      <c r="CE542" s="274"/>
      <c r="CF542" s="274"/>
      <c r="CG542" s="274"/>
      <c r="CH542" s="274"/>
      <c r="CI542" s="274"/>
      <c r="CJ542" s="274"/>
      <c r="CK542" s="274"/>
      <c r="CL542" s="274"/>
      <c r="CM542" s="274"/>
      <c r="CN542" s="274"/>
      <c r="CO542" s="274"/>
      <c r="CP542" s="274"/>
      <c r="CQ542" s="274"/>
      <c r="CR542" s="274"/>
      <c r="CS542" s="274"/>
      <c r="CT542" s="274"/>
      <c r="CU542" s="274"/>
      <c r="CV542" s="274"/>
      <c r="CW542" s="274"/>
      <c r="CX542" s="274"/>
      <c r="CY542" s="274"/>
      <c r="CZ542" s="274"/>
      <c r="DA542" s="274"/>
      <c r="DB542" s="274"/>
      <c r="DC542" s="274"/>
      <c r="DD542" s="274"/>
      <c r="DE542" s="274"/>
    </row>
    <row r="543" spans="2:109" s="33" customFormat="1" x14ac:dyDescent="0.35">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AR543" s="274"/>
      <c r="AS543" s="274"/>
      <c r="AT543" s="274"/>
      <c r="AU543" s="274"/>
      <c r="AV543" s="274"/>
      <c r="AW543" s="274"/>
      <c r="AX543" s="274"/>
      <c r="AY543" s="274"/>
      <c r="AZ543" s="274"/>
      <c r="BA543" s="274"/>
      <c r="BB543" s="274"/>
      <c r="BC543" s="274"/>
      <c r="BD543" s="274"/>
      <c r="BE543" s="274"/>
      <c r="BF543" s="274"/>
      <c r="BG543" s="274"/>
      <c r="BH543" s="274"/>
      <c r="BI543" s="274"/>
      <c r="BJ543" s="274"/>
      <c r="BK543" s="274"/>
      <c r="BL543" s="274"/>
      <c r="BM543" s="274"/>
      <c r="BN543" s="274"/>
      <c r="BO543" s="274"/>
      <c r="BP543" s="274"/>
      <c r="BQ543" s="274"/>
      <c r="BR543" s="274"/>
      <c r="BS543" s="274"/>
      <c r="BT543" s="274"/>
      <c r="BU543" s="274"/>
      <c r="BV543" s="274"/>
      <c r="BW543" s="274"/>
      <c r="BX543" s="274"/>
      <c r="BY543" s="274"/>
      <c r="BZ543" s="274"/>
      <c r="CA543" s="274"/>
      <c r="CB543" s="274"/>
      <c r="CC543" s="274"/>
      <c r="CD543" s="274"/>
      <c r="CE543" s="274"/>
      <c r="CF543" s="274"/>
      <c r="CG543" s="274"/>
      <c r="CH543" s="274"/>
      <c r="CI543" s="274"/>
      <c r="CJ543" s="274"/>
      <c r="CK543" s="274"/>
      <c r="CL543" s="274"/>
      <c r="CM543" s="274"/>
      <c r="CN543" s="274"/>
      <c r="CO543" s="274"/>
      <c r="CP543" s="274"/>
      <c r="CQ543" s="274"/>
      <c r="CR543" s="274"/>
      <c r="CS543" s="274"/>
      <c r="CT543" s="274"/>
      <c r="CU543" s="274"/>
      <c r="CV543" s="274"/>
      <c r="CW543" s="274"/>
      <c r="CX543" s="274"/>
      <c r="CY543" s="274"/>
      <c r="CZ543" s="274"/>
      <c r="DA543" s="274"/>
      <c r="DB543" s="274"/>
      <c r="DC543" s="274"/>
      <c r="DD543" s="274"/>
      <c r="DE543" s="274"/>
    </row>
    <row r="544" spans="2:109" s="33" customFormat="1" x14ac:dyDescent="0.35">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AR544" s="274"/>
      <c r="AS544" s="274"/>
      <c r="AT544" s="274"/>
      <c r="AU544" s="274"/>
      <c r="AV544" s="274"/>
      <c r="AW544" s="274"/>
      <c r="AX544" s="274"/>
      <c r="AY544" s="274"/>
      <c r="AZ544" s="274"/>
      <c r="BA544" s="274"/>
      <c r="BB544" s="274"/>
      <c r="BC544" s="274"/>
      <c r="BD544" s="274"/>
      <c r="BE544" s="274"/>
      <c r="BF544" s="274"/>
      <c r="BG544" s="274"/>
      <c r="BH544" s="274"/>
      <c r="BI544" s="274"/>
      <c r="BJ544" s="274"/>
      <c r="BK544" s="274"/>
      <c r="BL544" s="274"/>
      <c r="BM544" s="274"/>
      <c r="BN544" s="274"/>
      <c r="BO544" s="274"/>
      <c r="BP544" s="274"/>
      <c r="BQ544" s="274"/>
      <c r="BR544" s="274"/>
      <c r="BS544" s="274"/>
      <c r="BT544" s="274"/>
      <c r="BU544" s="274"/>
      <c r="BV544" s="274"/>
      <c r="BW544" s="274"/>
      <c r="BX544" s="274"/>
      <c r="BY544" s="274"/>
      <c r="BZ544" s="274"/>
      <c r="CA544" s="274"/>
      <c r="CB544" s="274"/>
      <c r="CC544" s="274"/>
      <c r="CD544" s="274"/>
      <c r="CE544" s="274"/>
      <c r="CF544" s="274"/>
      <c r="CG544" s="274"/>
      <c r="CH544" s="274"/>
      <c r="CI544" s="274"/>
      <c r="CJ544" s="274"/>
      <c r="CK544" s="274"/>
      <c r="CL544" s="274"/>
      <c r="CM544" s="274"/>
      <c r="CN544" s="274"/>
      <c r="CO544" s="274"/>
      <c r="CP544" s="274"/>
      <c r="CQ544" s="274"/>
      <c r="CR544" s="274"/>
      <c r="CS544" s="274"/>
      <c r="CT544" s="274"/>
      <c r="CU544" s="274"/>
      <c r="CV544" s="274"/>
      <c r="CW544" s="274"/>
      <c r="CX544" s="274"/>
      <c r="CY544" s="274"/>
      <c r="CZ544" s="274"/>
      <c r="DA544" s="274"/>
      <c r="DB544" s="274"/>
      <c r="DC544" s="274"/>
      <c r="DD544" s="274"/>
      <c r="DE544" s="274"/>
    </row>
    <row r="545" spans="2:109" s="33" customFormat="1" x14ac:dyDescent="0.35">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AR545" s="274"/>
      <c r="AS545" s="274"/>
      <c r="AT545" s="274"/>
      <c r="AU545" s="274"/>
      <c r="AV545" s="274"/>
      <c r="AW545" s="274"/>
      <c r="AX545" s="274"/>
      <c r="AY545" s="274"/>
      <c r="AZ545" s="274"/>
      <c r="BA545" s="274"/>
      <c r="BB545" s="274"/>
      <c r="BC545" s="274"/>
      <c r="BD545" s="274"/>
      <c r="BE545" s="274"/>
      <c r="BF545" s="274"/>
      <c r="BG545" s="274"/>
      <c r="BH545" s="274"/>
      <c r="BI545" s="274"/>
      <c r="BJ545" s="274"/>
      <c r="BK545" s="274"/>
      <c r="BL545" s="274"/>
      <c r="BM545" s="274"/>
      <c r="BN545" s="274"/>
      <c r="BO545" s="274"/>
      <c r="BP545" s="274"/>
      <c r="BQ545" s="274"/>
      <c r="BR545" s="274"/>
      <c r="BS545" s="274"/>
      <c r="BT545" s="274"/>
      <c r="BU545" s="274"/>
      <c r="BV545" s="274"/>
      <c r="BW545" s="274"/>
      <c r="BX545" s="274"/>
      <c r="BY545" s="274"/>
      <c r="BZ545" s="274"/>
      <c r="CA545" s="274"/>
      <c r="CB545" s="274"/>
      <c r="CC545" s="274"/>
      <c r="CD545" s="274"/>
      <c r="CE545" s="274"/>
      <c r="CF545" s="274"/>
      <c r="CG545" s="274"/>
      <c r="CH545" s="274"/>
      <c r="CI545" s="274"/>
      <c r="CJ545" s="274"/>
      <c r="CK545" s="274"/>
      <c r="CL545" s="274"/>
      <c r="CM545" s="274"/>
      <c r="CN545" s="274"/>
      <c r="CO545" s="274"/>
      <c r="CP545" s="274"/>
      <c r="CQ545" s="274"/>
      <c r="CR545" s="274"/>
      <c r="CS545" s="274"/>
      <c r="CT545" s="274"/>
      <c r="CU545" s="274"/>
      <c r="CV545" s="274"/>
      <c r="CW545" s="274"/>
      <c r="CX545" s="274"/>
      <c r="CY545" s="274"/>
      <c r="CZ545" s="274"/>
      <c r="DA545" s="274"/>
      <c r="DB545" s="274"/>
      <c r="DC545" s="274"/>
      <c r="DD545" s="274"/>
      <c r="DE545" s="274"/>
    </row>
    <row r="546" spans="2:109" s="33" customFormat="1" x14ac:dyDescent="0.35">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AR546" s="274"/>
      <c r="AS546" s="274"/>
      <c r="AT546" s="274"/>
      <c r="AU546" s="274"/>
      <c r="AV546" s="274"/>
      <c r="AW546" s="274"/>
      <c r="AX546" s="274"/>
      <c r="AY546" s="274"/>
      <c r="AZ546" s="274"/>
      <c r="BA546" s="274"/>
      <c r="BB546" s="274"/>
      <c r="BC546" s="274"/>
      <c r="BD546" s="274"/>
      <c r="BE546" s="274"/>
      <c r="BF546" s="274"/>
      <c r="BG546" s="274"/>
      <c r="BH546" s="274"/>
      <c r="BI546" s="274"/>
      <c r="BJ546" s="274"/>
      <c r="BK546" s="274"/>
      <c r="BL546" s="274"/>
      <c r="BM546" s="274"/>
      <c r="BN546" s="274"/>
      <c r="BO546" s="274"/>
      <c r="BP546" s="274"/>
      <c r="BQ546" s="274"/>
      <c r="BR546" s="274"/>
      <c r="BS546" s="274"/>
      <c r="BT546" s="274"/>
      <c r="BU546" s="274"/>
      <c r="BV546" s="274"/>
      <c r="BW546" s="274"/>
      <c r="BX546" s="274"/>
      <c r="BY546" s="274"/>
      <c r="BZ546" s="274"/>
      <c r="CA546" s="274"/>
      <c r="CB546" s="274"/>
      <c r="CC546" s="274"/>
      <c r="CD546" s="274"/>
      <c r="CE546" s="274"/>
      <c r="CF546" s="274"/>
      <c r="CG546" s="274"/>
      <c r="CH546" s="274"/>
      <c r="CI546" s="274"/>
      <c r="CJ546" s="274"/>
      <c r="CK546" s="274"/>
      <c r="CL546" s="274"/>
      <c r="CM546" s="274"/>
      <c r="CN546" s="274"/>
      <c r="CO546" s="274"/>
      <c r="CP546" s="274"/>
      <c r="CQ546" s="274"/>
      <c r="CR546" s="274"/>
      <c r="CS546" s="274"/>
      <c r="CT546" s="274"/>
      <c r="CU546" s="274"/>
      <c r="CV546" s="274"/>
      <c r="CW546" s="274"/>
      <c r="CX546" s="274"/>
      <c r="CY546" s="274"/>
      <c r="CZ546" s="274"/>
      <c r="DA546" s="274"/>
      <c r="DB546" s="274"/>
      <c r="DC546" s="274"/>
      <c r="DD546" s="274"/>
      <c r="DE546" s="274"/>
    </row>
    <row r="547" spans="2:109" s="33" customFormat="1" x14ac:dyDescent="0.35">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AR547" s="274"/>
      <c r="AS547" s="274"/>
      <c r="AT547" s="274"/>
      <c r="AU547" s="274"/>
      <c r="AV547" s="274"/>
      <c r="AW547" s="274"/>
      <c r="AX547" s="274"/>
      <c r="AY547" s="274"/>
      <c r="AZ547" s="274"/>
      <c r="BA547" s="274"/>
      <c r="BB547" s="274"/>
      <c r="BC547" s="274"/>
      <c r="BD547" s="274"/>
      <c r="BE547" s="274"/>
      <c r="BF547" s="274"/>
      <c r="BG547" s="274"/>
      <c r="BH547" s="274"/>
      <c r="BI547" s="274"/>
      <c r="BJ547" s="274"/>
      <c r="BK547" s="274"/>
      <c r="BL547" s="274"/>
      <c r="BM547" s="274"/>
      <c r="BN547" s="274"/>
      <c r="BO547" s="274"/>
      <c r="BP547" s="274"/>
      <c r="BQ547" s="274"/>
      <c r="BR547" s="274"/>
      <c r="BS547" s="274"/>
      <c r="BT547" s="274"/>
      <c r="BU547" s="274"/>
      <c r="BV547" s="274"/>
      <c r="BW547" s="274"/>
      <c r="BX547" s="274"/>
      <c r="BY547" s="274"/>
      <c r="BZ547" s="274"/>
      <c r="CA547" s="274"/>
      <c r="CB547" s="274"/>
      <c r="CC547" s="274"/>
      <c r="CD547" s="274"/>
      <c r="CE547" s="274"/>
      <c r="CF547" s="274"/>
      <c r="CG547" s="274"/>
      <c r="CH547" s="274"/>
      <c r="CI547" s="274"/>
      <c r="CJ547" s="274"/>
      <c r="CK547" s="274"/>
      <c r="CL547" s="274"/>
      <c r="CM547" s="274"/>
      <c r="CN547" s="274"/>
      <c r="CO547" s="274"/>
      <c r="CP547" s="274"/>
      <c r="CQ547" s="274"/>
      <c r="CR547" s="274"/>
      <c r="CS547" s="274"/>
      <c r="CT547" s="274"/>
      <c r="CU547" s="274"/>
      <c r="CV547" s="274"/>
      <c r="CW547" s="274"/>
      <c r="CX547" s="274"/>
      <c r="CY547" s="274"/>
      <c r="CZ547" s="274"/>
      <c r="DA547" s="274"/>
      <c r="DB547" s="274"/>
      <c r="DC547" s="274"/>
      <c r="DD547" s="274"/>
      <c r="DE547" s="274"/>
    </row>
    <row r="548" spans="2:109" s="33" customFormat="1" x14ac:dyDescent="0.35">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AR548" s="274"/>
      <c r="AS548" s="274"/>
      <c r="AT548" s="274"/>
      <c r="AU548" s="274"/>
      <c r="AV548" s="274"/>
      <c r="AW548" s="274"/>
      <c r="AX548" s="274"/>
      <c r="AY548" s="274"/>
      <c r="AZ548" s="274"/>
      <c r="BA548" s="274"/>
      <c r="BB548" s="274"/>
      <c r="BC548" s="274"/>
      <c r="BD548" s="274"/>
      <c r="BE548" s="274"/>
      <c r="BF548" s="274"/>
      <c r="BG548" s="274"/>
      <c r="BH548" s="274"/>
      <c r="BI548" s="274"/>
      <c r="BJ548" s="274"/>
      <c r="BK548" s="274"/>
      <c r="BL548" s="274"/>
      <c r="BM548" s="274"/>
      <c r="BN548" s="274"/>
      <c r="BO548" s="274"/>
      <c r="BP548" s="274"/>
      <c r="BQ548" s="274"/>
      <c r="BR548" s="274"/>
      <c r="BS548" s="274"/>
      <c r="BT548" s="274"/>
      <c r="BU548" s="274"/>
      <c r="BV548" s="274"/>
      <c r="BW548" s="274"/>
      <c r="BX548" s="274"/>
      <c r="BY548" s="274"/>
      <c r="BZ548" s="274"/>
      <c r="CA548" s="274"/>
      <c r="CB548" s="274"/>
      <c r="CC548" s="274"/>
      <c r="CD548" s="274"/>
      <c r="CE548" s="274"/>
      <c r="CF548" s="274"/>
      <c r="CG548" s="274"/>
      <c r="CH548" s="274"/>
      <c r="CI548" s="274"/>
      <c r="CJ548" s="274"/>
      <c r="CK548" s="274"/>
      <c r="CL548" s="274"/>
      <c r="CM548" s="274"/>
      <c r="CN548" s="274"/>
      <c r="CO548" s="274"/>
      <c r="CP548" s="274"/>
      <c r="CQ548" s="274"/>
      <c r="CR548" s="274"/>
      <c r="CS548" s="274"/>
      <c r="CT548" s="274"/>
      <c r="CU548" s="274"/>
      <c r="CV548" s="274"/>
      <c r="CW548" s="274"/>
      <c r="CX548" s="274"/>
      <c r="CY548" s="274"/>
      <c r="CZ548" s="274"/>
      <c r="DA548" s="274"/>
      <c r="DB548" s="274"/>
      <c r="DC548" s="274"/>
      <c r="DD548" s="274"/>
      <c r="DE548" s="274"/>
    </row>
    <row r="549" spans="2:109" s="33" customFormat="1" x14ac:dyDescent="0.35">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AR549" s="274"/>
      <c r="AS549" s="274"/>
      <c r="AT549" s="274"/>
      <c r="AU549" s="274"/>
      <c r="AV549" s="274"/>
      <c r="AW549" s="274"/>
      <c r="AX549" s="274"/>
      <c r="AY549" s="274"/>
      <c r="AZ549" s="274"/>
      <c r="BA549" s="274"/>
      <c r="BB549" s="274"/>
      <c r="BC549" s="274"/>
      <c r="BD549" s="274"/>
      <c r="BE549" s="274"/>
      <c r="BF549" s="274"/>
      <c r="BG549" s="274"/>
      <c r="BH549" s="274"/>
      <c r="BI549" s="274"/>
      <c r="BJ549" s="274"/>
      <c r="BK549" s="274"/>
      <c r="BL549" s="274"/>
      <c r="BM549" s="274"/>
      <c r="BN549" s="274"/>
      <c r="BO549" s="274"/>
      <c r="BP549" s="274"/>
      <c r="BQ549" s="274"/>
      <c r="BR549" s="274"/>
      <c r="BS549" s="274"/>
      <c r="BT549" s="274"/>
      <c r="BU549" s="274"/>
      <c r="BV549" s="274"/>
      <c r="BW549" s="274"/>
      <c r="BX549" s="274"/>
      <c r="BY549" s="274"/>
      <c r="BZ549" s="274"/>
      <c r="CA549" s="274"/>
      <c r="CB549" s="274"/>
      <c r="CC549" s="274"/>
      <c r="CD549" s="274"/>
      <c r="CE549" s="274"/>
      <c r="CF549" s="274"/>
      <c r="CG549" s="274"/>
      <c r="CH549" s="274"/>
      <c r="CI549" s="274"/>
      <c r="CJ549" s="274"/>
      <c r="CK549" s="274"/>
      <c r="CL549" s="274"/>
      <c r="CM549" s="274"/>
      <c r="CN549" s="274"/>
      <c r="CO549" s="274"/>
      <c r="CP549" s="274"/>
      <c r="CQ549" s="274"/>
      <c r="CR549" s="274"/>
      <c r="CS549" s="274"/>
      <c r="CT549" s="274"/>
      <c r="CU549" s="274"/>
      <c r="CV549" s="274"/>
      <c r="CW549" s="274"/>
      <c r="CX549" s="274"/>
      <c r="CY549" s="274"/>
      <c r="CZ549" s="274"/>
      <c r="DA549" s="274"/>
      <c r="DB549" s="274"/>
      <c r="DC549" s="274"/>
      <c r="DD549" s="274"/>
      <c r="DE549" s="274"/>
    </row>
    <row r="550" spans="2:109" s="33" customFormat="1" x14ac:dyDescent="0.35">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AR550" s="274"/>
      <c r="AS550" s="274"/>
      <c r="AT550" s="274"/>
      <c r="AU550" s="274"/>
      <c r="AV550" s="274"/>
      <c r="AW550" s="274"/>
      <c r="AX550" s="274"/>
      <c r="AY550" s="274"/>
      <c r="AZ550" s="274"/>
      <c r="BA550" s="274"/>
      <c r="BB550" s="274"/>
      <c r="BC550" s="274"/>
      <c r="BD550" s="274"/>
      <c r="BE550" s="274"/>
      <c r="BF550" s="274"/>
      <c r="BG550" s="274"/>
      <c r="BH550" s="274"/>
      <c r="BI550" s="274"/>
      <c r="BJ550" s="274"/>
      <c r="BK550" s="274"/>
      <c r="BL550" s="274"/>
      <c r="BM550" s="274"/>
      <c r="BN550" s="274"/>
      <c r="BO550" s="274"/>
      <c r="BP550" s="274"/>
      <c r="BQ550" s="274"/>
      <c r="BR550" s="274"/>
      <c r="BS550" s="274"/>
      <c r="BT550" s="274"/>
      <c r="BU550" s="274"/>
      <c r="BV550" s="274"/>
      <c r="BW550" s="274"/>
      <c r="BX550" s="274"/>
      <c r="BY550" s="274"/>
      <c r="BZ550" s="274"/>
      <c r="CA550" s="274"/>
      <c r="CB550" s="274"/>
      <c r="CC550" s="274"/>
      <c r="CD550" s="274"/>
      <c r="CE550" s="274"/>
      <c r="CF550" s="274"/>
      <c r="CG550" s="274"/>
      <c r="CH550" s="274"/>
      <c r="CI550" s="274"/>
      <c r="CJ550" s="274"/>
      <c r="CK550" s="274"/>
      <c r="CL550" s="274"/>
      <c r="CM550" s="274"/>
      <c r="CN550" s="274"/>
      <c r="CO550" s="274"/>
      <c r="CP550" s="274"/>
      <c r="CQ550" s="274"/>
      <c r="CR550" s="274"/>
      <c r="CS550" s="274"/>
      <c r="CT550" s="274"/>
      <c r="CU550" s="274"/>
      <c r="CV550" s="274"/>
      <c r="CW550" s="274"/>
      <c r="CX550" s="274"/>
      <c r="CY550" s="274"/>
      <c r="CZ550" s="274"/>
      <c r="DA550" s="274"/>
      <c r="DB550" s="274"/>
      <c r="DC550" s="274"/>
      <c r="DD550" s="274"/>
      <c r="DE550" s="274"/>
    </row>
    <row r="551" spans="2:109" s="33" customFormat="1" x14ac:dyDescent="0.35">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AR551" s="274"/>
      <c r="AS551" s="274"/>
      <c r="AT551" s="274"/>
      <c r="AU551" s="274"/>
      <c r="AV551" s="274"/>
      <c r="AW551" s="274"/>
      <c r="AX551" s="274"/>
      <c r="AY551" s="274"/>
      <c r="AZ551" s="274"/>
      <c r="BA551" s="274"/>
      <c r="BB551" s="274"/>
      <c r="BC551" s="274"/>
      <c r="BD551" s="274"/>
      <c r="BE551" s="274"/>
      <c r="BF551" s="274"/>
      <c r="BG551" s="274"/>
      <c r="BH551" s="274"/>
      <c r="BI551" s="274"/>
      <c r="BJ551" s="274"/>
      <c r="BK551" s="274"/>
      <c r="BL551" s="274"/>
      <c r="BM551" s="274"/>
      <c r="BN551" s="274"/>
      <c r="BO551" s="274"/>
      <c r="BP551" s="274"/>
      <c r="BQ551" s="274"/>
      <c r="BR551" s="274"/>
      <c r="BS551" s="274"/>
      <c r="BT551" s="274"/>
      <c r="BU551" s="274"/>
      <c r="BV551" s="274"/>
      <c r="BW551" s="274"/>
      <c r="BX551" s="274"/>
      <c r="BY551" s="274"/>
      <c r="BZ551" s="274"/>
      <c r="CA551" s="274"/>
      <c r="CB551" s="274"/>
      <c r="CC551" s="274"/>
      <c r="CD551" s="274"/>
      <c r="CE551" s="274"/>
      <c r="CF551" s="274"/>
      <c r="CG551" s="274"/>
      <c r="CH551" s="274"/>
      <c r="CI551" s="274"/>
      <c r="CJ551" s="274"/>
      <c r="CK551" s="274"/>
      <c r="CL551" s="274"/>
      <c r="CM551" s="274"/>
      <c r="CN551" s="274"/>
      <c r="CO551" s="274"/>
      <c r="CP551" s="274"/>
      <c r="CQ551" s="274"/>
      <c r="CR551" s="274"/>
      <c r="CS551" s="274"/>
      <c r="CT551" s="274"/>
      <c r="CU551" s="274"/>
      <c r="CV551" s="274"/>
      <c r="CW551" s="274"/>
      <c r="CX551" s="274"/>
      <c r="CY551" s="274"/>
      <c r="CZ551" s="274"/>
      <c r="DA551" s="274"/>
      <c r="DB551" s="274"/>
      <c r="DC551" s="274"/>
      <c r="DD551" s="274"/>
      <c r="DE551" s="274"/>
    </row>
    <row r="552" spans="2:109" s="33" customFormat="1" x14ac:dyDescent="0.35">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AR552" s="274"/>
      <c r="AS552" s="274"/>
      <c r="AT552" s="274"/>
      <c r="AU552" s="274"/>
      <c r="AV552" s="274"/>
      <c r="AW552" s="274"/>
      <c r="AX552" s="274"/>
      <c r="AY552" s="274"/>
      <c r="AZ552" s="274"/>
      <c r="BA552" s="274"/>
      <c r="BB552" s="274"/>
      <c r="BC552" s="274"/>
      <c r="BD552" s="274"/>
      <c r="BE552" s="274"/>
      <c r="BF552" s="274"/>
      <c r="BG552" s="274"/>
      <c r="BH552" s="274"/>
      <c r="BI552" s="274"/>
      <c r="BJ552" s="274"/>
      <c r="BK552" s="274"/>
      <c r="BL552" s="274"/>
      <c r="BM552" s="274"/>
      <c r="BN552" s="274"/>
      <c r="BO552" s="274"/>
      <c r="BP552" s="274"/>
      <c r="BQ552" s="274"/>
      <c r="BR552" s="274"/>
      <c r="BS552" s="274"/>
      <c r="BT552" s="274"/>
      <c r="BU552" s="274"/>
      <c r="BV552" s="274"/>
      <c r="BW552" s="274"/>
      <c r="BX552" s="274"/>
      <c r="BY552" s="274"/>
      <c r="BZ552" s="274"/>
      <c r="CA552" s="274"/>
      <c r="CB552" s="274"/>
      <c r="CC552" s="274"/>
      <c r="CD552" s="274"/>
      <c r="CE552" s="274"/>
      <c r="CF552" s="274"/>
      <c r="CG552" s="274"/>
      <c r="CH552" s="274"/>
      <c r="CI552" s="274"/>
      <c r="CJ552" s="274"/>
      <c r="CK552" s="274"/>
      <c r="CL552" s="274"/>
      <c r="CM552" s="274"/>
      <c r="CN552" s="274"/>
      <c r="CO552" s="274"/>
      <c r="CP552" s="274"/>
      <c r="CQ552" s="274"/>
      <c r="CR552" s="274"/>
      <c r="CS552" s="274"/>
      <c r="CT552" s="274"/>
      <c r="CU552" s="274"/>
      <c r="CV552" s="274"/>
      <c r="CW552" s="274"/>
      <c r="CX552" s="274"/>
      <c r="CY552" s="274"/>
      <c r="CZ552" s="274"/>
      <c r="DA552" s="274"/>
      <c r="DB552" s="274"/>
      <c r="DC552" s="274"/>
      <c r="DD552" s="274"/>
      <c r="DE552" s="274"/>
    </row>
    <row r="553" spans="2:109" s="33" customFormat="1" x14ac:dyDescent="0.35">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AR553" s="274"/>
      <c r="AS553" s="274"/>
      <c r="AT553" s="274"/>
      <c r="AU553" s="274"/>
      <c r="AV553" s="274"/>
      <c r="AW553" s="274"/>
      <c r="AX553" s="274"/>
      <c r="AY553" s="274"/>
      <c r="AZ553" s="274"/>
      <c r="BA553" s="274"/>
      <c r="BB553" s="274"/>
      <c r="BC553" s="274"/>
      <c r="BD553" s="274"/>
      <c r="BE553" s="274"/>
      <c r="BF553" s="274"/>
      <c r="BG553" s="274"/>
      <c r="BH553" s="274"/>
      <c r="BI553" s="274"/>
      <c r="BJ553" s="274"/>
      <c r="BK553" s="274"/>
      <c r="BL553" s="274"/>
      <c r="BM553" s="274"/>
      <c r="BN553" s="274"/>
      <c r="BO553" s="274"/>
      <c r="BP553" s="274"/>
      <c r="BQ553" s="274"/>
      <c r="BR553" s="274"/>
      <c r="BS553" s="274"/>
      <c r="BT553" s="274"/>
      <c r="BU553" s="274"/>
      <c r="BV553" s="274"/>
      <c r="BW553" s="274"/>
      <c r="BX553" s="274"/>
      <c r="BY553" s="274"/>
      <c r="BZ553" s="274"/>
      <c r="CA553" s="274"/>
      <c r="CB553" s="274"/>
      <c r="CC553" s="274"/>
      <c r="CD553" s="274"/>
      <c r="CE553" s="274"/>
      <c r="CF553" s="274"/>
      <c r="CG553" s="274"/>
      <c r="CH553" s="274"/>
      <c r="CI553" s="274"/>
      <c r="CJ553" s="274"/>
      <c r="CK553" s="274"/>
      <c r="CL553" s="274"/>
      <c r="CM553" s="274"/>
      <c r="CN553" s="274"/>
      <c r="CO553" s="274"/>
      <c r="CP553" s="274"/>
      <c r="CQ553" s="274"/>
      <c r="CR553" s="274"/>
      <c r="CS553" s="274"/>
      <c r="CT553" s="274"/>
      <c r="CU553" s="274"/>
      <c r="CV553" s="274"/>
      <c r="CW553" s="274"/>
      <c r="CX553" s="274"/>
      <c r="CY553" s="274"/>
      <c r="CZ553" s="274"/>
      <c r="DA553" s="274"/>
      <c r="DB553" s="274"/>
      <c r="DC553" s="274"/>
      <c r="DD553" s="274"/>
      <c r="DE553" s="274"/>
    </row>
    <row r="554" spans="2:109" s="33" customFormat="1" x14ac:dyDescent="0.35">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AR554" s="274"/>
      <c r="AS554" s="274"/>
      <c r="AT554" s="274"/>
      <c r="AU554" s="274"/>
      <c r="AV554" s="274"/>
      <c r="AW554" s="274"/>
      <c r="AX554" s="274"/>
      <c r="AY554" s="274"/>
      <c r="AZ554" s="274"/>
      <c r="BA554" s="274"/>
      <c r="BB554" s="274"/>
      <c r="BC554" s="274"/>
      <c r="BD554" s="274"/>
      <c r="BE554" s="274"/>
      <c r="BF554" s="274"/>
      <c r="BG554" s="274"/>
      <c r="BH554" s="274"/>
      <c r="BI554" s="274"/>
      <c r="BJ554" s="274"/>
      <c r="BK554" s="274"/>
      <c r="BL554" s="274"/>
      <c r="BM554" s="274"/>
      <c r="BN554" s="274"/>
      <c r="BO554" s="274"/>
      <c r="BP554" s="274"/>
      <c r="BQ554" s="274"/>
      <c r="BR554" s="274"/>
      <c r="BS554" s="274"/>
      <c r="BT554" s="274"/>
      <c r="BU554" s="274"/>
      <c r="BV554" s="274"/>
      <c r="BW554" s="274"/>
      <c r="BX554" s="274"/>
      <c r="BY554" s="274"/>
      <c r="BZ554" s="274"/>
      <c r="CA554" s="274"/>
      <c r="CB554" s="274"/>
      <c r="CC554" s="274"/>
      <c r="CD554" s="274"/>
      <c r="CE554" s="274"/>
      <c r="CF554" s="274"/>
      <c r="CG554" s="274"/>
      <c r="CH554" s="274"/>
      <c r="CI554" s="274"/>
      <c r="CJ554" s="274"/>
      <c r="CK554" s="274"/>
      <c r="CL554" s="274"/>
      <c r="CM554" s="274"/>
      <c r="CN554" s="274"/>
      <c r="CO554" s="274"/>
      <c r="CP554" s="274"/>
      <c r="CQ554" s="274"/>
      <c r="CR554" s="274"/>
      <c r="CS554" s="274"/>
      <c r="CT554" s="274"/>
      <c r="CU554" s="274"/>
      <c r="CV554" s="274"/>
      <c r="CW554" s="274"/>
      <c r="CX554" s="274"/>
      <c r="CY554" s="274"/>
      <c r="CZ554" s="274"/>
      <c r="DA554" s="274"/>
      <c r="DB554" s="274"/>
      <c r="DC554" s="274"/>
      <c r="DD554" s="274"/>
      <c r="DE554" s="274"/>
    </row>
    <row r="555" spans="2:109" s="33" customFormat="1" x14ac:dyDescent="0.35">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AR555" s="274"/>
      <c r="AS555" s="274"/>
      <c r="AT555" s="274"/>
      <c r="AU555" s="274"/>
      <c r="AV555" s="274"/>
      <c r="AW555" s="274"/>
      <c r="AX555" s="274"/>
      <c r="AY555" s="274"/>
      <c r="AZ555" s="274"/>
      <c r="BA555" s="274"/>
      <c r="BB555" s="274"/>
      <c r="BC555" s="274"/>
      <c r="BD555" s="274"/>
      <c r="BE555" s="274"/>
      <c r="BF555" s="274"/>
      <c r="BG555" s="274"/>
      <c r="BH555" s="274"/>
      <c r="BI555" s="274"/>
      <c r="BJ555" s="274"/>
      <c r="BK555" s="274"/>
      <c r="BL555" s="274"/>
      <c r="BM555" s="274"/>
      <c r="BN555" s="274"/>
      <c r="BO555" s="274"/>
      <c r="BP555" s="274"/>
      <c r="BQ555" s="274"/>
      <c r="BR555" s="274"/>
      <c r="BS555" s="274"/>
      <c r="BT555" s="274"/>
      <c r="BU555" s="274"/>
      <c r="BV555" s="274"/>
      <c r="BW555" s="274"/>
      <c r="BX555" s="274"/>
      <c r="BY555" s="274"/>
      <c r="BZ555" s="274"/>
      <c r="CA555" s="274"/>
      <c r="CB555" s="274"/>
      <c r="CC555" s="274"/>
      <c r="CD555" s="274"/>
      <c r="CE555" s="274"/>
      <c r="CF555" s="274"/>
      <c r="CG555" s="274"/>
      <c r="CH555" s="274"/>
      <c r="CI555" s="274"/>
      <c r="CJ555" s="274"/>
      <c r="CK555" s="274"/>
      <c r="CL555" s="274"/>
      <c r="CM555" s="274"/>
      <c r="CN555" s="274"/>
      <c r="CO555" s="274"/>
      <c r="CP555" s="274"/>
      <c r="CQ555" s="274"/>
      <c r="CR555" s="274"/>
      <c r="CS555" s="274"/>
      <c r="CT555" s="274"/>
      <c r="CU555" s="274"/>
      <c r="CV555" s="274"/>
      <c r="CW555" s="274"/>
      <c r="CX555" s="274"/>
      <c r="CY555" s="274"/>
      <c r="CZ555" s="274"/>
      <c r="DA555" s="274"/>
      <c r="DB555" s="274"/>
      <c r="DC555" s="274"/>
      <c r="DD555" s="274"/>
      <c r="DE555" s="274"/>
    </row>
    <row r="556" spans="2:109" s="33" customFormat="1" x14ac:dyDescent="0.35">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AR556" s="274"/>
      <c r="AS556" s="274"/>
      <c r="AT556" s="274"/>
      <c r="AU556" s="274"/>
      <c r="AV556" s="274"/>
      <c r="AW556" s="274"/>
      <c r="AX556" s="274"/>
      <c r="AY556" s="274"/>
      <c r="AZ556" s="274"/>
      <c r="BA556" s="274"/>
      <c r="BB556" s="274"/>
      <c r="BC556" s="274"/>
      <c r="BD556" s="274"/>
      <c r="BE556" s="274"/>
      <c r="BF556" s="274"/>
      <c r="BG556" s="274"/>
      <c r="BH556" s="274"/>
      <c r="BI556" s="274"/>
      <c r="BJ556" s="274"/>
      <c r="BK556" s="274"/>
      <c r="BL556" s="274"/>
      <c r="BM556" s="274"/>
      <c r="BN556" s="274"/>
      <c r="BO556" s="274"/>
      <c r="BP556" s="274"/>
      <c r="BQ556" s="274"/>
      <c r="BR556" s="274"/>
      <c r="BS556" s="274"/>
      <c r="BT556" s="274"/>
      <c r="BU556" s="274"/>
      <c r="BV556" s="274"/>
      <c r="BW556" s="274"/>
      <c r="BX556" s="274"/>
      <c r="BY556" s="274"/>
      <c r="BZ556" s="274"/>
      <c r="CA556" s="274"/>
      <c r="CB556" s="274"/>
      <c r="CC556" s="274"/>
      <c r="CD556" s="274"/>
      <c r="CE556" s="274"/>
      <c r="CF556" s="274"/>
      <c r="CG556" s="274"/>
      <c r="CH556" s="274"/>
      <c r="CI556" s="274"/>
      <c r="CJ556" s="274"/>
      <c r="CK556" s="274"/>
      <c r="CL556" s="274"/>
      <c r="CM556" s="274"/>
      <c r="CN556" s="274"/>
      <c r="CO556" s="274"/>
      <c r="CP556" s="274"/>
      <c r="CQ556" s="274"/>
      <c r="CR556" s="274"/>
      <c r="CS556" s="274"/>
      <c r="CT556" s="274"/>
      <c r="CU556" s="274"/>
      <c r="CV556" s="274"/>
      <c r="CW556" s="274"/>
      <c r="CX556" s="274"/>
      <c r="CY556" s="274"/>
      <c r="CZ556" s="274"/>
      <c r="DA556" s="274"/>
      <c r="DB556" s="274"/>
      <c r="DC556" s="274"/>
      <c r="DD556" s="274"/>
      <c r="DE556" s="274"/>
    </row>
    <row r="557" spans="2:109" s="33" customFormat="1" x14ac:dyDescent="0.35">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AR557" s="274"/>
      <c r="AS557" s="274"/>
      <c r="AT557" s="274"/>
      <c r="AU557" s="274"/>
      <c r="AV557" s="274"/>
      <c r="AW557" s="274"/>
      <c r="AX557" s="274"/>
      <c r="AY557" s="274"/>
      <c r="AZ557" s="274"/>
      <c r="BA557" s="274"/>
      <c r="BB557" s="274"/>
      <c r="BC557" s="274"/>
      <c r="BD557" s="274"/>
      <c r="BE557" s="274"/>
      <c r="BF557" s="274"/>
      <c r="BG557" s="274"/>
      <c r="BH557" s="274"/>
      <c r="BI557" s="274"/>
      <c r="BJ557" s="274"/>
      <c r="BK557" s="274"/>
      <c r="BL557" s="274"/>
      <c r="BM557" s="274"/>
      <c r="BN557" s="274"/>
      <c r="BO557" s="274"/>
      <c r="BP557" s="274"/>
      <c r="BQ557" s="274"/>
      <c r="BR557" s="274"/>
      <c r="BS557" s="274"/>
      <c r="BT557" s="274"/>
      <c r="BU557" s="274"/>
      <c r="BV557" s="274"/>
      <c r="BW557" s="274"/>
      <c r="BX557" s="274"/>
      <c r="BY557" s="274"/>
      <c r="BZ557" s="274"/>
      <c r="CA557" s="274"/>
      <c r="CB557" s="274"/>
      <c r="CC557" s="274"/>
      <c r="CD557" s="274"/>
      <c r="CE557" s="274"/>
      <c r="CF557" s="274"/>
      <c r="CG557" s="274"/>
      <c r="CH557" s="274"/>
      <c r="CI557" s="274"/>
      <c r="CJ557" s="274"/>
      <c r="CK557" s="274"/>
      <c r="CL557" s="274"/>
      <c r="CM557" s="274"/>
      <c r="CN557" s="274"/>
      <c r="CO557" s="274"/>
      <c r="CP557" s="274"/>
      <c r="CQ557" s="274"/>
      <c r="CR557" s="274"/>
      <c r="CS557" s="274"/>
      <c r="CT557" s="274"/>
      <c r="CU557" s="274"/>
      <c r="CV557" s="274"/>
      <c r="CW557" s="274"/>
      <c r="CX557" s="274"/>
      <c r="CY557" s="274"/>
      <c r="CZ557" s="274"/>
      <c r="DA557" s="274"/>
      <c r="DB557" s="274"/>
      <c r="DC557" s="274"/>
      <c r="DD557" s="274"/>
      <c r="DE557" s="274"/>
    </row>
    <row r="558" spans="2:109" s="33" customFormat="1" x14ac:dyDescent="0.35">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AR558" s="274"/>
      <c r="AS558" s="274"/>
      <c r="AT558" s="274"/>
      <c r="AU558" s="274"/>
      <c r="AV558" s="274"/>
      <c r="AW558" s="274"/>
      <c r="AX558" s="274"/>
      <c r="AY558" s="274"/>
      <c r="AZ558" s="274"/>
      <c r="BA558" s="274"/>
      <c r="BB558" s="274"/>
      <c r="BC558" s="274"/>
      <c r="BD558" s="274"/>
      <c r="BE558" s="274"/>
      <c r="BF558" s="274"/>
      <c r="BG558" s="274"/>
      <c r="BH558" s="274"/>
      <c r="BI558" s="274"/>
      <c r="BJ558" s="274"/>
      <c r="BK558" s="274"/>
      <c r="BL558" s="274"/>
      <c r="BM558" s="274"/>
      <c r="BN558" s="274"/>
      <c r="BO558" s="274"/>
      <c r="BP558" s="274"/>
      <c r="BQ558" s="274"/>
      <c r="BR558" s="274"/>
      <c r="BS558" s="274"/>
      <c r="BT558" s="274"/>
      <c r="BU558" s="274"/>
      <c r="BV558" s="274"/>
      <c r="BW558" s="274"/>
      <c r="BX558" s="274"/>
      <c r="BY558" s="274"/>
      <c r="BZ558" s="274"/>
      <c r="CA558" s="274"/>
      <c r="CB558" s="274"/>
      <c r="CC558" s="274"/>
      <c r="CD558" s="274"/>
      <c r="CE558" s="274"/>
      <c r="CF558" s="274"/>
      <c r="CG558" s="274"/>
      <c r="CH558" s="274"/>
      <c r="CI558" s="274"/>
      <c r="CJ558" s="274"/>
      <c r="CK558" s="274"/>
      <c r="CL558" s="274"/>
      <c r="CM558" s="274"/>
      <c r="CN558" s="274"/>
      <c r="CO558" s="274"/>
      <c r="CP558" s="274"/>
      <c r="CQ558" s="274"/>
      <c r="CR558" s="274"/>
      <c r="CS558" s="274"/>
      <c r="CT558" s="274"/>
      <c r="CU558" s="274"/>
      <c r="CV558" s="274"/>
      <c r="CW558" s="274"/>
      <c r="CX558" s="274"/>
      <c r="CY558" s="274"/>
      <c r="CZ558" s="274"/>
      <c r="DA558" s="274"/>
      <c r="DB558" s="274"/>
      <c r="DC558" s="274"/>
      <c r="DD558" s="274"/>
      <c r="DE558" s="274"/>
    </row>
    <row r="559" spans="2:109" s="33" customFormat="1" x14ac:dyDescent="0.35">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AR559" s="274"/>
      <c r="AS559" s="274"/>
      <c r="AT559" s="274"/>
      <c r="AU559" s="274"/>
      <c r="AV559" s="274"/>
      <c r="AW559" s="274"/>
      <c r="AX559" s="274"/>
      <c r="AY559" s="274"/>
      <c r="AZ559" s="274"/>
      <c r="BA559" s="274"/>
      <c r="BB559" s="274"/>
      <c r="BC559" s="274"/>
      <c r="BD559" s="274"/>
      <c r="BE559" s="274"/>
      <c r="BF559" s="274"/>
      <c r="BG559" s="274"/>
      <c r="BH559" s="274"/>
      <c r="BI559" s="274"/>
      <c r="BJ559" s="274"/>
      <c r="BK559" s="274"/>
      <c r="BL559" s="274"/>
      <c r="BM559" s="274"/>
      <c r="BN559" s="274"/>
      <c r="BO559" s="274"/>
      <c r="BP559" s="274"/>
      <c r="BQ559" s="274"/>
      <c r="BR559" s="274"/>
      <c r="BS559" s="274"/>
      <c r="BT559" s="274"/>
      <c r="BU559" s="274"/>
      <c r="BV559" s="274"/>
      <c r="BW559" s="274"/>
      <c r="BX559" s="274"/>
      <c r="BY559" s="274"/>
      <c r="BZ559" s="274"/>
      <c r="CA559" s="274"/>
      <c r="CB559" s="274"/>
      <c r="CC559" s="274"/>
      <c r="CD559" s="274"/>
      <c r="CE559" s="274"/>
      <c r="CF559" s="274"/>
      <c r="CG559" s="274"/>
      <c r="CH559" s="274"/>
      <c r="CI559" s="274"/>
      <c r="CJ559" s="274"/>
      <c r="CK559" s="274"/>
      <c r="CL559" s="274"/>
      <c r="CM559" s="274"/>
      <c r="CN559" s="274"/>
      <c r="CO559" s="274"/>
      <c r="CP559" s="274"/>
      <c r="CQ559" s="274"/>
      <c r="CR559" s="274"/>
      <c r="CS559" s="274"/>
      <c r="CT559" s="274"/>
      <c r="CU559" s="274"/>
      <c r="CV559" s="274"/>
      <c r="CW559" s="274"/>
      <c r="CX559" s="274"/>
      <c r="CY559" s="274"/>
      <c r="CZ559" s="274"/>
      <c r="DA559" s="274"/>
      <c r="DB559" s="274"/>
      <c r="DC559" s="274"/>
      <c r="DD559" s="274"/>
      <c r="DE559" s="274"/>
    </row>
    <row r="560" spans="2:109" s="33" customFormat="1" x14ac:dyDescent="0.35">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AR560" s="274"/>
      <c r="AS560" s="274"/>
      <c r="AT560" s="274"/>
      <c r="AU560" s="274"/>
      <c r="AV560" s="274"/>
      <c r="AW560" s="274"/>
      <c r="AX560" s="274"/>
      <c r="AY560" s="274"/>
      <c r="AZ560" s="274"/>
      <c r="BA560" s="274"/>
      <c r="BB560" s="274"/>
      <c r="BC560" s="274"/>
      <c r="BD560" s="274"/>
      <c r="BE560" s="274"/>
      <c r="BF560" s="274"/>
      <c r="BG560" s="274"/>
      <c r="BH560" s="274"/>
      <c r="BI560" s="274"/>
      <c r="BJ560" s="274"/>
      <c r="BK560" s="274"/>
      <c r="BL560" s="274"/>
      <c r="BM560" s="274"/>
      <c r="BN560" s="274"/>
      <c r="BO560" s="274"/>
      <c r="BP560" s="274"/>
      <c r="BQ560" s="274"/>
      <c r="BR560" s="274"/>
      <c r="BS560" s="274"/>
      <c r="BT560" s="274"/>
      <c r="BU560" s="274"/>
      <c r="BV560" s="274"/>
      <c r="BW560" s="274"/>
      <c r="BX560" s="274"/>
      <c r="BY560" s="274"/>
      <c r="BZ560" s="274"/>
      <c r="CA560" s="274"/>
      <c r="CB560" s="274"/>
      <c r="CC560" s="274"/>
      <c r="CD560" s="274"/>
      <c r="CE560" s="274"/>
      <c r="CF560" s="274"/>
      <c r="CG560" s="274"/>
      <c r="CH560" s="274"/>
      <c r="CI560" s="274"/>
      <c r="CJ560" s="274"/>
      <c r="CK560" s="274"/>
      <c r="CL560" s="274"/>
      <c r="CM560" s="274"/>
      <c r="CN560" s="274"/>
      <c r="CO560" s="274"/>
      <c r="CP560" s="274"/>
      <c r="CQ560" s="274"/>
      <c r="CR560" s="274"/>
      <c r="CS560" s="274"/>
      <c r="CT560" s="274"/>
      <c r="CU560" s="274"/>
      <c r="CV560" s="274"/>
      <c r="CW560" s="274"/>
      <c r="CX560" s="274"/>
      <c r="CY560" s="274"/>
      <c r="CZ560" s="274"/>
      <c r="DA560" s="274"/>
      <c r="DB560" s="274"/>
      <c r="DC560" s="274"/>
      <c r="DD560" s="274"/>
      <c r="DE560" s="274"/>
    </row>
    <row r="561" spans="2:109" s="33" customFormat="1" x14ac:dyDescent="0.35">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AR561" s="274"/>
      <c r="AS561" s="274"/>
      <c r="AT561" s="274"/>
      <c r="AU561" s="274"/>
      <c r="AV561" s="274"/>
      <c r="AW561" s="274"/>
      <c r="AX561" s="274"/>
      <c r="AY561" s="274"/>
      <c r="AZ561" s="274"/>
      <c r="BA561" s="274"/>
      <c r="BB561" s="274"/>
      <c r="BC561" s="274"/>
      <c r="BD561" s="274"/>
      <c r="BE561" s="274"/>
      <c r="BF561" s="274"/>
      <c r="BG561" s="274"/>
      <c r="BH561" s="274"/>
      <c r="BI561" s="274"/>
      <c r="BJ561" s="274"/>
      <c r="BK561" s="274"/>
      <c r="BL561" s="274"/>
      <c r="BM561" s="274"/>
      <c r="BN561" s="274"/>
      <c r="BO561" s="274"/>
      <c r="BP561" s="274"/>
      <c r="BQ561" s="274"/>
      <c r="BR561" s="274"/>
      <c r="BS561" s="274"/>
      <c r="BT561" s="274"/>
      <c r="BU561" s="274"/>
      <c r="BV561" s="274"/>
      <c r="BW561" s="274"/>
      <c r="BX561" s="274"/>
      <c r="BY561" s="274"/>
      <c r="BZ561" s="274"/>
      <c r="CA561" s="274"/>
      <c r="CB561" s="274"/>
      <c r="CC561" s="274"/>
      <c r="CD561" s="274"/>
      <c r="CE561" s="274"/>
      <c r="CF561" s="274"/>
      <c r="CG561" s="274"/>
      <c r="CH561" s="274"/>
      <c r="CI561" s="274"/>
      <c r="CJ561" s="274"/>
      <c r="CK561" s="274"/>
      <c r="CL561" s="274"/>
      <c r="CM561" s="274"/>
      <c r="CN561" s="274"/>
      <c r="CO561" s="274"/>
      <c r="CP561" s="274"/>
      <c r="CQ561" s="274"/>
      <c r="CR561" s="274"/>
      <c r="CS561" s="274"/>
      <c r="CT561" s="274"/>
      <c r="CU561" s="274"/>
      <c r="CV561" s="274"/>
      <c r="CW561" s="274"/>
      <c r="CX561" s="274"/>
      <c r="CY561" s="274"/>
      <c r="CZ561" s="274"/>
      <c r="DA561" s="274"/>
      <c r="DB561" s="274"/>
      <c r="DC561" s="274"/>
      <c r="DD561" s="274"/>
      <c r="DE561" s="274"/>
    </row>
    <row r="562" spans="2:109" s="33" customFormat="1" x14ac:dyDescent="0.35">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AR562" s="274"/>
      <c r="AS562" s="274"/>
      <c r="AT562" s="274"/>
      <c r="AU562" s="274"/>
      <c r="AV562" s="274"/>
      <c r="AW562" s="274"/>
      <c r="AX562" s="274"/>
      <c r="AY562" s="274"/>
      <c r="AZ562" s="274"/>
      <c r="BA562" s="274"/>
      <c r="BB562" s="274"/>
      <c r="BC562" s="274"/>
      <c r="BD562" s="274"/>
      <c r="BE562" s="274"/>
      <c r="BF562" s="274"/>
      <c r="BG562" s="274"/>
      <c r="BH562" s="274"/>
      <c r="BI562" s="274"/>
      <c r="BJ562" s="274"/>
      <c r="BK562" s="274"/>
      <c r="BL562" s="274"/>
      <c r="BM562" s="274"/>
      <c r="BN562" s="274"/>
      <c r="BO562" s="274"/>
      <c r="BP562" s="274"/>
      <c r="BQ562" s="274"/>
      <c r="BR562" s="274"/>
      <c r="BS562" s="274"/>
      <c r="BT562" s="274"/>
      <c r="BU562" s="274"/>
      <c r="BV562" s="274"/>
      <c r="BW562" s="274"/>
      <c r="BX562" s="274"/>
      <c r="BY562" s="274"/>
      <c r="BZ562" s="274"/>
      <c r="CA562" s="274"/>
      <c r="CB562" s="274"/>
      <c r="CC562" s="274"/>
      <c r="CD562" s="274"/>
      <c r="CE562" s="274"/>
      <c r="CF562" s="274"/>
      <c r="CG562" s="274"/>
      <c r="CH562" s="274"/>
      <c r="CI562" s="274"/>
      <c r="CJ562" s="274"/>
      <c r="CK562" s="274"/>
      <c r="CL562" s="274"/>
      <c r="CM562" s="274"/>
      <c r="CN562" s="274"/>
      <c r="CO562" s="274"/>
      <c r="CP562" s="274"/>
      <c r="CQ562" s="274"/>
      <c r="CR562" s="274"/>
      <c r="CS562" s="274"/>
      <c r="CT562" s="274"/>
      <c r="CU562" s="274"/>
      <c r="CV562" s="274"/>
      <c r="CW562" s="274"/>
      <c r="CX562" s="274"/>
      <c r="CY562" s="274"/>
      <c r="CZ562" s="274"/>
      <c r="DA562" s="274"/>
      <c r="DB562" s="274"/>
      <c r="DC562" s="274"/>
      <c r="DD562" s="274"/>
      <c r="DE562" s="274"/>
    </row>
    <row r="563" spans="2:109" s="33" customFormat="1" x14ac:dyDescent="0.35">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AR563" s="274"/>
      <c r="AS563" s="274"/>
      <c r="AT563" s="274"/>
      <c r="AU563" s="274"/>
      <c r="AV563" s="274"/>
      <c r="AW563" s="274"/>
      <c r="AX563" s="274"/>
      <c r="AY563" s="274"/>
      <c r="AZ563" s="274"/>
      <c r="BA563" s="274"/>
      <c r="BB563" s="274"/>
      <c r="BC563" s="274"/>
      <c r="BD563" s="274"/>
      <c r="BE563" s="274"/>
      <c r="BF563" s="274"/>
      <c r="BG563" s="274"/>
      <c r="BH563" s="274"/>
      <c r="BI563" s="274"/>
      <c r="BJ563" s="274"/>
      <c r="BK563" s="274"/>
      <c r="BL563" s="274"/>
      <c r="BM563" s="274"/>
      <c r="BN563" s="274"/>
      <c r="BO563" s="274"/>
      <c r="BP563" s="274"/>
      <c r="BQ563" s="274"/>
      <c r="BR563" s="274"/>
      <c r="BS563" s="274"/>
      <c r="BT563" s="274"/>
      <c r="BU563" s="274"/>
      <c r="BV563" s="274"/>
      <c r="BW563" s="274"/>
      <c r="BX563" s="274"/>
      <c r="BY563" s="274"/>
      <c r="BZ563" s="274"/>
      <c r="CA563" s="274"/>
      <c r="CB563" s="274"/>
      <c r="CC563" s="274"/>
      <c r="CD563" s="274"/>
      <c r="CE563" s="274"/>
      <c r="CF563" s="274"/>
      <c r="CG563" s="274"/>
      <c r="CH563" s="274"/>
      <c r="CI563" s="274"/>
      <c r="CJ563" s="274"/>
      <c r="CK563" s="274"/>
      <c r="CL563" s="274"/>
      <c r="CM563" s="274"/>
      <c r="CN563" s="274"/>
      <c r="CO563" s="274"/>
      <c r="CP563" s="274"/>
      <c r="CQ563" s="274"/>
      <c r="CR563" s="274"/>
      <c r="CS563" s="274"/>
      <c r="CT563" s="274"/>
      <c r="CU563" s="274"/>
      <c r="CV563" s="274"/>
      <c r="CW563" s="274"/>
      <c r="CX563" s="274"/>
      <c r="CY563" s="274"/>
      <c r="CZ563" s="274"/>
      <c r="DA563" s="274"/>
      <c r="DB563" s="274"/>
      <c r="DC563" s="274"/>
      <c r="DD563" s="274"/>
      <c r="DE563" s="274"/>
    </row>
    <row r="564" spans="2:109" s="33" customFormat="1" x14ac:dyDescent="0.35">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AR564" s="274"/>
      <c r="AS564" s="274"/>
      <c r="AT564" s="274"/>
      <c r="AU564" s="274"/>
      <c r="AV564" s="274"/>
      <c r="AW564" s="274"/>
      <c r="AX564" s="274"/>
      <c r="AY564" s="274"/>
      <c r="AZ564" s="274"/>
      <c r="BA564" s="274"/>
      <c r="BB564" s="274"/>
      <c r="BC564" s="274"/>
      <c r="BD564" s="274"/>
      <c r="BE564" s="274"/>
      <c r="BF564" s="274"/>
      <c r="BG564" s="274"/>
      <c r="BH564" s="274"/>
      <c r="BI564" s="274"/>
      <c r="BJ564" s="274"/>
      <c r="BK564" s="274"/>
      <c r="BL564" s="274"/>
      <c r="BM564" s="274"/>
      <c r="BN564" s="274"/>
      <c r="BO564" s="274"/>
      <c r="BP564" s="274"/>
      <c r="BQ564" s="274"/>
      <c r="BR564" s="274"/>
      <c r="BS564" s="274"/>
      <c r="BT564" s="274"/>
      <c r="BU564" s="274"/>
      <c r="BV564" s="274"/>
      <c r="BW564" s="274"/>
      <c r="BX564" s="274"/>
      <c r="BY564" s="274"/>
      <c r="BZ564" s="274"/>
      <c r="CA564" s="274"/>
      <c r="CB564" s="274"/>
      <c r="CC564" s="274"/>
      <c r="CD564" s="274"/>
      <c r="CE564" s="274"/>
      <c r="CF564" s="274"/>
      <c r="CG564" s="274"/>
      <c r="CH564" s="274"/>
      <c r="CI564" s="274"/>
      <c r="CJ564" s="274"/>
      <c r="CK564" s="274"/>
      <c r="CL564" s="274"/>
      <c r="CM564" s="274"/>
      <c r="CN564" s="274"/>
      <c r="CO564" s="274"/>
      <c r="CP564" s="274"/>
      <c r="CQ564" s="274"/>
      <c r="CR564" s="274"/>
      <c r="CS564" s="274"/>
      <c r="CT564" s="274"/>
      <c r="CU564" s="274"/>
      <c r="CV564" s="274"/>
      <c r="CW564" s="274"/>
      <c r="CX564" s="274"/>
      <c r="CY564" s="274"/>
      <c r="CZ564" s="274"/>
      <c r="DA564" s="274"/>
      <c r="DB564" s="274"/>
      <c r="DC564" s="274"/>
      <c r="DD564" s="274"/>
      <c r="DE564" s="274"/>
    </row>
    <row r="565" spans="2:109" s="33" customFormat="1" x14ac:dyDescent="0.35">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AR565" s="274"/>
      <c r="AS565" s="274"/>
      <c r="AT565" s="274"/>
      <c r="AU565" s="274"/>
      <c r="AV565" s="274"/>
      <c r="AW565" s="274"/>
      <c r="AX565" s="274"/>
      <c r="AY565" s="274"/>
      <c r="AZ565" s="274"/>
      <c r="BA565" s="274"/>
      <c r="BB565" s="274"/>
      <c r="BC565" s="274"/>
      <c r="BD565" s="274"/>
      <c r="BE565" s="274"/>
      <c r="BF565" s="274"/>
      <c r="BG565" s="274"/>
      <c r="BH565" s="274"/>
      <c r="BI565" s="274"/>
      <c r="BJ565" s="274"/>
      <c r="BK565" s="274"/>
      <c r="BL565" s="274"/>
      <c r="BM565" s="274"/>
      <c r="BN565" s="274"/>
      <c r="BO565" s="274"/>
      <c r="BP565" s="274"/>
      <c r="BQ565" s="274"/>
      <c r="BR565" s="274"/>
      <c r="BS565" s="274"/>
      <c r="BT565" s="274"/>
      <c r="BU565" s="274"/>
      <c r="BV565" s="274"/>
      <c r="BW565" s="274"/>
      <c r="BX565" s="274"/>
      <c r="BY565" s="274"/>
      <c r="BZ565" s="274"/>
      <c r="CA565" s="274"/>
      <c r="CB565" s="274"/>
      <c r="CC565" s="274"/>
      <c r="CD565" s="274"/>
      <c r="CE565" s="274"/>
      <c r="CF565" s="274"/>
      <c r="CG565" s="274"/>
      <c r="CH565" s="274"/>
      <c r="CI565" s="274"/>
      <c r="CJ565" s="274"/>
      <c r="CK565" s="274"/>
      <c r="CL565" s="274"/>
      <c r="CM565" s="274"/>
      <c r="CN565" s="274"/>
      <c r="CO565" s="274"/>
      <c r="CP565" s="274"/>
      <c r="CQ565" s="274"/>
      <c r="CR565" s="274"/>
      <c r="CS565" s="274"/>
      <c r="CT565" s="274"/>
      <c r="CU565" s="274"/>
      <c r="CV565" s="274"/>
      <c r="CW565" s="274"/>
      <c r="CX565" s="274"/>
      <c r="CY565" s="274"/>
      <c r="CZ565" s="274"/>
      <c r="DA565" s="274"/>
      <c r="DB565" s="274"/>
      <c r="DC565" s="274"/>
      <c r="DD565" s="274"/>
      <c r="DE565" s="274"/>
    </row>
    <row r="566" spans="2:109" s="33" customFormat="1" x14ac:dyDescent="0.35">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AR566" s="274"/>
      <c r="AS566" s="274"/>
      <c r="AT566" s="274"/>
      <c r="AU566" s="274"/>
      <c r="AV566" s="274"/>
      <c r="AW566" s="274"/>
      <c r="AX566" s="274"/>
      <c r="AY566" s="274"/>
      <c r="AZ566" s="274"/>
      <c r="BA566" s="274"/>
      <c r="BB566" s="274"/>
      <c r="BC566" s="274"/>
      <c r="BD566" s="274"/>
      <c r="BE566" s="274"/>
      <c r="BF566" s="274"/>
      <c r="BG566" s="274"/>
      <c r="BH566" s="274"/>
      <c r="BI566" s="274"/>
      <c r="BJ566" s="274"/>
      <c r="BK566" s="274"/>
      <c r="BL566" s="274"/>
      <c r="BM566" s="274"/>
      <c r="BN566" s="274"/>
      <c r="BO566" s="274"/>
      <c r="BP566" s="274"/>
      <c r="BQ566" s="274"/>
      <c r="BR566" s="274"/>
      <c r="BS566" s="274"/>
      <c r="BT566" s="274"/>
      <c r="BU566" s="274"/>
      <c r="BV566" s="274"/>
      <c r="BW566" s="274"/>
      <c r="BX566" s="274"/>
      <c r="BY566" s="274"/>
      <c r="BZ566" s="274"/>
      <c r="CA566" s="274"/>
      <c r="CB566" s="274"/>
      <c r="CC566" s="274"/>
      <c r="CD566" s="274"/>
      <c r="CE566" s="274"/>
      <c r="CF566" s="274"/>
      <c r="CG566" s="274"/>
      <c r="CH566" s="274"/>
      <c r="CI566" s="274"/>
      <c r="CJ566" s="274"/>
      <c r="CK566" s="274"/>
      <c r="CL566" s="274"/>
      <c r="CM566" s="274"/>
      <c r="CN566" s="274"/>
      <c r="CO566" s="274"/>
      <c r="CP566" s="274"/>
      <c r="CQ566" s="274"/>
      <c r="CR566" s="274"/>
      <c r="CS566" s="274"/>
      <c r="CT566" s="274"/>
      <c r="CU566" s="274"/>
      <c r="CV566" s="274"/>
      <c r="CW566" s="274"/>
      <c r="CX566" s="274"/>
      <c r="CY566" s="274"/>
      <c r="CZ566" s="274"/>
      <c r="DA566" s="274"/>
      <c r="DB566" s="274"/>
      <c r="DC566" s="274"/>
      <c r="DD566" s="274"/>
      <c r="DE566" s="274"/>
    </row>
    <row r="567" spans="2:109" s="33" customFormat="1" x14ac:dyDescent="0.35">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AR567" s="274"/>
      <c r="AS567" s="274"/>
      <c r="AT567" s="274"/>
      <c r="AU567" s="274"/>
      <c r="AV567" s="274"/>
      <c r="AW567" s="274"/>
      <c r="AX567" s="274"/>
      <c r="AY567" s="274"/>
      <c r="AZ567" s="274"/>
      <c r="BA567" s="274"/>
      <c r="BB567" s="274"/>
      <c r="BC567" s="274"/>
      <c r="BD567" s="274"/>
      <c r="BE567" s="274"/>
      <c r="BF567" s="274"/>
      <c r="BG567" s="274"/>
      <c r="BH567" s="274"/>
      <c r="BI567" s="274"/>
      <c r="BJ567" s="274"/>
      <c r="BK567" s="274"/>
      <c r="BL567" s="274"/>
      <c r="BM567" s="274"/>
      <c r="BN567" s="274"/>
      <c r="BO567" s="274"/>
      <c r="BP567" s="274"/>
      <c r="BQ567" s="274"/>
      <c r="BR567" s="274"/>
      <c r="BS567" s="274"/>
      <c r="BT567" s="274"/>
      <c r="BU567" s="274"/>
      <c r="BV567" s="274"/>
      <c r="BW567" s="274"/>
      <c r="BX567" s="274"/>
      <c r="BY567" s="274"/>
      <c r="BZ567" s="274"/>
      <c r="CA567" s="274"/>
      <c r="CB567" s="274"/>
      <c r="CC567" s="274"/>
      <c r="CD567" s="274"/>
      <c r="CE567" s="274"/>
      <c r="CF567" s="274"/>
      <c r="CG567" s="274"/>
      <c r="CH567" s="274"/>
      <c r="CI567" s="274"/>
      <c r="CJ567" s="274"/>
      <c r="CK567" s="274"/>
      <c r="CL567" s="274"/>
      <c r="CM567" s="274"/>
      <c r="CN567" s="274"/>
      <c r="CO567" s="274"/>
      <c r="CP567" s="274"/>
      <c r="CQ567" s="274"/>
      <c r="CR567" s="274"/>
      <c r="CS567" s="274"/>
      <c r="CT567" s="274"/>
      <c r="CU567" s="274"/>
      <c r="CV567" s="274"/>
      <c r="CW567" s="274"/>
      <c r="CX567" s="274"/>
      <c r="CY567" s="274"/>
      <c r="CZ567" s="274"/>
      <c r="DA567" s="274"/>
      <c r="DB567" s="274"/>
      <c r="DC567" s="274"/>
      <c r="DD567" s="274"/>
      <c r="DE567" s="274"/>
    </row>
    <row r="568" spans="2:109" s="33" customFormat="1" x14ac:dyDescent="0.35">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AR568" s="274"/>
      <c r="AS568" s="274"/>
      <c r="AT568" s="274"/>
      <c r="AU568" s="274"/>
      <c r="AV568" s="274"/>
      <c r="AW568" s="274"/>
      <c r="AX568" s="274"/>
      <c r="AY568" s="274"/>
      <c r="AZ568" s="274"/>
      <c r="BA568" s="274"/>
      <c r="BB568" s="274"/>
      <c r="BC568" s="274"/>
      <c r="BD568" s="274"/>
      <c r="BE568" s="274"/>
      <c r="BF568" s="274"/>
      <c r="BG568" s="274"/>
      <c r="BH568" s="274"/>
      <c r="BI568" s="274"/>
      <c r="BJ568" s="274"/>
      <c r="BK568" s="274"/>
      <c r="BL568" s="274"/>
      <c r="BM568" s="274"/>
      <c r="BN568" s="274"/>
      <c r="BO568" s="274"/>
      <c r="BP568" s="274"/>
      <c r="BQ568" s="274"/>
      <c r="BR568" s="274"/>
      <c r="BS568" s="274"/>
      <c r="BT568" s="274"/>
      <c r="BU568" s="274"/>
      <c r="BV568" s="274"/>
      <c r="BW568" s="274"/>
      <c r="BX568" s="274"/>
      <c r="BY568" s="274"/>
      <c r="BZ568" s="274"/>
      <c r="CA568" s="274"/>
      <c r="CB568" s="274"/>
      <c r="CC568" s="274"/>
      <c r="CD568" s="274"/>
      <c r="CE568" s="274"/>
      <c r="CF568" s="274"/>
      <c r="CG568" s="274"/>
      <c r="CH568" s="274"/>
      <c r="CI568" s="274"/>
      <c r="CJ568" s="274"/>
      <c r="CK568" s="274"/>
      <c r="CL568" s="274"/>
      <c r="CM568" s="274"/>
      <c r="CN568" s="274"/>
      <c r="CO568" s="274"/>
      <c r="CP568" s="274"/>
      <c r="CQ568" s="274"/>
      <c r="CR568" s="274"/>
      <c r="CS568" s="274"/>
      <c r="CT568" s="274"/>
      <c r="CU568" s="274"/>
      <c r="CV568" s="274"/>
      <c r="CW568" s="274"/>
      <c r="CX568" s="274"/>
      <c r="CY568" s="274"/>
      <c r="CZ568" s="274"/>
      <c r="DA568" s="274"/>
      <c r="DB568" s="274"/>
      <c r="DC568" s="274"/>
      <c r="DD568" s="274"/>
      <c r="DE568" s="274"/>
    </row>
    <row r="569" spans="2:109" s="33" customFormat="1" x14ac:dyDescent="0.35">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AR569" s="274"/>
      <c r="AS569" s="274"/>
      <c r="AT569" s="274"/>
      <c r="AU569" s="274"/>
      <c r="AV569" s="274"/>
      <c r="AW569" s="274"/>
      <c r="AX569" s="274"/>
      <c r="AY569" s="274"/>
      <c r="AZ569" s="274"/>
      <c r="BA569" s="274"/>
      <c r="BB569" s="274"/>
      <c r="BC569" s="274"/>
      <c r="BD569" s="274"/>
      <c r="BE569" s="274"/>
      <c r="BF569" s="274"/>
      <c r="BG569" s="274"/>
      <c r="BH569" s="274"/>
      <c r="BI569" s="274"/>
      <c r="BJ569" s="274"/>
      <c r="BK569" s="274"/>
      <c r="BL569" s="274"/>
      <c r="BM569" s="274"/>
      <c r="BN569" s="274"/>
      <c r="BO569" s="274"/>
      <c r="BP569" s="274"/>
      <c r="BQ569" s="274"/>
      <c r="BR569" s="274"/>
      <c r="BS569" s="274"/>
      <c r="BT569" s="274"/>
      <c r="BU569" s="274"/>
      <c r="BV569" s="274"/>
      <c r="BW569" s="274"/>
      <c r="BX569" s="274"/>
      <c r="BY569" s="274"/>
      <c r="BZ569" s="274"/>
      <c r="CA569" s="274"/>
      <c r="CB569" s="274"/>
      <c r="CC569" s="274"/>
      <c r="CD569" s="274"/>
      <c r="CE569" s="274"/>
      <c r="CF569" s="274"/>
      <c r="CG569" s="274"/>
      <c r="CH569" s="274"/>
      <c r="CI569" s="274"/>
      <c r="CJ569" s="274"/>
      <c r="CK569" s="274"/>
      <c r="CL569" s="274"/>
      <c r="CM569" s="274"/>
      <c r="CN569" s="274"/>
      <c r="CO569" s="274"/>
      <c r="CP569" s="274"/>
      <c r="CQ569" s="274"/>
      <c r="CR569" s="274"/>
      <c r="CS569" s="274"/>
      <c r="CT569" s="274"/>
      <c r="CU569" s="274"/>
      <c r="CV569" s="274"/>
      <c r="CW569" s="274"/>
      <c r="CX569" s="274"/>
      <c r="CY569" s="274"/>
      <c r="CZ569" s="274"/>
      <c r="DA569" s="274"/>
      <c r="DB569" s="274"/>
      <c r="DC569" s="274"/>
      <c r="DD569" s="274"/>
      <c r="DE569" s="274"/>
    </row>
    <row r="570" spans="2:109" s="33" customFormat="1" x14ac:dyDescent="0.35">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AR570" s="274"/>
      <c r="AS570" s="274"/>
      <c r="AT570" s="274"/>
      <c r="AU570" s="274"/>
      <c r="AV570" s="274"/>
      <c r="AW570" s="274"/>
      <c r="AX570" s="274"/>
      <c r="AY570" s="274"/>
      <c r="AZ570" s="274"/>
      <c r="BA570" s="274"/>
      <c r="BB570" s="274"/>
      <c r="BC570" s="274"/>
      <c r="BD570" s="274"/>
      <c r="BE570" s="274"/>
      <c r="BF570" s="274"/>
      <c r="BG570" s="274"/>
      <c r="BH570" s="274"/>
      <c r="BI570" s="274"/>
      <c r="BJ570" s="274"/>
      <c r="BK570" s="274"/>
      <c r="BL570" s="274"/>
      <c r="BM570" s="274"/>
      <c r="BN570" s="274"/>
      <c r="BO570" s="274"/>
      <c r="BP570" s="274"/>
      <c r="BQ570" s="274"/>
      <c r="BR570" s="274"/>
      <c r="BS570" s="274"/>
      <c r="BT570" s="274"/>
      <c r="BU570" s="274"/>
      <c r="BV570" s="274"/>
      <c r="BW570" s="274"/>
      <c r="BX570" s="274"/>
      <c r="BY570" s="274"/>
      <c r="BZ570" s="274"/>
      <c r="CA570" s="274"/>
      <c r="CB570" s="274"/>
      <c r="CC570" s="274"/>
      <c r="CD570" s="274"/>
      <c r="CE570" s="274"/>
      <c r="CF570" s="274"/>
      <c r="CG570" s="274"/>
      <c r="CH570" s="274"/>
      <c r="CI570" s="274"/>
      <c r="CJ570" s="274"/>
      <c r="CK570" s="274"/>
      <c r="CL570" s="274"/>
      <c r="CM570" s="274"/>
      <c r="CN570" s="274"/>
      <c r="CO570" s="274"/>
      <c r="CP570" s="274"/>
      <c r="CQ570" s="274"/>
      <c r="CR570" s="274"/>
      <c r="CS570" s="274"/>
      <c r="CT570" s="274"/>
      <c r="CU570" s="274"/>
      <c r="CV570" s="274"/>
      <c r="CW570" s="274"/>
      <c r="CX570" s="274"/>
      <c r="CY570" s="274"/>
      <c r="CZ570" s="274"/>
      <c r="DA570" s="274"/>
      <c r="DB570" s="274"/>
      <c r="DC570" s="274"/>
      <c r="DD570" s="274"/>
      <c r="DE570" s="274"/>
    </row>
    <row r="571" spans="2:109" s="33" customFormat="1" x14ac:dyDescent="0.35">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AR571" s="274"/>
      <c r="AS571" s="274"/>
      <c r="AT571" s="274"/>
      <c r="AU571" s="274"/>
      <c r="AV571" s="274"/>
      <c r="AW571" s="274"/>
      <c r="AX571" s="274"/>
      <c r="AY571" s="274"/>
      <c r="AZ571" s="274"/>
      <c r="BA571" s="274"/>
      <c r="BB571" s="274"/>
      <c r="BC571" s="274"/>
      <c r="BD571" s="274"/>
      <c r="BE571" s="274"/>
      <c r="BF571" s="274"/>
      <c r="BG571" s="274"/>
      <c r="BH571" s="274"/>
      <c r="BI571" s="274"/>
      <c r="BJ571" s="274"/>
      <c r="BK571" s="274"/>
      <c r="BL571" s="274"/>
      <c r="BM571" s="274"/>
      <c r="BN571" s="274"/>
      <c r="BO571" s="274"/>
      <c r="BP571" s="274"/>
      <c r="BQ571" s="274"/>
      <c r="BR571" s="274"/>
      <c r="BS571" s="274"/>
      <c r="BT571" s="274"/>
      <c r="BU571" s="274"/>
      <c r="BV571" s="274"/>
      <c r="BW571" s="274"/>
      <c r="BX571" s="274"/>
      <c r="BY571" s="274"/>
      <c r="BZ571" s="274"/>
      <c r="CA571" s="274"/>
      <c r="CB571" s="274"/>
      <c r="CC571" s="274"/>
      <c r="CD571" s="274"/>
      <c r="CE571" s="274"/>
      <c r="CF571" s="274"/>
      <c r="CG571" s="274"/>
      <c r="CH571" s="274"/>
      <c r="CI571" s="274"/>
      <c r="CJ571" s="274"/>
      <c r="CK571" s="274"/>
      <c r="CL571" s="274"/>
      <c r="CM571" s="274"/>
      <c r="CN571" s="274"/>
      <c r="CO571" s="274"/>
      <c r="CP571" s="274"/>
      <c r="CQ571" s="274"/>
      <c r="CR571" s="274"/>
      <c r="CS571" s="274"/>
      <c r="CT571" s="274"/>
      <c r="CU571" s="274"/>
      <c r="CV571" s="274"/>
      <c r="CW571" s="274"/>
      <c r="CX571" s="274"/>
      <c r="CY571" s="274"/>
      <c r="CZ571" s="274"/>
      <c r="DA571" s="274"/>
      <c r="DB571" s="274"/>
      <c r="DC571" s="274"/>
      <c r="DD571" s="274"/>
      <c r="DE571" s="274"/>
    </row>
    <row r="572" spans="2:109" s="33" customFormat="1" x14ac:dyDescent="0.35">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AR572" s="274"/>
      <c r="AS572" s="274"/>
      <c r="AT572" s="274"/>
      <c r="AU572" s="274"/>
      <c r="AV572" s="274"/>
      <c r="AW572" s="274"/>
      <c r="AX572" s="274"/>
      <c r="AY572" s="274"/>
      <c r="AZ572" s="274"/>
      <c r="BA572" s="274"/>
      <c r="BB572" s="274"/>
      <c r="BC572" s="274"/>
      <c r="BD572" s="274"/>
      <c r="BE572" s="274"/>
      <c r="BF572" s="274"/>
      <c r="BG572" s="274"/>
      <c r="BH572" s="274"/>
      <c r="BI572" s="274"/>
      <c r="BJ572" s="274"/>
      <c r="BK572" s="274"/>
      <c r="BL572" s="274"/>
      <c r="BM572" s="274"/>
      <c r="BN572" s="274"/>
      <c r="BO572" s="274"/>
      <c r="BP572" s="274"/>
      <c r="BQ572" s="274"/>
      <c r="BR572" s="274"/>
      <c r="BS572" s="274"/>
      <c r="BT572" s="274"/>
      <c r="BU572" s="274"/>
      <c r="BV572" s="274"/>
      <c r="BW572" s="274"/>
      <c r="BX572" s="274"/>
      <c r="BY572" s="274"/>
      <c r="BZ572" s="274"/>
      <c r="CA572" s="274"/>
      <c r="CB572" s="274"/>
      <c r="CC572" s="274"/>
      <c r="CD572" s="274"/>
      <c r="CE572" s="274"/>
      <c r="CF572" s="274"/>
      <c r="CG572" s="274"/>
      <c r="CH572" s="274"/>
      <c r="CI572" s="274"/>
      <c r="CJ572" s="274"/>
      <c r="CK572" s="274"/>
      <c r="CL572" s="274"/>
      <c r="CM572" s="274"/>
      <c r="CN572" s="274"/>
      <c r="CO572" s="274"/>
      <c r="CP572" s="274"/>
      <c r="CQ572" s="274"/>
      <c r="CR572" s="274"/>
      <c r="CS572" s="274"/>
      <c r="CT572" s="274"/>
      <c r="CU572" s="274"/>
      <c r="CV572" s="274"/>
      <c r="CW572" s="274"/>
      <c r="CX572" s="274"/>
      <c r="CY572" s="274"/>
      <c r="CZ572" s="274"/>
      <c r="DA572" s="274"/>
      <c r="DB572" s="274"/>
      <c r="DC572" s="274"/>
      <c r="DD572" s="274"/>
      <c r="DE572" s="274"/>
    </row>
    <row r="573" spans="2:109" s="33" customFormat="1" x14ac:dyDescent="0.35">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AR573" s="274"/>
      <c r="AS573" s="274"/>
      <c r="AT573" s="274"/>
      <c r="AU573" s="274"/>
      <c r="AV573" s="274"/>
      <c r="AW573" s="274"/>
      <c r="AX573" s="274"/>
      <c r="AY573" s="274"/>
      <c r="AZ573" s="274"/>
      <c r="BA573" s="274"/>
      <c r="BB573" s="274"/>
      <c r="BC573" s="274"/>
      <c r="BD573" s="274"/>
      <c r="BE573" s="274"/>
      <c r="BF573" s="274"/>
      <c r="BG573" s="274"/>
      <c r="BH573" s="274"/>
      <c r="BI573" s="274"/>
      <c r="BJ573" s="274"/>
      <c r="BK573" s="274"/>
      <c r="BL573" s="274"/>
      <c r="BM573" s="274"/>
      <c r="BN573" s="274"/>
      <c r="BO573" s="274"/>
      <c r="BP573" s="274"/>
      <c r="BQ573" s="274"/>
      <c r="BR573" s="274"/>
      <c r="BS573" s="274"/>
      <c r="BT573" s="274"/>
      <c r="BU573" s="274"/>
      <c r="BV573" s="274"/>
      <c r="BW573" s="274"/>
      <c r="BX573" s="274"/>
      <c r="BY573" s="274"/>
      <c r="BZ573" s="274"/>
      <c r="CA573" s="274"/>
      <c r="CB573" s="274"/>
      <c r="CC573" s="274"/>
      <c r="CD573" s="274"/>
      <c r="CE573" s="274"/>
      <c r="CF573" s="274"/>
      <c r="CG573" s="274"/>
      <c r="CH573" s="274"/>
      <c r="CI573" s="274"/>
      <c r="CJ573" s="274"/>
      <c r="CK573" s="274"/>
      <c r="CL573" s="274"/>
      <c r="CM573" s="274"/>
      <c r="CN573" s="274"/>
      <c r="CO573" s="274"/>
      <c r="CP573" s="274"/>
      <c r="CQ573" s="274"/>
      <c r="CR573" s="274"/>
      <c r="CS573" s="274"/>
      <c r="CT573" s="274"/>
      <c r="CU573" s="274"/>
      <c r="CV573" s="274"/>
      <c r="CW573" s="274"/>
      <c r="CX573" s="274"/>
      <c r="CY573" s="274"/>
      <c r="CZ573" s="274"/>
      <c r="DA573" s="274"/>
      <c r="DB573" s="274"/>
      <c r="DC573" s="274"/>
      <c r="DD573" s="274"/>
      <c r="DE573" s="274"/>
    </row>
    <row r="574" spans="2:109" s="33" customFormat="1" x14ac:dyDescent="0.35">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AR574" s="274"/>
      <c r="AS574" s="274"/>
      <c r="AT574" s="274"/>
      <c r="AU574" s="274"/>
      <c r="AV574" s="274"/>
      <c r="AW574" s="274"/>
      <c r="AX574" s="274"/>
      <c r="AY574" s="274"/>
      <c r="AZ574" s="274"/>
      <c r="BA574" s="274"/>
      <c r="BB574" s="274"/>
      <c r="BC574" s="274"/>
      <c r="BD574" s="274"/>
      <c r="BE574" s="274"/>
      <c r="BF574" s="274"/>
      <c r="BG574" s="274"/>
      <c r="BH574" s="274"/>
      <c r="BI574" s="274"/>
      <c r="BJ574" s="274"/>
      <c r="BK574" s="274"/>
      <c r="BL574" s="274"/>
      <c r="BM574" s="274"/>
      <c r="BN574" s="274"/>
      <c r="BO574" s="274"/>
      <c r="BP574" s="274"/>
      <c r="BQ574" s="274"/>
      <c r="BR574" s="274"/>
      <c r="BS574" s="274"/>
      <c r="BT574" s="274"/>
      <c r="BU574" s="274"/>
      <c r="BV574" s="274"/>
      <c r="BW574" s="274"/>
      <c r="BX574" s="274"/>
      <c r="BY574" s="274"/>
      <c r="BZ574" s="274"/>
      <c r="CA574" s="274"/>
      <c r="CB574" s="274"/>
      <c r="CC574" s="274"/>
      <c r="CD574" s="274"/>
      <c r="CE574" s="274"/>
      <c r="CF574" s="274"/>
      <c r="CG574" s="274"/>
      <c r="CH574" s="274"/>
      <c r="CI574" s="274"/>
      <c r="CJ574" s="274"/>
      <c r="CK574" s="274"/>
      <c r="CL574" s="274"/>
      <c r="CM574" s="274"/>
      <c r="CN574" s="274"/>
      <c r="CO574" s="274"/>
      <c r="CP574" s="274"/>
      <c r="CQ574" s="274"/>
      <c r="CR574" s="274"/>
      <c r="CS574" s="274"/>
      <c r="CT574" s="274"/>
      <c r="CU574" s="274"/>
      <c r="CV574" s="274"/>
      <c r="CW574" s="274"/>
      <c r="CX574" s="274"/>
      <c r="CY574" s="274"/>
      <c r="CZ574" s="274"/>
      <c r="DA574" s="274"/>
      <c r="DB574" s="274"/>
      <c r="DC574" s="274"/>
      <c r="DD574" s="274"/>
      <c r="DE574" s="274"/>
    </row>
    <row r="575" spans="2:109" s="33" customFormat="1" x14ac:dyDescent="0.35">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AR575" s="274"/>
      <c r="AS575" s="274"/>
      <c r="AT575" s="274"/>
      <c r="AU575" s="274"/>
      <c r="AV575" s="274"/>
      <c r="AW575" s="274"/>
      <c r="AX575" s="274"/>
      <c r="AY575" s="274"/>
      <c r="AZ575" s="274"/>
      <c r="BA575" s="274"/>
      <c r="BB575" s="274"/>
      <c r="BC575" s="274"/>
      <c r="BD575" s="274"/>
      <c r="BE575" s="274"/>
      <c r="BF575" s="274"/>
      <c r="BG575" s="274"/>
      <c r="BH575" s="274"/>
      <c r="BI575" s="274"/>
      <c r="BJ575" s="274"/>
      <c r="BK575" s="274"/>
      <c r="BL575" s="274"/>
      <c r="BM575" s="274"/>
      <c r="BN575" s="274"/>
      <c r="BO575" s="274"/>
      <c r="BP575" s="274"/>
      <c r="BQ575" s="274"/>
      <c r="BR575" s="274"/>
      <c r="BS575" s="274"/>
      <c r="BT575" s="274"/>
      <c r="BU575" s="274"/>
      <c r="BV575" s="274"/>
      <c r="BW575" s="274"/>
      <c r="BX575" s="274"/>
      <c r="BY575" s="274"/>
      <c r="BZ575" s="274"/>
      <c r="CA575" s="274"/>
      <c r="CB575" s="274"/>
      <c r="CC575" s="274"/>
      <c r="CD575" s="274"/>
      <c r="CE575" s="274"/>
      <c r="CF575" s="274"/>
      <c r="CG575" s="274"/>
      <c r="CH575" s="274"/>
      <c r="CI575" s="274"/>
      <c r="CJ575" s="274"/>
      <c r="CK575" s="274"/>
      <c r="CL575" s="274"/>
      <c r="CM575" s="274"/>
      <c r="CN575" s="274"/>
      <c r="CO575" s="274"/>
      <c r="CP575" s="274"/>
      <c r="CQ575" s="274"/>
      <c r="CR575" s="274"/>
      <c r="CS575" s="274"/>
      <c r="CT575" s="274"/>
      <c r="CU575" s="274"/>
      <c r="CV575" s="274"/>
      <c r="CW575" s="274"/>
      <c r="CX575" s="274"/>
      <c r="CY575" s="274"/>
      <c r="CZ575" s="274"/>
      <c r="DA575" s="274"/>
      <c r="DB575" s="274"/>
      <c r="DC575" s="274"/>
      <c r="DD575" s="274"/>
      <c r="DE575" s="274"/>
    </row>
    <row r="576" spans="2:109" s="33" customFormat="1" x14ac:dyDescent="0.35">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AR576" s="274"/>
      <c r="AS576" s="274"/>
      <c r="AT576" s="274"/>
      <c r="AU576" s="274"/>
      <c r="AV576" s="274"/>
      <c r="AW576" s="274"/>
      <c r="AX576" s="274"/>
      <c r="AY576" s="274"/>
      <c r="AZ576" s="274"/>
      <c r="BA576" s="274"/>
      <c r="BB576" s="274"/>
      <c r="BC576" s="274"/>
      <c r="BD576" s="274"/>
      <c r="BE576" s="274"/>
      <c r="BF576" s="274"/>
      <c r="BG576" s="274"/>
      <c r="BH576" s="274"/>
      <c r="BI576" s="274"/>
      <c r="BJ576" s="274"/>
      <c r="BK576" s="274"/>
      <c r="BL576" s="274"/>
      <c r="BM576" s="274"/>
      <c r="BN576" s="274"/>
      <c r="BO576" s="274"/>
      <c r="BP576" s="274"/>
      <c r="BQ576" s="274"/>
      <c r="BR576" s="274"/>
      <c r="BS576" s="274"/>
      <c r="BT576" s="274"/>
      <c r="BU576" s="274"/>
      <c r="BV576" s="274"/>
      <c r="BW576" s="274"/>
      <c r="BX576" s="274"/>
      <c r="BY576" s="274"/>
      <c r="BZ576" s="274"/>
      <c r="CA576" s="274"/>
      <c r="CB576" s="274"/>
      <c r="CC576" s="274"/>
      <c r="CD576" s="274"/>
      <c r="CE576" s="274"/>
      <c r="CF576" s="274"/>
      <c r="CG576" s="274"/>
      <c r="CH576" s="274"/>
      <c r="CI576" s="274"/>
      <c r="CJ576" s="274"/>
      <c r="CK576" s="274"/>
      <c r="CL576" s="274"/>
      <c r="CM576" s="274"/>
      <c r="CN576" s="274"/>
      <c r="CO576" s="274"/>
      <c r="CP576" s="274"/>
      <c r="CQ576" s="274"/>
      <c r="CR576" s="274"/>
      <c r="CS576" s="274"/>
      <c r="CT576" s="274"/>
      <c r="CU576" s="274"/>
      <c r="CV576" s="274"/>
      <c r="CW576" s="274"/>
      <c r="CX576" s="274"/>
      <c r="CY576" s="274"/>
      <c r="CZ576" s="274"/>
      <c r="DA576" s="274"/>
      <c r="DB576" s="274"/>
      <c r="DC576" s="274"/>
      <c r="DD576" s="274"/>
      <c r="DE576" s="274"/>
    </row>
    <row r="577" spans="2:109" s="33" customFormat="1" x14ac:dyDescent="0.35">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AR577" s="274"/>
      <c r="AS577" s="274"/>
      <c r="AT577" s="274"/>
      <c r="AU577" s="274"/>
      <c r="AV577" s="274"/>
      <c r="AW577" s="274"/>
      <c r="AX577" s="274"/>
      <c r="AY577" s="274"/>
      <c r="AZ577" s="274"/>
      <c r="BA577" s="274"/>
      <c r="BB577" s="274"/>
      <c r="BC577" s="274"/>
      <c r="BD577" s="274"/>
      <c r="BE577" s="274"/>
      <c r="BF577" s="274"/>
      <c r="BG577" s="274"/>
      <c r="BH577" s="274"/>
      <c r="BI577" s="274"/>
      <c r="BJ577" s="274"/>
      <c r="BK577" s="274"/>
      <c r="BL577" s="274"/>
      <c r="BM577" s="274"/>
      <c r="BN577" s="274"/>
      <c r="BO577" s="274"/>
      <c r="BP577" s="274"/>
      <c r="BQ577" s="274"/>
      <c r="BR577" s="274"/>
      <c r="BS577" s="274"/>
      <c r="BT577" s="274"/>
      <c r="BU577" s="274"/>
      <c r="BV577" s="274"/>
      <c r="BW577" s="274"/>
      <c r="BX577" s="274"/>
      <c r="BY577" s="274"/>
      <c r="BZ577" s="274"/>
      <c r="CA577" s="274"/>
      <c r="CB577" s="274"/>
      <c r="CC577" s="274"/>
      <c r="CD577" s="274"/>
      <c r="CE577" s="274"/>
      <c r="CF577" s="274"/>
      <c r="CG577" s="274"/>
      <c r="CH577" s="274"/>
      <c r="CI577" s="274"/>
      <c r="CJ577" s="274"/>
      <c r="CK577" s="274"/>
      <c r="CL577" s="274"/>
      <c r="CM577" s="274"/>
      <c r="CN577" s="274"/>
      <c r="CO577" s="274"/>
      <c r="CP577" s="274"/>
      <c r="CQ577" s="274"/>
      <c r="CR577" s="274"/>
      <c r="CS577" s="274"/>
      <c r="CT577" s="274"/>
      <c r="CU577" s="274"/>
      <c r="CV577" s="274"/>
      <c r="CW577" s="274"/>
      <c r="CX577" s="274"/>
      <c r="CY577" s="274"/>
      <c r="CZ577" s="274"/>
      <c r="DA577" s="274"/>
      <c r="DB577" s="274"/>
      <c r="DC577" s="274"/>
      <c r="DD577" s="274"/>
      <c r="DE577" s="274"/>
    </row>
    <row r="578" spans="2:109" s="33" customFormat="1" x14ac:dyDescent="0.35">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AR578" s="274"/>
      <c r="AS578" s="274"/>
      <c r="AT578" s="274"/>
      <c r="AU578" s="274"/>
      <c r="AV578" s="274"/>
      <c r="AW578" s="274"/>
      <c r="AX578" s="274"/>
      <c r="AY578" s="274"/>
      <c r="AZ578" s="274"/>
      <c r="BA578" s="274"/>
      <c r="BB578" s="274"/>
      <c r="BC578" s="274"/>
      <c r="BD578" s="274"/>
      <c r="BE578" s="274"/>
      <c r="BF578" s="274"/>
      <c r="BG578" s="274"/>
      <c r="BH578" s="274"/>
      <c r="BI578" s="274"/>
      <c r="BJ578" s="274"/>
      <c r="BK578" s="274"/>
      <c r="BL578" s="274"/>
      <c r="BM578" s="274"/>
      <c r="BN578" s="274"/>
      <c r="BO578" s="274"/>
      <c r="BP578" s="274"/>
      <c r="BQ578" s="274"/>
      <c r="BR578" s="274"/>
      <c r="BS578" s="274"/>
      <c r="BT578" s="274"/>
      <c r="BU578" s="274"/>
      <c r="BV578" s="274"/>
      <c r="BW578" s="274"/>
      <c r="BX578" s="274"/>
      <c r="BY578" s="274"/>
      <c r="BZ578" s="274"/>
      <c r="CA578" s="274"/>
      <c r="CB578" s="274"/>
      <c r="CC578" s="274"/>
      <c r="CD578" s="274"/>
      <c r="CE578" s="274"/>
      <c r="CF578" s="274"/>
      <c r="CG578" s="274"/>
      <c r="CH578" s="274"/>
      <c r="CI578" s="274"/>
      <c r="CJ578" s="274"/>
      <c r="CK578" s="274"/>
      <c r="CL578" s="274"/>
      <c r="CM578" s="274"/>
      <c r="CN578" s="274"/>
      <c r="CO578" s="274"/>
      <c r="CP578" s="274"/>
      <c r="CQ578" s="274"/>
      <c r="CR578" s="274"/>
      <c r="CS578" s="274"/>
      <c r="CT578" s="274"/>
      <c r="CU578" s="274"/>
      <c r="CV578" s="274"/>
      <c r="CW578" s="274"/>
      <c r="CX578" s="274"/>
      <c r="CY578" s="274"/>
      <c r="CZ578" s="274"/>
      <c r="DA578" s="274"/>
      <c r="DB578" s="274"/>
      <c r="DC578" s="274"/>
      <c r="DD578" s="274"/>
      <c r="DE578" s="274"/>
    </row>
    <row r="579" spans="2:109" s="33" customFormat="1" x14ac:dyDescent="0.35">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AR579" s="274"/>
      <c r="AS579" s="274"/>
      <c r="AT579" s="274"/>
      <c r="AU579" s="274"/>
      <c r="AV579" s="274"/>
      <c r="AW579" s="274"/>
      <c r="AX579" s="274"/>
      <c r="AY579" s="274"/>
      <c r="AZ579" s="274"/>
      <c r="BA579" s="274"/>
      <c r="BB579" s="274"/>
      <c r="BC579" s="274"/>
      <c r="BD579" s="274"/>
      <c r="BE579" s="274"/>
      <c r="BF579" s="274"/>
      <c r="BG579" s="274"/>
      <c r="BH579" s="274"/>
      <c r="BI579" s="274"/>
      <c r="BJ579" s="274"/>
      <c r="BK579" s="274"/>
      <c r="BL579" s="274"/>
      <c r="BM579" s="274"/>
      <c r="BN579" s="274"/>
      <c r="BO579" s="274"/>
      <c r="BP579" s="274"/>
      <c r="BQ579" s="274"/>
      <c r="BR579" s="274"/>
      <c r="BS579" s="274"/>
      <c r="BT579" s="274"/>
      <c r="BU579" s="274"/>
      <c r="BV579" s="274"/>
      <c r="BW579" s="274"/>
      <c r="BX579" s="274"/>
      <c r="BY579" s="274"/>
      <c r="BZ579" s="274"/>
      <c r="CA579" s="274"/>
      <c r="CB579" s="274"/>
      <c r="CC579" s="274"/>
      <c r="CD579" s="274"/>
      <c r="CE579" s="274"/>
      <c r="CF579" s="274"/>
      <c r="CG579" s="274"/>
      <c r="CH579" s="274"/>
      <c r="CI579" s="274"/>
      <c r="CJ579" s="274"/>
      <c r="CK579" s="274"/>
      <c r="CL579" s="274"/>
      <c r="CM579" s="274"/>
      <c r="CN579" s="274"/>
      <c r="CO579" s="274"/>
      <c r="CP579" s="274"/>
      <c r="CQ579" s="274"/>
      <c r="CR579" s="274"/>
      <c r="CS579" s="274"/>
      <c r="CT579" s="274"/>
      <c r="CU579" s="274"/>
      <c r="CV579" s="274"/>
      <c r="CW579" s="274"/>
      <c r="CX579" s="274"/>
      <c r="CY579" s="274"/>
      <c r="CZ579" s="274"/>
      <c r="DA579" s="274"/>
      <c r="DB579" s="274"/>
      <c r="DC579" s="274"/>
      <c r="DD579" s="274"/>
      <c r="DE579" s="274"/>
    </row>
    <row r="580" spans="2:109" s="33" customFormat="1" x14ac:dyDescent="0.35">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AR580" s="274"/>
      <c r="AS580" s="274"/>
      <c r="AT580" s="274"/>
      <c r="AU580" s="274"/>
      <c r="AV580" s="274"/>
      <c r="AW580" s="274"/>
      <c r="AX580" s="274"/>
      <c r="AY580" s="274"/>
      <c r="AZ580" s="274"/>
      <c r="BA580" s="274"/>
      <c r="BB580" s="274"/>
      <c r="BC580" s="274"/>
      <c r="BD580" s="274"/>
      <c r="BE580" s="274"/>
      <c r="BF580" s="274"/>
      <c r="BG580" s="274"/>
      <c r="BH580" s="274"/>
      <c r="BI580" s="274"/>
      <c r="BJ580" s="274"/>
      <c r="BK580" s="274"/>
      <c r="BL580" s="274"/>
      <c r="BM580" s="274"/>
      <c r="BN580" s="274"/>
      <c r="BO580" s="274"/>
      <c r="BP580" s="274"/>
      <c r="BQ580" s="274"/>
      <c r="BR580" s="274"/>
      <c r="BS580" s="274"/>
      <c r="BT580" s="274"/>
      <c r="BU580" s="274"/>
      <c r="BV580" s="274"/>
      <c r="BW580" s="274"/>
      <c r="BX580" s="274"/>
      <c r="BY580" s="274"/>
      <c r="BZ580" s="274"/>
      <c r="CA580" s="274"/>
      <c r="CB580" s="274"/>
      <c r="CC580" s="274"/>
      <c r="CD580" s="274"/>
      <c r="CE580" s="274"/>
      <c r="CF580" s="274"/>
      <c r="CG580" s="274"/>
      <c r="CH580" s="274"/>
      <c r="CI580" s="274"/>
      <c r="CJ580" s="274"/>
      <c r="CK580" s="274"/>
      <c r="CL580" s="274"/>
      <c r="CM580" s="274"/>
      <c r="CN580" s="274"/>
      <c r="CO580" s="274"/>
      <c r="CP580" s="274"/>
      <c r="CQ580" s="274"/>
      <c r="CR580" s="274"/>
      <c r="CS580" s="274"/>
      <c r="CT580" s="274"/>
      <c r="CU580" s="274"/>
      <c r="CV580" s="274"/>
      <c r="CW580" s="274"/>
      <c r="CX580" s="274"/>
      <c r="CY580" s="274"/>
      <c r="CZ580" s="274"/>
      <c r="DA580" s="274"/>
      <c r="DB580" s="274"/>
      <c r="DC580" s="274"/>
      <c r="DD580" s="274"/>
      <c r="DE580" s="274"/>
    </row>
    <row r="581" spans="2:109" s="33" customFormat="1" x14ac:dyDescent="0.35">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AR581" s="274"/>
      <c r="AS581" s="274"/>
      <c r="AT581" s="274"/>
      <c r="AU581" s="274"/>
      <c r="AV581" s="274"/>
      <c r="AW581" s="274"/>
      <c r="AX581" s="274"/>
      <c r="AY581" s="274"/>
      <c r="AZ581" s="274"/>
      <c r="BA581" s="274"/>
      <c r="BB581" s="274"/>
      <c r="BC581" s="274"/>
      <c r="BD581" s="274"/>
      <c r="BE581" s="274"/>
      <c r="BF581" s="274"/>
      <c r="BG581" s="274"/>
      <c r="BH581" s="274"/>
      <c r="BI581" s="274"/>
      <c r="BJ581" s="274"/>
      <c r="BK581" s="274"/>
      <c r="BL581" s="274"/>
      <c r="BM581" s="274"/>
      <c r="BN581" s="274"/>
      <c r="BO581" s="274"/>
      <c r="BP581" s="274"/>
      <c r="BQ581" s="274"/>
      <c r="BR581" s="274"/>
      <c r="BS581" s="274"/>
      <c r="BT581" s="274"/>
      <c r="BU581" s="274"/>
      <c r="BV581" s="274"/>
      <c r="BW581" s="274"/>
      <c r="BX581" s="274"/>
      <c r="BY581" s="274"/>
      <c r="BZ581" s="274"/>
      <c r="CA581" s="274"/>
      <c r="CB581" s="274"/>
      <c r="CC581" s="274"/>
      <c r="CD581" s="274"/>
      <c r="CE581" s="274"/>
      <c r="CF581" s="274"/>
      <c r="CG581" s="274"/>
      <c r="CH581" s="274"/>
      <c r="CI581" s="274"/>
      <c r="CJ581" s="274"/>
      <c r="CK581" s="274"/>
      <c r="CL581" s="274"/>
      <c r="CM581" s="274"/>
      <c r="CN581" s="274"/>
      <c r="CO581" s="274"/>
      <c r="CP581" s="274"/>
      <c r="CQ581" s="274"/>
      <c r="CR581" s="274"/>
      <c r="CS581" s="274"/>
      <c r="CT581" s="274"/>
      <c r="CU581" s="274"/>
      <c r="CV581" s="274"/>
      <c r="CW581" s="274"/>
      <c r="CX581" s="274"/>
      <c r="CY581" s="274"/>
      <c r="CZ581" s="274"/>
      <c r="DA581" s="274"/>
      <c r="DB581" s="274"/>
      <c r="DC581" s="274"/>
      <c r="DD581" s="274"/>
      <c r="DE581" s="274"/>
    </row>
    <row r="582" spans="2:109" s="33" customFormat="1" x14ac:dyDescent="0.35">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AR582" s="274"/>
      <c r="AS582" s="274"/>
      <c r="AT582" s="274"/>
      <c r="AU582" s="274"/>
      <c r="AV582" s="274"/>
      <c r="AW582" s="274"/>
      <c r="AX582" s="274"/>
      <c r="AY582" s="274"/>
      <c r="AZ582" s="274"/>
      <c r="BA582" s="274"/>
      <c r="BB582" s="274"/>
      <c r="BC582" s="274"/>
      <c r="BD582" s="274"/>
      <c r="BE582" s="274"/>
      <c r="BF582" s="274"/>
      <c r="BG582" s="274"/>
      <c r="BH582" s="274"/>
      <c r="BI582" s="274"/>
      <c r="BJ582" s="274"/>
      <c r="BK582" s="274"/>
      <c r="BL582" s="274"/>
      <c r="BM582" s="274"/>
      <c r="BN582" s="274"/>
      <c r="BO582" s="274"/>
      <c r="BP582" s="274"/>
      <c r="BQ582" s="274"/>
      <c r="BR582" s="274"/>
      <c r="BS582" s="274"/>
      <c r="BT582" s="274"/>
      <c r="BU582" s="274"/>
      <c r="BV582" s="274"/>
      <c r="BW582" s="274"/>
      <c r="BX582" s="274"/>
      <c r="BY582" s="274"/>
      <c r="BZ582" s="274"/>
      <c r="CA582" s="274"/>
      <c r="CB582" s="274"/>
      <c r="CC582" s="274"/>
      <c r="CD582" s="274"/>
      <c r="CE582" s="274"/>
      <c r="CF582" s="274"/>
      <c r="CG582" s="274"/>
      <c r="CH582" s="274"/>
      <c r="CI582" s="274"/>
      <c r="CJ582" s="274"/>
      <c r="CK582" s="274"/>
      <c r="CL582" s="274"/>
      <c r="CM582" s="274"/>
      <c r="CN582" s="274"/>
      <c r="CO582" s="274"/>
      <c r="CP582" s="274"/>
      <c r="CQ582" s="274"/>
      <c r="CR582" s="274"/>
      <c r="CS582" s="274"/>
      <c r="CT582" s="274"/>
      <c r="CU582" s="274"/>
      <c r="CV582" s="274"/>
      <c r="CW582" s="274"/>
      <c r="CX582" s="274"/>
      <c r="CY582" s="274"/>
      <c r="CZ582" s="274"/>
      <c r="DA582" s="274"/>
      <c r="DB582" s="274"/>
      <c r="DC582" s="274"/>
      <c r="DD582" s="274"/>
      <c r="DE582" s="274"/>
    </row>
    <row r="583" spans="2:109" s="33" customFormat="1" x14ac:dyDescent="0.35">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AR583" s="274"/>
      <c r="AS583" s="274"/>
      <c r="AT583" s="274"/>
      <c r="AU583" s="274"/>
      <c r="AV583" s="274"/>
      <c r="AW583" s="274"/>
      <c r="AX583" s="274"/>
      <c r="AY583" s="274"/>
      <c r="AZ583" s="274"/>
      <c r="BA583" s="274"/>
      <c r="BB583" s="274"/>
      <c r="BC583" s="274"/>
      <c r="BD583" s="274"/>
      <c r="BE583" s="274"/>
      <c r="BF583" s="274"/>
      <c r="BG583" s="274"/>
      <c r="BH583" s="274"/>
      <c r="BI583" s="274"/>
      <c r="BJ583" s="274"/>
      <c r="BK583" s="274"/>
      <c r="BL583" s="274"/>
      <c r="BM583" s="274"/>
      <c r="BN583" s="274"/>
      <c r="BO583" s="274"/>
      <c r="BP583" s="274"/>
      <c r="BQ583" s="274"/>
      <c r="BR583" s="274"/>
      <c r="BS583" s="274"/>
      <c r="BT583" s="274"/>
      <c r="BU583" s="274"/>
      <c r="BV583" s="274"/>
      <c r="BW583" s="274"/>
      <c r="BX583" s="274"/>
      <c r="BY583" s="274"/>
      <c r="BZ583" s="274"/>
      <c r="CA583" s="274"/>
      <c r="CB583" s="274"/>
      <c r="CC583" s="274"/>
      <c r="CD583" s="274"/>
      <c r="CE583" s="274"/>
      <c r="CF583" s="274"/>
      <c r="CG583" s="274"/>
      <c r="CH583" s="274"/>
      <c r="CI583" s="274"/>
      <c r="CJ583" s="274"/>
      <c r="CK583" s="274"/>
      <c r="CL583" s="274"/>
      <c r="CM583" s="274"/>
      <c r="CN583" s="274"/>
      <c r="CO583" s="274"/>
      <c r="CP583" s="274"/>
      <c r="CQ583" s="274"/>
      <c r="CR583" s="274"/>
      <c r="CS583" s="274"/>
      <c r="CT583" s="274"/>
      <c r="CU583" s="274"/>
      <c r="CV583" s="274"/>
      <c r="CW583" s="274"/>
      <c r="CX583" s="274"/>
      <c r="CY583" s="274"/>
      <c r="CZ583" s="274"/>
      <c r="DA583" s="274"/>
      <c r="DB583" s="274"/>
      <c r="DC583" s="274"/>
      <c r="DD583" s="274"/>
      <c r="DE583" s="274"/>
    </row>
    <row r="584" spans="2:109" s="33" customFormat="1" x14ac:dyDescent="0.35">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AR584" s="274"/>
      <c r="AS584" s="274"/>
      <c r="AT584" s="274"/>
      <c r="AU584" s="274"/>
      <c r="AV584" s="274"/>
      <c r="AW584" s="274"/>
      <c r="AX584" s="274"/>
      <c r="AY584" s="274"/>
      <c r="AZ584" s="274"/>
      <c r="BA584" s="274"/>
      <c r="BB584" s="274"/>
      <c r="BC584" s="274"/>
      <c r="BD584" s="274"/>
      <c r="BE584" s="274"/>
      <c r="BF584" s="274"/>
      <c r="BG584" s="274"/>
      <c r="BH584" s="274"/>
      <c r="BI584" s="274"/>
      <c r="BJ584" s="274"/>
      <c r="BK584" s="274"/>
      <c r="BL584" s="274"/>
      <c r="BM584" s="274"/>
      <c r="BN584" s="274"/>
      <c r="BO584" s="274"/>
      <c r="BP584" s="274"/>
      <c r="BQ584" s="274"/>
      <c r="BR584" s="274"/>
      <c r="BS584" s="274"/>
      <c r="BT584" s="274"/>
      <c r="BU584" s="274"/>
      <c r="BV584" s="274"/>
      <c r="BW584" s="274"/>
      <c r="BX584" s="274"/>
      <c r="BY584" s="274"/>
      <c r="BZ584" s="274"/>
      <c r="CA584" s="274"/>
      <c r="CB584" s="274"/>
      <c r="CC584" s="274"/>
      <c r="CD584" s="274"/>
      <c r="CE584" s="274"/>
      <c r="CF584" s="274"/>
      <c r="CG584" s="274"/>
      <c r="CH584" s="274"/>
      <c r="CI584" s="274"/>
      <c r="CJ584" s="274"/>
      <c r="CK584" s="274"/>
      <c r="CL584" s="274"/>
      <c r="CM584" s="274"/>
      <c r="CN584" s="274"/>
      <c r="CO584" s="274"/>
      <c r="CP584" s="274"/>
      <c r="CQ584" s="274"/>
      <c r="CR584" s="274"/>
      <c r="CS584" s="274"/>
      <c r="CT584" s="274"/>
      <c r="CU584" s="274"/>
      <c r="CV584" s="274"/>
      <c r="CW584" s="274"/>
      <c r="CX584" s="274"/>
      <c r="CY584" s="274"/>
      <c r="CZ584" s="274"/>
      <c r="DA584" s="274"/>
      <c r="DB584" s="274"/>
      <c r="DC584" s="274"/>
      <c r="DD584" s="274"/>
      <c r="DE584" s="274"/>
    </row>
    <row r="585" spans="2:109" s="33" customFormat="1" x14ac:dyDescent="0.35">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AR585" s="274"/>
      <c r="AS585" s="274"/>
      <c r="AT585" s="274"/>
      <c r="AU585" s="274"/>
      <c r="AV585" s="274"/>
      <c r="AW585" s="274"/>
      <c r="AX585" s="274"/>
      <c r="AY585" s="274"/>
      <c r="AZ585" s="274"/>
      <c r="BA585" s="274"/>
      <c r="BB585" s="274"/>
      <c r="BC585" s="274"/>
      <c r="BD585" s="274"/>
      <c r="BE585" s="274"/>
      <c r="BF585" s="274"/>
      <c r="BG585" s="274"/>
      <c r="BH585" s="274"/>
      <c r="BI585" s="274"/>
      <c r="BJ585" s="274"/>
      <c r="BK585" s="274"/>
      <c r="BL585" s="274"/>
      <c r="BM585" s="274"/>
      <c r="BN585" s="274"/>
      <c r="BO585" s="274"/>
      <c r="BP585" s="274"/>
      <c r="BQ585" s="274"/>
      <c r="BR585" s="274"/>
      <c r="BS585" s="274"/>
      <c r="BT585" s="274"/>
      <c r="BU585" s="274"/>
      <c r="BV585" s="274"/>
      <c r="BW585" s="274"/>
      <c r="BX585" s="274"/>
      <c r="BY585" s="274"/>
      <c r="BZ585" s="274"/>
      <c r="CA585" s="274"/>
      <c r="CB585" s="274"/>
      <c r="CC585" s="274"/>
      <c r="CD585" s="274"/>
      <c r="CE585" s="274"/>
      <c r="CF585" s="274"/>
      <c r="CG585" s="274"/>
      <c r="CH585" s="274"/>
      <c r="CI585" s="274"/>
      <c r="CJ585" s="274"/>
      <c r="CK585" s="274"/>
      <c r="CL585" s="274"/>
      <c r="CM585" s="274"/>
      <c r="CN585" s="274"/>
      <c r="CO585" s="274"/>
      <c r="CP585" s="274"/>
      <c r="CQ585" s="274"/>
      <c r="CR585" s="274"/>
      <c r="CS585" s="274"/>
      <c r="CT585" s="274"/>
      <c r="CU585" s="274"/>
      <c r="CV585" s="274"/>
      <c r="CW585" s="274"/>
      <c r="CX585" s="274"/>
      <c r="CY585" s="274"/>
      <c r="CZ585" s="274"/>
      <c r="DA585" s="274"/>
      <c r="DB585" s="274"/>
      <c r="DC585" s="274"/>
      <c r="DD585" s="274"/>
      <c r="DE585" s="274"/>
    </row>
    <row r="586" spans="2:109" s="33" customFormat="1" x14ac:dyDescent="0.35">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AR586" s="274"/>
      <c r="AS586" s="274"/>
      <c r="AT586" s="274"/>
      <c r="AU586" s="274"/>
      <c r="AV586" s="274"/>
      <c r="AW586" s="274"/>
      <c r="AX586" s="274"/>
      <c r="AY586" s="274"/>
      <c r="AZ586" s="274"/>
      <c r="BA586" s="274"/>
      <c r="BB586" s="274"/>
      <c r="BC586" s="274"/>
      <c r="BD586" s="274"/>
      <c r="BE586" s="274"/>
      <c r="BF586" s="274"/>
      <c r="BG586" s="274"/>
      <c r="BH586" s="274"/>
      <c r="BI586" s="274"/>
      <c r="BJ586" s="274"/>
      <c r="BK586" s="274"/>
      <c r="BL586" s="274"/>
      <c r="BM586" s="274"/>
      <c r="BN586" s="274"/>
      <c r="BO586" s="274"/>
      <c r="BP586" s="274"/>
      <c r="BQ586" s="274"/>
      <c r="BR586" s="274"/>
      <c r="BS586" s="274"/>
      <c r="BT586" s="274"/>
      <c r="BU586" s="274"/>
      <c r="BV586" s="274"/>
      <c r="BW586" s="274"/>
      <c r="BX586" s="274"/>
      <c r="BY586" s="274"/>
      <c r="BZ586" s="274"/>
      <c r="CA586" s="274"/>
      <c r="CB586" s="274"/>
      <c r="CC586" s="274"/>
      <c r="CD586" s="274"/>
      <c r="CE586" s="274"/>
      <c r="CF586" s="274"/>
      <c r="CG586" s="274"/>
      <c r="CH586" s="274"/>
      <c r="CI586" s="274"/>
      <c r="CJ586" s="274"/>
      <c r="CK586" s="274"/>
      <c r="CL586" s="274"/>
      <c r="CM586" s="274"/>
      <c r="CN586" s="274"/>
      <c r="CO586" s="274"/>
      <c r="CP586" s="274"/>
      <c r="CQ586" s="274"/>
      <c r="CR586" s="274"/>
      <c r="CS586" s="274"/>
      <c r="CT586" s="274"/>
      <c r="CU586" s="274"/>
      <c r="CV586" s="274"/>
      <c r="CW586" s="274"/>
      <c r="CX586" s="274"/>
      <c r="CY586" s="274"/>
      <c r="CZ586" s="274"/>
      <c r="DA586" s="274"/>
      <c r="DB586" s="274"/>
      <c r="DC586" s="274"/>
      <c r="DD586" s="274"/>
      <c r="DE586" s="274"/>
    </row>
    <row r="587" spans="2:109" s="33" customFormat="1" x14ac:dyDescent="0.35">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AR587" s="274"/>
      <c r="AS587" s="274"/>
      <c r="AT587" s="274"/>
      <c r="AU587" s="274"/>
      <c r="AV587" s="274"/>
      <c r="AW587" s="274"/>
      <c r="AX587" s="274"/>
      <c r="AY587" s="274"/>
      <c r="AZ587" s="274"/>
      <c r="BA587" s="274"/>
      <c r="BB587" s="274"/>
      <c r="BC587" s="274"/>
      <c r="BD587" s="274"/>
      <c r="BE587" s="274"/>
      <c r="BF587" s="274"/>
      <c r="BG587" s="274"/>
      <c r="BH587" s="274"/>
      <c r="BI587" s="274"/>
      <c r="BJ587" s="274"/>
      <c r="BK587" s="274"/>
      <c r="BL587" s="274"/>
      <c r="BM587" s="274"/>
      <c r="BN587" s="274"/>
      <c r="BO587" s="274"/>
      <c r="BP587" s="274"/>
      <c r="BQ587" s="274"/>
      <c r="BR587" s="274"/>
      <c r="BS587" s="274"/>
      <c r="BT587" s="274"/>
      <c r="BU587" s="274"/>
      <c r="BV587" s="274"/>
      <c r="BW587" s="274"/>
      <c r="BX587" s="274"/>
      <c r="BY587" s="274"/>
      <c r="BZ587" s="274"/>
      <c r="CA587" s="274"/>
      <c r="CB587" s="274"/>
      <c r="CC587" s="274"/>
      <c r="CD587" s="274"/>
      <c r="CE587" s="274"/>
      <c r="CF587" s="274"/>
      <c r="CG587" s="274"/>
      <c r="CH587" s="274"/>
      <c r="CI587" s="274"/>
      <c r="CJ587" s="274"/>
      <c r="CK587" s="274"/>
      <c r="CL587" s="274"/>
      <c r="CM587" s="274"/>
      <c r="CN587" s="274"/>
      <c r="CO587" s="274"/>
      <c r="CP587" s="274"/>
      <c r="CQ587" s="274"/>
      <c r="CR587" s="274"/>
      <c r="CS587" s="274"/>
      <c r="CT587" s="274"/>
      <c r="CU587" s="274"/>
      <c r="CV587" s="274"/>
      <c r="CW587" s="274"/>
      <c r="CX587" s="274"/>
      <c r="CY587" s="274"/>
      <c r="CZ587" s="274"/>
      <c r="DA587" s="274"/>
      <c r="DB587" s="274"/>
      <c r="DC587" s="274"/>
      <c r="DD587" s="274"/>
      <c r="DE587" s="274"/>
    </row>
    <row r="588" spans="2:109" s="33" customFormat="1" x14ac:dyDescent="0.35">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AR588" s="274"/>
      <c r="AS588" s="274"/>
      <c r="AT588" s="274"/>
      <c r="AU588" s="274"/>
      <c r="AV588" s="274"/>
      <c r="AW588" s="274"/>
      <c r="AX588" s="274"/>
      <c r="AY588" s="274"/>
      <c r="AZ588" s="274"/>
      <c r="BA588" s="274"/>
      <c r="BB588" s="274"/>
      <c r="BC588" s="274"/>
      <c r="BD588" s="274"/>
      <c r="BE588" s="274"/>
      <c r="BF588" s="274"/>
      <c r="BG588" s="274"/>
      <c r="BH588" s="274"/>
      <c r="BI588" s="274"/>
      <c r="BJ588" s="274"/>
      <c r="BK588" s="274"/>
      <c r="BL588" s="274"/>
      <c r="BM588" s="274"/>
      <c r="BN588" s="274"/>
      <c r="BO588" s="274"/>
      <c r="BP588" s="274"/>
      <c r="BQ588" s="274"/>
      <c r="BR588" s="274"/>
      <c r="BS588" s="274"/>
      <c r="BT588" s="274"/>
      <c r="BU588" s="274"/>
      <c r="BV588" s="274"/>
      <c r="BW588" s="274"/>
      <c r="BX588" s="274"/>
      <c r="BY588" s="274"/>
      <c r="BZ588" s="274"/>
      <c r="CA588" s="274"/>
      <c r="CB588" s="274"/>
      <c r="CC588" s="274"/>
      <c r="CD588" s="274"/>
      <c r="CE588" s="274"/>
      <c r="CF588" s="274"/>
      <c r="CG588" s="274"/>
      <c r="CH588" s="274"/>
      <c r="CI588" s="274"/>
      <c r="CJ588" s="274"/>
      <c r="CK588" s="274"/>
      <c r="CL588" s="274"/>
      <c r="CM588" s="274"/>
      <c r="CN588" s="274"/>
      <c r="CO588" s="274"/>
      <c r="CP588" s="274"/>
      <c r="CQ588" s="274"/>
      <c r="CR588" s="274"/>
      <c r="CS588" s="274"/>
      <c r="CT588" s="274"/>
      <c r="CU588" s="274"/>
      <c r="CV588" s="274"/>
      <c r="CW588" s="274"/>
      <c r="CX588" s="274"/>
      <c r="CY588" s="274"/>
      <c r="CZ588" s="274"/>
      <c r="DA588" s="274"/>
      <c r="DB588" s="274"/>
      <c r="DC588" s="274"/>
      <c r="DD588" s="274"/>
      <c r="DE588" s="274"/>
    </row>
    <row r="589" spans="2:109" s="33" customFormat="1" x14ac:dyDescent="0.35">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AR589" s="274"/>
      <c r="AS589" s="274"/>
      <c r="AT589" s="274"/>
      <c r="AU589" s="274"/>
      <c r="AV589" s="274"/>
      <c r="AW589" s="274"/>
      <c r="AX589" s="274"/>
      <c r="AY589" s="274"/>
      <c r="AZ589" s="274"/>
      <c r="BA589" s="274"/>
      <c r="BB589" s="274"/>
      <c r="BC589" s="274"/>
      <c r="BD589" s="274"/>
      <c r="BE589" s="274"/>
      <c r="BF589" s="274"/>
      <c r="BG589" s="274"/>
      <c r="BH589" s="274"/>
      <c r="BI589" s="274"/>
      <c r="BJ589" s="274"/>
      <c r="BK589" s="274"/>
      <c r="BL589" s="274"/>
      <c r="BM589" s="274"/>
      <c r="BN589" s="274"/>
      <c r="BO589" s="274"/>
      <c r="BP589" s="274"/>
      <c r="BQ589" s="274"/>
      <c r="BR589" s="274"/>
      <c r="BS589" s="274"/>
      <c r="BT589" s="274"/>
      <c r="BU589" s="274"/>
      <c r="BV589" s="274"/>
      <c r="BW589" s="274"/>
      <c r="BX589" s="274"/>
      <c r="BY589" s="274"/>
      <c r="BZ589" s="274"/>
      <c r="CA589" s="274"/>
      <c r="CB589" s="274"/>
      <c r="CC589" s="274"/>
      <c r="CD589" s="274"/>
      <c r="CE589" s="274"/>
      <c r="CF589" s="274"/>
      <c r="CG589" s="274"/>
      <c r="CH589" s="274"/>
      <c r="CI589" s="274"/>
      <c r="CJ589" s="274"/>
      <c r="CK589" s="274"/>
      <c r="CL589" s="274"/>
      <c r="CM589" s="274"/>
      <c r="CN589" s="274"/>
      <c r="CO589" s="274"/>
      <c r="CP589" s="274"/>
      <c r="CQ589" s="274"/>
      <c r="CR589" s="274"/>
      <c r="CS589" s="274"/>
      <c r="CT589" s="274"/>
      <c r="CU589" s="274"/>
      <c r="CV589" s="274"/>
      <c r="CW589" s="274"/>
      <c r="CX589" s="274"/>
      <c r="CY589" s="274"/>
      <c r="CZ589" s="274"/>
      <c r="DA589" s="274"/>
      <c r="DB589" s="274"/>
      <c r="DC589" s="274"/>
      <c r="DD589" s="274"/>
      <c r="DE589" s="274"/>
    </row>
    <row r="590" spans="2:109" s="33" customFormat="1" x14ac:dyDescent="0.35">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AR590" s="274"/>
      <c r="AS590" s="274"/>
      <c r="AT590" s="274"/>
      <c r="AU590" s="274"/>
      <c r="AV590" s="274"/>
      <c r="AW590" s="274"/>
      <c r="AX590" s="274"/>
      <c r="AY590" s="274"/>
      <c r="AZ590" s="274"/>
      <c r="BA590" s="274"/>
      <c r="BB590" s="274"/>
      <c r="BC590" s="274"/>
      <c r="BD590" s="274"/>
      <c r="BE590" s="274"/>
      <c r="BF590" s="274"/>
      <c r="BG590" s="274"/>
      <c r="BH590" s="274"/>
      <c r="BI590" s="274"/>
      <c r="BJ590" s="274"/>
      <c r="BK590" s="274"/>
      <c r="BL590" s="274"/>
      <c r="BM590" s="274"/>
      <c r="BN590" s="274"/>
      <c r="BO590" s="274"/>
      <c r="BP590" s="274"/>
      <c r="BQ590" s="274"/>
      <c r="BR590" s="274"/>
      <c r="BS590" s="274"/>
      <c r="BT590" s="274"/>
      <c r="BU590" s="274"/>
      <c r="BV590" s="274"/>
      <c r="BW590" s="274"/>
      <c r="BX590" s="274"/>
      <c r="BY590" s="274"/>
      <c r="BZ590" s="274"/>
      <c r="CA590" s="274"/>
      <c r="CB590" s="274"/>
      <c r="CC590" s="274"/>
      <c r="CD590" s="274"/>
      <c r="CE590" s="274"/>
      <c r="CF590" s="274"/>
      <c r="CG590" s="274"/>
      <c r="CH590" s="274"/>
      <c r="CI590" s="274"/>
      <c r="CJ590" s="274"/>
      <c r="CK590" s="274"/>
      <c r="CL590" s="274"/>
      <c r="CM590" s="274"/>
      <c r="CN590" s="274"/>
      <c r="CO590" s="274"/>
      <c r="CP590" s="274"/>
      <c r="CQ590" s="274"/>
      <c r="CR590" s="274"/>
      <c r="CS590" s="274"/>
      <c r="CT590" s="274"/>
      <c r="CU590" s="274"/>
      <c r="CV590" s="274"/>
      <c r="CW590" s="274"/>
      <c r="CX590" s="274"/>
      <c r="CY590" s="274"/>
      <c r="CZ590" s="274"/>
      <c r="DA590" s="274"/>
      <c r="DB590" s="274"/>
      <c r="DC590" s="274"/>
      <c r="DD590" s="274"/>
      <c r="DE590" s="274"/>
    </row>
    <row r="591" spans="2:109" s="33" customFormat="1" x14ac:dyDescent="0.35">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AR591" s="274"/>
      <c r="AS591" s="274"/>
      <c r="AT591" s="274"/>
      <c r="AU591" s="274"/>
      <c r="AV591" s="274"/>
      <c r="AW591" s="274"/>
      <c r="AX591" s="274"/>
      <c r="AY591" s="274"/>
      <c r="AZ591" s="274"/>
      <c r="BA591" s="274"/>
      <c r="BB591" s="274"/>
      <c r="BC591" s="274"/>
      <c r="BD591" s="274"/>
      <c r="BE591" s="274"/>
      <c r="BF591" s="274"/>
      <c r="BG591" s="274"/>
      <c r="BH591" s="274"/>
      <c r="BI591" s="274"/>
      <c r="BJ591" s="274"/>
      <c r="BK591" s="274"/>
      <c r="BL591" s="274"/>
      <c r="BM591" s="274"/>
      <c r="BN591" s="274"/>
      <c r="BO591" s="274"/>
      <c r="BP591" s="274"/>
      <c r="BQ591" s="274"/>
      <c r="BR591" s="274"/>
      <c r="BS591" s="274"/>
      <c r="BT591" s="274"/>
      <c r="BU591" s="274"/>
      <c r="BV591" s="274"/>
      <c r="BW591" s="274"/>
      <c r="BX591" s="274"/>
      <c r="BY591" s="274"/>
      <c r="BZ591" s="274"/>
      <c r="CA591" s="274"/>
      <c r="CB591" s="274"/>
      <c r="CC591" s="274"/>
      <c r="CD591" s="274"/>
      <c r="CE591" s="274"/>
      <c r="CF591" s="274"/>
      <c r="CG591" s="274"/>
      <c r="CH591" s="274"/>
      <c r="CI591" s="274"/>
      <c r="CJ591" s="274"/>
      <c r="CK591" s="274"/>
      <c r="CL591" s="274"/>
      <c r="CM591" s="274"/>
      <c r="CN591" s="274"/>
      <c r="CO591" s="274"/>
      <c r="CP591" s="274"/>
      <c r="CQ591" s="274"/>
      <c r="CR591" s="274"/>
      <c r="CS591" s="274"/>
      <c r="CT591" s="274"/>
      <c r="CU591" s="274"/>
      <c r="CV591" s="274"/>
      <c r="CW591" s="274"/>
      <c r="CX591" s="274"/>
      <c r="CY591" s="274"/>
      <c r="CZ591" s="274"/>
      <c r="DA591" s="274"/>
      <c r="DB591" s="274"/>
      <c r="DC591" s="274"/>
      <c r="DD591" s="274"/>
      <c r="DE591" s="274"/>
    </row>
    <row r="592" spans="2:109" s="33" customFormat="1" x14ac:dyDescent="0.35">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AR592" s="274"/>
      <c r="AS592" s="274"/>
      <c r="AT592" s="274"/>
      <c r="AU592" s="274"/>
      <c r="AV592" s="274"/>
      <c r="AW592" s="274"/>
      <c r="AX592" s="274"/>
      <c r="AY592" s="274"/>
      <c r="AZ592" s="274"/>
      <c r="BA592" s="274"/>
      <c r="BB592" s="274"/>
      <c r="BC592" s="274"/>
      <c r="BD592" s="274"/>
      <c r="BE592" s="274"/>
      <c r="BF592" s="274"/>
      <c r="BG592" s="274"/>
      <c r="BH592" s="274"/>
      <c r="BI592" s="274"/>
      <c r="BJ592" s="274"/>
      <c r="BK592" s="274"/>
      <c r="BL592" s="274"/>
      <c r="BM592" s="274"/>
      <c r="BN592" s="274"/>
      <c r="BO592" s="274"/>
      <c r="BP592" s="274"/>
      <c r="BQ592" s="274"/>
      <c r="BR592" s="274"/>
      <c r="BS592" s="274"/>
      <c r="BT592" s="274"/>
      <c r="BU592" s="274"/>
      <c r="BV592" s="274"/>
      <c r="BW592" s="274"/>
      <c r="BX592" s="274"/>
      <c r="BY592" s="274"/>
      <c r="BZ592" s="274"/>
      <c r="CA592" s="274"/>
      <c r="CB592" s="274"/>
      <c r="CC592" s="274"/>
      <c r="CD592" s="274"/>
      <c r="CE592" s="274"/>
      <c r="CF592" s="274"/>
      <c r="CG592" s="274"/>
      <c r="CH592" s="274"/>
      <c r="CI592" s="274"/>
      <c r="CJ592" s="274"/>
      <c r="CK592" s="274"/>
      <c r="CL592" s="274"/>
      <c r="CM592" s="274"/>
      <c r="CN592" s="274"/>
      <c r="CO592" s="274"/>
      <c r="CP592" s="274"/>
      <c r="CQ592" s="274"/>
      <c r="CR592" s="274"/>
      <c r="CS592" s="274"/>
      <c r="CT592" s="274"/>
      <c r="CU592" s="274"/>
      <c r="CV592" s="274"/>
      <c r="CW592" s="274"/>
      <c r="CX592" s="274"/>
      <c r="CY592" s="274"/>
      <c r="CZ592" s="274"/>
      <c r="DA592" s="274"/>
      <c r="DB592" s="274"/>
      <c r="DC592" s="274"/>
      <c r="DD592" s="274"/>
      <c r="DE592" s="274"/>
    </row>
    <row r="593" spans="2:109" s="33" customFormat="1" x14ac:dyDescent="0.35">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AR593" s="274"/>
      <c r="AS593" s="274"/>
      <c r="AT593" s="274"/>
      <c r="AU593" s="274"/>
      <c r="AV593" s="274"/>
      <c r="AW593" s="274"/>
      <c r="AX593" s="274"/>
      <c r="AY593" s="274"/>
      <c r="AZ593" s="274"/>
      <c r="BA593" s="274"/>
      <c r="BB593" s="274"/>
      <c r="BC593" s="274"/>
      <c r="BD593" s="274"/>
      <c r="BE593" s="274"/>
      <c r="BF593" s="274"/>
      <c r="BG593" s="274"/>
      <c r="BH593" s="274"/>
      <c r="BI593" s="274"/>
      <c r="BJ593" s="274"/>
      <c r="BK593" s="274"/>
      <c r="BL593" s="274"/>
      <c r="BM593" s="274"/>
      <c r="BN593" s="274"/>
      <c r="BO593" s="274"/>
      <c r="BP593" s="274"/>
      <c r="BQ593" s="274"/>
      <c r="BR593" s="274"/>
      <c r="BS593" s="274"/>
      <c r="BT593" s="274"/>
      <c r="BU593" s="274"/>
      <c r="BV593" s="274"/>
      <c r="BW593" s="274"/>
      <c r="BX593" s="274"/>
      <c r="BY593" s="274"/>
      <c r="BZ593" s="274"/>
      <c r="CA593" s="274"/>
      <c r="CB593" s="274"/>
      <c r="CC593" s="274"/>
      <c r="CD593" s="274"/>
      <c r="CE593" s="274"/>
      <c r="CF593" s="274"/>
      <c r="CG593" s="274"/>
      <c r="CH593" s="274"/>
      <c r="CI593" s="274"/>
      <c r="CJ593" s="274"/>
      <c r="CK593" s="274"/>
      <c r="CL593" s="274"/>
      <c r="CM593" s="274"/>
      <c r="CN593" s="274"/>
      <c r="CO593" s="274"/>
      <c r="CP593" s="274"/>
      <c r="CQ593" s="274"/>
      <c r="CR593" s="274"/>
      <c r="CS593" s="274"/>
      <c r="CT593" s="274"/>
      <c r="CU593" s="274"/>
      <c r="CV593" s="274"/>
      <c r="CW593" s="274"/>
      <c r="CX593" s="274"/>
      <c r="CY593" s="274"/>
      <c r="CZ593" s="274"/>
      <c r="DA593" s="274"/>
      <c r="DB593" s="274"/>
      <c r="DC593" s="274"/>
      <c r="DD593" s="274"/>
      <c r="DE593" s="274"/>
    </row>
    <row r="594" spans="2:109" s="33" customFormat="1" x14ac:dyDescent="0.35">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AR594" s="274"/>
      <c r="AS594" s="274"/>
      <c r="AT594" s="274"/>
      <c r="AU594" s="274"/>
      <c r="AV594" s="274"/>
      <c r="AW594" s="274"/>
      <c r="AX594" s="274"/>
      <c r="AY594" s="274"/>
      <c r="AZ594" s="274"/>
      <c r="BA594" s="274"/>
      <c r="BB594" s="274"/>
      <c r="BC594" s="274"/>
      <c r="BD594" s="274"/>
      <c r="BE594" s="274"/>
      <c r="BF594" s="274"/>
      <c r="BG594" s="274"/>
      <c r="BH594" s="274"/>
      <c r="BI594" s="274"/>
      <c r="BJ594" s="274"/>
      <c r="BK594" s="274"/>
      <c r="BL594" s="274"/>
      <c r="BM594" s="274"/>
      <c r="BN594" s="274"/>
      <c r="BO594" s="274"/>
      <c r="BP594" s="274"/>
      <c r="BQ594" s="274"/>
      <c r="BR594" s="274"/>
      <c r="BS594" s="274"/>
      <c r="BT594" s="274"/>
      <c r="BU594" s="274"/>
      <c r="BV594" s="274"/>
      <c r="BW594" s="274"/>
      <c r="BX594" s="274"/>
      <c r="BY594" s="274"/>
      <c r="BZ594" s="274"/>
      <c r="CA594" s="274"/>
      <c r="CB594" s="274"/>
      <c r="CC594" s="274"/>
      <c r="CD594" s="274"/>
      <c r="CE594" s="274"/>
      <c r="CF594" s="274"/>
      <c r="CG594" s="274"/>
      <c r="CH594" s="274"/>
      <c r="CI594" s="274"/>
      <c r="CJ594" s="274"/>
      <c r="CK594" s="274"/>
      <c r="CL594" s="274"/>
      <c r="CM594" s="274"/>
      <c r="CN594" s="274"/>
      <c r="CO594" s="274"/>
      <c r="CP594" s="274"/>
      <c r="CQ594" s="274"/>
      <c r="CR594" s="274"/>
      <c r="CS594" s="274"/>
      <c r="CT594" s="274"/>
      <c r="CU594" s="274"/>
      <c r="CV594" s="274"/>
      <c r="CW594" s="274"/>
      <c r="CX594" s="274"/>
      <c r="CY594" s="274"/>
      <c r="CZ594" s="274"/>
      <c r="DA594" s="274"/>
      <c r="DB594" s="274"/>
      <c r="DC594" s="274"/>
      <c r="DD594" s="274"/>
      <c r="DE594" s="274"/>
    </row>
    <row r="595" spans="2:109" s="33" customFormat="1" x14ac:dyDescent="0.35">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AR595" s="274"/>
      <c r="AS595" s="274"/>
      <c r="AT595" s="274"/>
      <c r="AU595" s="274"/>
      <c r="AV595" s="274"/>
      <c r="AW595" s="274"/>
      <c r="AX595" s="274"/>
      <c r="AY595" s="274"/>
      <c r="AZ595" s="274"/>
      <c r="BA595" s="274"/>
      <c r="BB595" s="274"/>
      <c r="BC595" s="274"/>
      <c r="BD595" s="274"/>
      <c r="BE595" s="274"/>
      <c r="BF595" s="274"/>
      <c r="BG595" s="274"/>
      <c r="BH595" s="274"/>
      <c r="BI595" s="274"/>
      <c r="BJ595" s="274"/>
      <c r="BK595" s="274"/>
      <c r="BL595" s="274"/>
      <c r="BM595" s="274"/>
      <c r="BN595" s="274"/>
      <c r="BO595" s="274"/>
      <c r="BP595" s="274"/>
      <c r="BQ595" s="274"/>
      <c r="BR595" s="274"/>
      <c r="BS595" s="274"/>
      <c r="BT595" s="274"/>
      <c r="BU595" s="274"/>
      <c r="BV595" s="274"/>
      <c r="BW595" s="274"/>
      <c r="BX595" s="274"/>
      <c r="BY595" s="274"/>
      <c r="BZ595" s="274"/>
      <c r="CA595" s="274"/>
      <c r="CB595" s="274"/>
      <c r="CC595" s="274"/>
      <c r="CD595" s="274"/>
      <c r="CE595" s="274"/>
      <c r="CF595" s="274"/>
      <c r="CG595" s="274"/>
      <c r="CH595" s="274"/>
      <c r="CI595" s="274"/>
      <c r="CJ595" s="274"/>
      <c r="CK595" s="274"/>
      <c r="CL595" s="274"/>
      <c r="CM595" s="274"/>
      <c r="CN595" s="274"/>
      <c r="CO595" s="274"/>
      <c r="CP595" s="274"/>
      <c r="CQ595" s="274"/>
      <c r="CR595" s="274"/>
      <c r="CS595" s="274"/>
      <c r="CT595" s="274"/>
      <c r="CU595" s="274"/>
      <c r="CV595" s="274"/>
      <c r="CW595" s="274"/>
      <c r="CX595" s="274"/>
      <c r="CY595" s="274"/>
      <c r="CZ595" s="274"/>
      <c r="DA595" s="274"/>
      <c r="DB595" s="274"/>
      <c r="DC595" s="274"/>
      <c r="DD595" s="274"/>
      <c r="DE595" s="274"/>
    </row>
    <row r="596" spans="2:109" s="33" customFormat="1" x14ac:dyDescent="0.35">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AR596" s="274"/>
      <c r="AS596" s="274"/>
      <c r="AT596" s="274"/>
      <c r="AU596" s="274"/>
      <c r="AV596" s="274"/>
      <c r="AW596" s="274"/>
      <c r="AX596" s="274"/>
      <c r="AY596" s="274"/>
      <c r="AZ596" s="274"/>
      <c r="BA596" s="274"/>
      <c r="BB596" s="274"/>
      <c r="BC596" s="274"/>
      <c r="BD596" s="274"/>
      <c r="BE596" s="274"/>
      <c r="BF596" s="274"/>
      <c r="BG596" s="274"/>
      <c r="BH596" s="274"/>
      <c r="BI596" s="274"/>
      <c r="BJ596" s="274"/>
      <c r="BK596" s="274"/>
      <c r="BL596" s="274"/>
      <c r="BM596" s="274"/>
      <c r="BN596" s="274"/>
      <c r="BO596" s="274"/>
      <c r="BP596" s="274"/>
      <c r="BQ596" s="274"/>
      <c r="BR596" s="274"/>
      <c r="BS596" s="274"/>
      <c r="BT596" s="274"/>
      <c r="BU596" s="274"/>
      <c r="BV596" s="274"/>
      <c r="BW596" s="274"/>
      <c r="BX596" s="274"/>
      <c r="BY596" s="274"/>
      <c r="BZ596" s="274"/>
      <c r="CA596" s="274"/>
      <c r="CB596" s="274"/>
      <c r="CC596" s="274"/>
      <c r="CD596" s="274"/>
      <c r="CE596" s="274"/>
      <c r="CF596" s="274"/>
      <c r="CG596" s="274"/>
      <c r="CH596" s="274"/>
      <c r="CI596" s="274"/>
      <c r="CJ596" s="274"/>
      <c r="CK596" s="274"/>
      <c r="CL596" s="274"/>
      <c r="CM596" s="274"/>
      <c r="CN596" s="274"/>
      <c r="CO596" s="274"/>
      <c r="CP596" s="274"/>
      <c r="CQ596" s="274"/>
      <c r="CR596" s="274"/>
      <c r="CS596" s="274"/>
      <c r="CT596" s="274"/>
      <c r="CU596" s="274"/>
      <c r="CV596" s="274"/>
      <c r="CW596" s="274"/>
      <c r="CX596" s="274"/>
      <c r="CY596" s="274"/>
      <c r="CZ596" s="274"/>
      <c r="DA596" s="274"/>
      <c r="DB596" s="274"/>
      <c r="DC596" s="274"/>
      <c r="DD596" s="274"/>
      <c r="DE596" s="274"/>
    </row>
    <row r="597" spans="2:109" s="33" customFormat="1" x14ac:dyDescent="0.35">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AR597" s="274"/>
      <c r="AS597" s="274"/>
      <c r="AT597" s="274"/>
      <c r="AU597" s="274"/>
      <c r="AV597" s="274"/>
      <c r="AW597" s="274"/>
      <c r="AX597" s="274"/>
      <c r="AY597" s="274"/>
      <c r="AZ597" s="274"/>
      <c r="BA597" s="274"/>
      <c r="BB597" s="274"/>
      <c r="BC597" s="274"/>
      <c r="BD597" s="274"/>
      <c r="BE597" s="274"/>
      <c r="BF597" s="274"/>
      <c r="BG597" s="274"/>
      <c r="BH597" s="274"/>
      <c r="BI597" s="274"/>
      <c r="BJ597" s="274"/>
      <c r="BK597" s="274"/>
      <c r="BL597" s="274"/>
      <c r="BM597" s="274"/>
      <c r="BN597" s="274"/>
      <c r="BO597" s="274"/>
      <c r="BP597" s="274"/>
      <c r="BQ597" s="274"/>
      <c r="BR597" s="274"/>
      <c r="BS597" s="274"/>
      <c r="BT597" s="274"/>
      <c r="BU597" s="274"/>
      <c r="BV597" s="274"/>
      <c r="BW597" s="274"/>
      <c r="BX597" s="274"/>
      <c r="BY597" s="274"/>
      <c r="BZ597" s="274"/>
      <c r="CA597" s="274"/>
      <c r="CB597" s="274"/>
      <c r="CC597" s="274"/>
      <c r="CD597" s="274"/>
      <c r="CE597" s="274"/>
      <c r="CF597" s="274"/>
      <c r="CG597" s="274"/>
      <c r="CH597" s="274"/>
      <c r="CI597" s="274"/>
      <c r="CJ597" s="274"/>
      <c r="CK597" s="274"/>
      <c r="CL597" s="274"/>
      <c r="CM597" s="274"/>
      <c r="CN597" s="274"/>
      <c r="CO597" s="274"/>
      <c r="CP597" s="274"/>
      <c r="CQ597" s="274"/>
      <c r="CR597" s="274"/>
      <c r="CS597" s="274"/>
      <c r="CT597" s="274"/>
      <c r="CU597" s="274"/>
      <c r="CV597" s="274"/>
      <c r="CW597" s="274"/>
      <c r="CX597" s="274"/>
      <c r="CY597" s="274"/>
      <c r="CZ597" s="274"/>
      <c r="DA597" s="274"/>
      <c r="DB597" s="274"/>
      <c r="DC597" s="274"/>
      <c r="DD597" s="274"/>
      <c r="DE597" s="274"/>
    </row>
    <row r="598" spans="2:109" s="33" customFormat="1" x14ac:dyDescent="0.35">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AR598" s="274"/>
      <c r="AS598" s="274"/>
      <c r="AT598" s="274"/>
      <c r="AU598" s="274"/>
      <c r="AV598" s="274"/>
      <c r="AW598" s="274"/>
      <c r="AX598" s="274"/>
      <c r="AY598" s="274"/>
      <c r="AZ598" s="274"/>
      <c r="BA598" s="274"/>
      <c r="BB598" s="274"/>
      <c r="BC598" s="274"/>
      <c r="BD598" s="274"/>
      <c r="BE598" s="274"/>
      <c r="BF598" s="274"/>
      <c r="BG598" s="274"/>
      <c r="BH598" s="274"/>
      <c r="BI598" s="274"/>
      <c r="BJ598" s="274"/>
      <c r="BK598" s="274"/>
      <c r="BL598" s="274"/>
      <c r="BM598" s="274"/>
      <c r="BN598" s="274"/>
      <c r="BO598" s="274"/>
      <c r="BP598" s="274"/>
      <c r="BQ598" s="274"/>
      <c r="BR598" s="274"/>
      <c r="BS598" s="274"/>
      <c r="BT598" s="274"/>
      <c r="BU598" s="274"/>
      <c r="BV598" s="274"/>
      <c r="BW598" s="274"/>
      <c r="BX598" s="274"/>
      <c r="BY598" s="274"/>
      <c r="BZ598" s="274"/>
      <c r="CA598" s="274"/>
      <c r="CB598" s="274"/>
      <c r="CC598" s="274"/>
      <c r="CD598" s="274"/>
      <c r="CE598" s="274"/>
      <c r="CF598" s="274"/>
      <c r="CG598" s="274"/>
      <c r="CH598" s="274"/>
      <c r="CI598" s="274"/>
      <c r="CJ598" s="274"/>
      <c r="CK598" s="274"/>
      <c r="CL598" s="274"/>
      <c r="CM598" s="274"/>
      <c r="CN598" s="274"/>
      <c r="CO598" s="274"/>
      <c r="CP598" s="274"/>
      <c r="CQ598" s="274"/>
      <c r="CR598" s="274"/>
      <c r="CS598" s="274"/>
      <c r="CT598" s="274"/>
      <c r="CU598" s="274"/>
      <c r="CV598" s="274"/>
      <c r="CW598" s="274"/>
      <c r="CX598" s="274"/>
      <c r="CY598" s="274"/>
      <c r="CZ598" s="274"/>
      <c r="DA598" s="274"/>
      <c r="DB598" s="274"/>
      <c r="DC598" s="274"/>
      <c r="DD598" s="274"/>
      <c r="DE598" s="274"/>
    </row>
    <row r="599" spans="2:109" s="33" customFormat="1" x14ac:dyDescent="0.35">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AR599" s="274"/>
      <c r="AS599" s="274"/>
      <c r="AT599" s="274"/>
      <c r="AU599" s="274"/>
      <c r="AV599" s="274"/>
      <c r="AW599" s="274"/>
      <c r="AX599" s="274"/>
      <c r="AY599" s="274"/>
      <c r="AZ599" s="274"/>
      <c r="BA599" s="274"/>
      <c r="BB599" s="274"/>
      <c r="BC599" s="274"/>
      <c r="BD599" s="274"/>
      <c r="BE599" s="274"/>
      <c r="BF599" s="274"/>
      <c r="BG599" s="274"/>
      <c r="BH599" s="274"/>
      <c r="BI599" s="274"/>
      <c r="BJ599" s="274"/>
      <c r="BK599" s="274"/>
      <c r="BL599" s="274"/>
      <c r="BM599" s="274"/>
      <c r="BN599" s="274"/>
      <c r="BO599" s="274"/>
      <c r="BP599" s="274"/>
      <c r="BQ599" s="274"/>
      <c r="BR599" s="274"/>
      <c r="BS599" s="274"/>
      <c r="BT599" s="274"/>
      <c r="BU599" s="274"/>
      <c r="BV599" s="274"/>
      <c r="BW599" s="274"/>
      <c r="BX599" s="274"/>
      <c r="BY599" s="274"/>
      <c r="BZ599" s="274"/>
      <c r="CA599" s="274"/>
      <c r="CB599" s="274"/>
      <c r="CC599" s="274"/>
      <c r="CD599" s="274"/>
      <c r="CE599" s="274"/>
      <c r="CF599" s="274"/>
      <c r="CG599" s="274"/>
      <c r="CH599" s="274"/>
      <c r="CI599" s="274"/>
      <c r="CJ599" s="274"/>
      <c r="CK599" s="274"/>
      <c r="CL599" s="274"/>
      <c r="CM599" s="274"/>
      <c r="CN599" s="274"/>
      <c r="CO599" s="274"/>
      <c r="CP599" s="274"/>
      <c r="CQ599" s="274"/>
      <c r="CR599" s="274"/>
      <c r="CS599" s="274"/>
      <c r="CT599" s="274"/>
      <c r="CU599" s="274"/>
      <c r="CV599" s="274"/>
      <c r="CW599" s="274"/>
      <c r="CX599" s="274"/>
      <c r="CY599" s="274"/>
      <c r="CZ599" s="274"/>
      <c r="DA599" s="274"/>
      <c r="DB599" s="274"/>
      <c r="DC599" s="274"/>
      <c r="DD599" s="274"/>
      <c r="DE599" s="274"/>
    </row>
    <row r="600" spans="2:109" s="33" customFormat="1" x14ac:dyDescent="0.35">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AR600" s="274"/>
      <c r="AS600" s="274"/>
      <c r="AT600" s="274"/>
      <c r="AU600" s="274"/>
      <c r="AV600" s="274"/>
      <c r="AW600" s="274"/>
      <c r="AX600" s="274"/>
      <c r="AY600" s="274"/>
      <c r="AZ600" s="274"/>
      <c r="BA600" s="274"/>
      <c r="BB600" s="274"/>
      <c r="BC600" s="274"/>
      <c r="BD600" s="274"/>
      <c r="BE600" s="274"/>
      <c r="BF600" s="274"/>
      <c r="BG600" s="274"/>
      <c r="BH600" s="274"/>
      <c r="BI600" s="274"/>
      <c r="BJ600" s="274"/>
      <c r="BK600" s="274"/>
      <c r="BL600" s="274"/>
      <c r="BM600" s="274"/>
      <c r="BN600" s="274"/>
      <c r="BO600" s="274"/>
      <c r="BP600" s="274"/>
      <c r="BQ600" s="274"/>
      <c r="BR600" s="274"/>
      <c r="BS600" s="274"/>
      <c r="BT600" s="274"/>
      <c r="BU600" s="274"/>
      <c r="BV600" s="274"/>
      <c r="BW600" s="274"/>
      <c r="BX600" s="274"/>
      <c r="BY600" s="274"/>
      <c r="BZ600" s="274"/>
      <c r="CA600" s="274"/>
      <c r="CB600" s="274"/>
      <c r="CC600" s="274"/>
      <c r="CD600" s="274"/>
      <c r="CE600" s="274"/>
      <c r="CF600" s="274"/>
      <c r="CG600" s="274"/>
      <c r="CH600" s="274"/>
      <c r="CI600" s="274"/>
      <c r="CJ600" s="274"/>
      <c r="CK600" s="274"/>
      <c r="CL600" s="274"/>
      <c r="CM600" s="274"/>
      <c r="CN600" s="274"/>
      <c r="CO600" s="274"/>
      <c r="CP600" s="274"/>
      <c r="CQ600" s="274"/>
      <c r="CR600" s="274"/>
      <c r="CS600" s="274"/>
      <c r="CT600" s="274"/>
      <c r="CU600" s="274"/>
      <c r="CV600" s="274"/>
      <c r="CW600" s="274"/>
      <c r="CX600" s="274"/>
      <c r="CY600" s="274"/>
      <c r="CZ600" s="274"/>
      <c r="DA600" s="274"/>
      <c r="DB600" s="274"/>
      <c r="DC600" s="274"/>
      <c r="DD600" s="274"/>
      <c r="DE600" s="274"/>
    </row>
    <row r="601" spans="2:109" s="33" customFormat="1" x14ac:dyDescent="0.35">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AR601" s="274"/>
      <c r="AS601" s="274"/>
      <c r="AT601" s="274"/>
      <c r="AU601" s="274"/>
      <c r="AV601" s="274"/>
      <c r="AW601" s="274"/>
      <c r="AX601" s="274"/>
      <c r="AY601" s="274"/>
      <c r="AZ601" s="274"/>
      <c r="BA601" s="274"/>
      <c r="BB601" s="274"/>
      <c r="BC601" s="274"/>
      <c r="BD601" s="274"/>
      <c r="BE601" s="274"/>
      <c r="BF601" s="274"/>
      <c r="BG601" s="274"/>
      <c r="BH601" s="274"/>
      <c r="BI601" s="274"/>
      <c r="BJ601" s="274"/>
      <c r="BK601" s="274"/>
      <c r="BL601" s="274"/>
      <c r="BM601" s="274"/>
      <c r="BN601" s="274"/>
      <c r="BO601" s="274"/>
      <c r="BP601" s="274"/>
      <c r="BQ601" s="274"/>
      <c r="BR601" s="274"/>
      <c r="BS601" s="274"/>
      <c r="BT601" s="274"/>
      <c r="BU601" s="274"/>
      <c r="BV601" s="274"/>
      <c r="BW601" s="274"/>
      <c r="BX601" s="274"/>
      <c r="BY601" s="274"/>
      <c r="BZ601" s="274"/>
      <c r="CA601" s="274"/>
      <c r="CB601" s="274"/>
      <c r="CC601" s="274"/>
      <c r="CD601" s="274"/>
      <c r="CE601" s="274"/>
      <c r="CF601" s="274"/>
      <c r="CG601" s="274"/>
      <c r="CH601" s="274"/>
      <c r="CI601" s="274"/>
      <c r="CJ601" s="274"/>
      <c r="CK601" s="274"/>
      <c r="CL601" s="274"/>
      <c r="CM601" s="274"/>
      <c r="CN601" s="274"/>
      <c r="CO601" s="274"/>
      <c r="CP601" s="274"/>
      <c r="CQ601" s="274"/>
      <c r="CR601" s="274"/>
      <c r="CS601" s="274"/>
      <c r="CT601" s="274"/>
      <c r="CU601" s="274"/>
      <c r="CV601" s="274"/>
      <c r="CW601" s="274"/>
      <c r="CX601" s="274"/>
      <c r="CY601" s="274"/>
      <c r="CZ601" s="274"/>
      <c r="DA601" s="274"/>
      <c r="DB601" s="274"/>
      <c r="DC601" s="274"/>
      <c r="DD601" s="274"/>
      <c r="DE601" s="274"/>
    </row>
    <row r="602" spans="2:109" s="33" customFormat="1" x14ac:dyDescent="0.35">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AR602" s="274"/>
      <c r="AS602" s="274"/>
      <c r="AT602" s="274"/>
      <c r="AU602" s="274"/>
      <c r="AV602" s="274"/>
      <c r="AW602" s="274"/>
      <c r="AX602" s="274"/>
      <c r="AY602" s="274"/>
      <c r="AZ602" s="274"/>
      <c r="BA602" s="274"/>
      <c r="BB602" s="274"/>
      <c r="BC602" s="274"/>
      <c r="BD602" s="274"/>
      <c r="BE602" s="274"/>
      <c r="BF602" s="274"/>
      <c r="BG602" s="274"/>
      <c r="BH602" s="274"/>
      <c r="BI602" s="274"/>
      <c r="BJ602" s="274"/>
      <c r="BK602" s="274"/>
      <c r="BL602" s="274"/>
      <c r="BM602" s="274"/>
      <c r="BN602" s="274"/>
      <c r="BO602" s="274"/>
      <c r="BP602" s="274"/>
      <c r="BQ602" s="274"/>
      <c r="BR602" s="274"/>
      <c r="BS602" s="274"/>
      <c r="BT602" s="274"/>
      <c r="BU602" s="274"/>
      <c r="BV602" s="274"/>
      <c r="BW602" s="274"/>
      <c r="BX602" s="274"/>
      <c r="BY602" s="274"/>
      <c r="BZ602" s="274"/>
      <c r="CA602" s="274"/>
      <c r="CB602" s="274"/>
      <c r="CC602" s="274"/>
      <c r="CD602" s="274"/>
      <c r="CE602" s="274"/>
      <c r="CF602" s="274"/>
      <c r="CG602" s="274"/>
      <c r="CH602" s="274"/>
      <c r="CI602" s="274"/>
      <c r="CJ602" s="274"/>
      <c r="CK602" s="274"/>
      <c r="CL602" s="274"/>
      <c r="CM602" s="274"/>
      <c r="CN602" s="274"/>
      <c r="CO602" s="274"/>
      <c r="CP602" s="274"/>
      <c r="CQ602" s="274"/>
      <c r="CR602" s="274"/>
      <c r="CS602" s="274"/>
      <c r="CT602" s="274"/>
      <c r="CU602" s="274"/>
      <c r="CV602" s="274"/>
      <c r="CW602" s="274"/>
      <c r="CX602" s="274"/>
      <c r="CY602" s="274"/>
      <c r="CZ602" s="274"/>
      <c r="DA602" s="274"/>
      <c r="DB602" s="274"/>
      <c r="DC602" s="274"/>
      <c r="DD602" s="274"/>
      <c r="DE602" s="274"/>
    </row>
    <row r="603" spans="2:109" s="33" customFormat="1" x14ac:dyDescent="0.35">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AR603" s="274"/>
      <c r="AS603" s="274"/>
      <c r="AT603" s="274"/>
      <c r="AU603" s="274"/>
      <c r="AV603" s="274"/>
      <c r="AW603" s="274"/>
      <c r="AX603" s="274"/>
      <c r="AY603" s="274"/>
      <c r="AZ603" s="274"/>
      <c r="BA603" s="274"/>
      <c r="BB603" s="274"/>
      <c r="BC603" s="274"/>
      <c r="BD603" s="274"/>
      <c r="BE603" s="274"/>
      <c r="BF603" s="274"/>
      <c r="BG603" s="274"/>
      <c r="BH603" s="274"/>
      <c r="BI603" s="274"/>
      <c r="BJ603" s="274"/>
      <c r="BK603" s="274"/>
      <c r="BL603" s="274"/>
      <c r="BM603" s="274"/>
      <c r="BN603" s="274"/>
      <c r="BO603" s="274"/>
      <c r="BP603" s="274"/>
      <c r="BQ603" s="274"/>
      <c r="BR603" s="274"/>
      <c r="BS603" s="274"/>
      <c r="BT603" s="274"/>
      <c r="BU603" s="274"/>
      <c r="BV603" s="274"/>
      <c r="BW603" s="274"/>
      <c r="BX603" s="274"/>
      <c r="BY603" s="274"/>
      <c r="BZ603" s="274"/>
      <c r="CA603" s="274"/>
      <c r="CB603" s="274"/>
      <c r="CC603" s="274"/>
      <c r="CD603" s="274"/>
      <c r="CE603" s="274"/>
      <c r="CF603" s="274"/>
      <c r="CG603" s="274"/>
      <c r="CH603" s="274"/>
      <c r="CI603" s="274"/>
      <c r="CJ603" s="274"/>
      <c r="CK603" s="274"/>
      <c r="CL603" s="274"/>
      <c r="CM603" s="274"/>
      <c r="CN603" s="274"/>
      <c r="CO603" s="274"/>
      <c r="CP603" s="274"/>
      <c r="CQ603" s="274"/>
      <c r="CR603" s="274"/>
      <c r="CS603" s="274"/>
      <c r="CT603" s="274"/>
      <c r="CU603" s="274"/>
      <c r="CV603" s="274"/>
      <c r="CW603" s="274"/>
      <c r="CX603" s="274"/>
      <c r="CY603" s="274"/>
      <c r="CZ603" s="274"/>
      <c r="DA603" s="274"/>
      <c r="DB603" s="274"/>
      <c r="DC603" s="274"/>
      <c r="DD603" s="274"/>
      <c r="DE603" s="274"/>
    </row>
    <row r="604" spans="2:109" s="33" customFormat="1" x14ac:dyDescent="0.35">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AR604" s="274"/>
      <c r="AS604" s="274"/>
      <c r="AT604" s="274"/>
      <c r="AU604" s="274"/>
      <c r="AV604" s="274"/>
      <c r="AW604" s="274"/>
      <c r="AX604" s="274"/>
      <c r="AY604" s="274"/>
      <c r="AZ604" s="274"/>
      <c r="BA604" s="274"/>
      <c r="BB604" s="274"/>
      <c r="BC604" s="274"/>
      <c r="BD604" s="274"/>
      <c r="BE604" s="274"/>
      <c r="BF604" s="274"/>
      <c r="BG604" s="274"/>
      <c r="BH604" s="274"/>
      <c r="BI604" s="274"/>
      <c r="BJ604" s="274"/>
      <c r="BK604" s="274"/>
      <c r="BL604" s="274"/>
      <c r="BM604" s="274"/>
      <c r="BN604" s="274"/>
      <c r="BO604" s="274"/>
      <c r="BP604" s="274"/>
      <c r="BQ604" s="274"/>
      <c r="BR604" s="274"/>
      <c r="BS604" s="274"/>
      <c r="BT604" s="274"/>
      <c r="BU604" s="274"/>
      <c r="BV604" s="274"/>
      <c r="BW604" s="274"/>
      <c r="BX604" s="274"/>
      <c r="BY604" s="274"/>
      <c r="BZ604" s="274"/>
      <c r="CA604" s="274"/>
      <c r="CB604" s="274"/>
      <c r="CC604" s="274"/>
      <c r="CD604" s="274"/>
      <c r="CE604" s="274"/>
      <c r="CF604" s="274"/>
      <c r="CG604" s="274"/>
      <c r="CH604" s="274"/>
      <c r="CI604" s="274"/>
      <c r="CJ604" s="274"/>
      <c r="CK604" s="274"/>
      <c r="CL604" s="274"/>
      <c r="CM604" s="274"/>
      <c r="CN604" s="274"/>
      <c r="CO604" s="274"/>
      <c r="CP604" s="274"/>
      <c r="CQ604" s="274"/>
      <c r="CR604" s="274"/>
      <c r="CS604" s="274"/>
      <c r="CT604" s="274"/>
      <c r="CU604" s="274"/>
      <c r="CV604" s="274"/>
      <c r="CW604" s="274"/>
      <c r="CX604" s="274"/>
      <c r="CY604" s="274"/>
      <c r="CZ604" s="274"/>
      <c r="DA604" s="274"/>
      <c r="DB604" s="274"/>
      <c r="DC604" s="274"/>
      <c r="DD604" s="274"/>
      <c r="DE604" s="274"/>
    </row>
    <row r="605" spans="2:109" s="33" customFormat="1" x14ac:dyDescent="0.35">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AR605" s="274"/>
      <c r="AS605" s="274"/>
      <c r="AT605" s="274"/>
      <c r="AU605" s="274"/>
      <c r="AV605" s="274"/>
      <c r="AW605" s="274"/>
      <c r="AX605" s="274"/>
      <c r="AY605" s="274"/>
      <c r="AZ605" s="274"/>
      <c r="BA605" s="274"/>
      <c r="BB605" s="274"/>
      <c r="BC605" s="274"/>
      <c r="BD605" s="274"/>
      <c r="BE605" s="274"/>
      <c r="BF605" s="274"/>
      <c r="BG605" s="274"/>
      <c r="BH605" s="274"/>
      <c r="BI605" s="274"/>
      <c r="BJ605" s="274"/>
      <c r="BK605" s="274"/>
      <c r="BL605" s="274"/>
      <c r="BM605" s="274"/>
      <c r="BN605" s="274"/>
      <c r="BO605" s="274"/>
      <c r="BP605" s="274"/>
      <c r="BQ605" s="274"/>
      <c r="BR605" s="274"/>
      <c r="BS605" s="274"/>
      <c r="BT605" s="274"/>
      <c r="BU605" s="274"/>
      <c r="BV605" s="274"/>
      <c r="BW605" s="274"/>
      <c r="BX605" s="274"/>
      <c r="BY605" s="274"/>
      <c r="BZ605" s="274"/>
      <c r="CA605" s="274"/>
      <c r="CB605" s="274"/>
      <c r="CC605" s="274"/>
      <c r="CD605" s="274"/>
      <c r="CE605" s="274"/>
      <c r="CF605" s="274"/>
      <c r="CG605" s="274"/>
      <c r="CH605" s="274"/>
      <c r="CI605" s="274"/>
      <c r="CJ605" s="274"/>
      <c r="CK605" s="274"/>
      <c r="CL605" s="274"/>
      <c r="CM605" s="274"/>
      <c r="CN605" s="274"/>
      <c r="CO605" s="274"/>
      <c r="CP605" s="274"/>
      <c r="CQ605" s="274"/>
      <c r="CR605" s="274"/>
      <c r="CS605" s="274"/>
      <c r="CT605" s="274"/>
      <c r="CU605" s="274"/>
      <c r="CV605" s="274"/>
      <c r="CW605" s="274"/>
      <c r="CX605" s="274"/>
      <c r="CY605" s="274"/>
      <c r="CZ605" s="274"/>
      <c r="DA605" s="274"/>
      <c r="DB605" s="274"/>
      <c r="DC605" s="274"/>
      <c r="DD605" s="274"/>
      <c r="DE605" s="274"/>
    </row>
    <row r="606" spans="2:109" s="33" customFormat="1" x14ac:dyDescent="0.35">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AR606" s="274"/>
      <c r="AS606" s="274"/>
      <c r="AT606" s="274"/>
      <c r="AU606" s="274"/>
      <c r="AV606" s="274"/>
      <c r="AW606" s="274"/>
      <c r="AX606" s="274"/>
      <c r="AY606" s="274"/>
      <c r="AZ606" s="274"/>
      <c r="BA606" s="274"/>
      <c r="BB606" s="274"/>
      <c r="BC606" s="274"/>
      <c r="BD606" s="274"/>
      <c r="BE606" s="274"/>
      <c r="BF606" s="274"/>
      <c r="BG606" s="274"/>
      <c r="BH606" s="274"/>
      <c r="BI606" s="274"/>
      <c r="BJ606" s="274"/>
      <c r="BK606" s="274"/>
      <c r="BL606" s="274"/>
      <c r="BM606" s="274"/>
      <c r="BN606" s="274"/>
      <c r="BO606" s="274"/>
      <c r="BP606" s="274"/>
      <c r="BQ606" s="274"/>
      <c r="BR606" s="274"/>
      <c r="BS606" s="274"/>
      <c r="BT606" s="274"/>
      <c r="BU606" s="274"/>
      <c r="BV606" s="274"/>
      <c r="BW606" s="274"/>
      <c r="BX606" s="274"/>
      <c r="BY606" s="274"/>
      <c r="BZ606" s="274"/>
      <c r="CA606" s="274"/>
      <c r="CB606" s="274"/>
      <c r="CC606" s="274"/>
      <c r="CD606" s="274"/>
      <c r="CE606" s="274"/>
      <c r="CF606" s="274"/>
      <c r="CG606" s="274"/>
      <c r="CH606" s="274"/>
      <c r="CI606" s="274"/>
      <c r="CJ606" s="274"/>
      <c r="CK606" s="274"/>
      <c r="CL606" s="274"/>
      <c r="CM606" s="274"/>
      <c r="CN606" s="274"/>
      <c r="CO606" s="274"/>
      <c r="CP606" s="274"/>
      <c r="CQ606" s="274"/>
      <c r="CR606" s="274"/>
      <c r="CS606" s="274"/>
      <c r="CT606" s="274"/>
      <c r="CU606" s="274"/>
      <c r="CV606" s="274"/>
      <c r="CW606" s="274"/>
      <c r="CX606" s="274"/>
      <c r="CY606" s="274"/>
      <c r="CZ606" s="274"/>
      <c r="DA606" s="274"/>
      <c r="DB606" s="274"/>
      <c r="DC606" s="274"/>
      <c r="DD606" s="274"/>
      <c r="DE606" s="274"/>
    </row>
    <row r="607" spans="2:109" s="33" customFormat="1" x14ac:dyDescent="0.35">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AR607" s="274"/>
      <c r="AS607" s="274"/>
      <c r="AT607" s="274"/>
      <c r="AU607" s="274"/>
      <c r="AV607" s="274"/>
      <c r="AW607" s="274"/>
      <c r="AX607" s="274"/>
      <c r="AY607" s="274"/>
      <c r="AZ607" s="274"/>
      <c r="BA607" s="274"/>
      <c r="BB607" s="274"/>
      <c r="BC607" s="274"/>
      <c r="BD607" s="274"/>
      <c r="BE607" s="274"/>
      <c r="BF607" s="274"/>
      <c r="BG607" s="274"/>
      <c r="BH607" s="274"/>
      <c r="BI607" s="274"/>
      <c r="BJ607" s="274"/>
      <c r="BK607" s="274"/>
      <c r="BL607" s="274"/>
      <c r="BM607" s="274"/>
      <c r="BN607" s="274"/>
      <c r="BO607" s="274"/>
      <c r="BP607" s="274"/>
      <c r="BQ607" s="274"/>
      <c r="BR607" s="274"/>
      <c r="BS607" s="274"/>
      <c r="BT607" s="274"/>
      <c r="BU607" s="274"/>
      <c r="BV607" s="274"/>
      <c r="BW607" s="274"/>
      <c r="BX607" s="274"/>
      <c r="BY607" s="274"/>
      <c r="BZ607" s="274"/>
      <c r="CA607" s="274"/>
      <c r="CB607" s="274"/>
      <c r="CC607" s="274"/>
      <c r="CD607" s="274"/>
      <c r="CE607" s="274"/>
      <c r="CF607" s="274"/>
      <c r="CG607" s="274"/>
      <c r="CH607" s="274"/>
      <c r="CI607" s="274"/>
      <c r="CJ607" s="274"/>
      <c r="CK607" s="274"/>
      <c r="CL607" s="274"/>
      <c r="CM607" s="274"/>
      <c r="CN607" s="274"/>
      <c r="CO607" s="274"/>
      <c r="CP607" s="274"/>
      <c r="CQ607" s="274"/>
      <c r="CR607" s="274"/>
      <c r="CS607" s="274"/>
      <c r="CT607" s="274"/>
      <c r="CU607" s="274"/>
      <c r="CV607" s="274"/>
      <c r="CW607" s="274"/>
      <c r="CX607" s="274"/>
      <c r="CY607" s="274"/>
      <c r="CZ607" s="274"/>
      <c r="DA607" s="274"/>
      <c r="DB607" s="274"/>
      <c r="DC607" s="274"/>
      <c r="DD607" s="274"/>
      <c r="DE607" s="274"/>
    </row>
    <row r="608" spans="2:109" s="33" customFormat="1" x14ac:dyDescent="0.35">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AR608" s="274"/>
      <c r="AS608" s="274"/>
      <c r="AT608" s="274"/>
      <c r="AU608" s="274"/>
      <c r="AV608" s="274"/>
      <c r="AW608" s="274"/>
      <c r="AX608" s="274"/>
      <c r="AY608" s="274"/>
      <c r="AZ608" s="274"/>
      <c r="BA608" s="274"/>
      <c r="BB608" s="274"/>
      <c r="BC608" s="274"/>
      <c r="BD608" s="274"/>
      <c r="BE608" s="274"/>
      <c r="BF608" s="274"/>
      <c r="BG608" s="274"/>
      <c r="BH608" s="274"/>
      <c r="BI608" s="274"/>
      <c r="BJ608" s="274"/>
      <c r="BK608" s="274"/>
      <c r="BL608" s="274"/>
      <c r="BM608" s="274"/>
      <c r="BN608" s="274"/>
      <c r="BO608" s="274"/>
      <c r="BP608" s="274"/>
      <c r="BQ608" s="274"/>
      <c r="BR608" s="274"/>
      <c r="BS608" s="274"/>
      <c r="BT608" s="274"/>
      <c r="BU608" s="274"/>
      <c r="BV608" s="274"/>
      <c r="BW608" s="274"/>
      <c r="BX608" s="274"/>
      <c r="BY608" s="274"/>
      <c r="BZ608" s="274"/>
      <c r="CA608" s="274"/>
      <c r="CB608" s="274"/>
      <c r="CC608" s="274"/>
      <c r="CD608" s="274"/>
      <c r="CE608" s="274"/>
      <c r="CF608" s="274"/>
      <c r="CG608" s="274"/>
      <c r="CH608" s="274"/>
      <c r="CI608" s="274"/>
      <c r="CJ608" s="274"/>
      <c r="CK608" s="274"/>
      <c r="CL608" s="274"/>
      <c r="CM608" s="274"/>
      <c r="CN608" s="274"/>
      <c r="CO608" s="274"/>
      <c r="CP608" s="274"/>
      <c r="CQ608" s="274"/>
      <c r="CR608" s="274"/>
      <c r="CS608" s="274"/>
      <c r="CT608" s="274"/>
      <c r="CU608" s="274"/>
      <c r="CV608" s="274"/>
      <c r="CW608" s="274"/>
      <c r="CX608" s="274"/>
      <c r="CY608" s="274"/>
      <c r="CZ608" s="274"/>
      <c r="DA608" s="274"/>
      <c r="DB608" s="274"/>
      <c r="DC608" s="274"/>
      <c r="DD608" s="274"/>
      <c r="DE608" s="274"/>
    </row>
    <row r="609" spans="2:109" s="33" customFormat="1" x14ac:dyDescent="0.35">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AR609" s="274"/>
      <c r="AS609" s="274"/>
      <c r="AT609" s="274"/>
      <c r="AU609" s="274"/>
      <c r="AV609" s="274"/>
      <c r="AW609" s="274"/>
      <c r="AX609" s="274"/>
      <c r="AY609" s="274"/>
      <c r="AZ609" s="274"/>
      <c r="BA609" s="274"/>
      <c r="BB609" s="274"/>
      <c r="BC609" s="274"/>
      <c r="BD609" s="274"/>
      <c r="BE609" s="274"/>
      <c r="BF609" s="274"/>
      <c r="BG609" s="274"/>
      <c r="BH609" s="274"/>
      <c r="BI609" s="274"/>
      <c r="BJ609" s="274"/>
      <c r="BK609" s="274"/>
      <c r="BL609" s="274"/>
      <c r="BM609" s="274"/>
      <c r="BN609" s="274"/>
      <c r="BO609" s="274"/>
      <c r="BP609" s="274"/>
      <c r="BQ609" s="274"/>
      <c r="BR609" s="274"/>
      <c r="BS609" s="274"/>
      <c r="BT609" s="274"/>
      <c r="BU609" s="274"/>
      <c r="BV609" s="274"/>
      <c r="BW609" s="274"/>
      <c r="BX609" s="274"/>
      <c r="BY609" s="274"/>
      <c r="BZ609" s="274"/>
      <c r="CA609" s="274"/>
      <c r="CB609" s="274"/>
      <c r="CC609" s="274"/>
      <c r="CD609" s="274"/>
      <c r="CE609" s="274"/>
      <c r="CF609" s="274"/>
      <c r="CG609" s="274"/>
      <c r="CH609" s="274"/>
      <c r="CI609" s="274"/>
      <c r="CJ609" s="274"/>
      <c r="CK609" s="274"/>
      <c r="CL609" s="274"/>
      <c r="CM609" s="274"/>
      <c r="CN609" s="274"/>
      <c r="CO609" s="274"/>
      <c r="CP609" s="274"/>
      <c r="CQ609" s="274"/>
      <c r="CR609" s="274"/>
      <c r="CS609" s="274"/>
      <c r="CT609" s="274"/>
      <c r="CU609" s="274"/>
      <c r="CV609" s="274"/>
      <c r="CW609" s="274"/>
      <c r="CX609" s="274"/>
      <c r="CY609" s="274"/>
      <c r="CZ609" s="274"/>
      <c r="DA609" s="274"/>
      <c r="DB609" s="274"/>
      <c r="DC609" s="274"/>
      <c r="DD609" s="274"/>
      <c r="DE609" s="274"/>
    </row>
    <row r="610" spans="2:109" s="33" customFormat="1" x14ac:dyDescent="0.35">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AR610" s="274"/>
      <c r="AS610" s="274"/>
      <c r="AT610" s="274"/>
      <c r="AU610" s="274"/>
      <c r="AV610" s="274"/>
      <c r="AW610" s="274"/>
      <c r="AX610" s="274"/>
      <c r="AY610" s="274"/>
      <c r="AZ610" s="274"/>
      <c r="BA610" s="274"/>
      <c r="BB610" s="274"/>
      <c r="BC610" s="274"/>
      <c r="BD610" s="274"/>
      <c r="BE610" s="274"/>
      <c r="BF610" s="274"/>
      <c r="BG610" s="274"/>
      <c r="BH610" s="274"/>
      <c r="BI610" s="274"/>
      <c r="BJ610" s="274"/>
      <c r="BK610" s="274"/>
      <c r="BL610" s="274"/>
      <c r="BM610" s="274"/>
      <c r="BN610" s="274"/>
      <c r="BO610" s="274"/>
      <c r="BP610" s="274"/>
      <c r="BQ610" s="274"/>
      <c r="BR610" s="274"/>
      <c r="BS610" s="274"/>
      <c r="BT610" s="274"/>
      <c r="BU610" s="274"/>
      <c r="BV610" s="274"/>
      <c r="BW610" s="274"/>
      <c r="BX610" s="274"/>
      <c r="BY610" s="274"/>
      <c r="BZ610" s="274"/>
      <c r="CA610" s="274"/>
      <c r="CB610" s="274"/>
      <c r="CC610" s="274"/>
      <c r="CD610" s="274"/>
      <c r="CE610" s="274"/>
      <c r="CF610" s="274"/>
      <c r="CG610" s="274"/>
      <c r="CH610" s="274"/>
      <c r="CI610" s="274"/>
      <c r="CJ610" s="274"/>
      <c r="CK610" s="274"/>
      <c r="CL610" s="274"/>
      <c r="CM610" s="274"/>
      <c r="CN610" s="274"/>
      <c r="CO610" s="274"/>
      <c r="CP610" s="274"/>
      <c r="CQ610" s="274"/>
      <c r="CR610" s="274"/>
      <c r="CS610" s="274"/>
      <c r="CT610" s="274"/>
      <c r="CU610" s="274"/>
      <c r="CV610" s="274"/>
      <c r="CW610" s="274"/>
      <c r="CX610" s="274"/>
      <c r="CY610" s="274"/>
      <c r="CZ610" s="274"/>
      <c r="DA610" s="274"/>
      <c r="DB610" s="274"/>
      <c r="DC610" s="274"/>
      <c r="DD610" s="274"/>
      <c r="DE610" s="274"/>
    </row>
    <row r="611" spans="2:109" s="33" customFormat="1" x14ac:dyDescent="0.35">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AR611" s="274"/>
      <c r="AS611" s="274"/>
      <c r="AT611" s="274"/>
      <c r="AU611" s="274"/>
      <c r="AV611" s="274"/>
      <c r="AW611" s="274"/>
      <c r="AX611" s="274"/>
      <c r="AY611" s="274"/>
      <c r="AZ611" s="274"/>
      <c r="BA611" s="274"/>
      <c r="BB611" s="274"/>
      <c r="BC611" s="274"/>
      <c r="BD611" s="274"/>
      <c r="BE611" s="274"/>
      <c r="BF611" s="274"/>
      <c r="BG611" s="274"/>
      <c r="BH611" s="274"/>
      <c r="BI611" s="274"/>
      <c r="BJ611" s="274"/>
      <c r="BK611" s="274"/>
      <c r="BL611" s="274"/>
      <c r="BM611" s="274"/>
      <c r="BN611" s="274"/>
      <c r="BO611" s="274"/>
      <c r="BP611" s="274"/>
      <c r="BQ611" s="274"/>
      <c r="BR611" s="274"/>
      <c r="BS611" s="274"/>
      <c r="BT611" s="274"/>
      <c r="BU611" s="274"/>
      <c r="BV611" s="274"/>
      <c r="BW611" s="274"/>
      <c r="BX611" s="274"/>
      <c r="BY611" s="274"/>
      <c r="BZ611" s="274"/>
      <c r="CA611" s="274"/>
      <c r="CB611" s="274"/>
      <c r="CC611" s="274"/>
      <c r="CD611" s="274"/>
      <c r="CE611" s="274"/>
      <c r="CF611" s="274"/>
      <c r="CG611" s="274"/>
      <c r="CH611" s="274"/>
      <c r="CI611" s="274"/>
      <c r="CJ611" s="274"/>
      <c r="CK611" s="274"/>
      <c r="CL611" s="274"/>
      <c r="CM611" s="274"/>
      <c r="CN611" s="274"/>
      <c r="CO611" s="274"/>
      <c r="CP611" s="274"/>
      <c r="CQ611" s="274"/>
      <c r="CR611" s="274"/>
      <c r="CS611" s="274"/>
      <c r="CT611" s="274"/>
      <c r="CU611" s="274"/>
      <c r="CV611" s="274"/>
      <c r="CW611" s="274"/>
      <c r="CX611" s="274"/>
      <c r="CY611" s="274"/>
      <c r="CZ611" s="274"/>
      <c r="DA611" s="274"/>
      <c r="DB611" s="274"/>
      <c r="DC611" s="274"/>
      <c r="DD611" s="274"/>
      <c r="DE611" s="274"/>
    </row>
    <row r="612" spans="2:109" s="33" customFormat="1" x14ac:dyDescent="0.35">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AR612" s="274"/>
      <c r="AS612" s="274"/>
      <c r="AT612" s="274"/>
      <c r="AU612" s="274"/>
      <c r="AV612" s="274"/>
      <c r="AW612" s="274"/>
      <c r="AX612" s="274"/>
      <c r="AY612" s="274"/>
      <c r="AZ612" s="274"/>
      <c r="BA612" s="274"/>
      <c r="BB612" s="274"/>
      <c r="BC612" s="274"/>
      <c r="BD612" s="274"/>
      <c r="BE612" s="274"/>
      <c r="BF612" s="274"/>
      <c r="BG612" s="274"/>
      <c r="BH612" s="274"/>
      <c r="BI612" s="274"/>
      <c r="BJ612" s="274"/>
      <c r="BK612" s="274"/>
      <c r="BL612" s="274"/>
      <c r="BM612" s="274"/>
      <c r="BN612" s="274"/>
      <c r="BO612" s="274"/>
      <c r="BP612" s="274"/>
      <c r="BQ612" s="274"/>
      <c r="BR612" s="274"/>
      <c r="BS612" s="274"/>
      <c r="BT612" s="274"/>
      <c r="BU612" s="274"/>
      <c r="BV612" s="274"/>
      <c r="BW612" s="274"/>
      <c r="BX612" s="274"/>
      <c r="BY612" s="274"/>
      <c r="BZ612" s="274"/>
      <c r="CA612" s="274"/>
      <c r="CB612" s="274"/>
      <c r="CC612" s="274"/>
      <c r="CD612" s="274"/>
      <c r="CE612" s="274"/>
      <c r="CF612" s="274"/>
      <c r="CG612" s="274"/>
      <c r="CH612" s="274"/>
      <c r="CI612" s="274"/>
      <c r="CJ612" s="274"/>
      <c r="CK612" s="274"/>
      <c r="CL612" s="274"/>
      <c r="CM612" s="274"/>
      <c r="CN612" s="274"/>
      <c r="CO612" s="274"/>
      <c r="CP612" s="274"/>
      <c r="CQ612" s="274"/>
      <c r="CR612" s="274"/>
      <c r="CS612" s="274"/>
      <c r="CT612" s="274"/>
      <c r="CU612" s="274"/>
      <c r="CV612" s="274"/>
      <c r="CW612" s="274"/>
      <c r="CX612" s="274"/>
      <c r="CY612" s="274"/>
      <c r="CZ612" s="274"/>
      <c r="DA612" s="274"/>
      <c r="DB612" s="274"/>
      <c r="DC612" s="274"/>
      <c r="DD612" s="274"/>
      <c r="DE612" s="274"/>
    </row>
    <row r="613" spans="2:109" s="33" customFormat="1" x14ac:dyDescent="0.35">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AR613" s="274"/>
      <c r="AS613" s="274"/>
      <c r="AT613" s="274"/>
      <c r="AU613" s="274"/>
      <c r="AV613" s="274"/>
      <c r="AW613" s="274"/>
      <c r="AX613" s="274"/>
      <c r="AY613" s="274"/>
      <c r="AZ613" s="274"/>
      <c r="BA613" s="274"/>
      <c r="BB613" s="274"/>
      <c r="BC613" s="274"/>
      <c r="BD613" s="274"/>
      <c r="BE613" s="274"/>
      <c r="BF613" s="274"/>
      <c r="BG613" s="274"/>
      <c r="BH613" s="274"/>
      <c r="BI613" s="274"/>
      <c r="BJ613" s="274"/>
      <c r="BK613" s="274"/>
      <c r="BL613" s="274"/>
      <c r="BM613" s="274"/>
      <c r="BN613" s="274"/>
      <c r="BO613" s="274"/>
      <c r="BP613" s="274"/>
      <c r="BQ613" s="274"/>
      <c r="BR613" s="274"/>
      <c r="BS613" s="274"/>
      <c r="BT613" s="274"/>
      <c r="BU613" s="274"/>
      <c r="BV613" s="274"/>
      <c r="BW613" s="274"/>
      <c r="BX613" s="274"/>
      <c r="BY613" s="274"/>
      <c r="BZ613" s="274"/>
      <c r="CA613" s="274"/>
      <c r="CB613" s="274"/>
      <c r="CC613" s="274"/>
      <c r="CD613" s="274"/>
      <c r="CE613" s="274"/>
      <c r="CF613" s="274"/>
      <c r="CG613" s="274"/>
      <c r="CH613" s="274"/>
      <c r="CI613" s="274"/>
      <c r="CJ613" s="274"/>
      <c r="CK613" s="274"/>
      <c r="CL613" s="274"/>
      <c r="CM613" s="274"/>
      <c r="CN613" s="274"/>
      <c r="CO613" s="274"/>
      <c r="CP613" s="274"/>
      <c r="CQ613" s="274"/>
      <c r="CR613" s="274"/>
      <c r="CS613" s="274"/>
      <c r="CT613" s="274"/>
      <c r="CU613" s="274"/>
      <c r="CV613" s="274"/>
      <c r="CW613" s="274"/>
      <c r="CX613" s="274"/>
      <c r="CY613" s="274"/>
      <c r="CZ613" s="274"/>
      <c r="DA613" s="274"/>
      <c r="DB613" s="274"/>
      <c r="DC613" s="274"/>
      <c r="DD613" s="274"/>
      <c r="DE613" s="274"/>
    </row>
    <row r="614" spans="2:109" s="33" customFormat="1" x14ac:dyDescent="0.35">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AR614" s="274"/>
      <c r="AS614" s="274"/>
      <c r="AT614" s="274"/>
      <c r="AU614" s="274"/>
      <c r="AV614" s="274"/>
      <c r="AW614" s="274"/>
      <c r="AX614" s="274"/>
      <c r="AY614" s="274"/>
      <c r="AZ614" s="274"/>
      <c r="BA614" s="274"/>
      <c r="BB614" s="274"/>
      <c r="BC614" s="274"/>
      <c r="BD614" s="274"/>
      <c r="BE614" s="274"/>
      <c r="BF614" s="274"/>
      <c r="BG614" s="274"/>
      <c r="BH614" s="274"/>
      <c r="BI614" s="274"/>
      <c r="BJ614" s="274"/>
      <c r="BK614" s="274"/>
      <c r="BL614" s="274"/>
      <c r="BM614" s="274"/>
      <c r="BN614" s="274"/>
      <c r="BO614" s="274"/>
      <c r="BP614" s="274"/>
      <c r="BQ614" s="274"/>
      <c r="BR614" s="274"/>
      <c r="BS614" s="274"/>
      <c r="BT614" s="274"/>
      <c r="BU614" s="274"/>
      <c r="BV614" s="274"/>
      <c r="BW614" s="274"/>
      <c r="BX614" s="274"/>
      <c r="BY614" s="274"/>
      <c r="BZ614" s="274"/>
      <c r="CA614" s="274"/>
      <c r="CB614" s="274"/>
      <c r="CC614" s="274"/>
      <c r="CD614" s="274"/>
      <c r="CE614" s="274"/>
      <c r="CF614" s="274"/>
      <c r="CG614" s="274"/>
      <c r="CH614" s="274"/>
      <c r="CI614" s="274"/>
      <c r="CJ614" s="274"/>
      <c r="CK614" s="274"/>
      <c r="CL614" s="274"/>
      <c r="CM614" s="274"/>
      <c r="CN614" s="274"/>
      <c r="CO614" s="274"/>
      <c r="CP614" s="274"/>
      <c r="CQ614" s="274"/>
      <c r="CR614" s="274"/>
      <c r="CS614" s="274"/>
      <c r="CT614" s="274"/>
      <c r="CU614" s="274"/>
      <c r="CV614" s="274"/>
      <c r="CW614" s="274"/>
      <c r="CX614" s="274"/>
      <c r="CY614" s="274"/>
      <c r="CZ614" s="274"/>
      <c r="DA614" s="274"/>
      <c r="DB614" s="274"/>
      <c r="DC614" s="274"/>
      <c r="DD614" s="274"/>
      <c r="DE614" s="274"/>
    </row>
    <row r="615" spans="2:109" s="33" customFormat="1" x14ac:dyDescent="0.35">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AR615" s="274"/>
      <c r="AS615" s="274"/>
      <c r="AT615" s="274"/>
      <c r="AU615" s="274"/>
      <c r="AV615" s="274"/>
      <c r="AW615" s="274"/>
      <c r="AX615" s="274"/>
      <c r="AY615" s="274"/>
      <c r="AZ615" s="274"/>
      <c r="BA615" s="274"/>
      <c r="BB615" s="274"/>
      <c r="BC615" s="274"/>
      <c r="BD615" s="274"/>
      <c r="BE615" s="274"/>
      <c r="BF615" s="274"/>
      <c r="BG615" s="274"/>
      <c r="BH615" s="274"/>
      <c r="BI615" s="274"/>
      <c r="BJ615" s="274"/>
      <c r="BK615" s="274"/>
      <c r="BL615" s="274"/>
      <c r="BM615" s="274"/>
      <c r="BN615" s="274"/>
      <c r="BO615" s="274"/>
      <c r="BP615" s="274"/>
      <c r="BQ615" s="274"/>
      <c r="BR615" s="274"/>
      <c r="BS615" s="274"/>
      <c r="BT615" s="274"/>
      <c r="BU615" s="274"/>
      <c r="BV615" s="274"/>
      <c r="BW615" s="274"/>
      <c r="BX615" s="274"/>
      <c r="BY615" s="274"/>
      <c r="BZ615" s="274"/>
      <c r="CA615" s="274"/>
      <c r="CB615" s="274"/>
      <c r="CC615" s="274"/>
      <c r="CD615" s="274"/>
      <c r="CE615" s="274"/>
      <c r="CF615" s="274"/>
      <c r="CG615" s="274"/>
      <c r="CH615" s="274"/>
      <c r="CI615" s="274"/>
      <c r="CJ615" s="274"/>
      <c r="CK615" s="274"/>
      <c r="CL615" s="274"/>
      <c r="CM615" s="274"/>
      <c r="CN615" s="274"/>
      <c r="CO615" s="274"/>
      <c r="CP615" s="274"/>
      <c r="CQ615" s="274"/>
      <c r="CR615" s="274"/>
      <c r="CS615" s="274"/>
      <c r="CT615" s="274"/>
      <c r="CU615" s="274"/>
      <c r="CV615" s="274"/>
      <c r="CW615" s="274"/>
      <c r="CX615" s="274"/>
      <c r="CY615" s="274"/>
      <c r="CZ615" s="274"/>
      <c r="DA615" s="274"/>
      <c r="DB615" s="274"/>
      <c r="DC615" s="274"/>
      <c r="DD615" s="274"/>
      <c r="DE615" s="274"/>
    </row>
    <row r="616" spans="2:109" s="33" customFormat="1" x14ac:dyDescent="0.35">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AR616" s="274"/>
      <c r="AS616" s="274"/>
      <c r="AT616" s="274"/>
      <c r="AU616" s="274"/>
      <c r="AV616" s="274"/>
      <c r="AW616" s="274"/>
      <c r="AX616" s="274"/>
      <c r="AY616" s="274"/>
      <c r="AZ616" s="274"/>
      <c r="BA616" s="274"/>
      <c r="BB616" s="274"/>
      <c r="BC616" s="274"/>
      <c r="BD616" s="274"/>
      <c r="BE616" s="274"/>
      <c r="BF616" s="274"/>
      <c r="BG616" s="274"/>
      <c r="BH616" s="274"/>
      <c r="BI616" s="274"/>
      <c r="BJ616" s="274"/>
      <c r="BK616" s="274"/>
      <c r="BL616" s="274"/>
      <c r="BM616" s="274"/>
      <c r="BN616" s="274"/>
      <c r="BO616" s="274"/>
      <c r="BP616" s="274"/>
      <c r="BQ616" s="274"/>
      <c r="BR616" s="274"/>
      <c r="BS616" s="274"/>
      <c r="BT616" s="274"/>
      <c r="BU616" s="274"/>
      <c r="BV616" s="274"/>
      <c r="BW616" s="274"/>
      <c r="BX616" s="274"/>
      <c r="BY616" s="274"/>
      <c r="BZ616" s="274"/>
      <c r="CA616" s="274"/>
      <c r="CB616" s="274"/>
      <c r="CC616" s="274"/>
      <c r="CD616" s="274"/>
      <c r="CE616" s="274"/>
      <c r="CF616" s="274"/>
      <c r="CG616" s="274"/>
      <c r="CH616" s="274"/>
      <c r="CI616" s="274"/>
      <c r="CJ616" s="274"/>
      <c r="CK616" s="274"/>
      <c r="CL616" s="274"/>
      <c r="CM616" s="274"/>
      <c r="CN616" s="274"/>
      <c r="CO616" s="274"/>
      <c r="CP616" s="274"/>
      <c r="CQ616" s="274"/>
      <c r="CR616" s="274"/>
      <c r="CS616" s="274"/>
      <c r="CT616" s="274"/>
      <c r="CU616" s="274"/>
      <c r="CV616" s="274"/>
      <c r="CW616" s="274"/>
      <c r="CX616" s="274"/>
      <c r="CY616" s="274"/>
      <c r="CZ616" s="274"/>
      <c r="DA616" s="274"/>
      <c r="DB616" s="274"/>
      <c r="DC616" s="274"/>
      <c r="DD616" s="274"/>
      <c r="DE616" s="274"/>
    </row>
    <row r="617" spans="2:109" s="33" customFormat="1" x14ac:dyDescent="0.35">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AR617" s="274"/>
      <c r="AS617" s="274"/>
      <c r="AT617" s="274"/>
      <c r="AU617" s="274"/>
      <c r="AV617" s="274"/>
      <c r="AW617" s="274"/>
      <c r="AX617" s="274"/>
      <c r="AY617" s="274"/>
      <c r="AZ617" s="274"/>
      <c r="BA617" s="274"/>
      <c r="BB617" s="274"/>
      <c r="BC617" s="274"/>
      <c r="BD617" s="274"/>
      <c r="BE617" s="274"/>
      <c r="BF617" s="274"/>
      <c r="BG617" s="274"/>
      <c r="BH617" s="274"/>
      <c r="BI617" s="274"/>
      <c r="BJ617" s="274"/>
      <c r="BK617" s="274"/>
      <c r="BL617" s="274"/>
      <c r="BM617" s="274"/>
      <c r="BN617" s="274"/>
      <c r="BO617" s="274"/>
      <c r="BP617" s="274"/>
      <c r="BQ617" s="274"/>
      <c r="BR617" s="274"/>
      <c r="BS617" s="274"/>
      <c r="BT617" s="274"/>
      <c r="BU617" s="274"/>
      <c r="BV617" s="274"/>
      <c r="BW617" s="274"/>
      <c r="BX617" s="274"/>
      <c r="BY617" s="274"/>
      <c r="BZ617" s="274"/>
      <c r="CA617" s="274"/>
      <c r="CB617" s="274"/>
      <c r="CC617" s="274"/>
      <c r="CD617" s="274"/>
      <c r="CE617" s="274"/>
      <c r="CF617" s="274"/>
      <c r="CG617" s="274"/>
      <c r="CH617" s="274"/>
      <c r="CI617" s="274"/>
      <c r="CJ617" s="274"/>
      <c r="CK617" s="274"/>
      <c r="CL617" s="274"/>
      <c r="CM617" s="274"/>
      <c r="CN617" s="274"/>
      <c r="CO617" s="274"/>
      <c r="CP617" s="274"/>
      <c r="CQ617" s="274"/>
      <c r="CR617" s="274"/>
      <c r="CS617" s="274"/>
      <c r="CT617" s="274"/>
      <c r="CU617" s="274"/>
      <c r="CV617" s="274"/>
      <c r="CW617" s="274"/>
      <c r="CX617" s="274"/>
      <c r="CY617" s="274"/>
      <c r="CZ617" s="274"/>
      <c r="DA617" s="274"/>
      <c r="DB617" s="274"/>
      <c r="DC617" s="274"/>
      <c r="DD617" s="274"/>
      <c r="DE617" s="274"/>
    </row>
    <row r="618" spans="2:109" s="33" customFormat="1" x14ac:dyDescent="0.35">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AR618" s="274"/>
      <c r="AS618" s="274"/>
      <c r="AT618" s="274"/>
      <c r="AU618" s="274"/>
      <c r="AV618" s="274"/>
      <c r="AW618" s="274"/>
      <c r="AX618" s="274"/>
      <c r="AY618" s="274"/>
      <c r="AZ618" s="274"/>
      <c r="BA618" s="274"/>
      <c r="BB618" s="274"/>
      <c r="BC618" s="274"/>
      <c r="BD618" s="274"/>
      <c r="BE618" s="274"/>
      <c r="BF618" s="274"/>
      <c r="BG618" s="274"/>
      <c r="BH618" s="274"/>
      <c r="BI618" s="274"/>
      <c r="BJ618" s="274"/>
      <c r="BK618" s="274"/>
      <c r="BL618" s="274"/>
      <c r="BM618" s="274"/>
      <c r="BN618" s="274"/>
      <c r="BO618" s="274"/>
      <c r="BP618" s="274"/>
      <c r="BQ618" s="274"/>
      <c r="BR618" s="274"/>
      <c r="BS618" s="274"/>
      <c r="BT618" s="274"/>
      <c r="BU618" s="274"/>
      <c r="BV618" s="274"/>
      <c r="BW618" s="274"/>
      <c r="BX618" s="274"/>
      <c r="BY618" s="274"/>
      <c r="BZ618" s="274"/>
      <c r="CA618" s="274"/>
      <c r="CB618" s="274"/>
      <c r="CC618" s="274"/>
      <c r="CD618" s="274"/>
      <c r="CE618" s="274"/>
      <c r="CF618" s="274"/>
      <c r="CG618" s="274"/>
      <c r="CH618" s="274"/>
      <c r="CI618" s="274"/>
      <c r="CJ618" s="274"/>
      <c r="CK618" s="274"/>
      <c r="CL618" s="274"/>
      <c r="CM618" s="274"/>
      <c r="CN618" s="274"/>
      <c r="CO618" s="274"/>
      <c r="CP618" s="274"/>
      <c r="CQ618" s="274"/>
      <c r="CR618" s="274"/>
      <c r="CS618" s="274"/>
      <c r="CT618" s="274"/>
      <c r="CU618" s="274"/>
      <c r="CV618" s="274"/>
      <c r="CW618" s="274"/>
      <c r="CX618" s="274"/>
      <c r="CY618" s="274"/>
      <c r="CZ618" s="274"/>
      <c r="DA618" s="274"/>
      <c r="DB618" s="274"/>
      <c r="DC618" s="274"/>
      <c r="DD618" s="274"/>
      <c r="DE618" s="274"/>
    </row>
    <row r="619" spans="2:109" s="33" customFormat="1" x14ac:dyDescent="0.35">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AR619" s="274"/>
      <c r="AS619" s="274"/>
      <c r="AT619" s="274"/>
      <c r="AU619" s="274"/>
      <c r="AV619" s="274"/>
      <c r="AW619" s="274"/>
      <c r="AX619" s="274"/>
      <c r="AY619" s="274"/>
      <c r="AZ619" s="274"/>
      <c r="BA619" s="274"/>
      <c r="BB619" s="274"/>
      <c r="BC619" s="274"/>
      <c r="BD619" s="274"/>
      <c r="BE619" s="274"/>
      <c r="BF619" s="274"/>
      <c r="BG619" s="274"/>
      <c r="BH619" s="274"/>
      <c r="BI619" s="274"/>
      <c r="BJ619" s="274"/>
      <c r="BK619" s="274"/>
      <c r="BL619" s="274"/>
      <c r="BM619" s="274"/>
      <c r="BN619" s="274"/>
      <c r="BO619" s="274"/>
      <c r="BP619" s="274"/>
      <c r="BQ619" s="274"/>
      <c r="BR619" s="274"/>
      <c r="BS619" s="274"/>
      <c r="BT619" s="274"/>
      <c r="BU619" s="274"/>
      <c r="BV619" s="274"/>
      <c r="BW619" s="274"/>
      <c r="BX619" s="274"/>
      <c r="BY619" s="274"/>
      <c r="BZ619" s="274"/>
      <c r="CA619" s="274"/>
      <c r="CB619" s="274"/>
      <c r="CC619" s="274"/>
      <c r="CD619" s="274"/>
      <c r="CE619" s="274"/>
      <c r="CF619" s="274"/>
      <c r="CG619" s="274"/>
      <c r="CH619" s="274"/>
      <c r="CI619" s="274"/>
      <c r="CJ619" s="274"/>
      <c r="CK619" s="274"/>
      <c r="CL619" s="274"/>
      <c r="CM619" s="274"/>
      <c r="CN619" s="274"/>
      <c r="CO619" s="274"/>
      <c r="CP619" s="274"/>
      <c r="CQ619" s="274"/>
      <c r="CR619" s="274"/>
      <c r="CS619" s="274"/>
      <c r="CT619" s="274"/>
      <c r="CU619" s="274"/>
      <c r="CV619" s="274"/>
      <c r="CW619" s="274"/>
      <c r="CX619" s="274"/>
      <c r="CY619" s="274"/>
      <c r="CZ619" s="274"/>
      <c r="DA619" s="274"/>
      <c r="DB619" s="274"/>
      <c r="DC619" s="274"/>
      <c r="DD619" s="274"/>
      <c r="DE619" s="274"/>
    </row>
    <row r="620" spans="2:109" s="33" customFormat="1" x14ac:dyDescent="0.35">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AR620" s="274"/>
      <c r="AS620" s="274"/>
      <c r="AT620" s="274"/>
      <c r="AU620" s="274"/>
      <c r="AV620" s="274"/>
      <c r="AW620" s="274"/>
      <c r="AX620" s="274"/>
      <c r="AY620" s="274"/>
      <c r="AZ620" s="274"/>
      <c r="BA620" s="274"/>
      <c r="BB620" s="274"/>
      <c r="BC620" s="274"/>
      <c r="BD620" s="274"/>
      <c r="BE620" s="274"/>
      <c r="BF620" s="274"/>
      <c r="BG620" s="274"/>
      <c r="BH620" s="274"/>
      <c r="BI620" s="274"/>
      <c r="BJ620" s="274"/>
      <c r="BK620" s="274"/>
      <c r="BL620" s="274"/>
      <c r="BM620" s="274"/>
      <c r="BN620" s="274"/>
      <c r="BO620" s="274"/>
      <c r="BP620" s="274"/>
      <c r="BQ620" s="274"/>
      <c r="BR620" s="274"/>
      <c r="BS620" s="274"/>
      <c r="BT620" s="274"/>
      <c r="BU620" s="274"/>
      <c r="BV620" s="274"/>
      <c r="BW620" s="274"/>
      <c r="BX620" s="274"/>
      <c r="BY620" s="274"/>
      <c r="BZ620" s="274"/>
      <c r="CA620" s="274"/>
      <c r="CB620" s="274"/>
      <c r="CC620" s="274"/>
      <c r="CD620" s="274"/>
      <c r="CE620" s="274"/>
      <c r="CF620" s="274"/>
      <c r="CG620" s="274"/>
      <c r="CH620" s="274"/>
      <c r="CI620" s="274"/>
      <c r="CJ620" s="274"/>
      <c r="CK620" s="274"/>
      <c r="CL620" s="274"/>
      <c r="CM620" s="274"/>
      <c r="CN620" s="274"/>
      <c r="CO620" s="274"/>
      <c r="CP620" s="274"/>
      <c r="CQ620" s="274"/>
      <c r="CR620" s="274"/>
      <c r="CS620" s="274"/>
      <c r="CT620" s="274"/>
      <c r="CU620" s="274"/>
      <c r="CV620" s="274"/>
      <c r="CW620" s="274"/>
      <c r="CX620" s="274"/>
      <c r="CY620" s="274"/>
      <c r="CZ620" s="274"/>
      <c r="DA620" s="274"/>
      <c r="DB620" s="274"/>
      <c r="DC620" s="274"/>
      <c r="DD620" s="274"/>
      <c r="DE620" s="274"/>
    </row>
    <row r="621" spans="2:109" s="33" customFormat="1" x14ac:dyDescent="0.35">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AR621" s="274"/>
      <c r="AS621" s="274"/>
      <c r="AT621" s="274"/>
      <c r="AU621" s="274"/>
      <c r="AV621" s="274"/>
      <c r="AW621" s="274"/>
      <c r="AX621" s="274"/>
      <c r="AY621" s="274"/>
      <c r="AZ621" s="274"/>
      <c r="BA621" s="274"/>
      <c r="BB621" s="274"/>
      <c r="BC621" s="274"/>
      <c r="BD621" s="274"/>
      <c r="BE621" s="274"/>
      <c r="BF621" s="274"/>
      <c r="BG621" s="274"/>
      <c r="BH621" s="274"/>
      <c r="BI621" s="274"/>
      <c r="BJ621" s="274"/>
      <c r="BK621" s="274"/>
      <c r="BL621" s="274"/>
      <c r="BM621" s="274"/>
      <c r="BN621" s="274"/>
      <c r="BO621" s="274"/>
      <c r="BP621" s="274"/>
      <c r="BQ621" s="274"/>
      <c r="BR621" s="274"/>
      <c r="BS621" s="274"/>
      <c r="BT621" s="274"/>
      <c r="BU621" s="274"/>
      <c r="BV621" s="274"/>
      <c r="BW621" s="274"/>
      <c r="BX621" s="274"/>
      <c r="BY621" s="274"/>
      <c r="BZ621" s="274"/>
      <c r="CA621" s="274"/>
      <c r="CB621" s="274"/>
      <c r="CC621" s="274"/>
      <c r="CD621" s="274"/>
      <c r="CE621" s="274"/>
      <c r="CF621" s="274"/>
      <c r="CG621" s="274"/>
      <c r="CH621" s="274"/>
      <c r="CI621" s="274"/>
      <c r="CJ621" s="274"/>
      <c r="CK621" s="274"/>
      <c r="CL621" s="274"/>
      <c r="CM621" s="274"/>
      <c r="CN621" s="274"/>
      <c r="CO621" s="274"/>
      <c r="CP621" s="274"/>
      <c r="CQ621" s="274"/>
      <c r="CR621" s="274"/>
      <c r="CS621" s="274"/>
      <c r="CT621" s="274"/>
      <c r="CU621" s="274"/>
      <c r="CV621" s="274"/>
      <c r="CW621" s="274"/>
      <c r="CX621" s="274"/>
      <c r="CY621" s="274"/>
      <c r="CZ621" s="274"/>
      <c r="DA621" s="274"/>
      <c r="DB621" s="274"/>
      <c r="DC621" s="274"/>
      <c r="DD621" s="274"/>
      <c r="DE621" s="274"/>
    </row>
    <row r="622" spans="2:109" s="33" customFormat="1" x14ac:dyDescent="0.35">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AR622" s="274"/>
      <c r="AS622" s="274"/>
      <c r="AT622" s="274"/>
      <c r="AU622" s="274"/>
      <c r="AV622" s="274"/>
      <c r="AW622" s="274"/>
      <c r="AX622" s="274"/>
      <c r="AY622" s="274"/>
      <c r="AZ622" s="274"/>
      <c r="BA622" s="274"/>
      <c r="BB622" s="274"/>
      <c r="BC622" s="274"/>
      <c r="BD622" s="274"/>
      <c r="BE622" s="274"/>
      <c r="BF622" s="274"/>
      <c r="BG622" s="274"/>
      <c r="BH622" s="274"/>
      <c r="BI622" s="274"/>
      <c r="BJ622" s="274"/>
      <c r="BK622" s="274"/>
      <c r="BL622" s="274"/>
      <c r="BM622" s="274"/>
      <c r="BN622" s="274"/>
      <c r="BO622" s="274"/>
      <c r="BP622" s="274"/>
      <c r="BQ622" s="274"/>
      <c r="BR622" s="274"/>
      <c r="BS622" s="274"/>
      <c r="BT622" s="274"/>
      <c r="BU622" s="274"/>
      <c r="BV622" s="274"/>
      <c r="BW622" s="274"/>
      <c r="BX622" s="274"/>
      <c r="BY622" s="274"/>
      <c r="BZ622" s="274"/>
      <c r="CA622" s="274"/>
      <c r="CB622" s="274"/>
      <c r="CC622" s="274"/>
      <c r="CD622" s="274"/>
      <c r="CE622" s="274"/>
      <c r="CF622" s="274"/>
      <c r="CG622" s="274"/>
      <c r="CH622" s="274"/>
      <c r="CI622" s="274"/>
      <c r="CJ622" s="274"/>
      <c r="CK622" s="274"/>
      <c r="CL622" s="274"/>
      <c r="CM622" s="274"/>
      <c r="CN622" s="274"/>
      <c r="CO622" s="274"/>
      <c r="CP622" s="274"/>
      <c r="CQ622" s="274"/>
      <c r="CR622" s="274"/>
      <c r="CS622" s="274"/>
      <c r="CT622" s="274"/>
      <c r="CU622" s="274"/>
      <c r="CV622" s="274"/>
      <c r="CW622" s="274"/>
      <c r="CX622" s="274"/>
      <c r="CY622" s="274"/>
      <c r="CZ622" s="274"/>
      <c r="DA622" s="274"/>
      <c r="DB622" s="274"/>
      <c r="DC622" s="274"/>
      <c r="DD622" s="274"/>
      <c r="DE622" s="274"/>
    </row>
    <row r="623" spans="2:109" s="33" customFormat="1" x14ac:dyDescent="0.35">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AR623" s="274"/>
      <c r="AS623" s="274"/>
      <c r="AT623" s="274"/>
      <c r="AU623" s="274"/>
      <c r="AV623" s="274"/>
      <c r="AW623" s="274"/>
      <c r="AX623" s="274"/>
      <c r="AY623" s="274"/>
      <c r="AZ623" s="274"/>
      <c r="BA623" s="274"/>
      <c r="BB623" s="274"/>
      <c r="BC623" s="274"/>
      <c r="BD623" s="274"/>
      <c r="BE623" s="274"/>
      <c r="BF623" s="274"/>
      <c r="BG623" s="274"/>
      <c r="BH623" s="274"/>
      <c r="BI623" s="274"/>
      <c r="BJ623" s="274"/>
      <c r="BK623" s="274"/>
      <c r="BL623" s="274"/>
      <c r="BM623" s="274"/>
      <c r="BN623" s="274"/>
      <c r="BO623" s="274"/>
      <c r="BP623" s="274"/>
      <c r="BQ623" s="274"/>
      <c r="BR623" s="274"/>
      <c r="BS623" s="274"/>
      <c r="BT623" s="274"/>
      <c r="BU623" s="274"/>
      <c r="BV623" s="274"/>
      <c r="BW623" s="274"/>
      <c r="BX623" s="274"/>
      <c r="BY623" s="274"/>
      <c r="BZ623" s="274"/>
      <c r="CA623" s="274"/>
      <c r="CB623" s="274"/>
      <c r="CC623" s="274"/>
      <c r="CD623" s="274"/>
      <c r="CE623" s="274"/>
      <c r="CF623" s="274"/>
      <c r="CG623" s="274"/>
      <c r="CH623" s="274"/>
      <c r="CI623" s="274"/>
      <c r="CJ623" s="274"/>
      <c r="CK623" s="274"/>
      <c r="CL623" s="274"/>
      <c r="CM623" s="274"/>
      <c r="CN623" s="274"/>
      <c r="CO623" s="274"/>
      <c r="CP623" s="274"/>
      <c r="CQ623" s="274"/>
      <c r="CR623" s="274"/>
      <c r="CS623" s="274"/>
      <c r="CT623" s="274"/>
      <c r="CU623" s="274"/>
      <c r="CV623" s="274"/>
      <c r="CW623" s="274"/>
      <c r="CX623" s="274"/>
      <c r="CY623" s="274"/>
      <c r="CZ623" s="274"/>
      <c r="DA623" s="274"/>
      <c r="DB623" s="274"/>
      <c r="DC623" s="274"/>
      <c r="DD623" s="274"/>
      <c r="DE623" s="274"/>
    </row>
    <row r="624" spans="2:109" s="33" customFormat="1" x14ac:dyDescent="0.35">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AR624" s="274"/>
      <c r="AS624" s="274"/>
      <c r="AT624" s="274"/>
      <c r="AU624" s="274"/>
      <c r="AV624" s="274"/>
      <c r="AW624" s="274"/>
      <c r="AX624" s="274"/>
      <c r="AY624" s="274"/>
      <c r="AZ624" s="274"/>
      <c r="BA624" s="274"/>
      <c r="BB624" s="274"/>
      <c r="BC624" s="274"/>
      <c r="BD624" s="274"/>
      <c r="BE624" s="274"/>
      <c r="BF624" s="274"/>
      <c r="BG624" s="274"/>
      <c r="BH624" s="274"/>
      <c r="BI624" s="274"/>
      <c r="BJ624" s="274"/>
      <c r="BK624" s="274"/>
      <c r="BL624" s="274"/>
      <c r="BM624" s="274"/>
      <c r="BN624" s="274"/>
      <c r="BO624" s="274"/>
      <c r="BP624" s="274"/>
      <c r="BQ624" s="274"/>
      <c r="BR624" s="274"/>
      <c r="BS624" s="274"/>
      <c r="BT624" s="274"/>
      <c r="BU624" s="274"/>
      <c r="BV624" s="274"/>
      <c r="BW624" s="274"/>
      <c r="BX624" s="274"/>
      <c r="BY624" s="274"/>
      <c r="BZ624" s="274"/>
      <c r="CA624" s="274"/>
      <c r="CB624" s="274"/>
      <c r="CC624" s="274"/>
      <c r="CD624" s="274"/>
      <c r="CE624" s="274"/>
      <c r="CF624" s="274"/>
      <c r="CG624" s="274"/>
      <c r="CH624" s="274"/>
      <c r="CI624" s="274"/>
      <c r="CJ624" s="274"/>
      <c r="CK624" s="274"/>
      <c r="CL624" s="274"/>
      <c r="CM624" s="274"/>
      <c r="CN624" s="274"/>
      <c r="CO624" s="274"/>
      <c r="CP624" s="274"/>
      <c r="CQ624" s="274"/>
      <c r="CR624" s="274"/>
      <c r="CS624" s="274"/>
      <c r="CT624" s="274"/>
      <c r="CU624" s="274"/>
      <c r="CV624" s="274"/>
      <c r="CW624" s="274"/>
      <c r="CX624" s="274"/>
      <c r="CY624" s="274"/>
      <c r="CZ624" s="274"/>
      <c r="DA624" s="274"/>
      <c r="DB624" s="274"/>
      <c r="DC624" s="274"/>
      <c r="DD624" s="274"/>
      <c r="DE624" s="274"/>
    </row>
    <row r="625" spans="2:109" s="33" customFormat="1" x14ac:dyDescent="0.35">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AR625" s="274"/>
      <c r="AS625" s="274"/>
      <c r="AT625" s="274"/>
      <c r="AU625" s="274"/>
      <c r="AV625" s="274"/>
      <c r="AW625" s="274"/>
      <c r="AX625" s="274"/>
      <c r="AY625" s="274"/>
      <c r="AZ625" s="274"/>
      <c r="BA625" s="274"/>
      <c r="BB625" s="274"/>
      <c r="BC625" s="274"/>
      <c r="BD625" s="274"/>
      <c r="BE625" s="274"/>
      <c r="BF625" s="274"/>
      <c r="BG625" s="274"/>
      <c r="BH625" s="274"/>
      <c r="BI625" s="274"/>
      <c r="BJ625" s="274"/>
      <c r="BK625" s="274"/>
      <c r="BL625" s="274"/>
      <c r="BM625" s="274"/>
      <c r="BN625" s="274"/>
      <c r="BO625" s="274"/>
      <c r="BP625" s="274"/>
      <c r="BQ625" s="274"/>
      <c r="BR625" s="274"/>
      <c r="BS625" s="274"/>
      <c r="BT625" s="274"/>
      <c r="BU625" s="274"/>
      <c r="BV625" s="274"/>
      <c r="BW625" s="274"/>
      <c r="BX625" s="274"/>
      <c r="BY625" s="274"/>
      <c r="BZ625" s="274"/>
      <c r="CA625" s="274"/>
      <c r="CB625" s="274"/>
      <c r="CC625" s="274"/>
      <c r="CD625" s="274"/>
      <c r="CE625" s="274"/>
      <c r="CF625" s="274"/>
      <c r="CG625" s="274"/>
      <c r="CH625" s="274"/>
      <c r="CI625" s="274"/>
      <c r="CJ625" s="274"/>
      <c r="CK625" s="274"/>
      <c r="CL625" s="274"/>
      <c r="CM625" s="274"/>
      <c r="CN625" s="274"/>
      <c r="CO625" s="274"/>
      <c r="CP625" s="274"/>
      <c r="CQ625" s="274"/>
      <c r="CR625" s="274"/>
      <c r="CS625" s="274"/>
      <c r="CT625" s="274"/>
      <c r="CU625" s="274"/>
      <c r="CV625" s="274"/>
      <c r="CW625" s="274"/>
      <c r="CX625" s="274"/>
      <c r="CY625" s="274"/>
      <c r="CZ625" s="274"/>
      <c r="DA625" s="274"/>
      <c r="DB625" s="274"/>
      <c r="DC625" s="274"/>
      <c r="DD625" s="274"/>
      <c r="DE625" s="274"/>
    </row>
    <row r="626" spans="2:109" s="33" customFormat="1" x14ac:dyDescent="0.35">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AR626" s="274"/>
      <c r="AS626" s="274"/>
      <c r="AT626" s="274"/>
      <c r="AU626" s="274"/>
      <c r="AV626" s="274"/>
      <c r="AW626" s="274"/>
      <c r="AX626" s="274"/>
      <c r="AY626" s="274"/>
      <c r="AZ626" s="274"/>
      <c r="BA626" s="274"/>
      <c r="BB626" s="274"/>
      <c r="BC626" s="274"/>
      <c r="BD626" s="274"/>
      <c r="BE626" s="274"/>
      <c r="BF626" s="274"/>
      <c r="BG626" s="274"/>
      <c r="BH626" s="274"/>
      <c r="BI626" s="274"/>
      <c r="BJ626" s="274"/>
      <c r="BK626" s="274"/>
      <c r="BL626" s="274"/>
      <c r="BM626" s="274"/>
      <c r="BN626" s="274"/>
      <c r="BO626" s="274"/>
      <c r="BP626" s="274"/>
      <c r="BQ626" s="274"/>
      <c r="BR626" s="274"/>
      <c r="BS626" s="274"/>
      <c r="BT626" s="274"/>
      <c r="BU626" s="274"/>
      <c r="BV626" s="274"/>
      <c r="BW626" s="274"/>
      <c r="BX626" s="274"/>
      <c r="BY626" s="274"/>
      <c r="BZ626" s="274"/>
      <c r="CA626" s="274"/>
      <c r="CB626" s="274"/>
      <c r="CC626" s="274"/>
      <c r="CD626" s="274"/>
      <c r="CE626" s="274"/>
      <c r="CF626" s="274"/>
      <c r="CG626" s="274"/>
      <c r="CH626" s="274"/>
      <c r="CI626" s="274"/>
      <c r="CJ626" s="274"/>
      <c r="CK626" s="274"/>
      <c r="CL626" s="274"/>
      <c r="CM626" s="274"/>
      <c r="CN626" s="274"/>
      <c r="CO626" s="274"/>
      <c r="CP626" s="274"/>
      <c r="CQ626" s="274"/>
      <c r="CR626" s="274"/>
      <c r="CS626" s="274"/>
      <c r="CT626" s="274"/>
      <c r="CU626" s="274"/>
      <c r="CV626" s="274"/>
      <c r="CW626" s="274"/>
      <c r="CX626" s="274"/>
      <c r="CY626" s="274"/>
      <c r="CZ626" s="274"/>
      <c r="DA626" s="274"/>
      <c r="DB626" s="274"/>
      <c r="DC626" s="274"/>
      <c r="DD626" s="274"/>
      <c r="DE626" s="274"/>
    </row>
    <row r="627" spans="2:109" s="33" customFormat="1" x14ac:dyDescent="0.35">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AR627" s="274"/>
      <c r="AS627" s="274"/>
      <c r="AT627" s="274"/>
      <c r="AU627" s="274"/>
      <c r="AV627" s="274"/>
      <c r="AW627" s="274"/>
      <c r="AX627" s="274"/>
      <c r="AY627" s="274"/>
      <c r="AZ627" s="274"/>
      <c r="BA627" s="274"/>
      <c r="BB627" s="274"/>
      <c r="BC627" s="274"/>
      <c r="BD627" s="274"/>
      <c r="BE627" s="274"/>
      <c r="BF627" s="274"/>
      <c r="BG627" s="274"/>
      <c r="BH627" s="274"/>
      <c r="BI627" s="274"/>
      <c r="BJ627" s="274"/>
      <c r="BK627" s="274"/>
      <c r="BL627" s="274"/>
      <c r="BM627" s="274"/>
      <c r="BN627" s="274"/>
      <c r="BO627" s="274"/>
      <c r="BP627" s="274"/>
      <c r="BQ627" s="274"/>
      <c r="BR627" s="274"/>
      <c r="BS627" s="274"/>
      <c r="BT627" s="274"/>
      <c r="BU627" s="274"/>
      <c r="BV627" s="274"/>
      <c r="BW627" s="274"/>
      <c r="BX627" s="274"/>
      <c r="BY627" s="274"/>
      <c r="BZ627" s="274"/>
      <c r="CA627" s="274"/>
      <c r="CB627" s="274"/>
      <c r="CC627" s="274"/>
      <c r="CD627" s="274"/>
      <c r="CE627" s="274"/>
      <c r="CF627" s="274"/>
      <c r="CG627" s="274"/>
      <c r="CH627" s="274"/>
      <c r="CI627" s="274"/>
      <c r="CJ627" s="274"/>
      <c r="CK627" s="274"/>
      <c r="CL627" s="274"/>
      <c r="CM627" s="274"/>
      <c r="CN627" s="274"/>
      <c r="CO627" s="274"/>
      <c r="CP627" s="274"/>
      <c r="CQ627" s="274"/>
      <c r="CR627" s="274"/>
      <c r="CS627" s="274"/>
      <c r="CT627" s="274"/>
      <c r="CU627" s="274"/>
      <c r="CV627" s="274"/>
      <c r="CW627" s="274"/>
      <c r="CX627" s="274"/>
      <c r="CY627" s="274"/>
      <c r="CZ627" s="274"/>
      <c r="DA627" s="274"/>
      <c r="DB627" s="274"/>
      <c r="DC627" s="274"/>
      <c r="DD627" s="274"/>
      <c r="DE627" s="274"/>
    </row>
    <row r="628" spans="2:109" s="33" customFormat="1" x14ac:dyDescent="0.35">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AR628" s="274"/>
      <c r="AS628" s="274"/>
      <c r="AT628" s="274"/>
      <c r="AU628" s="274"/>
      <c r="AV628" s="274"/>
      <c r="AW628" s="274"/>
      <c r="AX628" s="274"/>
      <c r="AY628" s="274"/>
      <c r="AZ628" s="274"/>
      <c r="BA628" s="274"/>
      <c r="BB628" s="274"/>
      <c r="BC628" s="274"/>
      <c r="BD628" s="274"/>
      <c r="BE628" s="274"/>
      <c r="BF628" s="274"/>
      <c r="BG628" s="274"/>
      <c r="BH628" s="274"/>
      <c r="BI628" s="274"/>
      <c r="BJ628" s="274"/>
      <c r="BK628" s="274"/>
      <c r="BL628" s="274"/>
      <c r="BM628" s="274"/>
      <c r="BN628" s="274"/>
      <c r="BO628" s="274"/>
      <c r="BP628" s="274"/>
      <c r="BQ628" s="274"/>
      <c r="BR628" s="274"/>
      <c r="BS628" s="274"/>
      <c r="BT628" s="274"/>
      <c r="BU628" s="274"/>
      <c r="BV628" s="274"/>
      <c r="BW628" s="274"/>
      <c r="BX628" s="274"/>
      <c r="BY628" s="274"/>
      <c r="BZ628" s="274"/>
      <c r="CA628" s="274"/>
      <c r="CB628" s="274"/>
      <c r="CC628" s="274"/>
      <c r="CD628" s="274"/>
      <c r="CE628" s="274"/>
      <c r="CF628" s="274"/>
      <c r="CG628" s="274"/>
      <c r="CH628" s="274"/>
      <c r="CI628" s="274"/>
      <c r="CJ628" s="274"/>
      <c r="CK628" s="274"/>
      <c r="CL628" s="274"/>
      <c r="CM628" s="274"/>
      <c r="CN628" s="274"/>
      <c r="CO628" s="274"/>
      <c r="CP628" s="274"/>
      <c r="CQ628" s="274"/>
      <c r="CR628" s="274"/>
      <c r="CS628" s="274"/>
      <c r="CT628" s="274"/>
      <c r="CU628" s="274"/>
      <c r="CV628" s="274"/>
      <c r="CW628" s="274"/>
      <c r="CX628" s="274"/>
      <c r="CY628" s="274"/>
      <c r="CZ628" s="274"/>
      <c r="DA628" s="274"/>
      <c r="DB628" s="274"/>
      <c r="DC628" s="274"/>
      <c r="DD628" s="274"/>
      <c r="DE628" s="274"/>
    </row>
    <row r="629" spans="2:109" s="33" customFormat="1" x14ac:dyDescent="0.35">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AR629" s="274"/>
      <c r="AS629" s="274"/>
      <c r="AT629" s="274"/>
      <c r="AU629" s="274"/>
      <c r="AV629" s="274"/>
      <c r="AW629" s="274"/>
      <c r="AX629" s="274"/>
      <c r="AY629" s="274"/>
      <c r="AZ629" s="274"/>
      <c r="BA629" s="274"/>
      <c r="BB629" s="274"/>
      <c r="BC629" s="274"/>
      <c r="BD629" s="274"/>
      <c r="BE629" s="274"/>
      <c r="BF629" s="274"/>
      <c r="BG629" s="274"/>
      <c r="BH629" s="274"/>
      <c r="BI629" s="274"/>
      <c r="BJ629" s="274"/>
      <c r="BK629" s="274"/>
      <c r="BL629" s="274"/>
      <c r="BM629" s="274"/>
      <c r="BN629" s="274"/>
      <c r="BO629" s="274"/>
      <c r="BP629" s="274"/>
      <c r="BQ629" s="274"/>
      <c r="BR629" s="274"/>
      <c r="BS629" s="274"/>
      <c r="BT629" s="274"/>
      <c r="BU629" s="274"/>
      <c r="BV629" s="274"/>
      <c r="BW629" s="274"/>
      <c r="BX629" s="274"/>
      <c r="BY629" s="274"/>
      <c r="BZ629" s="274"/>
      <c r="CA629" s="274"/>
      <c r="CB629" s="274"/>
      <c r="CC629" s="274"/>
      <c r="CD629" s="274"/>
      <c r="CE629" s="274"/>
      <c r="CF629" s="274"/>
      <c r="CG629" s="274"/>
      <c r="CH629" s="274"/>
      <c r="CI629" s="274"/>
      <c r="CJ629" s="274"/>
      <c r="CK629" s="274"/>
      <c r="CL629" s="274"/>
      <c r="CM629" s="274"/>
      <c r="CN629" s="274"/>
      <c r="CO629" s="274"/>
      <c r="CP629" s="274"/>
      <c r="CQ629" s="274"/>
      <c r="CR629" s="274"/>
      <c r="CS629" s="274"/>
      <c r="CT629" s="274"/>
      <c r="CU629" s="274"/>
      <c r="CV629" s="274"/>
      <c r="CW629" s="274"/>
      <c r="CX629" s="274"/>
      <c r="CY629" s="274"/>
      <c r="CZ629" s="274"/>
      <c r="DA629" s="274"/>
      <c r="DB629" s="274"/>
      <c r="DC629" s="274"/>
      <c r="DD629" s="274"/>
      <c r="DE629" s="274"/>
    </row>
    <row r="630" spans="2:109" s="33" customFormat="1" x14ac:dyDescent="0.35">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AR630" s="274"/>
      <c r="AS630" s="274"/>
      <c r="AT630" s="274"/>
      <c r="AU630" s="274"/>
      <c r="AV630" s="274"/>
      <c r="AW630" s="274"/>
      <c r="AX630" s="274"/>
      <c r="AY630" s="274"/>
      <c r="AZ630" s="274"/>
      <c r="BA630" s="274"/>
      <c r="BB630" s="274"/>
      <c r="BC630" s="274"/>
      <c r="BD630" s="274"/>
      <c r="BE630" s="274"/>
      <c r="BF630" s="274"/>
      <c r="BG630" s="274"/>
      <c r="BH630" s="274"/>
      <c r="BI630" s="274"/>
      <c r="BJ630" s="274"/>
      <c r="BK630" s="274"/>
      <c r="BL630" s="274"/>
      <c r="BM630" s="274"/>
      <c r="BN630" s="274"/>
      <c r="BO630" s="274"/>
      <c r="BP630" s="274"/>
      <c r="BQ630" s="274"/>
      <c r="BR630" s="274"/>
      <c r="BS630" s="274"/>
      <c r="BT630" s="274"/>
      <c r="BU630" s="274"/>
      <c r="BV630" s="274"/>
      <c r="BW630" s="274"/>
      <c r="BX630" s="274"/>
      <c r="BY630" s="274"/>
      <c r="BZ630" s="274"/>
      <c r="CA630" s="274"/>
      <c r="CB630" s="274"/>
      <c r="CC630" s="274"/>
      <c r="CD630" s="274"/>
      <c r="CE630" s="274"/>
      <c r="CF630" s="274"/>
      <c r="CG630" s="274"/>
      <c r="CH630" s="274"/>
      <c r="CI630" s="274"/>
      <c r="CJ630" s="274"/>
      <c r="CK630" s="274"/>
      <c r="CL630" s="274"/>
      <c r="CM630" s="274"/>
      <c r="CN630" s="274"/>
      <c r="CO630" s="274"/>
      <c r="CP630" s="274"/>
      <c r="CQ630" s="274"/>
      <c r="CR630" s="274"/>
      <c r="CS630" s="274"/>
      <c r="CT630" s="274"/>
      <c r="CU630" s="274"/>
      <c r="CV630" s="274"/>
      <c r="CW630" s="274"/>
      <c r="CX630" s="274"/>
      <c r="CY630" s="274"/>
      <c r="CZ630" s="274"/>
      <c r="DA630" s="274"/>
      <c r="DB630" s="274"/>
      <c r="DC630" s="274"/>
      <c r="DD630" s="274"/>
      <c r="DE630" s="274"/>
    </row>
    <row r="631" spans="2:109" s="33" customFormat="1" x14ac:dyDescent="0.35">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AR631" s="274"/>
      <c r="AS631" s="274"/>
      <c r="AT631" s="274"/>
      <c r="AU631" s="274"/>
      <c r="AV631" s="274"/>
      <c r="AW631" s="274"/>
      <c r="AX631" s="274"/>
      <c r="AY631" s="274"/>
      <c r="AZ631" s="274"/>
      <c r="BA631" s="274"/>
      <c r="BB631" s="274"/>
      <c r="BC631" s="274"/>
      <c r="BD631" s="274"/>
      <c r="BE631" s="274"/>
      <c r="BF631" s="274"/>
      <c r="BG631" s="274"/>
      <c r="BH631" s="274"/>
      <c r="BI631" s="274"/>
      <c r="BJ631" s="274"/>
      <c r="BK631" s="274"/>
      <c r="BL631" s="274"/>
      <c r="BM631" s="274"/>
      <c r="BN631" s="274"/>
      <c r="BO631" s="274"/>
      <c r="BP631" s="274"/>
      <c r="BQ631" s="274"/>
      <c r="BR631" s="274"/>
      <c r="BS631" s="274"/>
      <c r="BT631" s="274"/>
      <c r="BU631" s="274"/>
      <c r="BV631" s="274"/>
      <c r="BW631" s="274"/>
      <c r="BX631" s="274"/>
      <c r="BY631" s="274"/>
      <c r="BZ631" s="274"/>
      <c r="CA631" s="274"/>
      <c r="CB631" s="274"/>
      <c r="CC631" s="274"/>
      <c r="CD631" s="274"/>
      <c r="CE631" s="274"/>
      <c r="CF631" s="274"/>
      <c r="CG631" s="274"/>
      <c r="CH631" s="274"/>
      <c r="CI631" s="274"/>
      <c r="CJ631" s="274"/>
      <c r="CK631" s="274"/>
      <c r="CL631" s="274"/>
      <c r="CM631" s="274"/>
      <c r="CN631" s="274"/>
      <c r="CO631" s="274"/>
      <c r="CP631" s="274"/>
      <c r="CQ631" s="274"/>
      <c r="CR631" s="274"/>
      <c r="CS631" s="274"/>
      <c r="CT631" s="274"/>
      <c r="CU631" s="274"/>
      <c r="CV631" s="274"/>
      <c r="CW631" s="274"/>
      <c r="CX631" s="274"/>
      <c r="CY631" s="274"/>
      <c r="CZ631" s="274"/>
      <c r="DA631" s="274"/>
      <c r="DB631" s="274"/>
      <c r="DC631" s="274"/>
      <c r="DD631" s="274"/>
      <c r="DE631" s="274"/>
    </row>
    <row r="632" spans="2:109" s="33" customFormat="1" x14ac:dyDescent="0.35">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AR632" s="274"/>
      <c r="AS632" s="274"/>
      <c r="AT632" s="274"/>
      <c r="AU632" s="274"/>
      <c r="AV632" s="274"/>
      <c r="AW632" s="274"/>
      <c r="AX632" s="274"/>
      <c r="AY632" s="274"/>
      <c r="AZ632" s="274"/>
      <c r="BA632" s="274"/>
      <c r="BB632" s="274"/>
      <c r="BC632" s="274"/>
      <c r="BD632" s="274"/>
      <c r="BE632" s="274"/>
      <c r="BF632" s="274"/>
      <c r="BG632" s="274"/>
      <c r="BH632" s="274"/>
      <c r="BI632" s="274"/>
      <c r="BJ632" s="274"/>
      <c r="BK632" s="274"/>
      <c r="BL632" s="274"/>
      <c r="BM632" s="274"/>
      <c r="BN632" s="274"/>
      <c r="BO632" s="274"/>
      <c r="BP632" s="274"/>
      <c r="BQ632" s="274"/>
      <c r="BR632" s="274"/>
      <c r="BS632" s="274"/>
      <c r="BT632" s="274"/>
      <c r="BU632" s="274"/>
      <c r="BV632" s="274"/>
      <c r="BW632" s="274"/>
      <c r="BX632" s="274"/>
      <c r="BY632" s="274"/>
      <c r="BZ632" s="274"/>
      <c r="CA632" s="274"/>
      <c r="CB632" s="274"/>
      <c r="CC632" s="274"/>
      <c r="CD632" s="274"/>
      <c r="CE632" s="274"/>
      <c r="CF632" s="274"/>
      <c r="CG632" s="274"/>
      <c r="CH632" s="274"/>
      <c r="CI632" s="274"/>
      <c r="CJ632" s="274"/>
      <c r="CK632" s="274"/>
      <c r="CL632" s="274"/>
      <c r="CM632" s="274"/>
      <c r="CN632" s="274"/>
      <c r="CO632" s="274"/>
      <c r="CP632" s="274"/>
      <c r="CQ632" s="274"/>
      <c r="CR632" s="274"/>
      <c r="CS632" s="274"/>
      <c r="CT632" s="274"/>
      <c r="CU632" s="274"/>
      <c r="CV632" s="274"/>
      <c r="CW632" s="274"/>
      <c r="CX632" s="274"/>
      <c r="CY632" s="274"/>
      <c r="CZ632" s="274"/>
      <c r="DA632" s="274"/>
      <c r="DB632" s="274"/>
      <c r="DC632" s="274"/>
      <c r="DD632" s="274"/>
      <c r="DE632" s="274"/>
    </row>
    <row r="633" spans="2:109" s="33" customFormat="1" x14ac:dyDescent="0.35">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AR633" s="274"/>
      <c r="AS633" s="274"/>
      <c r="AT633" s="274"/>
      <c r="AU633" s="274"/>
      <c r="AV633" s="274"/>
      <c r="AW633" s="274"/>
      <c r="AX633" s="274"/>
      <c r="AY633" s="274"/>
      <c r="AZ633" s="274"/>
      <c r="BA633" s="274"/>
      <c r="BB633" s="274"/>
      <c r="BC633" s="274"/>
      <c r="BD633" s="274"/>
      <c r="BE633" s="274"/>
      <c r="BF633" s="274"/>
      <c r="BG633" s="274"/>
      <c r="BH633" s="274"/>
      <c r="BI633" s="274"/>
      <c r="BJ633" s="274"/>
      <c r="BK633" s="274"/>
      <c r="BL633" s="274"/>
      <c r="BM633" s="274"/>
      <c r="BN633" s="274"/>
      <c r="BO633" s="274"/>
      <c r="BP633" s="274"/>
      <c r="BQ633" s="274"/>
      <c r="BR633" s="274"/>
      <c r="BS633" s="274"/>
      <c r="BT633" s="274"/>
      <c r="BU633" s="274"/>
      <c r="BV633" s="274"/>
      <c r="BW633" s="274"/>
      <c r="BX633" s="274"/>
      <c r="BY633" s="274"/>
      <c r="BZ633" s="274"/>
      <c r="CA633" s="274"/>
      <c r="CB633" s="274"/>
      <c r="CC633" s="274"/>
      <c r="CD633" s="274"/>
      <c r="CE633" s="274"/>
      <c r="CF633" s="274"/>
      <c r="CG633" s="274"/>
      <c r="CH633" s="274"/>
      <c r="CI633" s="274"/>
      <c r="CJ633" s="274"/>
      <c r="CK633" s="274"/>
      <c r="CL633" s="274"/>
      <c r="CM633" s="274"/>
      <c r="CN633" s="274"/>
      <c r="CO633" s="274"/>
      <c r="CP633" s="274"/>
      <c r="CQ633" s="274"/>
      <c r="CR633" s="274"/>
      <c r="CS633" s="274"/>
      <c r="CT633" s="274"/>
      <c r="CU633" s="274"/>
      <c r="CV633" s="274"/>
      <c r="CW633" s="274"/>
      <c r="CX633" s="274"/>
      <c r="CY633" s="274"/>
      <c r="CZ633" s="274"/>
      <c r="DA633" s="274"/>
      <c r="DB633" s="274"/>
      <c r="DC633" s="274"/>
      <c r="DD633" s="274"/>
      <c r="DE633" s="274"/>
    </row>
    <row r="634" spans="2:109" s="33" customFormat="1" x14ac:dyDescent="0.35">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AR634" s="274"/>
      <c r="AS634" s="274"/>
      <c r="AT634" s="274"/>
      <c r="AU634" s="274"/>
      <c r="AV634" s="274"/>
      <c r="AW634" s="274"/>
      <c r="AX634" s="274"/>
      <c r="AY634" s="274"/>
      <c r="AZ634" s="274"/>
      <c r="BA634" s="274"/>
      <c r="BB634" s="274"/>
      <c r="BC634" s="274"/>
      <c r="BD634" s="274"/>
      <c r="BE634" s="274"/>
      <c r="BF634" s="274"/>
      <c r="BG634" s="274"/>
      <c r="BH634" s="274"/>
      <c r="BI634" s="274"/>
      <c r="BJ634" s="274"/>
      <c r="BK634" s="274"/>
      <c r="BL634" s="274"/>
      <c r="BM634" s="274"/>
      <c r="BN634" s="274"/>
      <c r="BO634" s="274"/>
      <c r="BP634" s="274"/>
      <c r="BQ634" s="274"/>
      <c r="BR634" s="274"/>
      <c r="BS634" s="274"/>
      <c r="BT634" s="274"/>
      <c r="BU634" s="274"/>
      <c r="BV634" s="274"/>
      <c r="BW634" s="274"/>
      <c r="BX634" s="274"/>
      <c r="BY634" s="274"/>
      <c r="BZ634" s="274"/>
      <c r="CA634" s="274"/>
      <c r="CB634" s="274"/>
      <c r="CC634" s="274"/>
      <c r="CD634" s="274"/>
      <c r="CE634" s="274"/>
      <c r="CF634" s="274"/>
      <c r="CG634" s="274"/>
      <c r="CH634" s="274"/>
      <c r="CI634" s="274"/>
      <c r="CJ634" s="274"/>
      <c r="CK634" s="274"/>
      <c r="CL634" s="274"/>
      <c r="CM634" s="274"/>
      <c r="CN634" s="274"/>
      <c r="CO634" s="274"/>
      <c r="CP634" s="274"/>
      <c r="CQ634" s="274"/>
      <c r="CR634" s="274"/>
      <c r="CS634" s="274"/>
      <c r="CT634" s="274"/>
      <c r="CU634" s="274"/>
      <c r="CV634" s="274"/>
      <c r="CW634" s="274"/>
      <c r="CX634" s="274"/>
      <c r="CY634" s="274"/>
      <c r="CZ634" s="274"/>
      <c r="DA634" s="274"/>
      <c r="DB634" s="274"/>
      <c r="DC634" s="274"/>
      <c r="DD634" s="274"/>
      <c r="DE634" s="274"/>
    </row>
    <row r="635" spans="2:109" s="33" customFormat="1" x14ac:dyDescent="0.35">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AR635" s="274"/>
      <c r="AS635" s="274"/>
      <c r="AT635" s="274"/>
      <c r="AU635" s="274"/>
      <c r="AV635" s="274"/>
      <c r="AW635" s="274"/>
      <c r="AX635" s="274"/>
      <c r="AY635" s="274"/>
      <c r="AZ635" s="274"/>
      <c r="BA635" s="274"/>
      <c r="BB635" s="274"/>
      <c r="BC635" s="274"/>
      <c r="BD635" s="274"/>
      <c r="BE635" s="274"/>
      <c r="BF635" s="274"/>
      <c r="BG635" s="274"/>
      <c r="BH635" s="274"/>
      <c r="BI635" s="274"/>
      <c r="BJ635" s="274"/>
      <c r="BK635" s="274"/>
      <c r="BL635" s="274"/>
      <c r="BM635" s="274"/>
      <c r="BN635" s="274"/>
      <c r="BO635" s="274"/>
      <c r="BP635" s="274"/>
      <c r="BQ635" s="274"/>
      <c r="BR635" s="274"/>
      <c r="BS635" s="274"/>
      <c r="BT635" s="274"/>
      <c r="BU635" s="274"/>
      <c r="BV635" s="274"/>
      <c r="BW635" s="274"/>
      <c r="BX635" s="274"/>
      <c r="BY635" s="274"/>
      <c r="BZ635" s="274"/>
      <c r="CA635" s="274"/>
      <c r="CB635" s="274"/>
      <c r="CC635" s="274"/>
      <c r="CD635" s="274"/>
      <c r="CE635" s="274"/>
      <c r="CF635" s="274"/>
      <c r="CG635" s="274"/>
      <c r="CH635" s="274"/>
      <c r="CI635" s="274"/>
      <c r="CJ635" s="274"/>
      <c r="CK635" s="274"/>
      <c r="CL635" s="274"/>
      <c r="CM635" s="274"/>
      <c r="CN635" s="274"/>
      <c r="CO635" s="274"/>
      <c r="CP635" s="274"/>
      <c r="CQ635" s="274"/>
      <c r="CR635" s="274"/>
      <c r="CS635" s="274"/>
      <c r="CT635" s="274"/>
      <c r="CU635" s="274"/>
      <c r="CV635" s="274"/>
      <c r="CW635" s="274"/>
      <c r="CX635" s="274"/>
      <c r="CY635" s="274"/>
      <c r="CZ635" s="274"/>
      <c r="DA635" s="274"/>
      <c r="DB635" s="274"/>
      <c r="DC635" s="274"/>
      <c r="DD635" s="274"/>
      <c r="DE635" s="274"/>
    </row>
    <row r="636" spans="2:109" s="33" customFormat="1" x14ac:dyDescent="0.35">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AR636" s="274"/>
      <c r="AS636" s="274"/>
      <c r="AT636" s="274"/>
      <c r="AU636" s="274"/>
      <c r="AV636" s="274"/>
      <c r="AW636" s="274"/>
      <c r="AX636" s="274"/>
      <c r="AY636" s="274"/>
      <c r="AZ636" s="274"/>
      <c r="BA636" s="274"/>
      <c r="BB636" s="274"/>
      <c r="BC636" s="274"/>
      <c r="BD636" s="274"/>
      <c r="BE636" s="274"/>
      <c r="BF636" s="274"/>
      <c r="BG636" s="274"/>
      <c r="BH636" s="274"/>
      <c r="BI636" s="274"/>
      <c r="BJ636" s="274"/>
      <c r="BK636" s="274"/>
      <c r="BL636" s="274"/>
      <c r="BM636" s="274"/>
      <c r="BN636" s="274"/>
      <c r="BO636" s="274"/>
      <c r="BP636" s="274"/>
      <c r="BQ636" s="274"/>
      <c r="BR636" s="274"/>
      <c r="BS636" s="274"/>
      <c r="BT636" s="274"/>
      <c r="BU636" s="274"/>
      <c r="BV636" s="274"/>
      <c r="BW636" s="274"/>
      <c r="BX636" s="274"/>
      <c r="BY636" s="274"/>
      <c r="BZ636" s="274"/>
      <c r="CA636" s="274"/>
      <c r="CB636" s="274"/>
      <c r="CC636" s="274"/>
      <c r="CD636" s="274"/>
      <c r="CE636" s="274"/>
      <c r="CF636" s="274"/>
      <c r="CG636" s="274"/>
      <c r="CH636" s="274"/>
      <c r="CI636" s="274"/>
      <c r="CJ636" s="274"/>
      <c r="CK636" s="274"/>
      <c r="CL636" s="274"/>
      <c r="CM636" s="274"/>
      <c r="CN636" s="274"/>
      <c r="CO636" s="274"/>
      <c r="CP636" s="274"/>
      <c r="CQ636" s="274"/>
      <c r="CR636" s="274"/>
      <c r="CS636" s="274"/>
      <c r="CT636" s="274"/>
      <c r="CU636" s="274"/>
      <c r="CV636" s="274"/>
      <c r="CW636" s="274"/>
      <c r="CX636" s="274"/>
      <c r="CY636" s="274"/>
      <c r="CZ636" s="274"/>
      <c r="DA636" s="274"/>
      <c r="DB636" s="274"/>
      <c r="DC636" s="274"/>
      <c r="DD636" s="274"/>
      <c r="DE636" s="274"/>
    </row>
    <row r="637" spans="2:109" s="33" customFormat="1" x14ac:dyDescent="0.35">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AR637" s="274"/>
      <c r="AS637" s="274"/>
      <c r="AT637" s="274"/>
      <c r="AU637" s="274"/>
      <c r="AV637" s="274"/>
      <c r="AW637" s="274"/>
      <c r="AX637" s="274"/>
      <c r="AY637" s="274"/>
      <c r="AZ637" s="274"/>
      <c r="BA637" s="274"/>
      <c r="BB637" s="274"/>
      <c r="BC637" s="274"/>
      <c r="BD637" s="274"/>
      <c r="BE637" s="274"/>
      <c r="BF637" s="274"/>
      <c r="BG637" s="274"/>
      <c r="BH637" s="274"/>
      <c r="BI637" s="274"/>
      <c r="BJ637" s="274"/>
      <c r="BK637" s="274"/>
      <c r="BL637" s="274"/>
      <c r="BM637" s="274"/>
      <c r="BN637" s="274"/>
      <c r="BO637" s="274"/>
      <c r="BP637" s="274"/>
      <c r="BQ637" s="274"/>
      <c r="BR637" s="274"/>
      <c r="BS637" s="274"/>
      <c r="BT637" s="274"/>
      <c r="BU637" s="274"/>
      <c r="BV637" s="274"/>
      <c r="BW637" s="274"/>
      <c r="BX637" s="274"/>
      <c r="BY637" s="274"/>
      <c r="BZ637" s="274"/>
      <c r="CA637" s="274"/>
      <c r="CB637" s="274"/>
      <c r="CC637" s="274"/>
      <c r="CD637" s="274"/>
      <c r="CE637" s="274"/>
      <c r="CF637" s="274"/>
      <c r="CG637" s="274"/>
      <c r="CH637" s="274"/>
      <c r="CI637" s="274"/>
      <c r="CJ637" s="274"/>
      <c r="CK637" s="274"/>
      <c r="CL637" s="274"/>
      <c r="CM637" s="274"/>
      <c r="CN637" s="274"/>
      <c r="CO637" s="274"/>
      <c r="CP637" s="274"/>
      <c r="CQ637" s="274"/>
      <c r="CR637" s="274"/>
      <c r="CS637" s="274"/>
      <c r="CT637" s="274"/>
      <c r="CU637" s="274"/>
      <c r="CV637" s="274"/>
      <c r="CW637" s="274"/>
      <c r="CX637" s="274"/>
      <c r="CY637" s="274"/>
      <c r="CZ637" s="274"/>
      <c r="DA637" s="274"/>
      <c r="DB637" s="274"/>
      <c r="DC637" s="274"/>
      <c r="DD637" s="274"/>
      <c r="DE637" s="274"/>
    </row>
    <row r="638" spans="2:109" s="33" customFormat="1" x14ac:dyDescent="0.35">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AR638" s="274"/>
      <c r="AS638" s="274"/>
      <c r="AT638" s="274"/>
      <c r="AU638" s="274"/>
      <c r="AV638" s="274"/>
      <c r="AW638" s="274"/>
      <c r="AX638" s="274"/>
      <c r="AY638" s="274"/>
      <c r="AZ638" s="274"/>
      <c r="BA638" s="274"/>
      <c r="BB638" s="274"/>
      <c r="BC638" s="274"/>
      <c r="BD638" s="274"/>
      <c r="BE638" s="274"/>
      <c r="BF638" s="274"/>
      <c r="BG638" s="274"/>
      <c r="BH638" s="274"/>
      <c r="BI638" s="274"/>
      <c r="BJ638" s="274"/>
      <c r="BK638" s="274"/>
      <c r="BL638" s="274"/>
      <c r="BM638" s="274"/>
      <c r="BN638" s="274"/>
      <c r="BO638" s="274"/>
      <c r="BP638" s="274"/>
      <c r="BQ638" s="274"/>
      <c r="BR638" s="274"/>
      <c r="BS638" s="274"/>
      <c r="BT638" s="274"/>
      <c r="BU638" s="274"/>
      <c r="BV638" s="274"/>
      <c r="BW638" s="274"/>
      <c r="BX638" s="274"/>
      <c r="BY638" s="274"/>
      <c r="BZ638" s="274"/>
      <c r="CA638" s="274"/>
      <c r="CB638" s="274"/>
      <c r="CC638" s="274"/>
      <c r="CD638" s="274"/>
      <c r="CE638" s="274"/>
      <c r="CF638" s="274"/>
      <c r="CG638" s="274"/>
      <c r="CH638" s="274"/>
      <c r="CI638" s="274"/>
      <c r="CJ638" s="274"/>
      <c r="CK638" s="274"/>
      <c r="CL638" s="274"/>
      <c r="CM638" s="274"/>
      <c r="CN638" s="274"/>
      <c r="CO638" s="274"/>
      <c r="CP638" s="274"/>
      <c r="CQ638" s="274"/>
      <c r="CR638" s="274"/>
      <c r="CS638" s="274"/>
      <c r="CT638" s="274"/>
      <c r="CU638" s="274"/>
      <c r="CV638" s="274"/>
      <c r="CW638" s="274"/>
      <c r="CX638" s="274"/>
      <c r="CY638" s="274"/>
      <c r="CZ638" s="274"/>
      <c r="DA638" s="274"/>
      <c r="DB638" s="274"/>
      <c r="DC638" s="274"/>
      <c r="DD638" s="274"/>
      <c r="DE638" s="274"/>
    </row>
    <row r="639" spans="2:109" s="33" customFormat="1" x14ac:dyDescent="0.35">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AR639" s="274"/>
      <c r="AS639" s="274"/>
      <c r="AT639" s="274"/>
      <c r="AU639" s="274"/>
      <c r="AV639" s="274"/>
      <c r="AW639" s="274"/>
      <c r="AX639" s="274"/>
      <c r="AY639" s="274"/>
      <c r="AZ639" s="274"/>
      <c r="BA639" s="274"/>
      <c r="BB639" s="274"/>
      <c r="BC639" s="274"/>
      <c r="BD639" s="274"/>
      <c r="BE639" s="274"/>
      <c r="BF639" s="274"/>
      <c r="BG639" s="274"/>
      <c r="BH639" s="274"/>
      <c r="BI639" s="274"/>
      <c r="BJ639" s="274"/>
      <c r="BK639" s="274"/>
      <c r="BL639" s="274"/>
      <c r="BM639" s="274"/>
      <c r="BN639" s="274"/>
      <c r="BO639" s="274"/>
      <c r="BP639" s="274"/>
      <c r="BQ639" s="274"/>
      <c r="BR639" s="274"/>
      <c r="BS639" s="274"/>
      <c r="BT639" s="274"/>
      <c r="BU639" s="274"/>
      <c r="BV639" s="274"/>
      <c r="BW639" s="274"/>
      <c r="BX639" s="274"/>
      <c r="BY639" s="274"/>
      <c r="BZ639" s="274"/>
      <c r="CA639" s="274"/>
      <c r="CB639" s="274"/>
      <c r="CC639" s="274"/>
      <c r="CD639" s="274"/>
      <c r="CE639" s="274"/>
      <c r="CF639" s="274"/>
      <c r="CG639" s="274"/>
      <c r="CH639" s="274"/>
      <c r="CI639" s="274"/>
      <c r="CJ639" s="274"/>
      <c r="CK639" s="274"/>
      <c r="CL639" s="274"/>
      <c r="CM639" s="274"/>
      <c r="CN639" s="274"/>
      <c r="CO639" s="274"/>
      <c r="CP639" s="274"/>
      <c r="CQ639" s="274"/>
      <c r="CR639" s="274"/>
      <c r="CS639" s="274"/>
      <c r="CT639" s="274"/>
      <c r="CU639" s="274"/>
      <c r="CV639" s="274"/>
      <c r="CW639" s="274"/>
      <c r="CX639" s="274"/>
      <c r="CY639" s="274"/>
      <c r="CZ639" s="274"/>
      <c r="DA639" s="274"/>
      <c r="DB639" s="274"/>
      <c r="DC639" s="274"/>
      <c r="DD639" s="274"/>
      <c r="DE639" s="274"/>
    </row>
    <row r="640" spans="2:109" s="33" customFormat="1" x14ac:dyDescent="0.35">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AR640" s="274"/>
      <c r="AS640" s="274"/>
      <c r="AT640" s="274"/>
      <c r="AU640" s="274"/>
      <c r="AV640" s="274"/>
      <c r="AW640" s="274"/>
      <c r="AX640" s="274"/>
      <c r="AY640" s="274"/>
      <c r="AZ640" s="274"/>
      <c r="BA640" s="274"/>
      <c r="BB640" s="274"/>
      <c r="BC640" s="274"/>
      <c r="BD640" s="274"/>
      <c r="BE640" s="274"/>
      <c r="BF640" s="274"/>
      <c r="BG640" s="274"/>
      <c r="BH640" s="274"/>
      <c r="BI640" s="274"/>
      <c r="BJ640" s="274"/>
      <c r="BK640" s="274"/>
      <c r="BL640" s="274"/>
      <c r="BM640" s="274"/>
      <c r="BN640" s="274"/>
      <c r="BO640" s="274"/>
      <c r="BP640" s="274"/>
      <c r="BQ640" s="274"/>
      <c r="BR640" s="274"/>
      <c r="BS640" s="274"/>
      <c r="BT640" s="274"/>
      <c r="BU640" s="274"/>
      <c r="BV640" s="274"/>
      <c r="BW640" s="274"/>
      <c r="BX640" s="274"/>
      <c r="BY640" s="274"/>
      <c r="BZ640" s="274"/>
      <c r="CA640" s="274"/>
      <c r="CB640" s="274"/>
      <c r="CC640" s="274"/>
      <c r="CD640" s="274"/>
      <c r="CE640" s="274"/>
      <c r="CF640" s="274"/>
      <c r="CG640" s="274"/>
      <c r="CH640" s="274"/>
      <c r="CI640" s="274"/>
      <c r="CJ640" s="274"/>
      <c r="CK640" s="274"/>
      <c r="CL640" s="274"/>
      <c r="CM640" s="274"/>
      <c r="CN640" s="274"/>
      <c r="CO640" s="274"/>
      <c r="CP640" s="274"/>
      <c r="CQ640" s="274"/>
      <c r="CR640" s="274"/>
      <c r="CS640" s="274"/>
      <c r="CT640" s="274"/>
      <c r="CU640" s="274"/>
      <c r="CV640" s="274"/>
      <c r="CW640" s="274"/>
      <c r="CX640" s="274"/>
      <c r="CY640" s="274"/>
      <c r="CZ640" s="274"/>
      <c r="DA640" s="274"/>
      <c r="DB640" s="274"/>
      <c r="DC640" s="274"/>
      <c r="DD640" s="274"/>
      <c r="DE640" s="274"/>
    </row>
    <row r="641" spans="2:109" s="33" customFormat="1" x14ac:dyDescent="0.35">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AR641" s="274"/>
      <c r="AS641" s="274"/>
      <c r="AT641" s="274"/>
      <c r="AU641" s="274"/>
      <c r="AV641" s="274"/>
      <c r="AW641" s="274"/>
      <c r="AX641" s="274"/>
      <c r="AY641" s="274"/>
      <c r="AZ641" s="274"/>
      <c r="BA641" s="274"/>
      <c r="BB641" s="274"/>
      <c r="BC641" s="274"/>
      <c r="BD641" s="274"/>
      <c r="BE641" s="274"/>
      <c r="BF641" s="274"/>
      <c r="BG641" s="274"/>
      <c r="BH641" s="274"/>
      <c r="BI641" s="274"/>
      <c r="BJ641" s="274"/>
      <c r="BK641" s="274"/>
      <c r="BL641" s="274"/>
      <c r="BM641" s="274"/>
      <c r="BN641" s="274"/>
      <c r="BO641" s="274"/>
      <c r="BP641" s="274"/>
      <c r="BQ641" s="274"/>
      <c r="BR641" s="274"/>
      <c r="BS641" s="274"/>
      <c r="BT641" s="274"/>
      <c r="BU641" s="274"/>
      <c r="BV641" s="274"/>
      <c r="BW641" s="274"/>
      <c r="BX641" s="274"/>
      <c r="BY641" s="274"/>
      <c r="BZ641" s="274"/>
      <c r="CA641" s="274"/>
      <c r="CB641" s="274"/>
      <c r="CC641" s="274"/>
      <c r="CD641" s="274"/>
      <c r="CE641" s="274"/>
      <c r="CF641" s="274"/>
      <c r="CG641" s="274"/>
      <c r="CH641" s="274"/>
      <c r="CI641" s="274"/>
      <c r="CJ641" s="274"/>
      <c r="CK641" s="274"/>
      <c r="CL641" s="274"/>
      <c r="CM641" s="274"/>
      <c r="CN641" s="274"/>
      <c r="CO641" s="274"/>
      <c r="CP641" s="274"/>
      <c r="CQ641" s="274"/>
      <c r="CR641" s="274"/>
      <c r="CS641" s="274"/>
      <c r="CT641" s="274"/>
      <c r="CU641" s="274"/>
      <c r="CV641" s="274"/>
      <c r="CW641" s="274"/>
      <c r="CX641" s="274"/>
      <c r="CY641" s="274"/>
      <c r="CZ641" s="274"/>
      <c r="DA641" s="274"/>
      <c r="DB641" s="274"/>
      <c r="DC641" s="274"/>
      <c r="DD641" s="274"/>
      <c r="DE641" s="274"/>
    </row>
    <row r="642" spans="2:109" s="33" customFormat="1" x14ac:dyDescent="0.35">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AR642" s="274"/>
      <c r="AS642" s="274"/>
      <c r="AT642" s="274"/>
      <c r="AU642" s="274"/>
      <c r="AV642" s="274"/>
      <c r="AW642" s="274"/>
      <c r="AX642" s="274"/>
      <c r="AY642" s="274"/>
      <c r="AZ642" s="274"/>
      <c r="BA642" s="274"/>
      <c r="BB642" s="274"/>
      <c r="BC642" s="274"/>
      <c r="BD642" s="274"/>
      <c r="BE642" s="274"/>
      <c r="BF642" s="274"/>
      <c r="BG642" s="274"/>
      <c r="BH642" s="274"/>
      <c r="BI642" s="274"/>
      <c r="BJ642" s="274"/>
      <c r="BK642" s="274"/>
      <c r="BL642" s="274"/>
      <c r="BM642" s="274"/>
      <c r="BN642" s="274"/>
      <c r="BO642" s="274"/>
      <c r="BP642" s="274"/>
      <c r="BQ642" s="274"/>
      <c r="BR642" s="274"/>
      <c r="BS642" s="274"/>
      <c r="BT642" s="274"/>
      <c r="BU642" s="274"/>
      <c r="BV642" s="274"/>
      <c r="BW642" s="274"/>
      <c r="BX642" s="274"/>
      <c r="BY642" s="274"/>
      <c r="BZ642" s="274"/>
      <c r="CA642" s="274"/>
      <c r="CB642" s="274"/>
      <c r="CC642" s="274"/>
      <c r="CD642" s="274"/>
      <c r="CE642" s="274"/>
      <c r="CF642" s="274"/>
      <c r="CG642" s="274"/>
      <c r="CH642" s="274"/>
      <c r="CI642" s="274"/>
      <c r="CJ642" s="274"/>
      <c r="CK642" s="274"/>
      <c r="CL642" s="274"/>
      <c r="CM642" s="274"/>
      <c r="CN642" s="274"/>
      <c r="CO642" s="274"/>
      <c r="CP642" s="274"/>
      <c r="CQ642" s="274"/>
      <c r="CR642" s="274"/>
      <c r="CS642" s="274"/>
      <c r="CT642" s="274"/>
      <c r="CU642" s="274"/>
      <c r="CV642" s="274"/>
      <c r="CW642" s="274"/>
      <c r="CX642" s="274"/>
      <c r="CY642" s="274"/>
      <c r="CZ642" s="274"/>
      <c r="DA642" s="274"/>
      <c r="DB642" s="274"/>
      <c r="DC642" s="274"/>
      <c r="DD642" s="274"/>
      <c r="DE642" s="274"/>
    </row>
    <row r="643" spans="2:109" s="33" customFormat="1" x14ac:dyDescent="0.35">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AR643" s="274"/>
      <c r="AS643" s="274"/>
      <c r="AT643" s="274"/>
      <c r="AU643" s="274"/>
      <c r="AV643" s="274"/>
      <c r="AW643" s="274"/>
      <c r="AX643" s="274"/>
      <c r="AY643" s="274"/>
      <c r="AZ643" s="274"/>
      <c r="BA643" s="274"/>
      <c r="BB643" s="274"/>
      <c r="BC643" s="274"/>
      <c r="BD643" s="274"/>
      <c r="BE643" s="274"/>
      <c r="BF643" s="274"/>
      <c r="BG643" s="274"/>
      <c r="BH643" s="274"/>
      <c r="BI643" s="274"/>
      <c r="BJ643" s="274"/>
      <c r="BK643" s="274"/>
      <c r="BL643" s="274"/>
      <c r="BM643" s="274"/>
      <c r="BN643" s="274"/>
      <c r="BO643" s="274"/>
      <c r="BP643" s="274"/>
      <c r="BQ643" s="274"/>
      <c r="BR643" s="274"/>
      <c r="BS643" s="274"/>
      <c r="BT643" s="274"/>
      <c r="BU643" s="274"/>
      <c r="BV643" s="274"/>
      <c r="BW643" s="274"/>
      <c r="BX643" s="274"/>
      <c r="BY643" s="274"/>
      <c r="BZ643" s="274"/>
      <c r="CA643" s="274"/>
      <c r="CB643" s="274"/>
      <c r="CC643" s="274"/>
      <c r="CD643" s="274"/>
      <c r="CE643" s="274"/>
      <c r="CF643" s="274"/>
      <c r="CG643" s="274"/>
      <c r="CH643" s="274"/>
      <c r="CI643" s="274"/>
      <c r="CJ643" s="274"/>
      <c r="CK643" s="274"/>
      <c r="CL643" s="274"/>
      <c r="CM643" s="274"/>
      <c r="CN643" s="274"/>
      <c r="CO643" s="274"/>
      <c r="CP643" s="274"/>
      <c r="CQ643" s="274"/>
      <c r="CR643" s="274"/>
      <c r="CS643" s="274"/>
      <c r="CT643" s="274"/>
      <c r="CU643" s="274"/>
      <c r="CV643" s="274"/>
      <c r="CW643" s="274"/>
      <c r="CX643" s="274"/>
      <c r="CY643" s="274"/>
      <c r="CZ643" s="274"/>
      <c r="DA643" s="274"/>
      <c r="DB643" s="274"/>
      <c r="DC643" s="274"/>
      <c r="DD643" s="274"/>
      <c r="DE643" s="274"/>
    </row>
    <row r="644" spans="2:109" s="33" customFormat="1" x14ac:dyDescent="0.35">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AR644" s="274"/>
      <c r="AS644" s="274"/>
      <c r="AT644" s="274"/>
      <c r="AU644" s="274"/>
      <c r="AV644" s="274"/>
      <c r="AW644" s="274"/>
      <c r="AX644" s="274"/>
      <c r="AY644" s="274"/>
      <c r="AZ644" s="274"/>
      <c r="BA644" s="274"/>
      <c r="BB644" s="274"/>
      <c r="BC644" s="274"/>
      <c r="BD644" s="274"/>
      <c r="BE644" s="274"/>
      <c r="BF644" s="274"/>
      <c r="BG644" s="274"/>
      <c r="BH644" s="274"/>
      <c r="BI644" s="274"/>
      <c r="BJ644" s="274"/>
      <c r="BK644" s="274"/>
      <c r="BL644" s="274"/>
      <c r="BM644" s="274"/>
      <c r="BN644" s="274"/>
      <c r="BO644" s="274"/>
      <c r="BP644" s="274"/>
      <c r="BQ644" s="274"/>
      <c r="BR644" s="274"/>
      <c r="BS644" s="274"/>
      <c r="BT644" s="274"/>
      <c r="BU644" s="274"/>
      <c r="BV644" s="274"/>
      <c r="BW644" s="274"/>
      <c r="BX644" s="274"/>
      <c r="BY644" s="274"/>
      <c r="BZ644" s="274"/>
      <c r="CA644" s="274"/>
      <c r="CB644" s="274"/>
      <c r="CC644" s="274"/>
      <c r="CD644" s="274"/>
      <c r="CE644" s="274"/>
      <c r="CF644" s="274"/>
      <c r="CG644" s="274"/>
      <c r="CH644" s="274"/>
      <c r="CI644" s="274"/>
      <c r="CJ644" s="274"/>
      <c r="CK644" s="274"/>
      <c r="CL644" s="274"/>
      <c r="CM644" s="274"/>
      <c r="CN644" s="274"/>
      <c r="CO644" s="274"/>
      <c r="CP644" s="274"/>
      <c r="CQ644" s="274"/>
      <c r="CR644" s="274"/>
      <c r="CS644" s="274"/>
      <c r="CT644" s="274"/>
      <c r="CU644" s="274"/>
      <c r="CV644" s="274"/>
      <c r="CW644" s="274"/>
      <c r="CX644" s="274"/>
      <c r="CY644" s="274"/>
      <c r="CZ644" s="274"/>
      <c r="DA644" s="274"/>
      <c r="DB644" s="274"/>
      <c r="DC644" s="274"/>
      <c r="DD644" s="274"/>
      <c r="DE644" s="274"/>
    </row>
    <row r="645" spans="2:109" s="33" customFormat="1" x14ac:dyDescent="0.35">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AR645" s="274"/>
      <c r="AS645" s="274"/>
      <c r="AT645" s="274"/>
      <c r="AU645" s="274"/>
      <c r="AV645" s="274"/>
      <c r="AW645" s="274"/>
      <c r="AX645" s="274"/>
      <c r="AY645" s="274"/>
      <c r="AZ645" s="274"/>
      <c r="BA645" s="274"/>
      <c r="BB645" s="274"/>
      <c r="BC645" s="274"/>
      <c r="BD645" s="274"/>
      <c r="BE645" s="274"/>
      <c r="BF645" s="274"/>
      <c r="BG645" s="274"/>
      <c r="BH645" s="274"/>
      <c r="BI645" s="274"/>
      <c r="BJ645" s="274"/>
      <c r="BK645" s="274"/>
      <c r="BL645" s="274"/>
      <c r="BM645" s="274"/>
      <c r="BN645" s="274"/>
      <c r="BO645" s="274"/>
      <c r="BP645" s="274"/>
      <c r="BQ645" s="274"/>
      <c r="BR645" s="274"/>
      <c r="BS645" s="274"/>
      <c r="BT645" s="274"/>
      <c r="BU645" s="274"/>
      <c r="BV645" s="274"/>
      <c r="BW645" s="274"/>
      <c r="BX645" s="274"/>
      <c r="BY645" s="274"/>
      <c r="BZ645" s="274"/>
      <c r="CA645" s="274"/>
      <c r="CB645" s="274"/>
      <c r="CC645" s="274"/>
      <c r="CD645" s="274"/>
      <c r="CE645" s="274"/>
      <c r="CF645" s="274"/>
      <c r="CG645" s="274"/>
      <c r="CH645" s="274"/>
      <c r="CI645" s="274"/>
      <c r="CJ645" s="274"/>
      <c r="CK645" s="274"/>
      <c r="CL645" s="274"/>
      <c r="CM645" s="274"/>
      <c r="CN645" s="274"/>
      <c r="CO645" s="274"/>
      <c r="CP645" s="274"/>
      <c r="CQ645" s="274"/>
      <c r="CR645" s="274"/>
      <c r="CS645" s="274"/>
      <c r="CT645" s="274"/>
      <c r="CU645" s="274"/>
      <c r="CV645" s="274"/>
      <c r="CW645" s="274"/>
      <c r="CX645" s="274"/>
      <c r="CY645" s="274"/>
      <c r="CZ645" s="274"/>
      <c r="DA645" s="274"/>
      <c r="DB645" s="274"/>
      <c r="DC645" s="274"/>
      <c r="DD645" s="274"/>
      <c r="DE645" s="274"/>
    </row>
    <row r="646" spans="2:109" s="33" customFormat="1" x14ac:dyDescent="0.35">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AR646" s="274"/>
      <c r="AS646" s="274"/>
      <c r="AT646" s="274"/>
      <c r="AU646" s="274"/>
      <c r="AV646" s="274"/>
      <c r="AW646" s="274"/>
      <c r="AX646" s="274"/>
      <c r="AY646" s="274"/>
      <c r="AZ646" s="274"/>
      <c r="BA646" s="274"/>
      <c r="BB646" s="274"/>
      <c r="BC646" s="274"/>
      <c r="BD646" s="274"/>
      <c r="BE646" s="274"/>
      <c r="BF646" s="274"/>
      <c r="BG646" s="274"/>
      <c r="BH646" s="274"/>
      <c r="BI646" s="274"/>
      <c r="BJ646" s="274"/>
      <c r="BK646" s="274"/>
      <c r="BL646" s="274"/>
      <c r="BM646" s="274"/>
      <c r="BN646" s="274"/>
      <c r="BO646" s="274"/>
      <c r="BP646" s="274"/>
      <c r="BQ646" s="274"/>
      <c r="BR646" s="274"/>
      <c r="BS646" s="274"/>
      <c r="BT646" s="274"/>
      <c r="BU646" s="274"/>
      <c r="BV646" s="274"/>
      <c r="BW646" s="274"/>
      <c r="BX646" s="274"/>
      <c r="BY646" s="274"/>
      <c r="BZ646" s="274"/>
      <c r="CA646" s="274"/>
      <c r="CB646" s="274"/>
      <c r="CC646" s="274"/>
      <c r="CD646" s="274"/>
      <c r="CE646" s="274"/>
      <c r="CF646" s="274"/>
      <c r="CG646" s="274"/>
      <c r="CH646" s="274"/>
      <c r="CI646" s="274"/>
      <c r="CJ646" s="274"/>
      <c r="CK646" s="274"/>
      <c r="CL646" s="274"/>
      <c r="CM646" s="274"/>
      <c r="CN646" s="274"/>
      <c r="CO646" s="274"/>
      <c r="CP646" s="274"/>
      <c r="CQ646" s="274"/>
      <c r="CR646" s="274"/>
      <c r="CS646" s="274"/>
      <c r="CT646" s="274"/>
      <c r="CU646" s="274"/>
      <c r="CV646" s="274"/>
      <c r="CW646" s="274"/>
      <c r="CX646" s="274"/>
      <c r="CY646" s="274"/>
      <c r="CZ646" s="274"/>
      <c r="DA646" s="274"/>
      <c r="DB646" s="274"/>
      <c r="DC646" s="274"/>
      <c r="DD646" s="274"/>
      <c r="DE646" s="274"/>
    </row>
    <row r="647" spans="2:109" s="33" customFormat="1" x14ac:dyDescent="0.35">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AR647" s="274"/>
      <c r="AS647" s="274"/>
      <c r="AT647" s="274"/>
      <c r="AU647" s="274"/>
      <c r="AV647" s="274"/>
      <c r="AW647" s="274"/>
      <c r="AX647" s="274"/>
      <c r="AY647" s="274"/>
      <c r="AZ647" s="274"/>
      <c r="BA647" s="274"/>
      <c r="BB647" s="274"/>
      <c r="BC647" s="274"/>
      <c r="BD647" s="274"/>
      <c r="BE647" s="274"/>
      <c r="BF647" s="274"/>
      <c r="BG647" s="274"/>
      <c r="BH647" s="274"/>
      <c r="BI647" s="274"/>
      <c r="BJ647" s="274"/>
      <c r="BK647" s="274"/>
      <c r="BL647" s="274"/>
      <c r="BM647" s="274"/>
      <c r="BN647" s="274"/>
      <c r="BO647" s="274"/>
      <c r="BP647" s="274"/>
      <c r="BQ647" s="274"/>
      <c r="BR647" s="274"/>
      <c r="BS647" s="274"/>
      <c r="BT647" s="274"/>
      <c r="BU647" s="274"/>
      <c r="BV647" s="274"/>
      <c r="BW647" s="274"/>
      <c r="BX647" s="274"/>
      <c r="BY647" s="274"/>
      <c r="BZ647" s="274"/>
      <c r="CA647" s="274"/>
      <c r="CB647" s="274"/>
      <c r="CC647" s="274"/>
      <c r="CD647" s="274"/>
      <c r="CE647" s="274"/>
      <c r="CF647" s="274"/>
      <c r="CG647" s="274"/>
      <c r="CH647" s="274"/>
      <c r="CI647" s="274"/>
      <c r="CJ647" s="274"/>
      <c r="CK647" s="274"/>
      <c r="CL647" s="274"/>
      <c r="CM647" s="274"/>
      <c r="CN647" s="274"/>
      <c r="CO647" s="274"/>
      <c r="CP647" s="274"/>
      <c r="CQ647" s="274"/>
      <c r="CR647" s="274"/>
      <c r="CS647" s="274"/>
      <c r="CT647" s="274"/>
      <c r="CU647" s="274"/>
      <c r="CV647" s="274"/>
      <c r="CW647" s="274"/>
      <c r="CX647" s="274"/>
      <c r="CY647" s="274"/>
      <c r="CZ647" s="274"/>
      <c r="DA647" s="274"/>
      <c r="DB647" s="274"/>
      <c r="DC647" s="274"/>
      <c r="DD647" s="274"/>
      <c r="DE647" s="274"/>
    </row>
    <row r="648" spans="2:109" s="33" customFormat="1" x14ac:dyDescent="0.35">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AR648" s="274"/>
      <c r="AS648" s="274"/>
      <c r="AT648" s="274"/>
      <c r="AU648" s="274"/>
      <c r="AV648" s="274"/>
      <c r="AW648" s="274"/>
      <c r="AX648" s="274"/>
      <c r="AY648" s="274"/>
      <c r="AZ648" s="274"/>
      <c r="BA648" s="274"/>
      <c r="BB648" s="274"/>
      <c r="BC648" s="274"/>
      <c r="BD648" s="274"/>
      <c r="BE648" s="274"/>
      <c r="BF648" s="274"/>
      <c r="BG648" s="274"/>
      <c r="BH648" s="274"/>
      <c r="BI648" s="274"/>
      <c r="BJ648" s="274"/>
      <c r="BK648" s="274"/>
      <c r="BL648" s="274"/>
      <c r="BM648" s="274"/>
      <c r="BN648" s="274"/>
      <c r="BO648" s="274"/>
      <c r="BP648" s="274"/>
      <c r="BQ648" s="274"/>
      <c r="BR648" s="274"/>
      <c r="BS648" s="274"/>
      <c r="BT648" s="274"/>
      <c r="BU648" s="274"/>
      <c r="BV648" s="274"/>
      <c r="BW648" s="274"/>
      <c r="BX648" s="274"/>
      <c r="BY648" s="274"/>
      <c r="BZ648" s="274"/>
      <c r="CA648" s="274"/>
      <c r="CB648" s="274"/>
      <c r="CC648" s="274"/>
      <c r="CD648" s="274"/>
      <c r="CE648" s="274"/>
      <c r="CF648" s="274"/>
      <c r="CG648" s="274"/>
      <c r="CH648" s="274"/>
      <c r="CI648" s="274"/>
      <c r="CJ648" s="274"/>
      <c r="CK648" s="274"/>
      <c r="CL648" s="274"/>
      <c r="CM648" s="274"/>
      <c r="CN648" s="274"/>
      <c r="CO648" s="274"/>
      <c r="CP648" s="274"/>
      <c r="CQ648" s="274"/>
      <c r="CR648" s="274"/>
      <c r="CS648" s="274"/>
      <c r="CT648" s="274"/>
      <c r="CU648" s="274"/>
      <c r="CV648" s="274"/>
      <c r="CW648" s="274"/>
      <c r="CX648" s="274"/>
      <c r="CY648" s="274"/>
      <c r="CZ648" s="274"/>
      <c r="DA648" s="274"/>
      <c r="DB648" s="274"/>
      <c r="DC648" s="274"/>
      <c r="DD648" s="274"/>
      <c r="DE648" s="274"/>
    </row>
    <row r="649" spans="2:109" s="33" customFormat="1" x14ac:dyDescent="0.35">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AR649" s="274"/>
      <c r="AS649" s="274"/>
      <c r="AT649" s="274"/>
      <c r="AU649" s="274"/>
      <c r="AV649" s="274"/>
      <c r="AW649" s="274"/>
      <c r="AX649" s="274"/>
      <c r="AY649" s="274"/>
      <c r="AZ649" s="274"/>
      <c r="BA649" s="274"/>
      <c r="BB649" s="274"/>
      <c r="BC649" s="274"/>
      <c r="BD649" s="274"/>
      <c r="BE649" s="274"/>
      <c r="BF649" s="274"/>
      <c r="BG649" s="274"/>
      <c r="BH649" s="274"/>
      <c r="BI649" s="274"/>
      <c r="BJ649" s="274"/>
      <c r="BK649" s="274"/>
      <c r="BL649" s="274"/>
      <c r="BM649" s="274"/>
      <c r="BN649" s="274"/>
      <c r="BO649" s="274"/>
      <c r="BP649" s="274"/>
      <c r="BQ649" s="274"/>
      <c r="BR649" s="274"/>
      <c r="BS649" s="274"/>
      <c r="BT649" s="274"/>
      <c r="BU649" s="274"/>
      <c r="BV649" s="274"/>
      <c r="BW649" s="274"/>
      <c r="BX649" s="274"/>
      <c r="BY649" s="274"/>
      <c r="BZ649" s="274"/>
      <c r="CA649" s="274"/>
      <c r="CB649" s="274"/>
      <c r="CC649" s="274"/>
      <c r="CD649" s="274"/>
      <c r="CE649" s="274"/>
      <c r="CF649" s="274"/>
      <c r="CG649" s="274"/>
      <c r="CH649" s="274"/>
      <c r="CI649" s="274"/>
      <c r="CJ649" s="274"/>
      <c r="CK649" s="274"/>
      <c r="CL649" s="274"/>
      <c r="CM649" s="274"/>
      <c r="CN649" s="274"/>
      <c r="CO649" s="274"/>
      <c r="CP649" s="274"/>
      <c r="CQ649" s="274"/>
      <c r="CR649" s="274"/>
      <c r="CS649" s="274"/>
      <c r="CT649" s="274"/>
      <c r="CU649" s="274"/>
      <c r="CV649" s="274"/>
      <c r="CW649" s="274"/>
      <c r="CX649" s="274"/>
      <c r="CY649" s="274"/>
      <c r="CZ649" s="274"/>
      <c r="DA649" s="274"/>
      <c r="DB649" s="274"/>
      <c r="DC649" s="274"/>
      <c r="DD649" s="274"/>
      <c r="DE649" s="274"/>
    </row>
    <row r="650" spans="2:109" s="33" customFormat="1" x14ac:dyDescent="0.35">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AR650" s="274"/>
      <c r="AS650" s="274"/>
      <c r="AT650" s="274"/>
      <c r="AU650" s="274"/>
      <c r="AV650" s="274"/>
      <c r="AW650" s="274"/>
      <c r="AX650" s="274"/>
      <c r="AY650" s="274"/>
      <c r="AZ650" s="274"/>
      <c r="BA650" s="274"/>
      <c r="BB650" s="274"/>
      <c r="BC650" s="274"/>
      <c r="BD650" s="274"/>
      <c r="BE650" s="274"/>
      <c r="BF650" s="274"/>
      <c r="BG650" s="274"/>
      <c r="BH650" s="274"/>
      <c r="BI650" s="274"/>
      <c r="BJ650" s="274"/>
      <c r="BK650" s="274"/>
      <c r="BL650" s="274"/>
      <c r="BM650" s="274"/>
      <c r="BN650" s="274"/>
      <c r="BO650" s="274"/>
      <c r="BP650" s="274"/>
      <c r="BQ650" s="274"/>
      <c r="BR650" s="274"/>
      <c r="BS650" s="274"/>
      <c r="BT650" s="274"/>
      <c r="BU650" s="274"/>
      <c r="BV650" s="274"/>
      <c r="BW650" s="274"/>
      <c r="BX650" s="274"/>
      <c r="BY650" s="274"/>
      <c r="BZ650" s="274"/>
      <c r="CA650" s="274"/>
      <c r="CB650" s="274"/>
      <c r="CC650" s="274"/>
      <c r="CD650" s="274"/>
      <c r="CE650" s="274"/>
      <c r="CF650" s="274"/>
      <c r="CG650" s="274"/>
      <c r="CH650" s="274"/>
      <c r="CI650" s="274"/>
      <c r="CJ650" s="274"/>
      <c r="CK650" s="274"/>
      <c r="CL650" s="274"/>
      <c r="CM650" s="274"/>
      <c r="CN650" s="274"/>
      <c r="CO650" s="274"/>
      <c r="CP650" s="274"/>
      <c r="CQ650" s="274"/>
      <c r="CR650" s="274"/>
      <c r="CS650" s="274"/>
      <c r="CT650" s="274"/>
      <c r="CU650" s="274"/>
      <c r="CV650" s="274"/>
      <c r="CW650" s="274"/>
      <c r="CX650" s="274"/>
      <c r="CY650" s="274"/>
      <c r="CZ650" s="274"/>
      <c r="DA650" s="274"/>
      <c r="DB650" s="274"/>
      <c r="DC650" s="274"/>
      <c r="DD650" s="274"/>
      <c r="DE650" s="274"/>
    </row>
    <row r="651" spans="2:109" s="33" customFormat="1" x14ac:dyDescent="0.35">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AR651" s="274"/>
      <c r="AS651" s="274"/>
      <c r="AT651" s="274"/>
      <c r="AU651" s="274"/>
      <c r="AV651" s="274"/>
      <c r="AW651" s="274"/>
      <c r="AX651" s="274"/>
      <c r="AY651" s="274"/>
      <c r="AZ651" s="274"/>
      <c r="BA651" s="274"/>
      <c r="BB651" s="274"/>
      <c r="BC651" s="274"/>
      <c r="BD651" s="274"/>
      <c r="BE651" s="274"/>
      <c r="BF651" s="274"/>
      <c r="BG651" s="274"/>
      <c r="BH651" s="274"/>
      <c r="BI651" s="274"/>
      <c r="BJ651" s="274"/>
      <c r="BK651" s="274"/>
      <c r="BL651" s="274"/>
      <c r="BM651" s="274"/>
      <c r="BN651" s="274"/>
      <c r="BO651" s="274"/>
      <c r="BP651" s="274"/>
      <c r="BQ651" s="274"/>
      <c r="BR651" s="274"/>
      <c r="BS651" s="274"/>
      <c r="BT651" s="274"/>
      <c r="BU651" s="274"/>
      <c r="BV651" s="274"/>
      <c r="BW651" s="274"/>
      <c r="BX651" s="274"/>
      <c r="BY651" s="274"/>
      <c r="BZ651" s="274"/>
      <c r="CA651" s="274"/>
      <c r="CB651" s="274"/>
      <c r="CC651" s="274"/>
      <c r="CD651" s="274"/>
      <c r="CE651" s="274"/>
      <c r="CF651" s="274"/>
      <c r="CG651" s="274"/>
      <c r="CH651" s="274"/>
      <c r="CI651" s="274"/>
      <c r="CJ651" s="274"/>
      <c r="CK651" s="274"/>
      <c r="CL651" s="274"/>
      <c r="CM651" s="274"/>
      <c r="CN651" s="274"/>
      <c r="CO651" s="274"/>
      <c r="CP651" s="274"/>
      <c r="CQ651" s="274"/>
      <c r="CR651" s="274"/>
      <c r="CS651" s="274"/>
      <c r="CT651" s="274"/>
      <c r="CU651" s="274"/>
      <c r="CV651" s="274"/>
      <c r="CW651" s="274"/>
      <c r="CX651" s="274"/>
      <c r="CY651" s="274"/>
      <c r="CZ651" s="274"/>
      <c r="DA651" s="274"/>
      <c r="DB651" s="274"/>
      <c r="DC651" s="274"/>
      <c r="DD651" s="274"/>
      <c r="DE651" s="274"/>
    </row>
    <row r="652" spans="2:109" s="33" customFormat="1" x14ac:dyDescent="0.35">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AR652" s="274"/>
      <c r="AS652" s="274"/>
      <c r="AT652" s="274"/>
      <c r="AU652" s="274"/>
      <c r="AV652" s="274"/>
      <c r="AW652" s="274"/>
      <c r="AX652" s="274"/>
      <c r="AY652" s="274"/>
      <c r="AZ652" s="274"/>
      <c r="BA652" s="274"/>
      <c r="BB652" s="274"/>
      <c r="BC652" s="274"/>
      <c r="BD652" s="274"/>
      <c r="BE652" s="274"/>
      <c r="BF652" s="274"/>
      <c r="BG652" s="274"/>
      <c r="BH652" s="274"/>
      <c r="BI652" s="274"/>
      <c r="BJ652" s="274"/>
      <c r="BK652" s="274"/>
      <c r="BL652" s="274"/>
      <c r="BM652" s="274"/>
      <c r="BN652" s="274"/>
      <c r="BO652" s="274"/>
      <c r="BP652" s="274"/>
      <c r="BQ652" s="274"/>
      <c r="BR652" s="274"/>
      <c r="BS652" s="274"/>
      <c r="BT652" s="274"/>
      <c r="BU652" s="274"/>
      <c r="BV652" s="274"/>
      <c r="BW652" s="274"/>
      <c r="BX652" s="274"/>
      <c r="BY652" s="274"/>
      <c r="BZ652" s="274"/>
      <c r="CA652" s="274"/>
      <c r="CB652" s="274"/>
      <c r="CC652" s="274"/>
      <c r="CD652" s="274"/>
      <c r="CE652" s="274"/>
      <c r="CF652" s="274"/>
      <c r="CG652" s="274"/>
      <c r="CH652" s="274"/>
      <c r="CI652" s="274"/>
      <c r="CJ652" s="274"/>
      <c r="CK652" s="274"/>
      <c r="CL652" s="274"/>
      <c r="CM652" s="274"/>
      <c r="CN652" s="274"/>
      <c r="CO652" s="274"/>
      <c r="CP652" s="274"/>
      <c r="CQ652" s="274"/>
      <c r="CR652" s="274"/>
      <c r="CS652" s="274"/>
      <c r="CT652" s="274"/>
      <c r="CU652" s="274"/>
      <c r="CV652" s="274"/>
      <c r="CW652" s="274"/>
      <c r="CX652" s="274"/>
      <c r="CY652" s="274"/>
      <c r="CZ652" s="274"/>
      <c r="DA652" s="274"/>
      <c r="DB652" s="274"/>
      <c r="DC652" s="274"/>
      <c r="DD652" s="274"/>
      <c r="DE652" s="274"/>
    </row>
    <row r="653" spans="2:109" s="33" customFormat="1" x14ac:dyDescent="0.35">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AR653" s="274"/>
      <c r="AS653" s="274"/>
      <c r="AT653" s="274"/>
      <c r="AU653" s="274"/>
      <c r="AV653" s="274"/>
      <c r="AW653" s="274"/>
      <c r="AX653" s="274"/>
      <c r="AY653" s="274"/>
      <c r="AZ653" s="274"/>
      <c r="BA653" s="274"/>
      <c r="BB653" s="274"/>
      <c r="BC653" s="274"/>
      <c r="BD653" s="274"/>
      <c r="BE653" s="274"/>
      <c r="BF653" s="274"/>
      <c r="BG653" s="274"/>
      <c r="BH653" s="274"/>
      <c r="BI653" s="274"/>
      <c r="BJ653" s="274"/>
      <c r="BK653" s="274"/>
      <c r="BL653" s="274"/>
      <c r="BM653" s="274"/>
      <c r="BN653" s="274"/>
      <c r="BO653" s="274"/>
      <c r="BP653" s="274"/>
      <c r="BQ653" s="274"/>
      <c r="BR653" s="274"/>
      <c r="BS653" s="274"/>
      <c r="BT653" s="274"/>
      <c r="BU653" s="274"/>
      <c r="BV653" s="274"/>
      <c r="BW653" s="274"/>
      <c r="BX653" s="274"/>
      <c r="BY653" s="274"/>
      <c r="BZ653" s="274"/>
      <c r="CA653" s="274"/>
      <c r="CB653" s="274"/>
      <c r="CC653" s="274"/>
      <c r="CD653" s="274"/>
      <c r="CE653" s="274"/>
      <c r="CF653" s="274"/>
      <c r="CG653" s="274"/>
      <c r="CH653" s="274"/>
      <c r="CI653" s="274"/>
      <c r="CJ653" s="274"/>
      <c r="CK653" s="274"/>
      <c r="CL653" s="274"/>
      <c r="CM653" s="274"/>
      <c r="CN653" s="274"/>
      <c r="CO653" s="274"/>
      <c r="CP653" s="274"/>
      <c r="CQ653" s="274"/>
      <c r="CR653" s="274"/>
      <c r="CS653" s="274"/>
      <c r="CT653" s="274"/>
      <c r="CU653" s="274"/>
      <c r="CV653" s="274"/>
      <c r="CW653" s="274"/>
      <c r="CX653" s="274"/>
      <c r="CY653" s="274"/>
      <c r="CZ653" s="274"/>
      <c r="DA653" s="274"/>
      <c r="DB653" s="274"/>
      <c r="DC653" s="274"/>
      <c r="DD653" s="274"/>
      <c r="DE653" s="274"/>
    </row>
    <row r="654" spans="2:109" s="33" customFormat="1" x14ac:dyDescent="0.35">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AR654" s="274"/>
      <c r="AS654" s="274"/>
      <c r="AT654" s="274"/>
      <c r="AU654" s="274"/>
      <c r="AV654" s="274"/>
      <c r="AW654" s="274"/>
      <c r="AX654" s="274"/>
      <c r="AY654" s="274"/>
      <c r="AZ654" s="274"/>
      <c r="BA654" s="274"/>
      <c r="BB654" s="274"/>
      <c r="BC654" s="274"/>
      <c r="BD654" s="274"/>
      <c r="BE654" s="274"/>
      <c r="BF654" s="274"/>
      <c r="BG654" s="274"/>
      <c r="BH654" s="274"/>
      <c r="BI654" s="274"/>
      <c r="BJ654" s="274"/>
      <c r="BK654" s="274"/>
      <c r="BL654" s="274"/>
      <c r="BM654" s="274"/>
      <c r="BN654" s="274"/>
      <c r="BO654" s="274"/>
      <c r="BP654" s="274"/>
      <c r="BQ654" s="274"/>
      <c r="BR654" s="274"/>
      <c r="BS654" s="274"/>
      <c r="BT654" s="274"/>
      <c r="BU654" s="274"/>
      <c r="BV654" s="274"/>
      <c r="BW654" s="274"/>
      <c r="BX654" s="274"/>
      <c r="BY654" s="274"/>
      <c r="BZ654" s="274"/>
      <c r="CA654" s="274"/>
      <c r="CB654" s="274"/>
      <c r="CC654" s="274"/>
      <c r="CD654" s="274"/>
      <c r="CE654" s="274"/>
      <c r="CF654" s="274"/>
      <c r="CG654" s="274"/>
      <c r="CH654" s="274"/>
      <c r="CI654" s="274"/>
      <c r="CJ654" s="274"/>
      <c r="CK654" s="274"/>
      <c r="CL654" s="274"/>
      <c r="CM654" s="274"/>
      <c r="CN654" s="274"/>
      <c r="CO654" s="274"/>
      <c r="CP654" s="274"/>
      <c r="CQ654" s="274"/>
      <c r="CR654" s="274"/>
      <c r="CS654" s="274"/>
      <c r="CT654" s="274"/>
      <c r="CU654" s="274"/>
      <c r="CV654" s="274"/>
      <c r="CW654" s="274"/>
      <c r="CX654" s="274"/>
      <c r="CY654" s="274"/>
      <c r="CZ654" s="274"/>
      <c r="DA654" s="274"/>
      <c r="DB654" s="274"/>
      <c r="DC654" s="274"/>
      <c r="DD654" s="274"/>
      <c r="DE654" s="274"/>
    </row>
    <row r="655" spans="2:109" s="33" customFormat="1" x14ac:dyDescent="0.35">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AR655" s="274"/>
      <c r="AS655" s="274"/>
      <c r="AT655" s="274"/>
      <c r="AU655" s="274"/>
      <c r="AV655" s="274"/>
      <c r="AW655" s="274"/>
      <c r="AX655" s="274"/>
      <c r="AY655" s="274"/>
      <c r="AZ655" s="274"/>
      <c r="BA655" s="274"/>
      <c r="BB655" s="274"/>
      <c r="BC655" s="274"/>
      <c r="BD655" s="274"/>
      <c r="BE655" s="274"/>
      <c r="BF655" s="274"/>
      <c r="BG655" s="274"/>
      <c r="BH655" s="274"/>
      <c r="BI655" s="274"/>
      <c r="BJ655" s="274"/>
      <c r="BK655" s="274"/>
      <c r="BL655" s="274"/>
      <c r="BM655" s="274"/>
      <c r="BN655" s="274"/>
      <c r="BO655" s="274"/>
      <c r="BP655" s="274"/>
      <c r="BQ655" s="274"/>
      <c r="BR655" s="274"/>
      <c r="BS655" s="274"/>
      <c r="BT655" s="274"/>
      <c r="BU655" s="274"/>
      <c r="BV655" s="274"/>
      <c r="BW655" s="274"/>
      <c r="BX655" s="274"/>
      <c r="BY655" s="274"/>
      <c r="BZ655" s="274"/>
      <c r="CA655" s="274"/>
      <c r="CB655" s="274"/>
      <c r="CC655" s="274"/>
      <c r="CD655" s="274"/>
      <c r="CE655" s="274"/>
      <c r="CF655" s="274"/>
      <c r="CG655" s="274"/>
      <c r="CH655" s="274"/>
      <c r="CI655" s="274"/>
      <c r="CJ655" s="274"/>
      <c r="CK655" s="274"/>
      <c r="CL655" s="274"/>
      <c r="CM655" s="274"/>
      <c r="CN655" s="274"/>
      <c r="CO655" s="274"/>
      <c r="CP655" s="274"/>
      <c r="CQ655" s="274"/>
      <c r="CR655" s="274"/>
      <c r="CS655" s="274"/>
      <c r="CT655" s="274"/>
      <c r="CU655" s="274"/>
      <c r="CV655" s="274"/>
      <c r="CW655" s="274"/>
      <c r="CX655" s="274"/>
      <c r="CY655" s="274"/>
      <c r="CZ655" s="274"/>
      <c r="DA655" s="274"/>
      <c r="DB655" s="274"/>
      <c r="DC655" s="274"/>
      <c r="DD655" s="274"/>
      <c r="DE655" s="274"/>
    </row>
    <row r="656" spans="2:109" s="33" customFormat="1" x14ac:dyDescent="0.35">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AR656" s="274"/>
      <c r="AS656" s="274"/>
      <c r="AT656" s="274"/>
      <c r="AU656" s="274"/>
      <c r="AV656" s="274"/>
      <c r="AW656" s="274"/>
      <c r="AX656" s="274"/>
      <c r="AY656" s="274"/>
      <c r="AZ656" s="274"/>
      <c r="BA656" s="274"/>
      <c r="BB656" s="274"/>
      <c r="BC656" s="274"/>
      <c r="BD656" s="274"/>
      <c r="BE656" s="274"/>
      <c r="BF656" s="274"/>
      <c r="BG656" s="274"/>
      <c r="BH656" s="274"/>
      <c r="BI656" s="274"/>
      <c r="BJ656" s="274"/>
      <c r="BK656" s="274"/>
      <c r="BL656" s="274"/>
      <c r="BM656" s="274"/>
      <c r="BN656" s="274"/>
      <c r="BO656" s="274"/>
      <c r="BP656" s="274"/>
      <c r="BQ656" s="274"/>
      <c r="BR656" s="274"/>
      <c r="BS656" s="274"/>
      <c r="BT656" s="274"/>
      <c r="BU656" s="274"/>
      <c r="BV656" s="274"/>
      <c r="BW656" s="274"/>
      <c r="BX656" s="274"/>
      <c r="BY656" s="274"/>
      <c r="BZ656" s="274"/>
      <c r="CA656" s="274"/>
      <c r="CB656" s="274"/>
      <c r="CC656" s="274"/>
      <c r="CD656" s="274"/>
      <c r="CE656" s="274"/>
      <c r="CF656" s="274"/>
      <c r="CG656" s="274"/>
      <c r="CH656" s="274"/>
      <c r="CI656" s="274"/>
      <c r="CJ656" s="274"/>
      <c r="CK656" s="274"/>
      <c r="CL656" s="274"/>
      <c r="CM656" s="274"/>
      <c r="CN656" s="274"/>
      <c r="CO656" s="274"/>
      <c r="CP656" s="274"/>
      <c r="CQ656" s="274"/>
      <c r="CR656" s="274"/>
      <c r="CS656" s="274"/>
      <c r="CT656" s="274"/>
      <c r="CU656" s="274"/>
      <c r="CV656" s="274"/>
      <c r="CW656" s="274"/>
      <c r="CX656" s="274"/>
      <c r="CY656" s="274"/>
      <c r="CZ656" s="274"/>
      <c r="DA656" s="274"/>
      <c r="DB656" s="274"/>
      <c r="DC656" s="274"/>
      <c r="DD656" s="274"/>
      <c r="DE656" s="274"/>
    </row>
    <row r="657" spans="2:109" s="33" customFormat="1" x14ac:dyDescent="0.35">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AR657" s="274"/>
      <c r="AS657" s="274"/>
      <c r="AT657" s="274"/>
      <c r="AU657" s="274"/>
      <c r="AV657" s="274"/>
      <c r="AW657" s="274"/>
      <c r="AX657" s="274"/>
      <c r="AY657" s="274"/>
      <c r="AZ657" s="274"/>
      <c r="BA657" s="274"/>
      <c r="BB657" s="274"/>
      <c r="BC657" s="274"/>
      <c r="BD657" s="274"/>
      <c r="BE657" s="274"/>
      <c r="BF657" s="274"/>
      <c r="BG657" s="274"/>
      <c r="BH657" s="274"/>
      <c r="BI657" s="274"/>
      <c r="BJ657" s="274"/>
      <c r="BK657" s="274"/>
      <c r="BL657" s="274"/>
      <c r="BM657" s="274"/>
      <c r="BN657" s="274"/>
      <c r="BO657" s="274"/>
      <c r="BP657" s="274"/>
      <c r="BQ657" s="274"/>
      <c r="BR657" s="274"/>
      <c r="BS657" s="274"/>
      <c r="BT657" s="274"/>
      <c r="BU657" s="274"/>
      <c r="BV657" s="274"/>
      <c r="BW657" s="274"/>
      <c r="BX657" s="274"/>
      <c r="BY657" s="274"/>
      <c r="BZ657" s="274"/>
      <c r="CA657" s="274"/>
      <c r="CB657" s="274"/>
      <c r="CC657" s="274"/>
      <c r="CD657" s="274"/>
      <c r="CE657" s="274"/>
      <c r="CF657" s="274"/>
      <c r="CG657" s="274"/>
      <c r="CH657" s="274"/>
      <c r="CI657" s="274"/>
      <c r="CJ657" s="274"/>
      <c r="CK657" s="274"/>
      <c r="CL657" s="274"/>
      <c r="CM657" s="274"/>
      <c r="CN657" s="274"/>
      <c r="CO657" s="274"/>
      <c r="CP657" s="274"/>
      <c r="CQ657" s="274"/>
      <c r="CR657" s="274"/>
      <c r="CS657" s="274"/>
      <c r="CT657" s="274"/>
      <c r="CU657" s="274"/>
      <c r="CV657" s="274"/>
      <c r="CW657" s="274"/>
      <c r="CX657" s="274"/>
      <c r="CY657" s="274"/>
      <c r="CZ657" s="274"/>
      <c r="DA657" s="274"/>
      <c r="DB657" s="274"/>
      <c r="DC657" s="274"/>
      <c r="DD657" s="274"/>
      <c r="DE657" s="274"/>
    </row>
    <row r="658" spans="2:109" s="33" customFormat="1" x14ac:dyDescent="0.35">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AR658" s="274"/>
      <c r="AS658" s="274"/>
      <c r="AT658" s="274"/>
      <c r="AU658" s="274"/>
      <c r="AV658" s="274"/>
      <c r="AW658" s="274"/>
      <c r="AX658" s="274"/>
      <c r="AY658" s="274"/>
      <c r="AZ658" s="274"/>
      <c r="BA658" s="274"/>
      <c r="BB658" s="274"/>
      <c r="BC658" s="274"/>
      <c r="BD658" s="274"/>
      <c r="BE658" s="274"/>
      <c r="BF658" s="274"/>
      <c r="BG658" s="274"/>
      <c r="BH658" s="274"/>
      <c r="BI658" s="274"/>
      <c r="BJ658" s="274"/>
      <c r="BK658" s="274"/>
      <c r="BL658" s="274"/>
      <c r="BM658" s="274"/>
      <c r="BN658" s="274"/>
      <c r="BO658" s="274"/>
      <c r="BP658" s="274"/>
      <c r="BQ658" s="274"/>
      <c r="BR658" s="274"/>
      <c r="BS658" s="274"/>
      <c r="BT658" s="274"/>
      <c r="BU658" s="274"/>
      <c r="BV658" s="274"/>
      <c r="BW658" s="274"/>
      <c r="BX658" s="274"/>
      <c r="BY658" s="274"/>
      <c r="BZ658" s="274"/>
      <c r="CA658" s="274"/>
      <c r="CB658" s="274"/>
      <c r="CC658" s="274"/>
      <c r="CD658" s="274"/>
      <c r="CE658" s="274"/>
      <c r="CF658" s="274"/>
      <c r="CG658" s="274"/>
      <c r="CH658" s="274"/>
      <c r="CI658" s="274"/>
      <c r="CJ658" s="274"/>
      <c r="CK658" s="274"/>
      <c r="CL658" s="274"/>
      <c r="CM658" s="274"/>
      <c r="CN658" s="274"/>
      <c r="CO658" s="274"/>
      <c r="CP658" s="274"/>
      <c r="CQ658" s="274"/>
      <c r="CR658" s="274"/>
      <c r="CS658" s="274"/>
      <c r="CT658" s="274"/>
      <c r="CU658" s="274"/>
      <c r="CV658" s="274"/>
      <c r="CW658" s="274"/>
      <c r="CX658" s="274"/>
      <c r="CY658" s="274"/>
      <c r="CZ658" s="274"/>
      <c r="DA658" s="274"/>
      <c r="DB658" s="274"/>
      <c r="DC658" s="274"/>
      <c r="DD658" s="274"/>
      <c r="DE658" s="274"/>
    </row>
    <row r="659" spans="2:109" s="33" customFormat="1" x14ac:dyDescent="0.35">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AR659" s="274"/>
      <c r="AS659" s="274"/>
      <c r="AT659" s="274"/>
      <c r="AU659" s="274"/>
      <c r="AV659" s="274"/>
      <c r="AW659" s="274"/>
      <c r="AX659" s="274"/>
      <c r="AY659" s="274"/>
      <c r="AZ659" s="274"/>
      <c r="BA659" s="274"/>
      <c r="BB659" s="274"/>
      <c r="BC659" s="274"/>
      <c r="BD659" s="274"/>
      <c r="BE659" s="274"/>
      <c r="BF659" s="274"/>
      <c r="BG659" s="274"/>
      <c r="BH659" s="274"/>
      <c r="BI659" s="274"/>
      <c r="BJ659" s="274"/>
      <c r="BK659" s="274"/>
      <c r="BL659" s="274"/>
      <c r="BM659" s="274"/>
      <c r="BN659" s="274"/>
      <c r="BO659" s="274"/>
      <c r="BP659" s="274"/>
      <c r="BQ659" s="274"/>
      <c r="BR659" s="274"/>
      <c r="BS659" s="274"/>
      <c r="BT659" s="274"/>
      <c r="BU659" s="274"/>
      <c r="BV659" s="274"/>
      <c r="BW659" s="274"/>
      <c r="BX659" s="274"/>
      <c r="BY659" s="274"/>
      <c r="BZ659" s="274"/>
      <c r="CA659" s="274"/>
      <c r="CB659" s="274"/>
      <c r="CC659" s="274"/>
      <c r="CD659" s="274"/>
      <c r="CE659" s="274"/>
      <c r="CF659" s="274"/>
      <c r="CG659" s="274"/>
      <c r="CH659" s="274"/>
      <c r="CI659" s="274"/>
      <c r="CJ659" s="274"/>
      <c r="CK659" s="274"/>
      <c r="CL659" s="274"/>
      <c r="CM659" s="274"/>
      <c r="CN659" s="274"/>
      <c r="CO659" s="274"/>
      <c r="CP659" s="274"/>
      <c r="CQ659" s="274"/>
      <c r="CR659" s="274"/>
      <c r="CS659" s="274"/>
      <c r="CT659" s="274"/>
      <c r="CU659" s="274"/>
      <c r="CV659" s="274"/>
      <c r="CW659" s="274"/>
      <c r="CX659" s="274"/>
      <c r="CY659" s="274"/>
      <c r="CZ659" s="274"/>
      <c r="DA659" s="274"/>
      <c r="DB659" s="274"/>
      <c r="DC659" s="274"/>
      <c r="DD659" s="274"/>
      <c r="DE659" s="274"/>
    </row>
    <row r="660" spans="2:109" s="33" customFormat="1" x14ac:dyDescent="0.35">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AR660" s="274"/>
      <c r="AS660" s="274"/>
      <c r="AT660" s="274"/>
      <c r="AU660" s="274"/>
      <c r="AV660" s="274"/>
      <c r="AW660" s="274"/>
      <c r="AX660" s="274"/>
      <c r="AY660" s="274"/>
      <c r="AZ660" s="274"/>
      <c r="BA660" s="274"/>
      <c r="BB660" s="274"/>
      <c r="BC660" s="274"/>
      <c r="BD660" s="274"/>
      <c r="BE660" s="274"/>
      <c r="BF660" s="274"/>
      <c r="BG660" s="274"/>
      <c r="BH660" s="274"/>
      <c r="BI660" s="274"/>
      <c r="BJ660" s="274"/>
      <c r="BK660" s="274"/>
      <c r="BL660" s="274"/>
      <c r="BM660" s="274"/>
      <c r="BN660" s="274"/>
      <c r="BO660" s="274"/>
      <c r="BP660" s="274"/>
      <c r="BQ660" s="274"/>
      <c r="BR660" s="274"/>
      <c r="BS660" s="274"/>
      <c r="BT660" s="274"/>
      <c r="BU660" s="274"/>
      <c r="BV660" s="274"/>
      <c r="BW660" s="274"/>
      <c r="BX660" s="274"/>
      <c r="BY660" s="274"/>
      <c r="BZ660" s="274"/>
      <c r="CA660" s="274"/>
      <c r="CB660" s="274"/>
      <c r="CC660" s="274"/>
      <c r="CD660" s="274"/>
      <c r="CE660" s="274"/>
      <c r="CF660" s="274"/>
      <c r="CG660" s="274"/>
      <c r="CH660" s="274"/>
      <c r="CI660" s="274"/>
      <c r="CJ660" s="274"/>
      <c r="CK660" s="274"/>
      <c r="CL660" s="274"/>
      <c r="CM660" s="274"/>
      <c r="CN660" s="274"/>
      <c r="CO660" s="274"/>
      <c r="CP660" s="274"/>
      <c r="CQ660" s="274"/>
      <c r="CR660" s="274"/>
      <c r="CS660" s="274"/>
      <c r="CT660" s="274"/>
      <c r="CU660" s="274"/>
      <c r="CV660" s="274"/>
      <c r="CW660" s="274"/>
      <c r="CX660" s="274"/>
      <c r="CY660" s="274"/>
      <c r="CZ660" s="274"/>
      <c r="DA660" s="274"/>
      <c r="DB660" s="274"/>
      <c r="DC660" s="274"/>
      <c r="DD660" s="274"/>
      <c r="DE660" s="274"/>
    </row>
    <row r="661" spans="2:109" s="33" customFormat="1" x14ac:dyDescent="0.35">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AR661" s="274"/>
      <c r="AS661" s="274"/>
      <c r="AT661" s="274"/>
      <c r="AU661" s="274"/>
      <c r="AV661" s="274"/>
      <c r="AW661" s="274"/>
      <c r="AX661" s="274"/>
      <c r="AY661" s="274"/>
      <c r="AZ661" s="274"/>
      <c r="BA661" s="274"/>
      <c r="BB661" s="274"/>
      <c r="BC661" s="274"/>
      <c r="BD661" s="274"/>
      <c r="BE661" s="274"/>
      <c r="BF661" s="274"/>
      <c r="BG661" s="274"/>
      <c r="BH661" s="274"/>
      <c r="BI661" s="274"/>
      <c r="BJ661" s="274"/>
      <c r="BK661" s="274"/>
      <c r="BL661" s="274"/>
      <c r="BM661" s="274"/>
      <c r="BN661" s="274"/>
      <c r="BO661" s="274"/>
      <c r="BP661" s="274"/>
      <c r="BQ661" s="274"/>
      <c r="BR661" s="274"/>
      <c r="BS661" s="274"/>
      <c r="BT661" s="274"/>
      <c r="BU661" s="274"/>
      <c r="BV661" s="274"/>
      <c r="BW661" s="274"/>
      <c r="BX661" s="274"/>
      <c r="BY661" s="274"/>
      <c r="BZ661" s="274"/>
      <c r="CA661" s="274"/>
      <c r="CB661" s="274"/>
      <c r="CC661" s="274"/>
      <c r="CD661" s="274"/>
      <c r="CE661" s="274"/>
      <c r="CF661" s="274"/>
      <c r="CG661" s="274"/>
      <c r="CH661" s="274"/>
      <c r="CI661" s="274"/>
      <c r="CJ661" s="274"/>
      <c r="CK661" s="274"/>
      <c r="CL661" s="274"/>
      <c r="CM661" s="274"/>
      <c r="CN661" s="274"/>
      <c r="CO661" s="274"/>
      <c r="CP661" s="274"/>
      <c r="CQ661" s="274"/>
      <c r="CR661" s="274"/>
      <c r="CS661" s="274"/>
      <c r="CT661" s="274"/>
      <c r="CU661" s="274"/>
      <c r="CV661" s="274"/>
      <c r="CW661" s="274"/>
      <c r="CX661" s="274"/>
      <c r="CY661" s="274"/>
      <c r="CZ661" s="274"/>
      <c r="DA661" s="274"/>
      <c r="DB661" s="274"/>
      <c r="DC661" s="274"/>
      <c r="DD661" s="274"/>
      <c r="DE661" s="274"/>
    </row>
    <row r="662" spans="2:109" s="33" customFormat="1" x14ac:dyDescent="0.35">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AR662" s="274"/>
      <c r="AS662" s="274"/>
      <c r="AT662" s="274"/>
      <c r="AU662" s="274"/>
      <c r="AV662" s="274"/>
      <c r="AW662" s="274"/>
      <c r="AX662" s="274"/>
      <c r="AY662" s="274"/>
      <c r="AZ662" s="274"/>
      <c r="BA662" s="274"/>
      <c r="BB662" s="274"/>
      <c r="BC662" s="274"/>
      <c r="BD662" s="274"/>
      <c r="BE662" s="274"/>
      <c r="BF662" s="274"/>
      <c r="BG662" s="274"/>
      <c r="BH662" s="274"/>
      <c r="BI662" s="274"/>
      <c r="BJ662" s="274"/>
      <c r="BK662" s="274"/>
      <c r="BL662" s="274"/>
      <c r="BM662" s="274"/>
      <c r="BN662" s="274"/>
      <c r="BO662" s="274"/>
      <c r="BP662" s="274"/>
      <c r="BQ662" s="274"/>
      <c r="BR662" s="274"/>
      <c r="BS662" s="274"/>
      <c r="BT662" s="274"/>
      <c r="BU662" s="274"/>
      <c r="BV662" s="274"/>
      <c r="BW662" s="274"/>
      <c r="BX662" s="274"/>
      <c r="BY662" s="274"/>
      <c r="BZ662" s="274"/>
      <c r="CA662" s="274"/>
      <c r="CB662" s="274"/>
      <c r="CC662" s="274"/>
      <c r="CD662" s="274"/>
      <c r="CE662" s="274"/>
      <c r="CF662" s="274"/>
      <c r="CG662" s="274"/>
      <c r="CH662" s="274"/>
      <c r="CI662" s="274"/>
      <c r="CJ662" s="274"/>
      <c r="CK662" s="274"/>
      <c r="CL662" s="274"/>
      <c r="CM662" s="274"/>
      <c r="CN662" s="274"/>
      <c r="CO662" s="274"/>
      <c r="CP662" s="274"/>
      <c r="CQ662" s="274"/>
      <c r="CR662" s="274"/>
      <c r="CS662" s="274"/>
      <c r="CT662" s="274"/>
      <c r="CU662" s="274"/>
      <c r="CV662" s="274"/>
      <c r="CW662" s="274"/>
      <c r="CX662" s="274"/>
      <c r="CY662" s="274"/>
      <c r="CZ662" s="274"/>
      <c r="DA662" s="274"/>
      <c r="DB662" s="274"/>
      <c r="DC662" s="274"/>
      <c r="DD662" s="274"/>
      <c r="DE662" s="274"/>
    </row>
    <row r="663" spans="2:109" s="33" customFormat="1" x14ac:dyDescent="0.35">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AR663" s="274"/>
      <c r="AS663" s="274"/>
      <c r="AT663" s="274"/>
      <c r="AU663" s="274"/>
      <c r="AV663" s="274"/>
      <c r="AW663" s="274"/>
      <c r="AX663" s="274"/>
      <c r="AY663" s="274"/>
      <c r="AZ663" s="274"/>
      <c r="BA663" s="274"/>
      <c r="BB663" s="274"/>
      <c r="BC663" s="274"/>
      <c r="BD663" s="274"/>
      <c r="BE663" s="274"/>
      <c r="BF663" s="274"/>
      <c r="BG663" s="274"/>
      <c r="BH663" s="274"/>
      <c r="BI663" s="274"/>
      <c r="BJ663" s="274"/>
      <c r="BK663" s="274"/>
      <c r="BL663" s="274"/>
      <c r="BM663" s="274"/>
      <c r="BN663" s="274"/>
      <c r="BO663" s="274"/>
      <c r="BP663" s="274"/>
      <c r="BQ663" s="274"/>
      <c r="BR663" s="274"/>
      <c r="BS663" s="274"/>
      <c r="BT663" s="274"/>
      <c r="BU663" s="274"/>
      <c r="BV663" s="274"/>
      <c r="BW663" s="274"/>
      <c r="BX663" s="274"/>
      <c r="BY663" s="274"/>
      <c r="BZ663" s="274"/>
      <c r="CA663" s="274"/>
      <c r="CB663" s="274"/>
      <c r="CC663" s="274"/>
      <c r="CD663" s="274"/>
      <c r="CE663" s="274"/>
      <c r="CF663" s="274"/>
      <c r="CG663" s="274"/>
      <c r="CH663" s="274"/>
      <c r="CI663" s="274"/>
      <c r="CJ663" s="274"/>
      <c r="CK663" s="274"/>
      <c r="CL663" s="274"/>
      <c r="CM663" s="274"/>
      <c r="CN663" s="274"/>
      <c r="CO663" s="274"/>
      <c r="CP663" s="274"/>
      <c r="CQ663" s="274"/>
      <c r="CR663" s="274"/>
      <c r="CS663" s="274"/>
      <c r="CT663" s="274"/>
      <c r="CU663" s="274"/>
      <c r="CV663" s="274"/>
      <c r="CW663" s="274"/>
      <c r="CX663" s="274"/>
      <c r="CY663" s="274"/>
      <c r="CZ663" s="274"/>
      <c r="DA663" s="274"/>
      <c r="DB663" s="274"/>
      <c r="DC663" s="274"/>
      <c r="DD663" s="274"/>
      <c r="DE663" s="274"/>
    </row>
    <row r="664" spans="2:109" s="33" customFormat="1" x14ac:dyDescent="0.35">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AR664" s="274"/>
      <c r="AS664" s="274"/>
      <c r="AT664" s="274"/>
      <c r="AU664" s="274"/>
      <c r="AV664" s="274"/>
      <c r="AW664" s="274"/>
      <c r="AX664" s="274"/>
      <c r="AY664" s="274"/>
      <c r="AZ664" s="274"/>
      <c r="BA664" s="274"/>
      <c r="BB664" s="274"/>
      <c r="BC664" s="274"/>
      <c r="BD664" s="274"/>
      <c r="BE664" s="274"/>
      <c r="BF664" s="274"/>
      <c r="BG664" s="274"/>
      <c r="BH664" s="274"/>
      <c r="BI664" s="274"/>
      <c r="BJ664" s="274"/>
      <c r="BK664" s="274"/>
      <c r="BL664" s="274"/>
      <c r="BM664" s="274"/>
      <c r="BN664" s="274"/>
      <c r="BO664" s="274"/>
      <c r="BP664" s="274"/>
      <c r="BQ664" s="274"/>
      <c r="BR664" s="274"/>
      <c r="BS664" s="274"/>
      <c r="BT664" s="274"/>
      <c r="BU664" s="274"/>
      <c r="BV664" s="274"/>
      <c r="BW664" s="274"/>
      <c r="BX664" s="274"/>
      <c r="BY664" s="274"/>
      <c r="BZ664" s="274"/>
      <c r="CA664" s="274"/>
      <c r="CB664" s="274"/>
      <c r="CC664" s="274"/>
      <c r="CD664" s="274"/>
      <c r="CE664" s="274"/>
      <c r="CF664" s="274"/>
      <c r="CG664" s="274"/>
      <c r="CH664" s="274"/>
      <c r="CI664" s="274"/>
      <c r="CJ664" s="274"/>
      <c r="CK664" s="274"/>
      <c r="CL664" s="274"/>
      <c r="CM664" s="274"/>
      <c r="CN664" s="274"/>
      <c r="CO664" s="274"/>
      <c r="CP664" s="274"/>
      <c r="CQ664" s="274"/>
      <c r="CR664" s="274"/>
      <c r="CS664" s="274"/>
      <c r="CT664" s="274"/>
      <c r="CU664" s="274"/>
      <c r="CV664" s="274"/>
      <c r="CW664" s="274"/>
      <c r="CX664" s="274"/>
      <c r="CY664" s="274"/>
      <c r="CZ664" s="274"/>
      <c r="DA664" s="274"/>
      <c r="DB664" s="274"/>
      <c r="DC664" s="274"/>
      <c r="DD664" s="274"/>
      <c r="DE664" s="274"/>
    </row>
    <row r="665" spans="2:109" s="33" customFormat="1" x14ac:dyDescent="0.35">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AR665" s="274"/>
      <c r="AS665" s="274"/>
      <c r="AT665" s="274"/>
      <c r="AU665" s="274"/>
      <c r="AV665" s="274"/>
      <c r="AW665" s="274"/>
      <c r="AX665" s="274"/>
      <c r="AY665" s="274"/>
      <c r="AZ665" s="274"/>
      <c r="BA665" s="274"/>
      <c r="BB665" s="274"/>
      <c r="BC665" s="274"/>
      <c r="BD665" s="274"/>
      <c r="BE665" s="274"/>
      <c r="BF665" s="274"/>
      <c r="BG665" s="274"/>
      <c r="BH665" s="274"/>
      <c r="BI665" s="274"/>
      <c r="BJ665" s="274"/>
      <c r="BK665" s="274"/>
      <c r="BL665" s="274"/>
      <c r="BM665" s="274"/>
      <c r="BN665" s="274"/>
      <c r="BO665" s="274"/>
      <c r="BP665" s="274"/>
      <c r="BQ665" s="274"/>
      <c r="BR665" s="274"/>
      <c r="BS665" s="274"/>
      <c r="BT665" s="274"/>
      <c r="BU665" s="274"/>
      <c r="BV665" s="274"/>
      <c r="BW665" s="274"/>
      <c r="BX665" s="274"/>
      <c r="BY665" s="274"/>
      <c r="BZ665" s="274"/>
      <c r="CA665" s="274"/>
      <c r="CB665" s="274"/>
      <c r="CC665" s="274"/>
      <c r="CD665" s="274"/>
      <c r="CE665" s="274"/>
      <c r="CF665" s="274"/>
      <c r="CG665" s="274"/>
      <c r="CH665" s="274"/>
      <c r="CI665" s="274"/>
      <c r="CJ665" s="274"/>
      <c r="CK665" s="274"/>
      <c r="CL665" s="274"/>
      <c r="CM665" s="274"/>
      <c r="CN665" s="274"/>
      <c r="CO665" s="274"/>
      <c r="CP665" s="274"/>
      <c r="CQ665" s="274"/>
      <c r="CR665" s="274"/>
      <c r="CS665" s="274"/>
      <c r="CT665" s="274"/>
      <c r="CU665" s="274"/>
      <c r="CV665" s="274"/>
      <c r="CW665" s="274"/>
      <c r="CX665" s="274"/>
      <c r="CY665" s="274"/>
      <c r="CZ665" s="274"/>
      <c r="DA665" s="274"/>
      <c r="DB665" s="274"/>
      <c r="DC665" s="274"/>
      <c r="DD665" s="274"/>
      <c r="DE665" s="274"/>
    </row>
    <row r="666" spans="2:109" s="33" customFormat="1" x14ac:dyDescent="0.35">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AR666" s="274"/>
      <c r="AS666" s="274"/>
      <c r="AT666" s="274"/>
      <c r="AU666" s="274"/>
      <c r="AV666" s="274"/>
      <c r="AW666" s="274"/>
      <c r="AX666" s="274"/>
      <c r="AY666" s="274"/>
      <c r="AZ666" s="274"/>
      <c r="BA666" s="274"/>
      <c r="BB666" s="274"/>
      <c r="BC666" s="274"/>
      <c r="BD666" s="274"/>
      <c r="BE666" s="274"/>
      <c r="BF666" s="274"/>
      <c r="BG666" s="274"/>
      <c r="BH666" s="274"/>
      <c r="BI666" s="274"/>
      <c r="BJ666" s="274"/>
      <c r="BK666" s="274"/>
      <c r="BL666" s="274"/>
      <c r="BM666" s="274"/>
      <c r="BN666" s="274"/>
      <c r="BO666" s="274"/>
      <c r="BP666" s="274"/>
      <c r="BQ666" s="274"/>
      <c r="BR666" s="274"/>
      <c r="BS666" s="274"/>
      <c r="BT666" s="274"/>
      <c r="BU666" s="274"/>
      <c r="BV666" s="274"/>
      <c r="BW666" s="274"/>
      <c r="BX666" s="274"/>
      <c r="BY666" s="274"/>
      <c r="BZ666" s="274"/>
      <c r="CA666" s="274"/>
      <c r="CB666" s="274"/>
      <c r="CC666" s="274"/>
      <c r="CD666" s="274"/>
      <c r="CE666" s="274"/>
      <c r="CF666" s="274"/>
      <c r="CG666" s="274"/>
      <c r="CH666" s="274"/>
      <c r="CI666" s="274"/>
      <c r="CJ666" s="274"/>
      <c r="CK666" s="274"/>
      <c r="CL666" s="274"/>
      <c r="CM666" s="274"/>
      <c r="CN666" s="274"/>
      <c r="CO666" s="274"/>
      <c r="CP666" s="274"/>
      <c r="CQ666" s="274"/>
      <c r="CR666" s="274"/>
      <c r="CS666" s="274"/>
      <c r="CT666" s="274"/>
      <c r="CU666" s="274"/>
      <c r="CV666" s="274"/>
      <c r="CW666" s="274"/>
      <c r="CX666" s="274"/>
      <c r="CY666" s="274"/>
      <c r="CZ666" s="274"/>
      <c r="DA666" s="274"/>
      <c r="DB666" s="274"/>
      <c r="DC666" s="274"/>
      <c r="DD666" s="274"/>
      <c r="DE666" s="274"/>
    </row>
    <row r="667" spans="2:109" s="33" customFormat="1" x14ac:dyDescent="0.35">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AR667" s="274"/>
      <c r="AS667" s="274"/>
      <c r="AT667" s="274"/>
      <c r="AU667" s="274"/>
      <c r="AV667" s="274"/>
      <c r="AW667" s="274"/>
      <c r="AX667" s="274"/>
      <c r="AY667" s="274"/>
      <c r="AZ667" s="274"/>
      <c r="BA667" s="274"/>
      <c r="BB667" s="274"/>
      <c r="BC667" s="274"/>
      <c r="BD667" s="274"/>
      <c r="BE667" s="274"/>
      <c r="BF667" s="274"/>
      <c r="BG667" s="274"/>
      <c r="BH667" s="274"/>
      <c r="BI667" s="274"/>
      <c r="BJ667" s="274"/>
      <c r="BK667" s="274"/>
      <c r="BL667" s="274"/>
      <c r="BM667" s="274"/>
      <c r="BN667" s="274"/>
      <c r="BO667" s="274"/>
      <c r="BP667" s="274"/>
      <c r="BQ667" s="274"/>
      <c r="BR667" s="274"/>
      <c r="BS667" s="274"/>
      <c r="BT667" s="274"/>
      <c r="BU667" s="274"/>
      <c r="BV667" s="274"/>
      <c r="BW667" s="274"/>
      <c r="BX667" s="274"/>
      <c r="BY667" s="274"/>
      <c r="BZ667" s="274"/>
      <c r="CA667" s="274"/>
      <c r="CB667" s="274"/>
      <c r="CC667" s="274"/>
      <c r="CD667" s="274"/>
      <c r="CE667" s="274"/>
      <c r="CF667" s="274"/>
      <c r="CG667" s="274"/>
      <c r="CH667" s="274"/>
      <c r="CI667" s="274"/>
      <c r="CJ667" s="274"/>
      <c r="CK667" s="274"/>
      <c r="CL667" s="274"/>
      <c r="CM667" s="274"/>
      <c r="CN667" s="274"/>
      <c r="CO667" s="274"/>
      <c r="CP667" s="274"/>
      <c r="CQ667" s="274"/>
      <c r="CR667" s="274"/>
      <c r="CS667" s="274"/>
      <c r="CT667" s="274"/>
      <c r="CU667" s="274"/>
      <c r="CV667" s="274"/>
      <c r="CW667" s="274"/>
      <c r="CX667" s="274"/>
      <c r="CY667" s="274"/>
      <c r="CZ667" s="274"/>
      <c r="DA667" s="274"/>
      <c r="DB667" s="274"/>
      <c r="DC667" s="274"/>
      <c r="DD667" s="274"/>
      <c r="DE667" s="274"/>
    </row>
    <row r="668" spans="2:109" s="33" customFormat="1" x14ac:dyDescent="0.35">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AR668" s="274"/>
      <c r="AS668" s="274"/>
      <c r="AT668" s="274"/>
      <c r="AU668" s="274"/>
      <c r="AV668" s="274"/>
      <c r="AW668" s="274"/>
      <c r="AX668" s="274"/>
      <c r="AY668" s="274"/>
      <c r="AZ668" s="274"/>
      <c r="BA668" s="274"/>
      <c r="BB668" s="274"/>
      <c r="BC668" s="274"/>
      <c r="BD668" s="274"/>
      <c r="BE668" s="274"/>
      <c r="BF668" s="274"/>
      <c r="BG668" s="274"/>
      <c r="BH668" s="274"/>
      <c r="BI668" s="274"/>
      <c r="BJ668" s="274"/>
      <c r="BK668" s="274"/>
      <c r="BL668" s="274"/>
      <c r="BM668" s="274"/>
      <c r="BN668" s="274"/>
      <c r="BO668" s="274"/>
      <c r="BP668" s="274"/>
      <c r="BQ668" s="274"/>
      <c r="BR668" s="274"/>
      <c r="BS668" s="274"/>
      <c r="BT668" s="274"/>
      <c r="BU668" s="274"/>
      <c r="BV668" s="274"/>
      <c r="BW668" s="274"/>
      <c r="BX668" s="274"/>
      <c r="BY668" s="274"/>
      <c r="BZ668" s="274"/>
      <c r="CA668" s="274"/>
      <c r="CB668" s="274"/>
      <c r="CC668" s="274"/>
      <c r="CD668" s="274"/>
      <c r="CE668" s="274"/>
      <c r="CF668" s="274"/>
      <c r="CG668" s="274"/>
      <c r="CH668" s="274"/>
      <c r="CI668" s="274"/>
      <c r="CJ668" s="274"/>
      <c r="CK668" s="274"/>
      <c r="CL668" s="274"/>
      <c r="CM668" s="274"/>
      <c r="CN668" s="274"/>
      <c r="CO668" s="274"/>
      <c r="CP668" s="274"/>
      <c r="CQ668" s="274"/>
      <c r="CR668" s="274"/>
      <c r="CS668" s="274"/>
      <c r="CT668" s="274"/>
      <c r="CU668" s="274"/>
      <c r="CV668" s="274"/>
      <c r="CW668" s="274"/>
      <c r="CX668" s="274"/>
      <c r="CY668" s="274"/>
      <c r="CZ668" s="274"/>
      <c r="DA668" s="274"/>
      <c r="DB668" s="274"/>
      <c r="DC668" s="274"/>
      <c r="DD668" s="274"/>
      <c r="DE668" s="274"/>
    </row>
    <row r="669" spans="2:109" s="33" customFormat="1" x14ac:dyDescent="0.35">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AR669" s="274"/>
      <c r="AS669" s="274"/>
      <c r="AT669" s="274"/>
      <c r="AU669" s="274"/>
      <c r="AV669" s="274"/>
      <c r="AW669" s="274"/>
      <c r="AX669" s="274"/>
      <c r="AY669" s="274"/>
      <c r="AZ669" s="274"/>
      <c r="BA669" s="274"/>
      <c r="BB669" s="274"/>
      <c r="BC669" s="274"/>
      <c r="BD669" s="274"/>
      <c r="BE669" s="274"/>
      <c r="BF669" s="274"/>
      <c r="BG669" s="274"/>
      <c r="BH669" s="274"/>
      <c r="BI669" s="274"/>
      <c r="BJ669" s="274"/>
      <c r="BK669" s="274"/>
      <c r="BL669" s="274"/>
      <c r="BM669" s="274"/>
      <c r="BN669" s="274"/>
      <c r="BO669" s="274"/>
      <c r="BP669" s="274"/>
      <c r="BQ669" s="274"/>
      <c r="BR669" s="274"/>
      <c r="BS669" s="274"/>
      <c r="BT669" s="274"/>
      <c r="BU669" s="274"/>
      <c r="BV669" s="274"/>
      <c r="BW669" s="274"/>
      <c r="BX669" s="274"/>
      <c r="BY669" s="274"/>
      <c r="BZ669" s="274"/>
      <c r="CA669" s="274"/>
      <c r="CB669" s="274"/>
      <c r="CC669" s="274"/>
      <c r="CD669" s="274"/>
      <c r="CE669" s="274"/>
      <c r="CF669" s="274"/>
      <c r="CG669" s="274"/>
      <c r="CH669" s="274"/>
      <c r="CI669" s="274"/>
      <c r="CJ669" s="274"/>
      <c r="CK669" s="274"/>
      <c r="CL669" s="274"/>
      <c r="CM669" s="274"/>
      <c r="CN669" s="274"/>
      <c r="CO669" s="274"/>
      <c r="CP669" s="274"/>
      <c r="CQ669" s="274"/>
      <c r="CR669" s="274"/>
      <c r="CS669" s="274"/>
      <c r="CT669" s="274"/>
      <c r="CU669" s="274"/>
      <c r="CV669" s="274"/>
      <c r="CW669" s="274"/>
      <c r="CX669" s="274"/>
      <c r="CY669" s="274"/>
      <c r="CZ669" s="274"/>
      <c r="DA669" s="274"/>
      <c r="DB669" s="274"/>
      <c r="DC669" s="274"/>
      <c r="DD669" s="274"/>
      <c r="DE669" s="274"/>
    </row>
    <row r="670" spans="2:109" s="33" customFormat="1" x14ac:dyDescent="0.35">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AR670" s="274"/>
      <c r="AS670" s="274"/>
      <c r="AT670" s="274"/>
      <c r="AU670" s="274"/>
      <c r="AV670" s="274"/>
      <c r="AW670" s="274"/>
      <c r="AX670" s="274"/>
      <c r="AY670" s="274"/>
      <c r="AZ670" s="274"/>
      <c r="BA670" s="274"/>
      <c r="BB670" s="274"/>
      <c r="BC670" s="274"/>
      <c r="BD670" s="274"/>
      <c r="BE670" s="274"/>
      <c r="BF670" s="274"/>
      <c r="BG670" s="274"/>
      <c r="BH670" s="274"/>
      <c r="BI670" s="274"/>
      <c r="BJ670" s="274"/>
      <c r="BK670" s="274"/>
      <c r="BL670" s="274"/>
      <c r="BM670" s="274"/>
      <c r="BN670" s="274"/>
      <c r="BO670" s="274"/>
      <c r="BP670" s="274"/>
      <c r="BQ670" s="274"/>
      <c r="BR670" s="274"/>
      <c r="BS670" s="274"/>
      <c r="BT670" s="274"/>
      <c r="BU670" s="274"/>
      <c r="BV670" s="274"/>
      <c r="BW670" s="274"/>
      <c r="BX670" s="274"/>
      <c r="BY670" s="274"/>
      <c r="BZ670" s="274"/>
      <c r="CA670" s="274"/>
      <c r="CB670" s="274"/>
      <c r="CC670" s="274"/>
      <c r="CD670" s="274"/>
      <c r="CE670" s="274"/>
      <c r="CF670" s="274"/>
      <c r="CG670" s="274"/>
      <c r="CH670" s="274"/>
      <c r="CI670" s="274"/>
      <c r="CJ670" s="274"/>
      <c r="CK670" s="274"/>
      <c r="CL670" s="274"/>
      <c r="CM670" s="274"/>
      <c r="CN670" s="274"/>
      <c r="CO670" s="274"/>
      <c r="CP670" s="274"/>
      <c r="CQ670" s="274"/>
      <c r="CR670" s="274"/>
      <c r="CS670" s="274"/>
      <c r="CT670" s="274"/>
      <c r="CU670" s="274"/>
      <c r="CV670" s="274"/>
      <c r="CW670" s="274"/>
      <c r="CX670" s="274"/>
      <c r="CY670" s="274"/>
      <c r="CZ670" s="274"/>
      <c r="DA670" s="274"/>
      <c r="DB670" s="274"/>
      <c r="DC670" s="274"/>
      <c r="DD670" s="274"/>
      <c r="DE670" s="274"/>
    </row>
    <row r="671" spans="2:109" s="33" customFormat="1" x14ac:dyDescent="0.35">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AR671" s="274"/>
      <c r="AS671" s="274"/>
      <c r="AT671" s="274"/>
      <c r="AU671" s="274"/>
      <c r="AV671" s="274"/>
      <c r="AW671" s="274"/>
      <c r="AX671" s="274"/>
      <c r="AY671" s="274"/>
      <c r="AZ671" s="274"/>
      <c r="BA671" s="274"/>
      <c r="BB671" s="274"/>
      <c r="BC671" s="274"/>
      <c r="BD671" s="274"/>
      <c r="BE671" s="274"/>
      <c r="BF671" s="274"/>
      <c r="BG671" s="274"/>
      <c r="BH671" s="274"/>
      <c r="BI671" s="274"/>
      <c r="BJ671" s="274"/>
      <c r="BK671" s="274"/>
      <c r="BL671" s="274"/>
      <c r="BM671" s="274"/>
      <c r="BN671" s="274"/>
      <c r="BO671" s="274"/>
      <c r="BP671" s="274"/>
      <c r="BQ671" s="274"/>
      <c r="BR671" s="274"/>
      <c r="BS671" s="274"/>
      <c r="BT671" s="274"/>
      <c r="BU671" s="274"/>
      <c r="BV671" s="274"/>
      <c r="BW671" s="274"/>
      <c r="BX671" s="274"/>
      <c r="BY671" s="274"/>
      <c r="BZ671" s="274"/>
      <c r="CA671" s="274"/>
      <c r="CB671" s="274"/>
      <c r="CC671" s="274"/>
      <c r="CD671" s="274"/>
      <c r="CE671" s="274"/>
      <c r="CF671" s="274"/>
      <c r="CG671" s="274"/>
      <c r="CH671" s="274"/>
      <c r="CI671" s="274"/>
      <c r="CJ671" s="274"/>
      <c r="CK671" s="274"/>
      <c r="CL671" s="274"/>
      <c r="CM671" s="274"/>
      <c r="CN671" s="274"/>
      <c r="CO671" s="274"/>
      <c r="CP671" s="274"/>
      <c r="CQ671" s="274"/>
      <c r="CR671" s="274"/>
      <c r="CS671" s="274"/>
      <c r="CT671" s="274"/>
      <c r="CU671" s="274"/>
      <c r="CV671" s="274"/>
      <c r="CW671" s="274"/>
      <c r="CX671" s="274"/>
      <c r="CY671" s="274"/>
      <c r="CZ671" s="274"/>
      <c r="DA671" s="274"/>
      <c r="DB671" s="274"/>
      <c r="DC671" s="274"/>
      <c r="DD671" s="274"/>
      <c r="DE671" s="274"/>
    </row>
    <row r="672" spans="2:109" s="33" customFormat="1" x14ac:dyDescent="0.35">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AR672" s="274"/>
      <c r="AS672" s="274"/>
      <c r="AT672" s="274"/>
      <c r="AU672" s="274"/>
      <c r="AV672" s="274"/>
      <c r="AW672" s="274"/>
      <c r="AX672" s="274"/>
      <c r="AY672" s="274"/>
      <c r="AZ672" s="274"/>
      <c r="BA672" s="274"/>
      <c r="BB672" s="274"/>
      <c r="BC672" s="274"/>
      <c r="BD672" s="274"/>
      <c r="BE672" s="274"/>
      <c r="BF672" s="274"/>
      <c r="BG672" s="274"/>
      <c r="BH672" s="274"/>
      <c r="BI672" s="274"/>
      <c r="BJ672" s="274"/>
      <c r="BK672" s="274"/>
      <c r="BL672" s="274"/>
      <c r="BM672" s="274"/>
      <c r="BN672" s="274"/>
      <c r="BO672" s="274"/>
      <c r="BP672" s="274"/>
      <c r="BQ672" s="274"/>
      <c r="BR672" s="274"/>
      <c r="BS672" s="274"/>
      <c r="BT672" s="274"/>
      <c r="BU672" s="274"/>
      <c r="BV672" s="274"/>
      <c r="BW672" s="274"/>
      <c r="BX672" s="274"/>
      <c r="BY672" s="274"/>
      <c r="BZ672" s="274"/>
      <c r="CA672" s="274"/>
      <c r="CB672" s="274"/>
      <c r="CC672" s="274"/>
      <c r="CD672" s="274"/>
      <c r="CE672" s="274"/>
      <c r="CF672" s="274"/>
      <c r="CG672" s="274"/>
      <c r="CH672" s="274"/>
      <c r="CI672" s="274"/>
      <c r="CJ672" s="274"/>
      <c r="CK672" s="274"/>
      <c r="CL672" s="274"/>
      <c r="CM672" s="274"/>
      <c r="CN672" s="274"/>
      <c r="CO672" s="274"/>
      <c r="CP672" s="274"/>
      <c r="CQ672" s="274"/>
      <c r="CR672" s="274"/>
      <c r="CS672" s="274"/>
      <c r="CT672" s="274"/>
      <c r="CU672" s="274"/>
      <c r="CV672" s="274"/>
      <c r="CW672" s="274"/>
      <c r="CX672" s="274"/>
      <c r="CY672" s="274"/>
      <c r="CZ672" s="274"/>
      <c r="DA672" s="274"/>
      <c r="DB672" s="274"/>
      <c r="DC672" s="274"/>
      <c r="DD672" s="274"/>
      <c r="DE672" s="274"/>
    </row>
    <row r="673" spans="2:109" s="33" customFormat="1" x14ac:dyDescent="0.35">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AR673" s="274"/>
      <c r="AS673" s="274"/>
      <c r="AT673" s="274"/>
      <c r="AU673" s="274"/>
      <c r="AV673" s="274"/>
      <c r="AW673" s="274"/>
      <c r="AX673" s="274"/>
      <c r="AY673" s="274"/>
      <c r="AZ673" s="274"/>
      <c r="BA673" s="274"/>
      <c r="BB673" s="274"/>
      <c r="BC673" s="274"/>
      <c r="BD673" s="274"/>
      <c r="BE673" s="274"/>
      <c r="BF673" s="274"/>
      <c r="BG673" s="274"/>
      <c r="BH673" s="274"/>
      <c r="BI673" s="274"/>
      <c r="BJ673" s="274"/>
      <c r="BK673" s="274"/>
      <c r="BL673" s="274"/>
      <c r="BM673" s="274"/>
      <c r="BN673" s="274"/>
      <c r="BO673" s="274"/>
      <c r="BP673" s="274"/>
      <c r="BQ673" s="274"/>
      <c r="BR673" s="274"/>
      <c r="BS673" s="274"/>
      <c r="BT673" s="274"/>
      <c r="BU673" s="274"/>
      <c r="BV673" s="274"/>
      <c r="BW673" s="274"/>
      <c r="BX673" s="274"/>
      <c r="BY673" s="274"/>
      <c r="BZ673" s="274"/>
      <c r="CA673" s="274"/>
      <c r="CB673" s="274"/>
      <c r="CC673" s="274"/>
      <c r="CD673" s="274"/>
      <c r="CE673" s="274"/>
      <c r="CF673" s="274"/>
      <c r="CG673" s="274"/>
      <c r="CH673" s="274"/>
      <c r="CI673" s="274"/>
      <c r="CJ673" s="274"/>
      <c r="CK673" s="274"/>
      <c r="CL673" s="274"/>
      <c r="CM673" s="274"/>
      <c r="CN673" s="274"/>
      <c r="CO673" s="274"/>
      <c r="CP673" s="274"/>
      <c r="CQ673" s="274"/>
      <c r="CR673" s="274"/>
      <c r="CS673" s="274"/>
      <c r="CT673" s="274"/>
      <c r="CU673" s="274"/>
      <c r="CV673" s="274"/>
      <c r="CW673" s="274"/>
      <c r="CX673" s="274"/>
      <c r="CY673" s="274"/>
      <c r="CZ673" s="274"/>
      <c r="DA673" s="274"/>
      <c r="DB673" s="274"/>
      <c r="DC673" s="274"/>
      <c r="DD673" s="274"/>
      <c r="DE673" s="274"/>
    </row>
    <row r="674" spans="2:109" s="33" customFormat="1" x14ac:dyDescent="0.35">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AR674" s="274"/>
      <c r="AS674" s="274"/>
      <c r="AT674" s="274"/>
      <c r="AU674" s="274"/>
      <c r="AV674" s="274"/>
      <c r="AW674" s="274"/>
      <c r="AX674" s="274"/>
      <c r="AY674" s="274"/>
      <c r="AZ674" s="274"/>
      <c r="BA674" s="274"/>
      <c r="BB674" s="274"/>
      <c r="BC674" s="274"/>
      <c r="BD674" s="274"/>
      <c r="BE674" s="274"/>
      <c r="BF674" s="274"/>
      <c r="BG674" s="274"/>
      <c r="BH674" s="274"/>
      <c r="BI674" s="274"/>
      <c r="BJ674" s="274"/>
      <c r="BK674" s="274"/>
      <c r="BL674" s="274"/>
      <c r="BM674" s="274"/>
      <c r="BN674" s="274"/>
      <c r="BO674" s="274"/>
      <c r="BP674" s="274"/>
      <c r="BQ674" s="274"/>
      <c r="BR674" s="274"/>
      <c r="BS674" s="274"/>
      <c r="BT674" s="274"/>
      <c r="BU674" s="274"/>
      <c r="BV674" s="274"/>
      <c r="BW674" s="274"/>
      <c r="BX674" s="274"/>
      <c r="BY674" s="274"/>
      <c r="BZ674" s="274"/>
      <c r="CA674" s="274"/>
      <c r="CB674" s="274"/>
      <c r="CC674" s="274"/>
      <c r="CD674" s="274"/>
      <c r="CE674" s="274"/>
      <c r="CF674" s="274"/>
      <c r="CG674" s="274"/>
      <c r="CH674" s="274"/>
      <c r="CI674" s="274"/>
      <c r="CJ674" s="274"/>
      <c r="CK674" s="274"/>
      <c r="CL674" s="274"/>
      <c r="CM674" s="274"/>
      <c r="CN674" s="274"/>
      <c r="CO674" s="274"/>
      <c r="CP674" s="274"/>
      <c r="CQ674" s="274"/>
      <c r="CR674" s="274"/>
      <c r="CS674" s="274"/>
      <c r="CT674" s="274"/>
      <c r="CU674" s="274"/>
      <c r="CV674" s="274"/>
      <c r="CW674" s="274"/>
      <c r="CX674" s="274"/>
      <c r="CY674" s="274"/>
      <c r="CZ674" s="274"/>
      <c r="DA674" s="274"/>
      <c r="DB674" s="274"/>
      <c r="DC674" s="274"/>
      <c r="DD674" s="274"/>
      <c r="DE674" s="274"/>
    </row>
    <row r="675" spans="2:109" s="33" customFormat="1" x14ac:dyDescent="0.35">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AR675" s="274"/>
      <c r="AS675" s="274"/>
      <c r="AT675" s="274"/>
      <c r="AU675" s="274"/>
      <c r="AV675" s="274"/>
      <c r="AW675" s="274"/>
      <c r="AX675" s="274"/>
      <c r="AY675" s="274"/>
      <c r="AZ675" s="274"/>
      <c r="BA675" s="274"/>
      <c r="BB675" s="274"/>
      <c r="BC675" s="274"/>
      <c r="BD675" s="274"/>
      <c r="BE675" s="274"/>
      <c r="BF675" s="274"/>
      <c r="BG675" s="274"/>
      <c r="BH675" s="274"/>
      <c r="BI675" s="274"/>
      <c r="BJ675" s="274"/>
      <c r="BK675" s="274"/>
      <c r="BL675" s="274"/>
      <c r="BM675" s="274"/>
      <c r="BN675" s="274"/>
      <c r="BO675" s="274"/>
      <c r="BP675" s="274"/>
      <c r="BQ675" s="274"/>
      <c r="BR675" s="274"/>
      <c r="BS675" s="274"/>
      <c r="BT675" s="274"/>
      <c r="BU675" s="274"/>
      <c r="BV675" s="274"/>
      <c r="BW675" s="274"/>
      <c r="BX675" s="274"/>
      <c r="BY675" s="274"/>
      <c r="BZ675" s="274"/>
      <c r="CA675" s="274"/>
      <c r="CB675" s="274"/>
      <c r="CC675" s="274"/>
      <c r="CD675" s="274"/>
      <c r="CE675" s="274"/>
      <c r="CF675" s="274"/>
      <c r="CG675" s="274"/>
      <c r="CH675" s="274"/>
      <c r="CI675" s="274"/>
      <c r="CJ675" s="274"/>
      <c r="CK675" s="274"/>
      <c r="CL675" s="274"/>
      <c r="CM675" s="274"/>
      <c r="CN675" s="274"/>
      <c r="CO675" s="274"/>
      <c r="CP675" s="274"/>
      <c r="CQ675" s="274"/>
      <c r="CR675" s="274"/>
      <c r="CS675" s="274"/>
      <c r="CT675" s="274"/>
      <c r="CU675" s="274"/>
      <c r="CV675" s="274"/>
      <c r="CW675" s="274"/>
      <c r="CX675" s="274"/>
      <c r="CY675" s="274"/>
      <c r="CZ675" s="274"/>
      <c r="DA675" s="274"/>
      <c r="DB675" s="274"/>
      <c r="DC675" s="274"/>
      <c r="DD675" s="274"/>
      <c r="DE675" s="274"/>
    </row>
    <row r="676" spans="2:109" s="33" customFormat="1" x14ac:dyDescent="0.35">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AR676" s="274"/>
      <c r="AS676" s="274"/>
      <c r="AT676" s="274"/>
      <c r="AU676" s="274"/>
      <c r="AV676" s="274"/>
      <c r="AW676" s="274"/>
      <c r="AX676" s="274"/>
      <c r="AY676" s="274"/>
      <c r="AZ676" s="274"/>
      <c r="BA676" s="274"/>
      <c r="BB676" s="274"/>
      <c r="BC676" s="274"/>
      <c r="BD676" s="274"/>
      <c r="BE676" s="274"/>
      <c r="BF676" s="274"/>
      <c r="BG676" s="274"/>
      <c r="BH676" s="274"/>
      <c r="BI676" s="274"/>
      <c r="BJ676" s="274"/>
      <c r="BK676" s="274"/>
      <c r="BL676" s="274"/>
      <c r="BM676" s="274"/>
      <c r="BN676" s="274"/>
      <c r="BO676" s="274"/>
      <c r="BP676" s="274"/>
      <c r="BQ676" s="274"/>
      <c r="BR676" s="274"/>
      <c r="BS676" s="274"/>
      <c r="BT676" s="274"/>
      <c r="BU676" s="274"/>
      <c r="BV676" s="274"/>
      <c r="BW676" s="274"/>
      <c r="BX676" s="274"/>
      <c r="BY676" s="274"/>
      <c r="BZ676" s="274"/>
      <c r="CA676" s="274"/>
      <c r="CB676" s="274"/>
      <c r="CC676" s="274"/>
      <c r="CD676" s="274"/>
      <c r="CE676" s="274"/>
      <c r="CF676" s="274"/>
      <c r="CG676" s="274"/>
      <c r="CH676" s="274"/>
      <c r="CI676" s="274"/>
      <c r="CJ676" s="274"/>
      <c r="CK676" s="274"/>
      <c r="CL676" s="274"/>
      <c r="CM676" s="274"/>
      <c r="CN676" s="274"/>
      <c r="CO676" s="274"/>
      <c r="CP676" s="274"/>
      <c r="CQ676" s="274"/>
      <c r="CR676" s="274"/>
      <c r="CS676" s="274"/>
      <c r="CT676" s="274"/>
      <c r="CU676" s="274"/>
      <c r="CV676" s="274"/>
      <c r="CW676" s="274"/>
      <c r="CX676" s="274"/>
      <c r="CY676" s="274"/>
      <c r="CZ676" s="274"/>
      <c r="DA676" s="274"/>
      <c r="DB676" s="274"/>
      <c r="DC676" s="274"/>
      <c r="DD676" s="274"/>
      <c r="DE676" s="274"/>
    </row>
    <row r="677" spans="2:109" s="33" customFormat="1" x14ac:dyDescent="0.35">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AR677" s="274"/>
      <c r="AS677" s="274"/>
      <c r="AT677" s="274"/>
      <c r="AU677" s="274"/>
      <c r="AV677" s="274"/>
      <c r="AW677" s="274"/>
      <c r="AX677" s="274"/>
      <c r="AY677" s="274"/>
      <c r="AZ677" s="274"/>
      <c r="BA677" s="274"/>
      <c r="BB677" s="274"/>
      <c r="BC677" s="274"/>
      <c r="BD677" s="274"/>
      <c r="BE677" s="274"/>
      <c r="BF677" s="274"/>
      <c r="BG677" s="274"/>
      <c r="BH677" s="274"/>
      <c r="BI677" s="274"/>
      <c r="BJ677" s="274"/>
      <c r="BK677" s="274"/>
      <c r="BL677" s="274"/>
      <c r="BM677" s="274"/>
      <c r="BN677" s="274"/>
      <c r="BO677" s="274"/>
      <c r="BP677" s="274"/>
      <c r="BQ677" s="274"/>
      <c r="BR677" s="274"/>
      <c r="BS677" s="274"/>
      <c r="BT677" s="274"/>
      <c r="BU677" s="274"/>
      <c r="BV677" s="274"/>
      <c r="BW677" s="274"/>
      <c r="BX677" s="274"/>
      <c r="BY677" s="274"/>
      <c r="BZ677" s="274"/>
      <c r="CA677" s="274"/>
      <c r="CB677" s="274"/>
      <c r="CC677" s="274"/>
      <c r="CD677" s="274"/>
      <c r="CE677" s="274"/>
      <c r="CF677" s="274"/>
      <c r="CG677" s="274"/>
      <c r="CH677" s="274"/>
      <c r="CI677" s="274"/>
      <c r="CJ677" s="274"/>
      <c r="CK677" s="274"/>
      <c r="CL677" s="274"/>
      <c r="CM677" s="274"/>
      <c r="CN677" s="274"/>
      <c r="CO677" s="274"/>
      <c r="CP677" s="274"/>
      <c r="CQ677" s="274"/>
      <c r="CR677" s="274"/>
      <c r="CS677" s="274"/>
      <c r="CT677" s="274"/>
      <c r="CU677" s="274"/>
      <c r="CV677" s="274"/>
      <c r="CW677" s="274"/>
      <c r="CX677" s="274"/>
      <c r="CY677" s="274"/>
      <c r="CZ677" s="274"/>
      <c r="DA677" s="274"/>
      <c r="DB677" s="274"/>
      <c r="DC677" s="274"/>
      <c r="DD677" s="274"/>
      <c r="DE677" s="274"/>
    </row>
    <row r="678" spans="2:109" s="33" customFormat="1" x14ac:dyDescent="0.35">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AR678" s="274"/>
      <c r="AS678" s="274"/>
      <c r="AT678" s="274"/>
      <c r="AU678" s="274"/>
      <c r="AV678" s="274"/>
      <c r="AW678" s="274"/>
      <c r="AX678" s="274"/>
      <c r="AY678" s="274"/>
      <c r="AZ678" s="274"/>
      <c r="BA678" s="274"/>
      <c r="BB678" s="274"/>
      <c r="BC678" s="274"/>
      <c r="BD678" s="274"/>
      <c r="BE678" s="274"/>
      <c r="BF678" s="274"/>
      <c r="BG678" s="274"/>
      <c r="BH678" s="274"/>
      <c r="BI678" s="274"/>
      <c r="BJ678" s="274"/>
      <c r="BK678" s="274"/>
      <c r="BL678" s="274"/>
      <c r="BM678" s="274"/>
      <c r="BN678" s="274"/>
      <c r="BO678" s="274"/>
      <c r="BP678" s="274"/>
      <c r="BQ678" s="274"/>
      <c r="BR678" s="274"/>
      <c r="BS678" s="274"/>
      <c r="BT678" s="274"/>
      <c r="BU678" s="274"/>
      <c r="BV678" s="274"/>
      <c r="BW678" s="274"/>
      <c r="BX678" s="274"/>
      <c r="BY678" s="274"/>
      <c r="BZ678" s="274"/>
      <c r="CA678" s="274"/>
      <c r="CB678" s="274"/>
      <c r="CC678" s="274"/>
      <c r="CD678" s="274"/>
      <c r="CE678" s="274"/>
      <c r="CF678" s="274"/>
      <c r="CG678" s="274"/>
      <c r="CH678" s="274"/>
      <c r="CI678" s="274"/>
      <c r="CJ678" s="274"/>
      <c r="CK678" s="274"/>
      <c r="CL678" s="274"/>
      <c r="CM678" s="274"/>
      <c r="CN678" s="274"/>
      <c r="CO678" s="274"/>
      <c r="CP678" s="274"/>
      <c r="CQ678" s="274"/>
      <c r="CR678" s="274"/>
      <c r="CS678" s="274"/>
      <c r="CT678" s="274"/>
      <c r="CU678" s="274"/>
      <c r="CV678" s="274"/>
      <c r="CW678" s="274"/>
      <c r="CX678" s="274"/>
      <c r="CY678" s="274"/>
      <c r="CZ678" s="274"/>
      <c r="DA678" s="274"/>
      <c r="DB678" s="274"/>
      <c r="DC678" s="274"/>
      <c r="DD678" s="274"/>
      <c r="DE678" s="274"/>
    </row>
    <row r="679" spans="2:109" s="33" customFormat="1" x14ac:dyDescent="0.35">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AR679" s="274"/>
      <c r="AS679" s="274"/>
      <c r="AT679" s="274"/>
      <c r="AU679" s="274"/>
      <c r="AV679" s="274"/>
      <c r="AW679" s="274"/>
      <c r="AX679" s="274"/>
      <c r="AY679" s="274"/>
      <c r="AZ679" s="274"/>
      <c r="BA679" s="274"/>
      <c r="BB679" s="274"/>
      <c r="BC679" s="274"/>
      <c r="BD679" s="274"/>
      <c r="BE679" s="274"/>
      <c r="BF679" s="274"/>
      <c r="BG679" s="274"/>
      <c r="BH679" s="274"/>
      <c r="BI679" s="274"/>
      <c r="BJ679" s="274"/>
      <c r="BK679" s="274"/>
      <c r="BL679" s="274"/>
      <c r="BM679" s="274"/>
      <c r="BN679" s="274"/>
      <c r="BO679" s="274"/>
      <c r="BP679" s="274"/>
      <c r="BQ679" s="274"/>
      <c r="BR679" s="274"/>
      <c r="BS679" s="274"/>
      <c r="BT679" s="274"/>
      <c r="BU679" s="274"/>
      <c r="BV679" s="274"/>
      <c r="BW679" s="274"/>
      <c r="BX679" s="274"/>
      <c r="BY679" s="274"/>
      <c r="BZ679" s="274"/>
      <c r="CA679" s="274"/>
      <c r="CB679" s="274"/>
      <c r="CC679" s="274"/>
      <c r="CD679" s="274"/>
      <c r="CE679" s="274"/>
      <c r="CF679" s="274"/>
      <c r="CG679" s="274"/>
      <c r="CH679" s="274"/>
      <c r="CI679" s="274"/>
      <c r="CJ679" s="274"/>
      <c r="CK679" s="274"/>
      <c r="CL679" s="274"/>
      <c r="CM679" s="274"/>
      <c r="CN679" s="274"/>
      <c r="CO679" s="274"/>
      <c r="CP679" s="274"/>
      <c r="CQ679" s="274"/>
      <c r="CR679" s="274"/>
      <c r="CS679" s="274"/>
      <c r="CT679" s="274"/>
      <c r="CU679" s="274"/>
      <c r="CV679" s="274"/>
      <c r="CW679" s="274"/>
      <c r="CX679" s="274"/>
      <c r="CY679" s="274"/>
      <c r="CZ679" s="274"/>
      <c r="DA679" s="274"/>
      <c r="DB679" s="274"/>
      <c r="DC679" s="274"/>
      <c r="DD679" s="274"/>
      <c r="DE679" s="274"/>
    </row>
    <row r="680" spans="2:109" s="33" customFormat="1" x14ac:dyDescent="0.35">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AR680" s="274"/>
      <c r="AS680" s="274"/>
      <c r="AT680" s="274"/>
      <c r="AU680" s="274"/>
      <c r="AV680" s="274"/>
      <c r="AW680" s="274"/>
      <c r="AX680" s="274"/>
      <c r="AY680" s="274"/>
      <c r="AZ680" s="274"/>
      <c r="BA680" s="274"/>
      <c r="BB680" s="274"/>
      <c r="BC680" s="274"/>
      <c r="BD680" s="274"/>
      <c r="BE680" s="274"/>
      <c r="BF680" s="274"/>
      <c r="BG680" s="274"/>
      <c r="BH680" s="274"/>
      <c r="BI680" s="274"/>
      <c r="BJ680" s="274"/>
      <c r="BK680" s="274"/>
      <c r="BL680" s="274"/>
      <c r="BM680" s="274"/>
      <c r="BN680" s="274"/>
      <c r="BO680" s="274"/>
      <c r="BP680" s="274"/>
      <c r="BQ680" s="274"/>
      <c r="BR680" s="274"/>
      <c r="BS680" s="274"/>
      <c r="BT680" s="274"/>
      <c r="BU680" s="274"/>
      <c r="BV680" s="274"/>
      <c r="BW680" s="274"/>
      <c r="BX680" s="274"/>
      <c r="BY680" s="274"/>
      <c r="BZ680" s="274"/>
      <c r="CA680" s="274"/>
      <c r="CB680" s="274"/>
      <c r="CC680" s="274"/>
      <c r="CD680" s="274"/>
      <c r="CE680" s="274"/>
      <c r="CF680" s="274"/>
      <c r="CG680" s="274"/>
      <c r="CH680" s="274"/>
      <c r="CI680" s="274"/>
      <c r="CJ680" s="274"/>
      <c r="CK680" s="274"/>
      <c r="CL680" s="274"/>
      <c r="CM680" s="274"/>
      <c r="CN680" s="274"/>
      <c r="CO680" s="274"/>
      <c r="CP680" s="274"/>
      <c r="CQ680" s="274"/>
      <c r="CR680" s="274"/>
      <c r="CS680" s="274"/>
      <c r="CT680" s="274"/>
      <c r="CU680" s="274"/>
      <c r="CV680" s="274"/>
      <c r="CW680" s="274"/>
      <c r="CX680" s="274"/>
      <c r="CY680" s="274"/>
      <c r="CZ680" s="274"/>
      <c r="DA680" s="274"/>
      <c r="DB680" s="274"/>
      <c r="DC680" s="274"/>
      <c r="DD680" s="274"/>
      <c r="DE680" s="274"/>
    </row>
    <row r="681" spans="2:109" s="33" customFormat="1" x14ac:dyDescent="0.35">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AR681" s="274"/>
      <c r="AS681" s="274"/>
      <c r="AT681" s="274"/>
      <c r="AU681" s="274"/>
      <c r="AV681" s="274"/>
      <c r="AW681" s="274"/>
      <c r="AX681" s="274"/>
      <c r="AY681" s="274"/>
      <c r="AZ681" s="274"/>
      <c r="BA681" s="274"/>
      <c r="BB681" s="274"/>
      <c r="BC681" s="274"/>
      <c r="BD681" s="274"/>
      <c r="BE681" s="274"/>
      <c r="BF681" s="274"/>
      <c r="BG681" s="274"/>
      <c r="BH681" s="274"/>
      <c r="BI681" s="274"/>
      <c r="BJ681" s="274"/>
      <c r="BK681" s="274"/>
      <c r="BL681" s="274"/>
      <c r="BM681" s="274"/>
      <c r="BN681" s="274"/>
      <c r="BO681" s="274"/>
      <c r="BP681" s="274"/>
      <c r="BQ681" s="274"/>
      <c r="BR681" s="274"/>
      <c r="BS681" s="274"/>
      <c r="BT681" s="274"/>
      <c r="BU681" s="274"/>
      <c r="BV681" s="274"/>
      <c r="BW681" s="274"/>
      <c r="BX681" s="274"/>
      <c r="BY681" s="274"/>
      <c r="BZ681" s="274"/>
      <c r="CA681" s="274"/>
      <c r="CB681" s="274"/>
      <c r="CC681" s="274"/>
      <c r="CD681" s="274"/>
      <c r="CE681" s="274"/>
      <c r="CF681" s="274"/>
      <c r="CG681" s="274"/>
      <c r="CH681" s="274"/>
      <c r="CI681" s="274"/>
      <c r="CJ681" s="274"/>
      <c r="CK681" s="274"/>
      <c r="CL681" s="274"/>
      <c r="CM681" s="274"/>
      <c r="CN681" s="274"/>
      <c r="CO681" s="274"/>
      <c r="CP681" s="274"/>
      <c r="CQ681" s="274"/>
      <c r="CR681" s="274"/>
      <c r="CS681" s="274"/>
      <c r="CT681" s="274"/>
      <c r="CU681" s="274"/>
      <c r="CV681" s="274"/>
      <c r="CW681" s="274"/>
      <c r="CX681" s="274"/>
      <c r="CY681" s="274"/>
      <c r="CZ681" s="274"/>
      <c r="DA681" s="274"/>
      <c r="DB681" s="274"/>
      <c r="DC681" s="274"/>
      <c r="DD681" s="274"/>
      <c r="DE681" s="274"/>
    </row>
    <row r="682" spans="2:109" s="33" customFormat="1" x14ac:dyDescent="0.35">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AR682" s="274"/>
      <c r="AS682" s="274"/>
      <c r="AT682" s="274"/>
      <c r="AU682" s="274"/>
      <c r="AV682" s="274"/>
      <c r="AW682" s="274"/>
      <c r="AX682" s="274"/>
      <c r="AY682" s="274"/>
      <c r="AZ682" s="274"/>
      <c r="BA682" s="274"/>
      <c r="BB682" s="274"/>
      <c r="BC682" s="274"/>
      <c r="BD682" s="274"/>
      <c r="BE682" s="274"/>
      <c r="BF682" s="274"/>
      <c r="BG682" s="274"/>
      <c r="BH682" s="274"/>
      <c r="BI682" s="274"/>
      <c r="BJ682" s="274"/>
      <c r="BK682" s="274"/>
      <c r="BL682" s="274"/>
      <c r="BM682" s="274"/>
      <c r="BN682" s="274"/>
      <c r="BO682" s="274"/>
      <c r="BP682" s="274"/>
      <c r="BQ682" s="274"/>
      <c r="BR682" s="274"/>
      <c r="BS682" s="274"/>
      <c r="BT682" s="274"/>
      <c r="BU682" s="274"/>
      <c r="BV682" s="274"/>
      <c r="BW682" s="274"/>
      <c r="BX682" s="274"/>
      <c r="BY682" s="274"/>
      <c r="BZ682" s="274"/>
      <c r="CA682" s="274"/>
      <c r="CB682" s="274"/>
      <c r="CC682" s="274"/>
      <c r="CD682" s="274"/>
      <c r="CE682" s="274"/>
      <c r="CF682" s="274"/>
      <c r="CG682" s="274"/>
      <c r="CH682" s="274"/>
      <c r="CI682" s="274"/>
      <c r="CJ682" s="274"/>
      <c r="CK682" s="274"/>
      <c r="CL682" s="274"/>
      <c r="CM682" s="274"/>
      <c r="CN682" s="274"/>
      <c r="CO682" s="274"/>
      <c r="CP682" s="274"/>
      <c r="CQ682" s="274"/>
      <c r="CR682" s="274"/>
      <c r="CS682" s="274"/>
      <c r="CT682" s="274"/>
      <c r="CU682" s="274"/>
      <c r="CV682" s="274"/>
      <c r="CW682" s="274"/>
      <c r="CX682" s="274"/>
      <c r="CY682" s="274"/>
      <c r="CZ682" s="274"/>
      <c r="DA682" s="274"/>
      <c r="DB682" s="274"/>
      <c r="DC682" s="274"/>
      <c r="DD682" s="274"/>
      <c r="DE682" s="274"/>
    </row>
    <row r="683" spans="2:109" s="33" customFormat="1" x14ac:dyDescent="0.35">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AR683" s="274"/>
      <c r="AS683" s="274"/>
      <c r="AT683" s="274"/>
      <c r="AU683" s="274"/>
      <c r="AV683" s="274"/>
      <c r="AW683" s="274"/>
      <c r="AX683" s="274"/>
      <c r="AY683" s="274"/>
      <c r="AZ683" s="274"/>
      <c r="BA683" s="274"/>
      <c r="BB683" s="274"/>
      <c r="BC683" s="274"/>
      <c r="BD683" s="274"/>
      <c r="BE683" s="274"/>
      <c r="BF683" s="274"/>
      <c r="BG683" s="274"/>
      <c r="BH683" s="274"/>
      <c r="BI683" s="274"/>
      <c r="BJ683" s="274"/>
      <c r="BK683" s="274"/>
      <c r="BL683" s="274"/>
      <c r="BM683" s="274"/>
      <c r="BN683" s="274"/>
      <c r="BO683" s="274"/>
      <c r="BP683" s="274"/>
      <c r="BQ683" s="274"/>
      <c r="BR683" s="274"/>
      <c r="BS683" s="274"/>
      <c r="BT683" s="274"/>
      <c r="BU683" s="274"/>
      <c r="BV683" s="274"/>
      <c r="BW683" s="274"/>
      <c r="BX683" s="274"/>
      <c r="BY683" s="274"/>
      <c r="BZ683" s="274"/>
      <c r="CA683" s="274"/>
      <c r="CB683" s="274"/>
      <c r="CC683" s="274"/>
      <c r="CD683" s="274"/>
      <c r="CE683" s="274"/>
      <c r="CF683" s="274"/>
      <c r="CG683" s="274"/>
      <c r="CH683" s="274"/>
      <c r="CI683" s="274"/>
      <c r="CJ683" s="274"/>
      <c r="CK683" s="274"/>
      <c r="CL683" s="274"/>
      <c r="CM683" s="274"/>
      <c r="CN683" s="274"/>
      <c r="CO683" s="274"/>
      <c r="CP683" s="274"/>
      <c r="CQ683" s="274"/>
      <c r="CR683" s="274"/>
      <c r="CS683" s="274"/>
      <c r="CT683" s="274"/>
      <c r="CU683" s="274"/>
      <c r="CV683" s="274"/>
      <c r="CW683" s="274"/>
      <c r="CX683" s="274"/>
      <c r="CY683" s="274"/>
      <c r="CZ683" s="274"/>
      <c r="DA683" s="274"/>
      <c r="DB683" s="274"/>
      <c r="DC683" s="274"/>
      <c r="DD683" s="274"/>
      <c r="DE683" s="274"/>
    </row>
    <row r="684" spans="2:109" s="33" customFormat="1" x14ac:dyDescent="0.35">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AR684" s="274"/>
      <c r="AS684" s="274"/>
      <c r="AT684" s="274"/>
      <c r="AU684" s="274"/>
      <c r="AV684" s="274"/>
      <c r="AW684" s="274"/>
      <c r="AX684" s="274"/>
      <c r="AY684" s="274"/>
      <c r="AZ684" s="274"/>
      <c r="BA684" s="274"/>
      <c r="BB684" s="274"/>
      <c r="BC684" s="274"/>
      <c r="BD684" s="274"/>
      <c r="BE684" s="274"/>
      <c r="BF684" s="274"/>
      <c r="BG684" s="274"/>
      <c r="BH684" s="274"/>
      <c r="BI684" s="274"/>
      <c r="BJ684" s="274"/>
      <c r="BK684" s="274"/>
      <c r="BL684" s="274"/>
      <c r="BM684" s="274"/>
      <c r="BN684" s="274"/>
      <c r="BO684" s="274"/>
      <c r="BP684" s="274"/>
      <c r="BQ684" s="274"/>
      <c r="BR684" s="274"/>
      <c r="BS684" s="274"/>
      <c r="BT684" s="274"/>
      <c r="BU684" s="274"/>
      <c r="BV684" s="274"/>
      <c r="BW684" s="274"/>
      <c r="BX684" s="274"/>
      <c r="BY684" s="274"/>
      <c r="BZ684" s="274"/>
      <c r="CA684" s="274"/>
      <c r="CB684" s="274"/>
      <c r="CC684" s="274"/>
      <c r="CD684" s="274"/>
      <c r="CE684" s="274"/>
      <c r="CF684" s="274"/>
      <c r="CG684" s="274"/>
      <c r="CH684" s="274"/>
      <c r="CI684" s="274"/>
      <c r="CJ684" s="274"/>
      <c r="CK684" s="274"/>
      <c r="CL684" s="274"/>
      <c r="CM684" s="274"/>
      <c r="CN684" s="274"/>
      <c r="CO684" s="274"/>
      <c r="CP684" s="274"/>
      <c r="CQ684" s="274"/>
      <c r="CR684" s="274"/>
      <c r="CS684" s="274"/>
      <c r="CT684" s="274"/>
      <c r="CU684" s="274"/>
      <c r="CV684" s="274"/>
      <c r="CW684" s="274"/>
      <c r="CX684" s="274"/>
      <c r="CY684" s="274"/>
      <c r="CZ684" s="274"/>
      <c r="DA684" s="274"/>
      <c r="DB684" s="274"/>
      <c r="DC684" s="274"/>
      <c r="DD684" s="274"/>
      <c r="DE684" s="274"/>
    </row>
    <row r="685" spans="2:109" s="33" customFormat="1" x14ac:dyDescent="0.35">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AR685" s="274"/>
      <c r="AS685" s="274"/>
      <c r="AT685" s="274"/>
      <c r="AU685" s="274"/>
      <c r="AV685" s="274"/>
      <c r="AW685" s="274"/>
      <c r="AX685" s="274"/>
      <c r="AY685" s="274"/>
      <c r="AZ685" s="274"/>
      <c r="BA685" s="274"/>
      <c r="BB685" s="274"/>
      <c r="BC685" s="274"/>
      <c r="BD685" s="274"/>
      <c r="BE685" s="274"/>
      <c r="BF685" s="274"/>
      <c r="BG685" s="274"/>
      <c r="BH685" s="274"/>
      <c r="BI685" s="274"/>
      <c r="BJ685" s="274"/>
      <c r="BK685" s="274"/>
      <c r="BL685" s="274"/>
      <c r="BM685" s="274"/>
      <c r="BN685" s="274"/>
      <c r="BO685" s="274"/>
      <c r="BP685" s="274"/>
      <c r="BQ685" s="274"/>
      <c r="BR685" s="274"/>
      <c r="BS685" s="274"/>
      <c r="BT685" s="274"/>
      <c r="BU685" s="274"/>
      <c r="BV685" s="274"/>
      <c r="BW685" s="274"/>
      <c r="BX685" s="274"/>
      <c r="BY685" s="274"/>
      <c r="BZ685" s="274"/>
      <c r="CA685" s="274"/>
      <c r="CB685" s="274"/>
      <c r="CC685" s="274"/>
      <c r="CD685" s="274"/>
      <c r="CE685" s="274"/>
      <c r="CF685" s="274"/>
      <c r="CG685" s="274"/>
      <c r="CH685" s="274"/>
      <c r="CI685" s="274"/>
      <c r="CJ685" s="274"/>
      <c r="CK685" s="274"/>
      <c r="CL685" s="274"/>
      <c r="CM685" s="274"/>
      <c r="CN685" s="274"/>
      <c r="CO685" s="274"/>
      <c r="CP685" s="274"/>
      <c r="CQ685" s="274"/>
      <c r="CR685" s="274"/>
      <c r="CS685" s="274"/>
      <c r="CT685" s="274"/>
      <c r="CU685" s="274"/>
      <c r="CV685" s="274"/>
      <c r="CW685" s="274"/>
      <c r="CX685" s="274"/>
      <c r="CY685" s="274"/>
      <c r="CZ685" s="274"/>
      <c r="DA685" s="274"/>
      <c r="DB685" s="274"/>
      <c r="DC685" s="274"/>
      <c r="DD685" s="274"/>
      <c r="DE685" s="274"/>
    </row>
    <row r="686" spans="2:109" s="33" customFormat="1" x14ac:dyDescent="0.35">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AR686" s="274"/>
      <c r="AS686" s="274"/>
      <c r="AT686" s="274"/>
      <c r="AU686" s="274"/>
      <c r="AV686" s="274"/>
      <c r="AW686" s="274"/>
      <c r="AX686" s="274"/>
      <c r="AY686" s="274"/>
      <c r="AZ686" s="274"/>
      <c r="BA686" s="274"/>
      <c r="BB686" s="274"/>
      <c r="BC686" s="274"/>
      <c r="BD686" s="274"/>
      <c r="BE686" s="274"/>
      <c r="BF686" s="274"/>
      <c r="BG686" s="274"/>
      <c r="BH686" s="274"/>
      <c r="BI686" s="274"/>
      <c r="BJ686" s="274"/>
      <c r="BK686" s="274"/>
      <c r="BL686" s="274"/>
      <c r="BM686" s="274"/>
      <c r="BN686" s="274"/>
      <c r="BO686" s="274"/>
      <c r="BP686" s="274"/>
      <c r="BQ686" s="274"/>
      <c r="BR686" s="274"/>
      <c r="BS686" s="274"/>
      <c r="BT686" s="274"/>
      <c r="BU686" s="274"/>
      <c r="BV686" s="274"/>
      <c r="BW686" s="274"/>
      <c r="BX686" s="274"/>
      <c r="BY686" s="274"/>
      <c r="BZ686" s="274"/>
      <c r="CA686" s="274"/>
      <c r="CB686" s="274"/>
      <c r="CC686" s="274"/>
      <c r="CD686" s="274"/>
      <c r="CE686" s="274"/>
      <c r="CF686" s="274"/>
      <c r="CG686" s="274"/>
      <c r="CH686" s="274"/>
      <c r="CI686" s="274"/>
      <c r="CJ686" s="274"/>
      <c r="CK686" s="274"/>
      <c r="CL686" s="274"/>
      <c r="CM686" s="274"/>
      <c r="CN686" s="274"/>
      <c r="CO686" s="274"/>
      <c r="CP686" s="274"/>
      <c r="CQ686" s="274"/>
      <c r="CR686" s="274"/>
      <c r="CS686" s="274"/>
      <c r="CT686" s="274"/>
      <c r="CU686" s="274"/>
      <c r="CV686" s="274"/>
      <c r="CW686" s="274"/>
      <c r="CX686" s="274"/>
      <c r="CY686" s="274"/>
      <c r="CZ686" s="274"/>
      <c r="DA686" s="274"/>
      <c r="DB686" s="274"/>
      <c r="DC686" s="274"/>
      <c r="DD686" s="274"/>
      <c r="DE686" s="274"/>
    </row>
    <row r="687" spans="2:109" s="33" customFormat="1" x14ac:dyDescent="0.35">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AR687" s="274"/>
      <c r="AS687" s="274"/>
      <c r="AT687" s="274"/>
      <c r="AU687" s="274"/>
      <c r="AV687" s="274"/>
      <c r="AW687" s="274"/>
      <c r="AX687" s="274"/>
      <c r="AY687" s="274"/>
      <c r="AZ687" s="274"/>
      <c r="BA687" s="274"/>
      <c r="BB687" s="274"/>
      <c r="BC687" s="274"/>
      <c r="BD687" s="274"/>
      <c r="BE687" s="274"/>
      <c r="BF687" s="274"/>
      <c r="BG687" s="274"/>
      <c r="BH687" s="274"/>
      <c r="BI687" s="274"/>
      <c r="BJ687" s="274"/>
      <c r="BK687" s="274"/>
      <c r="BL687" s="274"/>
      <c r="BM687" s="274"/>
      <c r="BN687" s="274"/>
      <c r="BO687" s="274"/>
      <c r="BP687" s="274"/>
      <c r="BQ687" s="274"/>
      <c r="BR687" s="274"/>
      <c r="BS687" s="274"/>
      <c r="BT687" s="274"/>
      <c r="BU687" s="274"/>
      <c r="BV687" s="274"/>
      <c r="BW687" s="274"/>
      <c r="BX687" s="274"/>
      <c r="BY687" s="274"/>
      <c r="BZ687" s="274"/>
      <c r="CA687" s="274"/>
      <c r="CB687" s="274"/>
      <c r="CC687" s="274"/>
      <c r="CD687" s="274"/>
      <c r="CE687" s="274"/>
      <c r="CF687" s="274"/>
      <c r="CG687" s="274"/>
      <c r="CH687" s="274"/>
      <c r="CI687" s="274"/>
      <c r="CJ687" s="274"/>
      <c r="CK687" s="274"/>
      <c r="CL687" s="274"/>
      <c r="CM687" s="274"/>
      <c r="CN687" s="274"/>
      <c r="CO687" s="274"/>
      <c r="CP687" s="274"/>
      <c r="CQ687" s="274"/>
      <c r="CR687" s="274"/>
      <c r="CS687" s="274"/>
      <c r="CT687" s="274"/>
      <c r="CU687" s="274"/>
      <c r="CV687" s="274"/>
      <c r="CW687" s="274"/>
      <c r="CX687" s="274"/>
      <c r="CY687" s="274"/>
      <c r="CZ687" s="274"/>
      <c r="DA687" s="274"/>
      <c r="DB687" s="274"/>
      <c r="DC687" s="274"/>
      <c r="DD687" s="274"/>
      <c r="DE687" s="274"/>
    </row>
    <row r="688" spans="2:109" s="33" customFormat="1" x14ac:dyDescent="0.35">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AR688" s="274"/>
      <c r="AS688" s="274"/>
      <c r="AT688" s="274"/>
      <c r="AU688" s="274"/>
      <c r="AV688" s="274"/>
      <c r="AW688" s="274"/>
      <c r="AX688" s="274"/>
      <c r="AY688" s="274"/>
      <c r="AZ688" s="274"/>
      <c r="BA688" s="274"/>
      <c r="BB688" s="274"/>
      <c r="BC688" s="274"/>
      <c r="BD688" s="274"/>
      <c r="BE688" s="274"/>
      <c r="BF688" s="274"/>
      <c r="BG688" s="274"/>
      <c r="BH688" s="274"/>
      <c r="BI688" s="274"/>
      <c r="BJ688" s="274"/>
      <c r="BK688" s="274"/>
      <c r="BL688" s="274"/>
      <c r="BM688" s="274"/>
      <c r="BN688" s="274"/>
      <c r="BO688" s="274"/>
      <c r="BP688" s="274"/>
      <c r="BQ688" s="274"/>
      <c r="BR688" s="274"/>
      <c r="BS688" s="274"/>
      <c r="BT688" s="274"/>
      <c r="BU688" s="274"/>
      <c r="BV688" s="274"/>
      <c r="BW688" s="274"/>
      <c r="BX688" s="274"/>
      <c r="BY688" s="274"/>
      <c r="BZ688" s="274"/>
      <c r="CA688" s="274"/>
      <c r="CB688" s="274"/>
      <c r="CC688" s="274"/>
      <c r="CD688" s="274"/>
      <c r="CE688" s="274"/>
      <c r="CF688" s="274"/>
      <c r="CG688" s="274"/>
      <c r="CH688" s="274"/>
      <c r="CI688" s="274"/>
      <c r="CJ688" s="274"/>
      <c r="CK688" s="274"/>
      <c r="CL688" s="274"/>
      <c r="CM688" s="274"/>
      <c r="CN688" s="274"/>
      <c r="CO688" s="274"/>
      <c r="CP688" s="274"/>
      <c r="CQ688" s="274"/>
      <c r="CR688" s="274"/>
      <c r="CS688" s="274"/>
      <c r="CT688" s="274"/>
      <c r="CU688" s="274"/>
      <c r="CV688" s="274"/>
      <c r="CW688" s="274"/>
      <c r="CX688" s="274"/>
      <c r="CY688" s="274"/>
      <c r="CZ688" s="274"/>
      <c r="DA688" s="274"/>
      <c r="DB688" s="274"/>
      <c r="DC688" s="274"/>
      <c r="DD688" s="274"/>
      <c r="DE688" s="274"/>
    </row>
    <row r="689" spans="2:109" s="33" customFormat="1" x14ac:dyDescent="0.35">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AR689" s="274"/>
      <c r="AS689" s="274"/>
      <c r="AT689" s="274"/>
      <c r="AU689" s="274"/>
      <c r="AV689" s="274"/>
      <c r="AW689" s="274"/>
      <c r="AX689" s="274"/>
      <c r="AY689" s="274"/>
      <c r="AZ689" s="274"/>
      <c r="BA689" s="274"/>
      <c r="BB689" s="274"/>
      <c r="BC689" s="274"/>
      <c r="BD689" s="274"/>
      <c r="BE689" s="274"/>
      <c r="BF689" s="274"/>
      <c r="BG689" s="274"/>
      <c r="BH689" s="274"/>
      <c r="BI689" s="274"/>
      <c r="BJ689" s="274"/>
      <c r="BK689" s="274"/>
      <c r="BL689" s="274"/>
      <c r="BM689" s="274"/>
      <c r="BN689" s="274"/>
      <c r="BO689" s="274"/>
      <c r="BP689" s="274"/>
      <c r="BQ689" s="274"/>
      <c r="BR689" s="274"/>
      <c r="BS689" s="274"/>
      <c r="BT689" s="274"/>
      <c r="BU689" s="274"/>
      <c r="BV689" s="274"/>
      <c r="BW689" s="274"/>
      <c r="BX689" s="274"/>
      <c r="BY689" s="274"/>
      <c r="BZ689" s="274"/>
      <c r="CA689" s="274"/>
      <c r="CB689" s="274"/>
      <c r="CC689" s="274"/>
      <c r="CD689" s="274"/>
      <c r="CE689" s="274"/>
      <c r="CF689" s="274"/>
      <c r="CG689" s="274"/>
      <c r="CH689" s="274"/>
      <c r="CI689" s="274"/>
      <c r="CJ689" s="274"/>
      <c r="CK689" s="274"/>
      <c r="CL689" s="274"/>
      <c r="CM689" s="274"/>
      <c r="CN689" s="274"/>
      <c r="CO689" s="274"/>
      <c r="CP689" s="274"/>
      <c r="CQ689" s="274"/>
      <c r="CR689" s="274"/>
      <c r="CS689" s="274"/>
      <c r="CT689" s="274"/>
      <c r="CU689" s="274"/>
      <c r="CV689" s="274"/>
      <c r="CW689" s="274"/>
      <c r="CX689" s="274"/>
      <c r="CY689" s="274"/>
      <c r="CZ689" s="274"/>
      <c r="DA689" s="274"/>
      <c r="DB689" s="274"/>
      <c r="DC689" s="274"/>
      <c r="DD689" s="274"/>
      <c r="DE689" s="274"/>
    </row>
    <row r="690" spans="2:109" s="33" customFormat="1" x14ac:dyDescent="0.35">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AR690" s="274"/>
      <c r="AS690" s="274"/>
      <c r="AT690" s="274"/>
      <c r="AU690" s="274"/>
      <c r="AV690" s="274"/>
      <c r="AW690" s="274"/>
      <c r="AX690" s="274"/>
      <c r="AY690" s="274"/>
      <c r="AZ690" s="274"/>
      <c r="BA690" s="274"/>
      <c r="BB690" s="274"/>
      <c r="BC690" s="274"/>
      <c r="BD690" s="274"/>
      <c r="BE690" s="274"/>
      <c r="BF690" s="274"/>
      <c r="BG690" s="274"/>
      <c r="BH690" s="274"/>
      <c r="BI690" s="274"/>
      <c r="BJ690" s="274"/>
      <c r="BK690" s="274"/>
      <c r="BL690" s="274"/>
      <c r="BM690" s="274"/>
      <c r="BN690" s="274"/>
      <c r="BO690" s="274"/>
      <c r="BP690" s="274"/>
      <c r="BQ690" s="274"/>
      <c r="BR690" s="274"/>
      <c r="BS690" s="274"/>
      <c r="BT690" s="274"/>
      <c r="BU690" s="274"/>
      <c r="BV690" s="274"/>
      <c r="BW690" s="274"/>
      <c r="BX690" s="274"/>
      <c r="BY690" s="274"/>
      <c r="BZ690" s="274"/>
      <c r="CA690" s="274"/>
      <c r="CB690" s="274"/>
      <c r="CC690" s="274"/>
      <c r="CD690" s="274"/>
      <c r="CE690" s="274"/>
      <c r="CF690" s="274"/>
      <c r="CG690" s="274"/>
      <c r="CH690" s="274"/>
      <c r="CI690" s="274"/>
      <c r="CJ690" s="274"/>
      <c r="CK690" s="274"/>
      <c r="CL690" s="274"/>
      <c r="CM690" s="274"/>
      <c r="CN690" s="274"/>
      <c r="CO690" s="274"/>
      <c r="CP690" s="274"/>
      <c r="CQ690" s="274"/>
      <c r="CR690" s="274"/>
      <c r="CS690" s="274"/>
      <c r="CT690" s="274"/>
      <c r="CU690" s="274"/>
      <c r="CV690" s="274"/>
      <c r="CW690" s="274"/>
      <c r="CX690" s="274"/>
      <c r="CY690" s="274"/>
      <c r="CZ690" s="274"/>
      <c r="DA690" s="274"/>
      <c r="DB690" s="274"/>
      <c r="DC690" s="274"/>
      <c r="DD690" s="274"/>
      <c r="DE690" s="274"/>
    </row>
    <row r="691" spans="2:109" s="33" customFormat="1" x14ac:dyDescent="0.35">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AR691" s="274"/>
      <c r="AS691" s="274"/>
      <c r="AT691" s="274"/>
      <c r="AU691" s="274"/>
      <c r="AV691" s="274"/>
      <c r="AW691" s="274"/>
      <c r="AX691" s="274"/>
      <c r="AY691" s="274"/>
      <c r="AZ691" s="274"/>
      <c r="BA691" s="274"/>
      <c r="BB691" s="274"/>
      <c r="BC691" s="274"/>
      <c r="BD691" s="274"/>
      <c r="BE691" s="274"/>
      <c r="BF691" s="274"/>
      <c r="BG691" s="274"/>
      <c r="BH691" s="274"/>
      <c r="BI691" s="274"/>
      <c r="BJ691" s="274"/>
      <c r="BK691" s="274"/>
      <c r="BL691" s="274"/>
      <c r="BM691" s="274"/>
      <c r="BN691" s="274"/>
      <c r="BO691" s="274"/>
      <c r="BP691" s="274"/>
      <c r="BQ691" s="274"/>
      <c r="BR691" s="274"/>
      <c r="BS691" s="274"/>
      <c r="BT691" s="274"/>
      <c r="BU691" s="274"/>
      <c r="BV691" s="274"/>
      <c r="BW691" s="274"/>
      <c r="BX691" s="274"/>
      <c r="BY691" s="274"/>
      <c r="BZ691" s="274"/>
      <c r="CA691" s="274"/>
      <c r="CB691" s="274"/>
      <c r="CC691" s="274"/>
      <c r="CD691" s="274"/>
      <c r="CE691" s="274"/>
      <c r="CF691" s="274"/>
      <c r="CG691" s="274"/>
      <c r="CH691" s="274"/>
      <c r="CI691" s="274"/>
      <c r="CJ691" s="274"/>
      <c r="CK691" s="274"/>
      <c r="CL691" s="274"/>
      <c r="CM691" s="274"/>
      <c r="CN691" s="274"/>
      <c r="CO691" s="274"/>
      <c r="CP691" s="274"/>
      <c r="CQ691" s="274"/>
      <c r="CR691" s="274"/>
      <c r="CS691" s="274"/>
      <c r="CT691" s="274"/>
      <c r="CU691" s="274"/>
      <c r="CV691" s="274"/>
      <c r="CW691" s="274"/>
      <c r="CX691" s="274"/>
      <c r="CY691" s="274"/>
      <c r="CZ691" s="274"/>
      <c r="DA691" s="274"/>
      <c r="DB691" s="274"/>
      <c r="DC691" s="274"/>
      <c r="DD691" s="274"/>
      <c r="DE691" s="274"/>
    </row>
    <row r="692" spans="2:109" s="33" customFormat="1" x14ac:dyDescent="0.35">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AR692" s="274"/>
      <c r="AS692" s="274"/>
      <c r="AT692" s="274"/>
      <c r="AU692" s="274"/>
      <c r="AV692" s="274"/>
      <c r="AW692" s="274"/>
      <c r="AX692" s="274"/>
      <c r="AY692" s="274"/>
      <c r="AZ692" s="274"/>
      <c r="BA692" s="274"/>
      <c r="BB692" s="274"/>
      <c r="BC692" s="274"/>
      <c r="BD692" s="274"/>
      <c r="BE692" s="274"/>
      <c r="BF692" s="274"/>
      <c r="BG692" s="274"/>
      <c r="BH692" s="274"/>
      <c r="BI692" s="274"/>
      <c r="BJ692" s="274"/>
      <c r="BK692" s="274"/>
      <c r="BL692" s="274"/>
      <c r="BM692" s="274"/>
      <c r="BN692" s="274"/>
      <c r="BO692" s="274"/>
      <c r="BP692" s="274"/>
      <c r="BQ692" s="274"/>
      <c r="BR692" s="274"/>
      <c r="BS692" s="274"/>
      <c r="BT692" s="274"/>
      <c r="BU692" s="274"/>
      <c r="BV692" s="274"/>
      <c r="BW692" s="274"/>
      <c r="BX692" s="274"/>
      <c r="BY692" s="274"/>
      <c r="BZ692" s="274"/>
      <c r="CA692" s="274"/>
      <c r="CB692" s="274"/>
      <c r="CC692" s="274"/>
      <c r="CD692" s="274"/>
      <c r="CE692" s="274"/>
      <c r="CF692" s="274"/>
      <c r="CG692" s="274"/>
      <c r="CH692" s="274"/>
      <c r="CI692" s="274"/>
      <c r="CJ692" s="274"/>
      <c r="CK692" s="274"/>
      <c r="CL692" s="274"/>
      <c r="CM692" s="274"/>
      <c r="CN692" s="274"/>
      <c r="CO692" s="274"/>
      <c r="CP692" s="274"/>
      <c r="CQ692" s="274"/>
      <c r="CR692" s="274"/>
      <c r="CS692" s="274"/>
      <c r="CT692" s="274"/>
      <c r="CU692" s="274"/>
      <c r="CV692" s="274"/>
      <c r="CW692" s="274"/>
      <c r="CX692" s="274"/>
      <c r="CY692" s="274"/>
      <c r="CZ692" s="274"/>
      <c r="DA692" s="274"/>
      <c r="DB692" s="274"/>
      <c r="DC692" s="274"/>
      <c r="DD692" s="274"/>
      <c r="DE692" s="274"/>
    </row>
    <row r="693" spans="2:109" s="33" customFormat="1" x14ac:dyDescent="0.35">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AR693" s="274"/>
      <c r="AS693" s="274"/>
      <c r="AT693" s="274"/>
      <c r="AU693" s="274"/>
      <c r="AV693" s="274"/>
      <c r="AW693" s="274"/>
      <c r="AX693" s="274"/>
      <c r="AY693" s="274"/>
      <c r="AZ693" s="274"/>
      <c r="BA693" s="274"/>
      <c r="BB693" s="274"/>
      <c r="BC693" s="274"/>
      <c r="BD693" s="274"/>
      <c r="BE693" s="274"/>
      <c r="BF693" s="274"/>
      <c r="BG693" s="274"/>
      <c r="BH693" s="274"/>
      <c r="BI693" s="274"/>
      <c r="BJ693" s="274"/>
      <c r="BK693" s="274"/>
      <c r="BL693" s="274"/>
      <c r="BM693" s="274"/>
      <c r="BN693" s="274"/>
      <c r="BO693" s="274"/>
      <c r="BP693" s="274"/>
      <c r="BQ693" s="274"/>
      <c r="BR693" s="274"/>
      <c r="BS693" s="274"/>
      <c r="BT693" s="274"/>
      <c r="BU693" s="274"/>
      <c r="BV693" s="274"/>
      <c r="BW693" s="274"/>
      <c r="BX693" s="274"/>
      <c r="BY693" s="274"/>
      <c r="BZ693" s="274"/>
      <c r="CA693" s="274"/>
      <c r="CB693" s="274"/>
      <c r="CC693" s="274"/>
      <c r="CD693" s="274"/>
      <c r="CE693" s="274"/>
      <c r="CF693" s="274"/>
      <c r="CG693" s="274"/>
      <c r="CH693" s="274"/>
      <c r="CI693" s="274"/>
      <c r="CJ693" s="274"/>
      <c r="CK693" s="274"/>
      <c r="CL693" s="274"/>
      <c r="CM693" s="274"/>
      <c r="CN693" s="274"/>
      <c r="CO693" s="274"/>
      <c r="CP693" s="274"/>
      <c r="CQ693" s="274"/>
      <c r="CR693" s="274"/>
      <c r="CS693" s="274"/>
      <c r="CT693" s="274"/>
      <c r="CU693" s="274"/>
      <c r="CV693" s="274"/>
      <c r="CW693" s="274"/>
      <c r="CX693" s="274"/>
      <c r="CY693" s="274"/>
      <c r="CZ693" s="274"/>
      <c r="DA693" s="274"/>
      <c r="DB693" s="274"/>
      <c r="DC693" s="274"/>
      <c r="DD693" s="274"/>
      <c r="DE693" s="274"/>
    </row>
    <row r="694" spans="2:109" s="33" customFormat="1" x14ac:dyDescent="0.35">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AR694" s="274"/>
      <c r="AS694" s="274"/>
      <c r="AT694" s="274"/>
      <c r="AU694" s="274"/>
      <c r="AV694" s="274"/>
      <c r="AW694" s="274"/>
      <c r="AX694" s="274"/>
      <c r="AY694" s="274"/>
      <c r="AZ694" s="274"/>
      <c r="BA694" s="274"/>
      <c r="BB694" s="274"/>
      <c r="BC694" s="274"/>
      <c r="BD694" s="274"/>
      <c r="BE694" s="274"/>
      <c r="BF694" s="274"/>
      <c r="BG694" s="274"/>
      <c r="BH694" s="274"/>
      <c r="BI694" s="274"/>
      <c r="BJ694" s="274"/>
      <c r="BK694" s="274"/>
      <c r="BL694" s="274"/>
      <c r="BM694" s="274"/>
      <c r="BN694" s="274"/>
      <c r="BO694" s="274"/>
      <c r="BP694" s="274"/>
      <c r="BQ694" s="274"/>
      <c r="BR694" s="274"/>
      <c r="BS694" s="274"/>
      <c r="BT694" s="274"/>
      <c r="BU694" s="274"/>
      <c r="BV694" s="274"/>
      <c r="BW694" s="274"/>
      <c r="BX694" s="274"/>
      <c r="BY694" s="274"/>
      <c r="BZ694" s="274"/>
      <c r="CA694" s="274"/>
      <c r="CB694" s="274"/>
      <c r="CC694" s="274"/>
      <c r="CD694" s="274"/>
      <c r="CE694" s="274"/>
      <c r="CF694" s="274"/>
      <c r="CG694" s="274"/>
      <c r="CH694" s="274"/>
      <c r="CI694" s="274"/>
      <c r="CJ694" s="274"/>
      <c r="CK694" s="274"/>
      <c r="CL694" s="274"/>
      <c r="CM694" s="274"/>
      <c r="CN694" s="274"/>
      <c r="CO694" s="274"/>
      <c r="CP694" s="274"/>
      <c r="CQ694" s="274"/>
      <c r="CR694" s="274"/>
      <c r="CS694" s="274"/>
      <c r="CT694" s="274"/>
      <c r="CU694" s="274"/>
      <c r="CV694" s="274"/>
      <c r="CW694" s="274"/>
      <c r="CX694" s="274"/>
      <c r="CY694" s="274"/>
      <c r="CZ694" s="274"/>
      <c r="DA694" s="274"/>
      <c r="DB694" s="274"/>
      <c r="DC694" s="274"/>
      <c r="DD694" s="274"/>
      <c r="DE694" s="274"/>
    </row>
    <row r="695" spans="2:109" s="33" customFormat="1" x14ac:dyDescent="0.35">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AR695" s="274"/>
      <c r="AS695" s="274"/>
      <c r="AT695" s="274"/>
      <c r="AU695" s="274"/>
      <c r="AV695" s="274"/>
      <c r="AW695" s="274"/>
      <c r="AX695" s="274"/>
      <c r="AY695" s="274"/>
      <c r="AZ695" s="274"/>
      <c r="BA695" s="274"/>
      <c r="BB695" s="274"/>
      <c r="BC695" s="274"/>
      <c r="BD695" s="274"/>
      <c r="BE695" s="274"/>
      <c r="BF695" s="274"/>
      <c r="BG695" s="274"/>
      <c r="BH695" s="274"/>
      <c r="BI695" s="274"/>
      <c r="BJ695" s="274"/>
      <c r="BK695" s="274"/>
      <c r="BL695" s="274"/>
      <c r="BM695" s="274"/>
      <c r="BN695" s="274"/>
      <c r="BO695" s="274"/>
      <c r="BP695" s="274"/>
      <c r="BQ695" s="274"/>
      <c r="BR695" s="274"/>
      <c r="BS695" s="274"/>
      <c r="BT695" s="274"/>
      <c r="BU695" s="274"/>
      <c r="BV695" s="274"/>
      <c r="BW695" s="274"/>
      <c r="BX695" s="274"/>
      <c r="BY695" s="274"/>
      <c r="BZ695" s="274"/>
      <c r="CA695" s="274"/>
      <c r="CB695" s="274"/>
      <c r="CC695" s="274"/>
      <c r="CD695" s="274"/>
      <c r="CE695" s="274"/>
      <c r="CF695" s="274"/>
      <c r="CG695" s="274"/>
      <c r="CH695" s="274"/>
      <c r="CI695" s="274"/>
      <c r="CJ695" s="274"/>
      <c r="CK695" s="274"/>
      <c r="CL695" s="274"/>
      <c r="CM695" s="274"/>
      <c r="CN695" s="274"/>
      <c r="CO695" s="274"/>
      <c r="CP695" s="274"/>
      <c r="CQ695" s="274"/>
      <c r="CR695" s="274"/>
      <c r="CS695" s="274"/>
      <c r="CT695" s="274"/>
      <c r="CU695" s="274"/>
      <c r="CV695" s="274"/>
      <c r="CW695" s="274"/>
      <c r="CX695" s="274"/>
      <c r="CY695" s="274"/>
      <c r="CZ695" s="274"/>
      <c r="DA695" s="274"/>
      <c r="DB695" s="274"/>
      <c r="DC695" s="274"/>
      <c r="DD695" s="274"/>
      <c r="DE695" s="274"/>
    </row>
    <row r="696" spans="2:109" s="33" customFormat="1" x14ac:dyDescent="0.35">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AR696" s="274"/>
      <c r="AS696" s="274"/>
      <c r="AT696" s="274"/>
      <c r="AU696" s="274"/>
      <c r="AV696" s="274"/>
      <c r="AW696" s="274"/>
      <c r="AX696" s="274"/>
      <c r="AY696" s="274"/>
      <c r="AZ696" s="274"/>
      <c r="BA696" s="274"/>
      <c r="BB696" s="274"/>
      <c r="BC696" s="274"/>
      <c r="BD696" s="274"/>
      <c r="BE696" s="274"/>
      <c r="BF696" s="274"/>
      <c r="BG696" s="274"/>
      <c r="BH696" s="274"/>
      <c r="BI696" s="274"/>
      <c r="BJ696" s="274"/>
      <c r="BK696" s="274"/>
      <c r="BL696" s="274"/>
      <c r="BM696" s="274"/>
      <c r="BN696" s="274"/>
      <c r="BO696" s="274"/>
      <c r="BP696" s="274"/>
      <c r="BQ696" s="274"/>
      <c r="BR696" s="274"/>
      <c r="BS696" s="274"/>
      <c r="BT696" s="274"/>
      <c r="BU696" s="274"/>
      <c r="BV696" s="274"/>
      <c r="BW696" s="274"/>
      <c r="BX696" s="274"/>
      <c r="BY696" s="274"/>
      <c r="BZ696" s="274"/>
      <c r="CA696" s="274"/>
      <c r="CB696" s="274"/>
      <c r="CC696" s="274"/>
      <c r="CD696" s="274"/>
      <c r="CE696" s="274"/>
      <c r="CF696" s="274"/>
      <c r="CG696" s="274"/>
      <c r="CH696" s="274"/>
      <c r="CI696" s="274"/>
      <c r="CJ696" s="274"/>
      <c r="CK696" s="274"/>
      <c r="CL696" s="274"/>
      <c r="CM696" s="274"/>
      <c r="CN696" s="274"/>
      <c r="CO696" s="274"/>
      <c r="CP696" s="274"/>
      <c r="CQ696" s="274"/>
      <c r="CR696" s="274"/>
      <c r="CS696" s="274"/>
      <c r="CT696" s="274"/>
      <c r="CU696" s="274"/>
      <c r="CV696" s="274"/>
      <c r="CW696" s="274"/>
      <c r="CX696" s="274"/>
      <c r="CY696" s="274"/>
      <c r="CZ696" s="274"/>
      <c r="DA696" s="274"/>
      <c r="DB696" s="274"/>
      <c r="DC696" s="274"/>
      <c r="DD696" s="274"/>
      <c r="DE696" s="274"/>
    </row>
    <row r="697" spans="2:109" s="33" customFormat="1" x14ac:dyDescent="0.35">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AR697" s="274"/>
      <c r="AS697" s="274"/>
      <c r="AT697" s="274"/>
      <c r="AU697" s="274"/>
      <c r="AV697" s="274"/>
      <c r="AW697" s="274"/>
      <c r="AX697" s="274"/>
      <c r="AY697" s="274"/>
      <c r="AZ697" s="274"/>
      <c r="BA697" s="274"/>
      <c r="BB697" s="274"/>
      <c r="BC697" s="274"/>
      <c r="BD697" s="274"/>
      <c r="BE697" s="274"/>
      <c r="BF697" s="274"/>
      <c r="BG697" s="274"/>
      <c r="BH697" s="274"/>
      <c r="BI697" s="274"/>
      <c r="BJ697" s="274"/>
      <c r="BK697" s="274"/>
      <c r="BL697" s="274"/>
      <c r="BM697" s="274"/>
      <c r="BN697" s="274"/>
      <c r="BO697" s="274"/>
      <c r="BP697" s="274"/>
      <c r="BQ697" s="274"/>
      <c r="BR697" s="274"/>
      <c r="BS697" s="274"/>
      <c r="BT697" s="274"/>
      <c r="BU697" s="274"/>
      <c r="BV697" s="274"/>
      <c r="BW697" s="274"/>
      <c r="BX697" s="274"/>
      <c r="BY697" s="274"/>
      <c r="BZ697" s="274"/>
      <c r="CA697" s="274"/>
      <c r="CB697" s="274"/>
      <c r="CC697" s="274"/>
      <c r="CD697" s="274"/>
      <c r="CE697" s="274"/>
      <c r="CF697" s="274"/>
      <c r="CG697" s="274"/>
      <c r="CH697" s="274"/>
      <c r="CI697" s="274"/>
      <c r="CJ697" s="274"/>
      <c r="CK697" s="274"/>
      <c r="CL697" s="274"/>
      <c r="CM697" s="274"/>
      <c r="CN697" s="274"/>
      <c r="CO697" s="274"/>
      <c r="CP697" s="274"/>
      <c r="CQ697" s="274"/>
      <c r="CR697" s="274"/>
      <c r="CS697" s="274"/>
      <c r="CT697" s="274"/>
      <c r="CU697" s="274"/>
      <c r="CV697" s="274"/>
      <c r="CW697" s="274"/>
      <c r="CX697" s="274"/>
      <c r="CY697" s="274"/>
      <c r="CZ697" s="274"/>
      <c r="DA697" s="274"/>
      <c r="DB697" s="274"/>
      <c r="DC697" s="274"/>
      <c r="DD697" s="274"/>
      <c r="DE697" s="274"/>
    </row>
    <row r="698" spans="2:109" s="33" customFormat="1" x14ac:dyDescent="0.35">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AR698" s="274"/>
      <c r="AS698" s="274"/>
      <c r="AT698" s="274"/>
      <c r="AU698" s="274"/>
      <c r="AV698" s="274"/>
      <c r="AW698" s="274"/>
      <c r="AX698" s="274"/>
      <c r="AY698" s="274"/>
      <c r="AZ698" s="274"/>
      <c r="BA698" s="274"/>
      <c r="BB698" s="274"/>
      <c r="BC698" s="274"/>
      <c r="BD698" s="274"/>
      <c r="BE698" s="274"/>
      <c r="BF698" s="274"/>
      <c r="BG698" s="274"/>
      <c r="BH698" s="274"/>
      <c r="BI698" s="274"/>
      <c r="BJ698" s="274"/>
      <c r="BK698" s="274"/>
      <c r="BL698" s="274"/>
      <c r="BM698" s="274"/>
      <c r="BN698" s="274"/>
      <c r="BO698" s="274"/>
      <c r="BP698" s="274"/>
      <c r="BQ698" s="274"/>
      <c r="BR698" s="274"/>
      <c r="BS698" s="274"/>
      <c r="BT698" s="274"/>
      <c r="BU698" s="274"/>
      <c r="BV698" s="274"/>
      <c r="BW698" s="274"/>
      <c r="BX698" s="274"/>
      <c r="BY698" s="274"/>
      <c r="BZ698" s="274"/>
      <c r="CA698" s="274"/>
      <c r="CB698" s="274"/>
      <c r="CC698" s="274"/>
      <c r="CD698" s="274"/>
      <c r="CE698" s="274"/>
      <c r="CF698" s="274"/>
      <c r="CG698" s="274"/>
      <c r="CH698" s="274"/>
      <c r="CI698" s="274"/>
      <c r="CJ698" s="274"/>
      <c r="CK698" s="274"/>
      <c r="CL698" s="274"/>
      <c r="CM698" s="274"/>
      <c r="CN698" s="274"/>
      <c r="CO698" s="274"/>
      <c r="CP698" s="274"/>
      <c r="CQ698" s="274"/>
      <c r="CR698" s="274"/>
      <c r="CS698" s="274"/>
      <c r="CT698" s="274"/>
      <c r="CU698" s="274"/>
      <c r="CV698" s="274"/>
      <c r="CW698" s="274"/>
      <c r="CX698" s="274"/>
      <c r="CY698" s="274"/>
      <c r="CZ698" s="274"/>
      <c r="DA698" s="274"/>
      <c r="DB698" s="274"/>
      <c r="DC698" s="274"/>
      <c r="DD698" s="274"/>
      <c r="DE698" s="274"/>
    </row>
    <row r="699" spans="2:109" s="33" customFormat="1" x14ac:dyDescent="0.35">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AR699" s="274"/>
      <c r="AS699" s="274"/>
      <c r="AT699" s="274"/>
      <c r="AU699" s="274"/>
      <c r="AV699" s="274"/>
      <c r="AW699" s="274"/>
      <c r="AX699" s="274"/>
      <c r="AY699" s="274"/>
      <c r="AZ699" s="274"/>
      <c r="BA699" s="274"/>
      <c r="BB699" s="274"/>
      <c r="BC699" s="274"/>
      <c r="BD699" s="274"/>
      <c r="BE699" s="274"/>
      <c r="BF699" s="274"/>
      <c r="BG699" s="274"/>
      <c r="BH699" s="274"/>
      <c r="BI699" s="274"/>
      <c r="BJ699" s="274"/>
      <c r="BK699" s="274"/>
      <c r="BL699" s="274"/>
      <c r="BM699" s="274"/>
      <c r="BN699" s="274"/>
      <c r="BO699" s="274"/>
      <c r="BP699" s="274"/>
      <c r="BQ699" s="274"/>
      <c r="BR699" s="274"/>
      <c r="BS699" s="274"/>
      <c r="BT699" s="274"/>
      <c r="BU699" s="274"/>
      <c r="BV699" s="274"/>
      <c r="BW699" s="274"/>
      <c r="BX699" s="274"/>
      <c r="BY699" s="274"/>
      <c r="BZ699" s="274"/>
      <c r="CA699" s="274"/>
      <c r="CB699" s="274"/>
      <c r="CC699" s="274"/>
      <c r="CD699" s="274"/>
      <c r="CE699" s="274"/>
      <c r="CF699" s="274"/>
      <c r="CG699" s="274"/>
      <c r="CH699" s="274"/>
      <c r="CI699" s="274"/>
      <c r="CJ699" s="274"/>
      <c r="CK699" s="274"/>
      <c r="CL699" s="274"/>
      <c r="CM699" s="274"/>
      <c r="CN699" s="274"/>
      <c r="CO699" s="274"/>
      <c r="CP699" s="274"/>
      <c r="CQ699" s="274"/>
      <c r="CR699" s="274"/>
      <c r="CS699" s="274"/>
      <c r="CT699" s="274"/>
      <c r="CU699" s="274"/>
      <c r="CV699" s="274"/>
      <c r="CW699" s="274"/>
      <c r="CX699" s="274"/>
      <c r="CY699" s="274"/>
      <c r="CZ699" s="274"/>
      <c r="DA699" s="274"/>
      <c r="DB699" s="274"/>
      <c r="DC699" s="274"/>
      <c r="DD699" s="274"/>
      <c r="DE699" s="274"/>
    </row>
    <row r="700" spans="2:109" s="33" customFormat="1" x14ac:dyDescent="0.35">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AR700" s="274"/>
      <c r="AS700" s="274"/>
      <c r="AT700" s="274"/>
      <c r="AU700" s="274"/>
      <c r="AV700" s="274"/>
      <c r="AW700" s="274"/>
      <c r="AX700" s="274"/>
      <c r="AY700" s="274"/>
      <c r="AZ700" s="274"/>
      <c r="BA700" s="274"/>
      <c r="BB700" s="274"/>
      <c r="BC700" s="274"/>
      <c r="BD700" s="274"/>
      <c r="BE700" s="274"/>
      <c r="BF700" s="274"/>
      <c r="BG700" s="274"/>
      <c r="BH700" s="274"/>
      <c r="BI700" s="274"/>
      <c r="BJ700" s="274"/>
      <c r="BK700" s="274"/>
      <c r="BL700" s="274"/>
      <c r="BM700" s="274"/>
      <c r="BN700" s="274"/>
      <c r="BO700" s="274"/>
      <c r="BP700" s="274"/>
      <c r="BQ700" s="274"/>
      <c r="BR700" s="274"/>
      <c r="BS700" s="274"/>
      <c r="BT700" s="274"/>
      <c r="BU700" s="274"/>
      <c r="BV700" s="274"/>
      <c r="BW700" s="274"/>
      <c r="BX700" s="274"/>
      <c r="BY700" s="274"/>
      <c r="BZ700" s="274"/>
      <c r="CA700" s="274"/>
      <c r="CB700" s="274"/>
      <c r="CC700" s="274"/>
      <c r="CD700" s="274"/>
      <c r="CE700" s="274"/>
      <c r="CF700" s="274"/>
      <c r="CG700" s="274"/>
      <c r="CH700" s="274"/>
      <c r="CI700" s="274"/>
      <c r="CJ700" s="274"/>
      <c r="CK700" s="274"/>
      <c r="CL700" s="274"/>
      <c r="CM700" s="274"/>
      <c r="CN700" s="274"/>
      <c r="CO700" s="274"/>
      <c r="CP700" s="274"/>
      <c r="CQ700" s="274"/>
      <c r="CR700" s="274"/>
      <c r="CS700" s="274"/>
      <c r="CT700" s="274"/>
      <c r="CU700" s="274"/>
      <c r="CV700" s="274"/>
      <c r="CW700" s="274"/>
      <c r="CX700" s="274"/>
      <c r="CY700" s="274"/>
      <c r="CZ700" s="274"/>
      <c r="DA700" s="274"/>
      <c r="DB700" s="274"/>
      <c r="DC700" s="274"/>
      <c r="DD700" s="274"/>
      <c r="DE700" s="274"/>
    </row>
    <row r="701" spans="2:109" s="33" customFormat="1" x14ac:dyDescent="0.35">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AR701" s="274"/>
      <c r="AS701" s="274"/>
      <c r="AT701" s="274"/>
      <c r="AU701" s="274"/>
      <c r="AV701" s="274"/>
      <c r="AW701" s="274"/>
      <c r="AX701" s="274"/>
      <c r="AY701" s="274"/>
      <c r="AZ701" s="274"/>
      <c r="BA701" s="274"/>
      <c r="BB701" s="274"/>
      <c r="BC701" s="274"/>
      <c r="BD701" s="274"/>
      <c r="BE701" s="274"/>
      <c r="BF701" s="274"/>
      <c r="BG701" s="274"/>
      <c r="BH701" s="274"/>
      <c r="BI701" s="274"/>
      <c r="BJ701" s="274"/>
      <c r="BK701" s="274"/>
      <c r="BL701" s="274"/>
      <c r="BM701" s="274"/>
      <c r="BN701" s="274"/>
      <c r="BO701" s="274"/>
      <c r="BP701" s="274"/>
      <c r="BQ701" s="274"/>
      <c r="BR701" s="274"/>
      <c r="BS701" s="274"/>
      <c r="BT701" s="274"/>
      <c r="BU701" s="274"/>
      <c r="BV701" s="274"/>
      <c r="BW701" s="274"/>
      <c r="BX701" s="274"/>
      <c r="BY701" s="274"/>
      <c r="BZ701" s="274"/>
      <c r="CA701" s="274"/>
      <c r="CB701" s="274"/>
      <c r="CC701" s="274"/>
      <c r="CD701" s="274"/>
      <c r="CE701" s="274"/>
      <c r="CF701" s="274"/>
      <c r="CG701" s="274"/>
      <c r="CH701" s="274"/>
      <c r="CI701" s="274"/>
      <c r="CJ701" s="274"/>
      <c r="CK701" s="274"/>
      <c r="CL701" s="274"/>
      <c r="CM701" s="274"/>
      <c r="CN701" s="274"/>
      <c r="CO701" s="274"/>
      <c r="CP701" s="274"/>
      <c r="CQ701" s="274"/>
      <c r="CR701" s="274"/>
      <c r="CS701" s="274"/>
      <c r="CT701" s="274"/>
      <c r="CU701" s="274"/>
      <c r="CV701" s="274"/>
      <c r="CW701" s="274"/>
      <c r="CX701" s="274"/>
      <c r="CY701" s="274"/>
      <c r="CZ701" s="274"/>
      <c r="DA701" s="274"/>
      <c r="DB701" s="274"/>
      <c r="DC701" s="274"/>
      <c r="DD701" s="274"/>
      <c r="DE701" s="274"/>
    </row>
    <row r="702" spans="2:109" s="33" customFormat="1" x14ac:dyDescent="0.35">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AR702" s="274"/>
      <c r="AS702" s="274"/>
      <c r="AT702" s="274"/>
      <c r="AU702" s="274"/>
      <c r="AV702" s="274"/>
      <c r="AW702" s="274"/>
      <c r="AX702" s="274"/>
      <c r="AY702" s="274"/>
      <c r="AZ702" s="274"/>
      <c r="BA702" s="274"/>
      <c r="BB702" s="274"/>
      <c r="BC702" s="274"/>
      <c r="BD702" s="274"/>
      <c r="BE702" s="274"/>
      <c r="BF702" s="274"/>
      <c r="BG702" s="274"/>
      <c r="BH702" s="274"/>
      <c r="BI702" s="274"/>
      <c r="BJ702" s="274"/>
      <c r="BK702" s="274"/>
      <c r="BL702" s="274"/>
      <c r="BM702" s="274"/>
      <c r="BN702" s="274"/>
      <c r="BO702" s="274"/>
      <c r="BP702" s="274"/>
      <c r="BQ702" s="274"/>
      <c r="BR702" s="274"/>
      <c r="BS702" s="274"/>
      <c r="BT702" s="274"/>
      <c r="BU702" s="274"/>
      <c r="BV702" s="274"/>
      <c r="BW702" s="274"/>
      <c r="BX702" s="274"/>
      <c r="BY702" s="274"/>
      <c r="BZ702" s="274"/>
      <c r="CA702" s="274"/>
      <c r="CB702" s="274"/>
      <c r="CC702" s="274"/>
      <c r="CD702" s="274"/>
      <c r="CE702" s="274"/>
      <c r="CF702" s="274"/>
      <c r="CG702" s="274"/>
      <c r="CH702" s="274"/>
      <c r="CI702" s="274"/>
      <c r="CJ702" s="274"/>
      <c r="CK702" s="274"/>
      <c r="CL702" s="274"/>
      <c r="CM702" s="274"/>
      <c r="CN702" s="274"/>
      <c r="CO702" s="274"/>
      <c r="CP702" s="274"/>
      <c r="CQ702" s="274"/>
      <c r="CR702" s="274"/>
      <c r="CS702" s="274"/>
      <c r="CT702" s="274"/>
      <c r="CU702" s="274"/>
      <c r="CV702" s="274"/>
      <c r="CW702" s="274"/>
      <c r="CX702" s="274"/>
      <c r="CY702" s="274"/>
      <c r="CZ702" s="274"/>
      <c r="DA702" s="274"/>
      <c r="DB702" s="274"/>
      <c r="DC702" s="274"/>
      <c r="DD702" s="274"/>
      <c r="DE702" s="274"/>
    </row>
    <row r="703" spans="2:109" s="33" customFormat="1" x14ac:dyDescent="0.35">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AR703" s="274"/>
      <c r="AS703" s="274"/>
      <c r="AT703" s="274"/>
      <c r="AU703" s="274"/>
      <c r="AV703" s="274"/>
      <c r="AW703" s="274"/>
      <c r="AX703" s="274"/>
      <c r="AY703" s="274"/>
      <c r="AZ703" s="274"/>
      <c r="BA703" s="274"/>
      <c r="BB703" s="274"/>
      <c r="BC703" s="274"/>
      <c r="BD703" s="274"/>
      <c r="BE703" s="274"/>
      <c r="BF703" s="274"/>
      <c r="BG703" s="274"/>
      <c r="BH703" s="274"/>
      <c r="BI703" s="274"/>
      <c r="BJ703" s="274"/>
      <c r="BK703" s="274"/>
      <c r="BL703" s="274"/>
      <c r="BM703" s="274"/>
      <c r="BN703" s="274"/>
      <c r="BO703" s="274"/>
      <c r="BP703" s="274"/>
      <c r="BQ703" s="274"/>
      <c r="BR703" s="274"/>
      <c r="BS703" s="274"/>
      <c r="BT703" s="274"/>
      <c r="BU703" s="274"/>
      <c r="BV703" s="274"/>
      <c r="BW703" s="274"/>
      <c r="BX703" s="274"/>
      <c r="BY703" s="274"/>
      <c r="BZ703" s="274"/>
      <c r="CA703" s="274"/>
      <c r="CB703" s="274"/>
      <c r="CC703" s="274"/>
      <c r="CD703" s="274"/>
      <c r="CE703" s="274"/>
      <c r="CF703" s="274"/>
      <c r="CG703" s="274"/>
      <c r="CH703" s="274"/>
      <c r="CI703" s="274"/>
      <c r="CJ703" s="274"/>
      <c r="CK703" s="274"/>
      <c r="CL703" s="274"/>
      <c r="CM703" s="274"/>
      <c r="CN703" s="274"/>
      <c r="CO703" s="274"/>
      <c r="CP703" s="274"/>
      <c r="CQ703" s="274"/>
      <c r="CR703" s="274"/>
      <c r="CS703" s="274"/>
      <c r="CT703" s="274"/>
      <c r="CU703" s="274"/>
      <c r="CV703" s="274"/>
      <c r="CW703" s="274"/>
      <c r="CX703" s="274"/>
      <c r="CY703" s="274"/>
      <c r="CZ703" s="274"/>
      <c r="DA703" s="274"/>
      <c r="DB703" s="274"/>
      <c r="DC703" s="274"/>
      <c r="DD703" s="274"/>
      <c r="DE703" s="274"/>
    </row>
    <row r="704" spans="2:109" s="33" customFormat="1" x14ac:dyDescent="0.35">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AR704" s="274"/>
      <c r="AS704" s="274"/>
      <c r="AT704" s="274"/>
      <c r="AU704" s="274"/>
      <c r="AV704" s="274"/>
      <c r="AW704" s="274"/>
      <c r="AX704" s="274"/>
      <c r="AY704" s="274"/>
      <c r="AZ704" s="274"/>
      <c r="BA704" s="274"/>
      <c r="BB704" s="274"/>
      <c r="BC704" s="274"/>
      <c r="BD704" s="274"/>
      <c r="BE704" s="274"/>
      <c r="BF704" s="274"/>
      <c r="BG704" s="274"/>
      <c r="BH704" s="274"/>
      <c r="BI704" s="274"/>
      <c r="BJ704" s="274"/>
      <c r="BK704" s="274"/>
      <c r="BL704" s="274"/>
      <c r="BM704" s="274"/>
      <c r="BN704" s="274"/>
      <c r="BO704" s="274"/>
      <c r="BP704" s="274"/>
      <c r="BQ704" s="274"/>
      <c r="BR704" s="274"/>
      <c r="BS704" s="274"/>
      <c r="BT704" s="274"/>
      <c r="BU704" s="274"/>
      <c r="BV704" s="274"/>
      <c r="BW704" s="274"/>
      <c r="BX704" s="274"/>
      <c r="BY704" s="274"/>
      <c r="BZ704" s="274"/>
      <c r="CA704" s="274"/>
      <c r="CB704" s="274"/>
      <c r="CC704" s="274"/>
      <c r="CD704" s="274"/>
      <c r="CE704" s="274"/>
      <c r="CF704" s="274"/>
      <c r="CG704" s="274"/>
      <c r="CH704" s="274"/>
      <c r="CI704" s="274"/>
      <c r="CJ704" s="274"/>
      <c r="CK704" s="274"/>
      <c r="CL704" s="274"/>
      <c r="CM704" s="274"/>
      <c r="CN704" s="274"/>
      <c r="CO704" s="274"/>
      <c r="CP704" s="274"/>
      <c r="CQ704" s="274"/>
      <c r="CR704" s="274"/>
      <c r="CS704" s="274"/>
      <c r="CT704" s="274"/>
      <c r="CU704" s="274"/>
      <c r="CV704" s="274"/>
      <c r="CW704" s="274"/>
      <c r="CX704" s="274"/>
      <c r="CY704" s="274"/>
      <c r="CZ704" s="274"/>
      <c r="DA704" s="274"/>
      <c r="DB704" s="274"/>
      <c r="DC704" s="274"/>
      <c r="DD704" s="274"/>
      <c r="DE704" s="274"/>
    </row>
    <row r="705" spans="2:109" s="33" customFormat="1" x14ac:dyDescent="0.35">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AR705" s="274"/>
      <c r="AS705" s="274"/>
      <c r="AT705" s="274"/>
      <c r="AU705" s="274"/>
      <c r="AV705" s="274"/>
      <c r="AW705" s="274"/>
      <c r="AX705" s="274"/>
      <c r="AY705" s="274"/>
      <c r="AZ705" s="274"/>
      <c r="BA705" s="274"/>
      <c r="BB705" s="274"/>
      <c r="BC705" s="274"/>
      <c r="BD705" s="274"/>
      <c r="BE705" s="274"/>
      <c r="BF705" s="274"/>
      <c r="BG705" s="274"/>
      <c r="BH705" s="274"/>
      <c r="BI705" s="274"/>
      <c r="BJ705" s="274"/>
      <c r="BK705" s="274"/>
      <c r="BL705" s="274"/>
      <c r="BM705" s="274"/>
      <c r="BN705" s="274"/>
      <c r="BO705" s="274"/>
      <c r="BP705" s="274"/>
      <c r="BQ705" s="274"/>
      <c r="BR705" s="274"/>
      <c r="BS705" s="274"/>
      <c r="BT705" s="274"/>
      <c r="BU705" s="274"/>
      <c r="BV705" s="274"/>
      <c r="BW705" s="274"/>
      <c r="BX705" s="274"/>
      <c r="BY705" s="274"/>
      <c r="BZ705" s="274"/>
      <c r="CA705" s="274"/>
      <c r="CB705" s="274"/>
      <c r="CC705" s="274"/>
      <c r="CD705" s="274"/>
      <c r="CE705" s="274"/>
      <c r="CF705" s="274"/>
      <c r="CG705" s="274"/>
      <c r="CH705" s="274"/>
      <c r="CI705" s="274"/>
      <c r="CJ705" s="274"/>
      <c r="CK705" s="274"/>
      <c r="CL705" s="274"/>
      <c r="CM705" s="274"/>
      <c r="CN705" s="274"/>
      <c r="CO705" s="274"/>
      <c r="CP705" s="274"/>
      <c r="CQ705" s="274"/>
      <c r="CR705" s="274"/>
      <c r="CS705" s="274"/>
      <c r="CT705" s="274"/>
      <c r="CU705" s="274"/>
      <c r="CV705" s="274"/>
      <c r="CW705" s="274"/>
      <c r="CX705" s="274"/>
      <c r="CY705" s="274"/>
      <c r="CZ705" s="274"/>
      <c r="DA705" s="274"/>
      <c r="DB705" s="274"/>
      <c r="DC705" s="274"/>
      <c r="DD705" s="274"/>
      <c r="DE705" s="274"/>
    </row>
    <row r="706" spans="2:109" s="33" customFormat="1" x14ac:dyDescent="0.35">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AR706" s="274"/>
      <c r="AS706" s="274"/>
      <c r="AT706" s="274"/>
      <c r="AU706" s="274"/>
      <c r="AV706" s="274"/>
      <c r="AW706" s="274"/>
      <c r="AX706" s="274"/>
      <c r="AY706" s="274"/>
      <c r="AZ706" s="274"/>
      <c r="BA706" s="274"/>
      <c r="BB706" s="274"/>
      <c r="BC706" s="274"/>
      <c r="BD706" s="274"/>
      <c r="BE706" s="274"/>
      <c r="BF706" s="274"/>
      <c r="BG706" s="274"/>
      <c r="BH706" s="274"/>
      <c r="BI706" s="274"/>
      <c r="BJ706" s="274"/>
      <c r="BK706" s="274"/>
      <c r="BL706" s="274"/>
      <c r="BM706" s="274"/>
      <c r="BN706" s="274"/>
      <c r="BO706" s="274"/>
      <c r="BP706" s="274"/>
      <c r="BQ706" s="274"/>
      <c r="BR706" s="274"/>
      <c r="BS706" s="274"/>
      <c r="BT706" s="274"/>
      <c r="BU706" s="274"/>
      <c r="BV706" s="274"/>
      <c r="BW706" s="274"/>
      <c r="BX706" s="274"/>
      <c r="BY706" s="274"/>
      <c r="BZ706" s="274"/>
      <c r="CA706" s="274"/>
      <c r="CB706" s="274"/>
      <c r="CC706" s="274"/>
      <c r="CD706" s="274"/>
      <c r="CE706" s="274"/>
      <c r="CF706" s="274"/>
      <c r="CG706" s="274"/>
      <c r="CH706" s="274"/>
      <c r="CI706" s="274"/>
      <c r="CJ706" s="274"/>
      <c r="CK706" s="274"/>
      <c r="CL706" s="274"/>
      <c r="CM706" s="274"/>
      <c r="CN706" s="274"/>
      <c r="CO706" s="274"/>
      <c r="CP706" s="274"/>
      <c r="CQ706" s="274"/>
      <c r="CR706" s="274"/>
      <c r="CS706" s="274"/>
      <c r="CT706" s="274"/>
      <c r="CU706" s="274"/>
      <c r="CV706" s="274"/>
      <c r="CW706" s="274"/>
      <c r="CX706" s="274"/>
      <c r="CY706" s="274"/>
      <c r="CZ706" s="274"/>
      <c r="DA706" s="274"/>
      <c r="DB706" s="274"/>
      <c r="DC706" s="274"/>
      <c r="DD706" s="274"/>
      <c r="DE706" s="274"/>
    </row>
    <row r="707" spans="2:109" s="33" customFormat="1" x14ac:dyDescent="0.35">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AR707" s="274"/>
      <c r="AS707" s="274"/>
      <c r="AT707" s="274"/>
      <c r="AU707" s="274"/>
      <c r="AV707" s="274"/>
      <c r="AW707" s="274"/>
      <c r="AX707" s="274"/>
      <c r="AY707" s="274"/>
      <c r="AZ707" s="274"/>
      <c r="BA707" s="274"/>
      <c r="BB707" s="274"/>
      <c r="BC707" s="274"/>
      <c r="BD707" s="274"/>
      <c r="BE707" s="274"/>
      <c r="BF707" s="274"/>
      <c r="BG707" s="274"/>
      <c r="BH707" s="274"/>
      <c r="BI707" s="274"/>
      <c r="BJ707" s="274"/>
      <c r="BK707" s="274"/>
      <c r="BL707" s="274"/>
      <c r="BM707" s="274"/>
      <c r="BN707" s="274"/>
      <c r="BO707" s="274"/>
      <c r="BP707" s="274"/>
      <c r="BQ707" s="274"/>
      <c r="BR707" s="274"/>
      <c r="BS707" s="274"/>
      <c r="BT707" s="274"/>
      <c r="BU707" s="274"/>
      <c r="BV707" s="274"/>
      <c r="BW707" s="274"/>
      <c r="BX707" s="274"/>
      <c r="BY707" s="274"/>
      <c r="BZ707" s="274"/>
      <c r="CA707" s="274"/>
      <c r="CB707" s="274"/>
      <c r="CC707" s="274"/>
      <c r="CD707" s="274"/>
      <c r="CE707" s="274"/>
      <c r="CF707" s="274"/>
      <c r="CG707" s="274"/>
      <c r="CH707" s="274"/>
      <c r="CI707" s="274"/>
      <c r="CJ707" s="274"/>
      <c r="CK707" s="274"/>
      <c r="CL707" s="274"/>
      <c r="CM707" s="274"/>
      <c r="CN707" s="274"/>
      <c r="CO707" s="274"/>
      <c r="CP707" s="274"/>
      <c r="CQ707" s="274"/>
      <c r="CR707" s="274"/>
      <c r="CS707" s="274"/>
      <c r="CT707" s="274"/>
      <c r="CU707" s="274"/>
      <c r="CV707" s="274"/>
      <c r="CW707" s="274"/>
      <c r="CX707" s="274"/>
      <c r="CY707" s="274"/>
      <c r="CZ707" s="274"/>
      <c r="DA707" s="274"/>
      <c r="DB707" s="274"/>
      <c r="DC707" s="274"/>
      <c r="DD707" s="274"/>
      <c r="DE707" s="274"/>
    </row>
    <row r="708" spans="2:109" s="33" customFormat="1" x14ac:dyDescent="0.35">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AR708" s="274"/>
      <c r="AS708" s="274"/>
      <c r="AT708" s="274"/>
      <c r="AU708" s="274"/>
      <c r="AV708" s="274"/>
      <c r="AW708" s="274"/>
      <c r="AX708" s="274"/>
      <c r="AY708" s="274"/>
      <c r="AZ708" s="274"/>
      <c r="BA708" s="274"/>
      <c r="BB708" s="274"/>
      <c r="BC708" s="274"/>
      <c r="BD708" s="274"/>
      <c r="BE708" s="274"/>
      <c r="BF708" s="274"/>
      <c r="BG708" s="274"/>
      <c r="BH708" s="274"/>
      <c r="BI708" s="274"/>
      <c r="BJ708" s="274"/>
      <c r="BK708" s="274"/>
      <c r="BL708" s="274"/>
      <c r="BM708" s="274"/>
      <c r="BN708" s="274"/>
      <c r="BO708" s="274"/>
      <c r="BP708" s="274"/>
      <c r="BQ708" s="274"/>
      <c r="BR708" s="274"/>
      <c r="BS708" s="274"/>
      <c r="BT708" s="274"/>
      <c r="BU708" s="274"/>
      <c r="BV708" s="274"/>
      <c r="BW708" s="274"/>
      <c r="BX708" s="274"/>
      <c r="BY708" s="274"/>
      <c r="BZ708" s="274"/>
      <c r="CA708" s="274"/>
      <c r="CB708" s="274"/>
      <c r="CC708" s="274"/>
      <c r="CD708" s="274"/>
      <c r="CE708" s="274"/>
      <c r="CF708" s="274"/>
      <c r="CG708" s="274"/>
      <c r="CH708" s="274"/>
      <c r="CI708" s="274"/>
      <c r="CJ708" s="274"/>
      <c r="CK708" s="274"/>
      <c r="CL708" s="274"/>
      <c r="CM708" s="274"/>
      <c r="CN708" s="274"/>
      <c r="CO708" s="274"/>
      <c r="CP708" s="274"/>
      <c r="CQ708" s="274"/>
      <c r="CR708" s="274"/>
      <c r="CS708" s="274"/>
      <c r="CT708" s="274"/>
      <c r="CU708" s="274"/>
      <c r="CV708" s="274"/>
      <c r="CW708" s="274"/>
      <c r="CX708" s="274"/>
      <c r="CY708" s="274"/>
      <c r="CZ708" s="274"/>
      <c r="DA708" s="274"/>
      <c r="DB708" s="274"/>
      <c r="DC708" s="274"/>
      <c r="DD708" s="274"/>
      <c r="DE708" s="274"/>
    </row>
    <row r="709" spans="2:109" s="33" customFormat="1" x14ac:dyDescent="0.35">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AR709" s="274"/>
      <c r="AS709" s="274"/>
      <c r="AT709" s="274"/>
      <c r="AU709" s="274"/>
      <c r="AV709" s="274"/>
      <c r="AW709" s="274"/>
      <c r="AX709" s="274"/>
      <c r="AY709" s="274"/>
      <c r="AZ709" s="274"/>
      <c r="BA709" s="274"/>
      <c r="BB709" s="274"/>
      <c r="BC709" s="274"/>
      <c r="BD709" s="274"/>
      <c r="BE709" s="274"/>
      <c r="BF709" s="274"/>
      <c r="BG709" s="274"/>
      <c r="BH709" s="274"/>
      <c r="BI709" s="274"/>
      <c r="BJ709" s="274"/>
      <c r="BK709" s="274"/>
      <c r="BL709" s="274"/>
      <c r="BM709" s="274"/>
      <c r="BN709" s="274"/>
      <c r="BO709" s="274"/>
      <c r="BP709" s="274"/>
      <c r="BQ709" s="274"/>
      <c r="BR709" s="274"/>
      <c r="BS709" s="274"/>
      <c r="BT709" s="274"/>
      <c r="BU709" s="274"/>
      <c r="BV709" s="274"/>
      <c r="BW709" s="274"/>
      <c r="BX709" s="274"/>
      <c r="BY709" s="274"/>
      <c r="BZ709" s="274"/>
      <c r="CA709" s="274"/>
      <c r="CB709" s="274"/>
      <c r="CC709" s="274"/>
      <c r="CD709" s="274"/>
      <c r="CE709" s="274"/>
      <c r="CF709" s="274"/>
      <c r="CG709" s="274"/>
      <c r="CH709" s="274"/>
      <c r="CI709" s="274"/>
      <c r="CJ709" s="274"/>
      <c r="CK709" s="274"/>
      <c r="CL709" s="274"/>
      <c r="CM709" s="274"/>
      <c r="CN709" s="274"/>
      <c r="CO709" s="274"/>
      <c r="CP709" s="274"/>
      <c r="CQ709" s="274"/>
      <c r="CR709" s="274"/>
      <c r="CS709" s="274"/>
      <c r="CT709" s="274"/>
      <c r="CU709" s="274"/>
      <c r="CV709" s="274"/>
      <c r="CW709" s="274"/>
      <c r="CX709" s="274"/>
      <c r="CY709" s="274"/>
      <c r="CZ709" s="274"/>
      <c r="DA709" s="274"/>
      <c r="DB709" s="274"/>
      <c r="DC709" s="274"/>
      <c r="DD709" s="274"/>
      <c r="DE709" s="274"/>
    </row>
    <row r="710" spans="2:109" s="33" customFormat="1" x14ac:dyDescent="0.35">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AR710" s="274"/>
      <c r="AS710" s="274"/>
      <c r="AT710" s="274"/>
      <c r="AU710" s="274"/>
      <c r="AV710" s="274"/>
      <c r="AW710" s="274"/>
      <c r="AX710" s="274"/>
      <c r="AY710" s="274"/>
      <c r="AZ710" s="274"/>
      <c r="BA710" s="274"/>
      <c r="BB710" s="274"/>
      <c r="BC710" s="274"/>
      <c r="BD710" s="274"/>
      <c r="BE710" s="274"/>
      <c r="BF710" s="274"/>
      <c r="BG710" s="274"/>
      <c r="BH710" s="274"/>
      <c r="BI710" s="274"/>
      <c r="BJ710" s="274"/>
      <c r="BK710" s="274"/>
      <c r="BL710" s="274"/>
      <c r="BM710" s="274"/>
      <c r="BN710" s="274"/>
      <c r="BO710" s="274"/>
      <c r="BP710" s="274"/>
      <c r="BQ710" s="274"/>
      <c r="BR710" s="274"/>
      <c r="BS710" s="274"/>
      <c r="BT710" s="274"/>
      <c r="BU710" s="274"/>
      <c r="BV710" s="274"/>
      <c r="BW710" s="274"/>
      <c r="BX710" s="274"/>
      <c r="BY710" s="274"/>
      <c r="BZ710" s="274"/>
      <c r="CA710" s="274"/>
      <c r="CB710" s="274"/>
      <c r="CC710" s="274"/>
      <c r="CD710" s="274"/>
      <c r="CE710" s="274"/>
      <c r="CF710" s="274"/>
      <c r="CG710" s="274"/>
      <c r="CH710" s="274"/>
      <c r="CI710" s="274"/>
      <c r="CJ710" s="274"/>
      <c r="CK710" s="274"/>
      <c r="CL710" s="274"/>
      <c r="CM710" s="274"/>
      <c r="CN710" s="274"/>
      <c r="CO710" s="274"/>
      <c r="CP710" s="274"/>
      <c r="CQ710" s="274"/>
      <c r="CR710" s="274"/>
      <c r="CS710" s="274"/>
      <c r="CT710" s="274"/>
      <c r="CU710" s="274"/>
      <c r="CV710" s="274"/>
      <c r="CW710" s="274"/>
      <c r="CX710" s="274"/>
      <c r="CY710" s="274"/>
      <c r="CZ710" s="274"/>
      <c r="DA710" s="274"/>
      <c r="DB710" s="274"/>
      <c r="DC710" s="274"/>
      <c r="DD710" s="274"/>
      <c r="DE710" s="274"/>
    </row>
    <row r="711" spans="2:109" s="33" customFormat="1" x14ac:dyDescent="0.35">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AR711" s="274"/>
      <c r="AS711" s="274"/>
      <c r="AT711" s="274"/>
      <c r="AU711" s="274"/>
      <c r="AV711" s="274"/>
      <c r="AW711" s="274"/>
      <c r="AX711" s="274"/>
      <c r="AY711" s="274"/>
      <c r="AZ711" s="274"/>
      <c r="BA711" s="274"/>
      <c r="BB711" s="274"/>
      <c r="BC711" s="274"/>
      <c r="BD711" s="274"/>
      <c r="BE711" s="274"/>
      <c r="BF711" s="274"/>
      <c r="BG711" s="274"/>
      <c r="BH711" s="274"/>
      <c r="BI711" s="274"/>
      <c r="BJ711" s="274"/>
      <c r="BK711" s="274"/>
      <c r="BL711" s="274"/>
      <c r="BM711" s="274"/>
      <c r="BN711" s="274"/>
      <c r="BO711" s="274"/>
      <c r="BP711" s="274"/>
      <c r="BQ711" s="274"/>
      <c r="BR711" s="274"/>
      <c r="BS711" s="274"/>
      <c r="BT711" s="274"/>
      <c r="BU711" s="274"/>
      <c r="BV711" s="274"/>
      <c r="BW711" s="274"/>
      <c r="BX711" s="274"/>
      <c r="BY711" s="274"/>
      <c r="BZ711" s="274"/>
      <c r="CA711" s="274"/>
      <c r="CB711" s="274"/>
      <c r="CC711" s="274"/>
      <c r="CD711" s="274"/>
      <c r="CE711" s="274"/>
      <c r="CF711" s="274"/>
      <c r="CG711" s="274"/>
      <c r="CH711" s="274"/>
      <c r="CI711" s="274"/>
      <c r="CJ711" s="274"/>
      <c r="CK711" s="274"/>
      <c r="CL711" s="274"/>
      <c r="CM711" s="274"/>
      <c r="CN711" s="274"/>
      <c r="CO711" s="274"/>
      <c r="CP711" s="274"/>
      <c r="CQ711" s="274"/>
      <c r="CR711" s="274"/>
      <c r="CS711" s="274"/>
      <c r="CT711" s="274"/>
      <c r="CU711" s="274"/>
      <c r="CV711" s="274"/>
      <c r="CW711" s="274"/>
      <c r="CX711" s="274"/>
      <c r="CY711" s="274"/>
      <c r="CZ711" s="274"/>
      <c r="DA711" s="274"/>
      <c r="DB711" s="274"/>
      <c r="DC711" s="274"/>
      <c r="DD711" s="274"/>
      <c r="DE711" s="274"/>
    </row>
    <row r="712" spans="2:109" s="33" customFormat="1" x14ac:dyDescent="0.35">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AR712" s="274"/>
      <c r="AS712" s="274"/>
      <c r="AT712" s="274"/>
      <c r="AU712" s="274"/>
      <c r="AV712" s="274"/>
      <c r="AW712" s="274"/>
      <c r="AX712" s="274"/>
      <c r="AY712" s="274"/>
      <c r="AZ712" s="274"/>
      <c r="BA712" s="274"/>
      <c r="BB712" s="274"/>
      <c r="BC712" s="274"/>
      <c r="BD712" s="274"/>
      <c r="BE712" s="274"/>
      <c r="BF712" s="274"/>
      <c r="BG712" s="274"/>
      <c r="BH712" s="274"/>
      <c r="BI712" s="274"/>
      <c r="BJ712" s="274"/>
      <c r="BK712" s="274"/>
      <c r="BL712" s="274"/>
      <c r="BM712" s="274"/>
      <c r="BN712" s="274"/>
      <c r="BO712" s="274"/>
      <c r="BP712" s="274"/>
      <c r="BQ712" s="274"/>
      <c r="BR712" s="274"/>
      <c r="BS712" s="274"/>
      <c r="BT712" s="274"/>
      <c r="BU712" s="274"/>
      <c r="BV712" s="274"/>
      <c r="BW712" s="274"/>
      <c r="BX712" s="274"/>
      <c r="BY712" s="274"/>
      <c r="BZ712" s="274"/>
      <c r="CA712" s="274"/>
      <c r="CB712" s="274"/>
      <c r="CC712" s="274"/>
      <c r="CD712" s="274"/>
      <c r="CE712" s="274"/>
      <c r="CF712" s="274"/>
      <c r="CG712" s="274"/>
      <c r="CH712" s="274"/>
      <c r="CI712" s="274"/>
      <c r="CJ712" s="274"/>
      <c r="CK712" s="274"/>
      <c r="CL712" s="274"/>
      <c r="CM712" s="274"/>
      <c r="CN712" s="274"/>
      <c r="CO712" s="274"/>
      <c r="CP712" s="274"/>
      <c r="CQ712" s="274"/>
      <c r="CR712" s="274"/>
      <c r="CS712" s="274"/>
      <c r="CT712" s="274"/>
      <c r="CU712" s="274"/>
      <c r="CV712" s="274"/>
      <c r="CW712" s="274"/>
      <c r="CX712" s="274"/>
      <c r="CY712" s="274"/>
      <c r="CZ712" s="274"/>
      <c r="DA712" s="274"/>
      <c r="DB712" s="274"/>
      <c r="DC712" s="274"/>
      <c r="DD712" s="274"/>
      <c r="DE712" s="274"/>
    </row>
    <row r="713" spans="2:109" s="33" customFormat="1" x14ac:dyDescent="0.35">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AR713" s="274"/>
      <c r="AS713" s="274"/>
      <c r="AT713" s="274"/>
      <c r="AU713" s="274"/>
      <c r="AV713" s="274"/>
      <c r="AW713" s="274"/>
      <c r="AX713" s="274"/>
      <c r="AY713" s="274"/>
      <c r="AZ713" s="274"/>
      <c r="BA713" s="274"/>
      <c r="BB713" s="274"/>
      <c r="BC713" s="274"/>
      <c r="BD713" s="274"/>
      <c r="BE713" s="274"/>
      <c r="BF713" s="274"/>
      <c r="BG713" s="274"/>
      <c r="BH713" s="274"/>
      <c r="BI713" s="274"/>
      <c r="BJ713" s="274"/>
      <c r="BK713" s="274"/>
      <c r="BL713" s="274"/>
      <c r="BM713" s="274"/>
      <c r="BN713" s="274"/>
      <c r="BO713" s="274"/>
      <c r="BP713" s="274"/>
      <c r="BQ713" s="274"/>
      <c r="BR713" s="274"/>
      <c r="BS713" s="274"/>
      <c r="BT713" s="274"/>
      <c r="BU713" s="274"/>
      <c r="BV713" s="274"/>
      <c r="BW713" s="274"/>
      <c r="BX713" s="274"/>
      <c r="BY713" s="274"/>
      <c r="BZ713" s="274"/>
      <c r="CA713" s="274"/>
      <c r="CB713" s="274"/>
      <c r="CC713" s="274"/>
      <c r="CD713" s="274"/>
      <c r="CE713" s="274"/>
      <c r="CF713" s="274"/>
      <c r="CG713" s="274"/>
      <c r="CH713" s="274"/>
      <c r="CI713" s="274"/>
      <c r="CJ713" s="274"/>
      <c r="CK713" s="274"/>
      <c r="CL713" s="274"/>
      <c r="CM713" s="274"/>
      <c r="CN713" s="274"/>
      <c r="CO713" s="274"/>
      <c r="CP713" s="274"/>
      <c r="CQ713" s="274"/>
      <c r="CR713" s="274"/>
      <c r="CS713" s="274"/>
      <c r="CT713" s="274"/>
      <c r="CU713" s="274"/>
      <c r="CV713" s="274"/>
      <c r="CW713" s="274"/>
      <c r="CX713" s="274"/>
      <c r="CY713" s="274"/>
      <c r="CZ713" s="274"/>
      <c r="DA713" s="274"/>
      <c r="DB713" s="274"/>
      <c r="DC713" s="274"/>
      <c r="DD713" s="274"/>
      <c r="DE713" s="274"/>
    </row>
    <row r="714" spans="2:109" s="33" customFormat="1" x14ac:dyDescent="0.35">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AR714" s="274"/>
      <c r="AS714" s="274"/>
      <c r="AT714" s="274"/>
      <c r="AU714" s="274"/>
      <c r="AV714" s="274"/>
      <c r="AW714" s="274"/>
      <c r="AX714" s="274"/>
      <c r="AY714" s="274"/>
      <c r="AZ714" s="274"/>
      <c r="BA714" s="274"/>
      <c r="BB714" s="274"/>
      <c r="BC714" s="274"/>
      <c r="BD714" s="274"/>
      <c r="BE714" s="274"/>
      <c r="BF714" s="274"/>
      <c r="BG714" s="274"/>
      <c r="BH714" s="274"/>
      <c r="BI714" s="274"/>
      <c r="BJ714" s="274"/>
      <c r="BK714" s="274"/>
      <c r="BL714" s="274"/>
      <c r="BM714" s="274"/>
      <c r="BN714" s="274"/>
      <c r="BO714" s="274"/>
      <c r="BP714" s="274"/>
      <c r="BQ714" s="274"/>
      <c r="BR714" s="274"/>
      <c r="BS714" s="274"/>
      <c r="BT714" s="274"/>
      <c r="BU714" s="274"/>
      <c r="BV714" s="274"/>
      <c r="BW714" s="274"/>
      <c r="BX714" s="274"/>
      <c r="BY714" s="274"/>
      <c r="BZ714" s="274"/>
      <c r="CA714" s="274"/>
      <c r="CB714" s="274"/>
      <c r="CC714" s="274"/>
      <c r="CD714" s="274"/>
      <c r="CE714" s="274"/>
      <c r="CF714" s="274"/>
      <c r="CG714" s="274"/>
      <c r="CH714" s="274"/>
      <c r="CI714" s="274"/>
      <c r="CJ714" s="274"/>
      <c r="CK714" s="274"/>
      <c r="CL714" s="274"/>
      <c r="CM714" s="274"/>
      <c r="CN714" s="274"/>
      <c r="CO714" s="274"/>
      <c r="CP714" s="274"/>
      <c r="CQ714" s="274"/>
      <c r="CR714" s="274"/>
      <c r="CS714" s="274"/>
      <c r="CT714" s="274"/>
      <c r="CU714" s="274"/>
      <c r="CV714" s="274"/>
      <c r="CW714" s="274"/>
      <c r="CX714" s="274"/>
      <c r="CY714" s="274"/>
      <c r="CZ714" s="274"/>
      <c r="DA714" s="274"/>
      <c r="DB714" s="274"/>
      <c r="DC714" s="274"/>
      <c r="DD714" s="274"/>
      <c r="DE714" s="274"/>
    </row>
    <row r="715" spans="2:109" s="33" customFormat="1" x14ac:dyDescent="0.35">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AR715" s="274"/>
      <c r="AS715" s="274"/>
      <c r="AT715" s="274"/>
      <c r="AU715" s="274"/>
      <c r="AV715" s="274"/>
      <c r="AW715" s="274"/>
      <c r="AX715" s="274"/>
      <c r="AY715" s="274"/>
      <c r="AZ715" s="274"/>
      <c r="BA715" s="274"/>
      <c r="BB715" s="274"/>
      <c r="BC715" s="274"/>
      <c r="BD715" s="274"/>
      <c r="BE715" s="274"/>
      <c r="BF715" s="274"/>
      <c r="BG715" s="274"/>
      <c r="BH715" s="274"/>
      <c r="BI715" s="274"/>
      <c r="BJ715" s="274"/>
      <c r="BK715" s="274"/>
      <c r="BL715" s="274"/>
      <c r="BM715" s="274"/>
      <c r="BN715" s="274"/>
      <c r="BO715" s="274"/>
      <c r="BP715" s="274"/>
      <c r="BQ715" s="274"/>
      <c r="BR715" s="274"/>
      <c r="BS715" s="274"/>
      <c r="BT715" s="274"/>
      <c r="BU715" s="274"/>
      <c r="BV715" s="274"/>
      <c r="BW715" s="274"/>
      <c r="BX715" s="274"/>
      <c r="BY715" s="274"/>
      <c r="BZ715" s="274"/>
      <c r="CA715" s="274"/>
      <c r="CB715" s="274"/>
      <c r="CC715" s="274"/>
      <c r="CD715" s="274"/>
      <c r="CE715" s="274"/>
      <c r="CF715" s="274"/>
      <c r="CG715" s="274"/>
      <c r="CH715" s="274"/>
      <c r="CI715" s="274"/>
      <c r="CJ715" s="274"/>
      <c r="CK715" s="274"/>
      <c r="CL715" s="274"/>
      <c r="CM715" s="274"/>
      <c r="CN715" s="274"/>
      <c r="CO715" s="274"/>
      <c r="CP715" s="274"/>
      <c r="CQ715" s="274"/>
      <c r="CR715" s="274"/>
      <c r="CS715" s="274"/>
      <c r="CT715" s="274"/>
      <c r="CU715" s="274"/>
      <c r="CV715" s="274"/>
      <c r="CW715" s="274"/>
      <c r="CX715" s="274"/>
      <c r="CY715" s="274"/>
      <c r="CZ715" s="274"/>
      <c r="DA715" s="274"/>
      <c r="DB715" s="274"/>
      <c r="DC715" s="274"/>
      <c r="DD715" s="274"/>
      <c r="DE715" s="274"/>
    </row>
    <row r="716" spans="2:109" s="33" customFormat="1" x14ac:dyDescent="0.35">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AR716" s="274"/>
      <c r="AS716" s="274"/>
      <c r="AT716" s="274"/>
      <c r="AU716" s="274"/>
      <c r="AV716" s="274"/>
      <c r="AW716" s="274"/>
      <c r="AX716" s="274"/>
      <c r="AY716" s="274"/>
      <c r="AZ716" s="274"/>
      <c r="BA716" s="274"/>
      <c r="BB716" s="274"/>
      <c r="BC716" s="274"/>
      <c r="BD716" s="274"/>
      <c r="BE716" s="274"/>
      <c r="BF716" s="274"/>
      <c r="BG716" s="274"/>
      <c r="BH716" s="274"/>
      <c r="BI716" s="274"/>
      <c r="BJ716" s="274"/>
      <c r="BK716" s="274"/>
      <c r="BL716" s="274"/>
      <c r="BM716" s="274"/>
      <c r="BN716" s="274"/>
      <c r="BO716" s="274"/>
      <c r="BP716" s="274"/>
      <c r="BQ716" s="274"/>
      <c r="BR716" s="274"/>
      <c r="BS716" s="274"/>
      <c r="BT716" s="274"/>
      <c r="BU716" s="274"/>
      <c r="BV716" s="274"/>
      <c r="BW716" s="274"/>
      <c r="BX716" s="274"/>
      <c r="BY716" s="274"/>
      <c r="BZ716" s="274"/>
      <c r="CA716" s="274"/>
      <c r="CB716" s="274"/>
      <c r="CC716" s="274"/>
      <c r="CD716" s="274"/>
      <c r="CE716" s="274"/>
      <c r="CF716" s="274"/>
      <c r="CG716" s="274"/>
      <c r="CH716" s="274"/>
      <c r="CI716" s="274"/>
      <c r="CJ716" s="274"/>
      <c r="CK716" s="274"/>
      <c r="CL716" s="274"/>
      <c r="CM716" s="274"/>
      <c r="CN716" s="274"/>
      <c r="CO716" s="274"/>
      <c r="CP716" s="274"/>
      <c r="CQ716" s="274"/>
      <c r="CR716" s="274"/>
      <c r="CS716" s="274"/>
      <c r="CT716" s="274"/>
      <c r="CU716" s="274"/>
      <c r="CV716" s="274"/>
      <c r="CW716" s="274"/>
      <c r="CX716" s="274"/>
      <c r="CY716" s="274"/>
      <c r="CZ716" s="274"/>
      <c r="DA716" s="274"/>
      <c r="DB716" s="274"/>
      <c r="DC716" s="274"/>
      <c r="DD716" s="274"/>
      <c r="DE716" s="274"/>
    </row>
    <row r="717" spans="2:109" s="33" customFormat="1" x14ac:dyDescent="0.35">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AR717" s="274"/>
      <c r="AS717" s="274"/>
      <c r="AT717" s="274"/>
      <c r="AU717" s="274"/>
      <c r="AV717" s="274"/>
      <c r="AW717" s="274"/>
      <c r="AX717" s="274"/>
      <c r="AY717" s="274"/>
      <c r="AZ717" s="274"/>
      <c r="BA717" s="274"/>
      <c r="BB717" s="274"/>
      <c r="BC717" s="274"/>
      <c r="BD717" s="274"/>
      <c r="BE717" s="274"/>
      <c r="BF717" s="274"/>
      <c r="BG717" s="274"/>
      <c r="BH717" s="274"/>
      <c r="BI717" s="274"/>
      <c r="BJ717" s="274"/>
      <c r="BK717" s="274"/>
      <c r="BL717" s="274"/>
      <c r="BM717" s="274"/>
      <c r="BN717" s="274"/>
      <c r="BO717" s="274"/>
      <c r="BP717" s="274"/>
      <c r="BQ717" s="274"/>
      <c r="BR717" s="274"/>
      <c r="BS717" s="274"/>
      <c r="BT717" s="274"/>
      <c r="BU717" s="274"/>
      <c r="BV717" s="274"/>
      <c r="BW717" s="274"/>
      <c r="BX717" s="274"/>
      <c r="BY717" s="274"/>
      <c r="BZ717" s="274"/>
      <c r="CA717" s="274"/>
      <c r="CB717" s="274"/>
      <c r="CC717" s="274"/>
      <c r="CD717" s="274"/>
      <c r="CE717" s="274"/>
      <c r="CF717" s="274"/>
      <c r="CG717" s="274"/>
      <c r="CH717" s="274"/>
      <c r="CI717" s="274"/>
      <c r="CJ717" s="274"/>
      <c r="CK717" s="274"/>
      <c r="CL717" s="274"/>
      <c r="CM717" s="274"/>
      <c r="CN717" s="274"/>
      <c r="CO717" s="274"/>
      <c r="CP717" s="274"/>
      <c r="CQ717" s="274"/>
      <c r="CR717" s="274"/>
      <c r="CS717" s="274"/>
      <c r="CT717" s="274"/>
      <c r="CU717" s="274"/>
      <c r="CV717" s="274"/>
      <c r="CW717" s="274"/>
      <c r="CX717" s="274"/>
      <c r="CY717" s="274"/>
      <c r="CZ717" s="274"/>
      <c r="DA717" s="274"/>
      <c r="DB717" s="274"/>
      <c r="DC717" s="274"/>
      <c r="DD717" s="274"/>
      <c r="DE717" s="274"/>
    </row>
    <row r="718" spans="2:109" s="33" customFormat="1" x14ac:dyDescent="0.35">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AR718" s="274"/>
      <c r="AS718" s="274"/>
      <c r="AT718" s="274"/>
      <c r="AU718" s="274"/>
      <c r="AV718" s="274"/>
      <c r="AW718" s="274"/>
      <c r="AX718" s="274"/>
      <c r="AY718" s="274"/>
      <c r="AZ718" s="274"/>
      <c r="BA718" s="274"/>
      <c r="BB718" s="274"/>
      <c r="BC718" s="274"/>
      <c r="BD718" s="274"/>
      <c r="BE718" s="274"/>
      <c r="BF718" s="274"/>
      <c r="BG718" s="274"/>
      <c r="BH718" s="274"/>
      <c r="BI718" s="274"/>
      <c r="BJ718" s="274"/>
      <c r="BK718" s="274"/>
      <c r="BL718" s="274"/>
      <c r="BM718" s="274"/>
      <c r="BN718" s="274"/>
      <c r="BO718" s="274"/>
      <c r="BP718" s="274"/>
      <c r="BQ718" s="274"/>
      <c r="BR718" s="274"/>
      <c r="BS718" s="274"/>
      <c r="BT718" s="274"/>
      <c r="BU718" s="274"/>
      <c r="BV718" s="274"/>
      <c r="BW718" s="274"/>
      <c r="BX718" s="274"/>
      <c r="BY718" s="274"/>
      <c r="BZ718" s="274"/>
      <c r="CA718" s="274"/>
      <c r="CB718" s="274"/>
      <c r="CC718" s="274"/>
      <c r="CD718" s="274"/>
      <c r="CE718" s="274"/>
      <c r="CF718" s="274"/>
      <c r="CG718" s="274"/>
      <c r="CH718" s="274"/>
      <c r="CI718" s="274"/>
      <c r="CJ718" s="274"/>
      <c r="CK718" s="274"/>
      <c r="CL718" s="274"/>
      <c r="CM718" s="274"/>
      <c r="CN718" s="274"/>
      <c r="CO718" s="274"/>
      <c r="CP718" s="274"/>
      <c r="CQ718" s="274"/>
      <c r="CR718" s="274"/>
      <c r="CS718" s="274"/>
      <c r="CT718" s="274"/>
      <c r="CU718" s="274"/>
      <c r="CV718" s="274"/>
      <c r="CW718" s="274"/>
      <c r="CX718" s="274"/>
      <c r="CY718" s="274"/>
      <c r="CZ718" s="274"/>
      <c r="DA718" s="274"/>
      <c r="DB718" s="274"/>
      <c r="DC718" s="274"/>
      <c r="DD718" s="274"/>
      <c r="DE718" s="274"/>
    </row>
    <row r="719" spans="2:109" s="33" customFormat="1" x14ac:dyDescent="0.35">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AR719" s="274"/>
      <c r="AS719" s="274"/>
      <c r="AT719" s="274"/>
      <c r="AU719" s="274"/>
      <c r="AV719" s="274"/>
      <c r="AW719" s="274"/>
      <c r="AX719" s="274"/>
      <c r="AY719" s="274"/>
      <c r="AZ719" s="274"/>
      <c r="BA719" s="274"/>
      <c r="BB719" s="274"/>
      <c r="BC719" s="274"/>
      <c r="BD719" s="274"/>
      <c r="BE719" s="274"/>
      <c r="BF719" s="274"/>
      <c r="BG719" s="274"/>
      <c r="BH719" s="274"/>
      <c r="BI719" s="274"/>
      <c r="BJ719" s="274"/>
      <c r="BK719" s="274"/>
      <c r="BL719" s="274"/>
      <c r="BM719" s="274"/>
      <c r="BN719" s="274"/>
      <c r="BO719" s="274"/>
      <c r="BP719" s="274"/>
      <c r="BQ719" s="274"/>
      <c r="BR719" s="274"/>
      <c r="BS719" s="274"/>
      <c r="BT719" s="274"/>
      <c r="BU719" s="274"/>
      <c r="BV719" s="274"/>
      <c r="BW719" s="274"/>
      <c r="BX719" s="274"/>
      <c r="BY719" s="274"/>
      <c r="BZ719" s="274"/>
      <c r="CA719" s="274"/>
      <c r="CB719" s="274"/>
      <c r="CC719" s="274"/>
      <c r="CD719" s="274"/>
      <c r="CE719" s="274"/>
      <c r="CF719" s="274"/>
      <c r="CG719" s="274"/>
      <c r="CH719" s="274"/>
      <c r="CI719" s="274"/>
      <c r="CJ719" s="274"/>
      <c r="CK719" s="274"/>
      <c r="CL719" s="274"/>
      <c r="CM719" s="274"/>
      <c r="CN719" s="274"/>
      <c r="CO719" s="274"/>
      <c r="CP719" s="274"/>
      <c r="CQ719" s="274"/>
      <c r="CR719" s="274"/>
      <c r="CS719" s="274"/>
      <c r="CT719" s="274"/>
      <c r="CU719" s="274"/>
      <c r="CV719" s="274"/>
      <c r="CW719" s="274"/>
      <c r="CX719" s="274"/>
      <c r="CY719" s="274"/>
      <c r="CZ719" s="274"/>
      <c r="DA719" s="274"/>
      <c r="DB719" s="274"/>
      <c r="DC719" s="274"/>
      <c r="DD719" s="274"/>
      <c r="DE719" s="274"/>
    </row>
    <row r="720" spans="2:109" s="33" customFormat="1" x14ac:dyDescent="0.35">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AR720" s="274"/>
      <c r="AS720" s="274"/>
      <c r="AT720" s="274"/>
      <c r="AU720" s="274"/>
      <c r="AV720" s="274"/>
      <c r="AW720" s="274"/>
      <c r="AX720" s="274"/>
      <c r="AY720" s="274"/>
      <c r="AZ720" s="274"/>
      <c r="BA720" s="274"/>
      <c r="BB720" s="274"/>
      <c r="BC720" s="274"/>
      <c r="BD720" s="274"/>
      <c r="BE720" s="274"/>
      <c r="BF720" s="274"/>
      <c r="BG720" s="274"/>
      <c r="BH720" s="274"/>
      <c r="BI720" s="274"/>
      <c r="BJ720" s="274"/>
      <c r="BK720" s="274"/>
      <c r="BL720" s="274"/>
      <c r="BM720" s="274"/>
      <c r="BN720" s="274"/>
      <c r="BO720" s="274"/>
      <c r="BP720" s="274"/>
      <c r="BQ720" s="274"/>
      <c r="BR720" s="274"/>
      <c r="BS720" s="274"/>
      <c r="BT720" s="274"/>
      <c r="BU720" s="274"/>
      <c r="BV720" s="274"/>
      <c r="BW720" s="274"/>
      <c r="BX720" s="274"/>
      <c r="BY720" s="274"/>
      <c r="BZ720" s="274"/>
      <c r="CA720" s="274"/>
      <c r="CB720" s="274"/>
      <c r="CC720" s="274"/>
      <c r="CD720" s="274"/>
      <c r="CE720" s="274"/>
      <c r="CF720" s="274"/>
      <c r="CG720" s="274"/>
      <c r="CH720" s="274"/>
      <c r="CI720" s="274"/>
      <c r="CJ720" s="274"/>
      <c r="CK720" s="274"/>
      <c r="CL720" s="274"/>
      <c r="CM720" s="274"/>
      <c r="CN720" s="274"/>
      <c r="CO720" s="274"/>
      <c r="CP720" s="274"/>
      <c r="CQ720" s="274"/>
      <c r="CR720" s="274"/>
      <c r="CS720" s="274"/>
      <c r="CT720" s="274"/>
      <c r="CU720" s="274"/>
      <c r="CV720" s="274"/>
      <c r="CW720" s="274"/>
      <c r="CX720" s="274"/>
      <c r="CY720" s="274"/>
      <c r="CZ720" s="274"/>
      <c r="DA720" s="274"/>
      <c r="DB720" s="274"/>
      <c r="DC720" s="274"/>
      <c r="DD720" s="274"/>
      <c r="DE720" s="274"/>
    </row>
    <row r="721" spans="2:109" s="33" customFormat="1" x14ac:dyDescent="0.35">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AR721" s="274"/>
      <c r="AS721" s="274"/>
      <c r="AT721" s="274"/>
      <c r="AU721" s="274"/>
      <c r="AV721" s="274"/>
      <c r="AW721" s="274"/>
      <c r="AX721" s="274"/>
      <c r="AY721" s="274"/>
      <c r="AZ721" s="274"/>
      <c r="BA721" s="274"/>
      <c r="BB721" s="274"/>
      <c r="BC721" s="274"/>
      <c r="BD721" s="274"/>
      <c r="BE721" s="274"/>
      <c r="BF721" s="274"/>
      <c r="BG721" s="274"/>
      <c r="BH721" s="274"/>
      <c r="BI721" s="274"/>
      <c r="BJ721" s="274"/>
      <c r="BK721" s="274"/>
      <c r="BL721" s="274"/>
      <c r="BM721" s="274"/>
      <c r="BN721" s="274"/>
      <c r="BO721" s="274"/>
      <c r="BP721" s="274"/>
      <c r="BQ721" s="274"/>
      <c r="BR721" s="274"/>
      <c r="BS721" s="274"/>
      <c r="BT721" s="274"/>
      <c r="BU721" s="274"/>
      <c r="BV721" s="274"/>
      <c r="BW721" s="274"/>
      <c r="BX721" s="274"/>
      <c r="BY721" s="274"/>
      <c r="BZ721" s="274"/>
      <c r="CA721" s="274"/>
      <c r="CB721" s="274"/>
      <c r="CC721" s="274"/>
      <c r="CD721" s="274"/>
      <c r="CE721" s="274"/>
      <c r="CF721" s="274"/>
      <c r="CG721" s="274"/>
      <c r="CH721" s="274"/>
      <c r="CI721" s="274"/>
      <c r="CJ721" s="274"/>
      <c r="CK721" s="274"/>
      <c r="CL721" s="274"/>
      <c r="CM721" s="274"/>
      <c r="CN721" s="274"/>
      <c r="CO721" s="274"/>
      <c r="CP721" s="274"/>
      <c r="CQ721" s="274"/>
      <c r="CR721" s="274"/>
      <c r="CS721" s="274"/>
      <c r="CT721" s="274"/>
      <c r="CU721" s="274"/>
      <c r="CV721" s="274"/>
      <c r="CW721" s="274"/>
      <c r="CX721" s="274"/>
      <c r="CY721" s="274"/>
      <c r="CZ721" s="274"/>
      <c r="DA721" s="274"/>
      <c r="DB721" s="274"/>
      <c r="DC721" s="274"/>
      <c r="DD721" s="274"/>
      <c r="DE721" s="274"/>
    </row>
    <row r="722" spans="2:109" s="33" customFormat="1" x14ac:dyDescent="0.35">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AR722" s="274"/>
      <c r="AS722" s="274"/>
      <c r="AT722" s="274"/>
      <c r="AU722" s="274"/>
      <c r="AV722" s="274"/>
      <c r="AW722" s="274"/>
      <c r="AX722" s="274"/>
      <c r="AY722" s="274"/>
      <c r="AZ722" s="274"/>
      <c r="BA722" s="274"/>
      <c r="BB722" s="274"/>
      <c r="BC722" s="274"/>
      <c r="BD722" s="274"/>
      <c r="BE722" s="274"/>
      <c r="BF722" s="274"/>
      <c r="BG722" s="274"/>
      <c r="BH722" s="274"/>
      <c r="BI722" s="274"/>
      <c r="BJ722" s="274"/>
      <c r="BK722" s="274"/>
      <c r="BL722" s="274"/>
      <c r="BM722" s="274"/>
      <c r="BN722" s="274"/>
      <c r="BO722" s="274"/>
      <c r="BP722" s="274"/>
      <c r="BQ722" s="274"/>
      <c r="BR722" s="274"/>
      <c r="BS722" s="274"/>
      <c r="BT722" s="274"/>
      <c r="BU722" s="274"/>
      <c r="BV722" s="274"/>
      <c r="BW722" s="274"/>
      <c r="BX722" s="274"/>
      <c r="BY722" s="274"/>
      <c r="BZ722" s="274"/>
      <c r="CA722" s="274"/>
      <c r="CB722" s="274"/>
      <c r="CC722" s="274"/>
      <c r="CD722" s="274"/>
      <c r="CE722" s="274"/>
      <c r="CF722" s="274"/>
      <c r="CG722" s="274"/>
      <c r="CH722" s="274"/>
      <c r="CI722" s="274"/>
      <c r="CJ722" s="274"/>
      <c r="CK722" s="274"/>
      <c r="CL722" s="274"/>
      <c r="CM722" s="274"/>
      <c r="CN722" s="274"/>
      <c r="CO722" s="274"/>
      <c r="CP722" s="274"/>
      <c r="CQ722" s="274"/>
      <c r="CR722" s="274"/>
      <c r="CS722" s="274"/>
      <c r="CT722" s="274"/>
      <c r="CU722" s="274"/>
      <c r="CV722" s="274"/>
      <c r="CW722" s="274"/>
      <c r="CX722" s="274"/>
      <c r="CY722" s="274"/>
      <c r="CZ722" s="274"/>
      <c r="DA722" s="274"/>
      <c r="DB722" s="274"/>
      <c r="DC722" s="274"/>
      <c r="DD722" s="274"/>
      <c r="DE722" s="274"/>
    </row>
    <row r="723" spans="2:109" s="33" customFormat="1" x14ac:dyDescent="0.35">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AR723" s="274"/>
      <c r="AS723" s="274"/>
      <c r="AT723" s="274"/>
      <c r="AU723" s="274"/>
      <c r="AV723" s="274"/>
      <c r="AW723" s="274"/>
      <c r="AX723" s="274"/>
      <c r="AY723" s="274"/>
      <c r="AZ723" s="274"/>
      <c r="BA723" s="274"/>
      <c r="BB723" s="274"/>
      <c r="BC723" s="274"/>
      <c r="BD723" s="274"/>
      <c r="BE723" s="274"/>
      <c r="BF723" s="274"/>
      <c r="BG723" s="274"/>
      <c r="BH723" s="274"/>
      <c r="BI723" s="274"/>
      <c r="BJ723" s="274"/>
      <c r="BK723" s="274"/>
      <c r="BL723" s="274"/>
      <c r="BM723" s="274"/>
      <c r="BN723" s="274"/>
      <c r="BO723" s="274"/>
      <c r="BP723" s="274"/>
      <c r="BQ723" s="274"/>
      <c r="BR723" s="274"/>
      <c r="BS723" s="274"/>
      <c r="BT723" s="274"/>
      <c r="BU723" s="274"/>
      <c r="BV723" s="274"/>
      <c r="BW723" s="274"/>
      <c r="BX723" s="274"/>
      <c r="BY723" s="274"/>
      <c r="BZ723" s="274"/>
      <c r="CA723" s="274"/>
      <c r="CB723" s="274"/>
      <c r="CC723" s="274"/>
      <c r="CD723" s="274"/>
      <c r="CE723" s="274"/>
      <c r="CF723" s="274"/>
      <c r="CG723" s="274"/>
      <c r="CH723" s="274"/>
      <c r="CI723" s="274"/>
      <c r="CJ723" s="274"/>
      <c r="CK723" s="274"/>
      <c r="CL723" s="274"/>
      <c r="CM723" s="274"/>
      <c r="CN723" s="274"/>
      <c r="CO723" s="274"/>
      <c r="CP723" s="274"/>
      <c r="CQ723" s="274"/>
      <c r="CR723" s="274"/>
      <c r="CS723" s="274"/>
      <c r="CT723" s="274"/>
      <c r="CU723" s="274"/>
      <c r="CV723" s="274"/>
      <c r="CW723" s="274"/>
      <c r="CX723" s="274"/>
      <c r="CY723" s="274"/>
      <c r="CZ723" s="274"/>
      <c r="DA723" s="274"/>
      <c r="DB723" s="274"/>
      <c r="DC723" s="274"/>
      <c r="DD723" s="274"/>
      <c r="DE723" s="274"/>
    </row>
    <row r="724" spans="2:109" s="33" customFormat="1" x14ac:dyDescent="0.35">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AR724" s="274"/>
      <c r="AS724" s="274"/>
      <c r="AT724" s="274"/>
      <c r="AU724" s="274"/>
      <c r="AV724" s="274"/>
      <c r="AW724" s="274"/>
      <c r="AX724" s="274"/>
      <c r="AY724" s="274"/>
      <c r="AZ724" s="274"/>
      <c r="BA724" s="274"/>
      <c r="BB724" s="274"/>
      <c r="BC724" s="274"/>
      <c r="BD724" s="274"/>
      <c r="BE724" s="274"/>
      <c r="BF724" s="274"/>
      <c r="BG724" s="274"/>
      <c r="BH724" s="274"/>
      <c r="BI724" s="274"/>
      <c r="BJ724" s="274"/>
      <c r="BK724" s="274"/>
      <c r="BL724" s="274"/>
      <c r="BM724" s="274"/>
      <c r="BN724" s="274"/>
      <c r="BO724" s="274"/>
      <c r="BP724" s="274"/>
      <c r="BQ724" s="274"/>
      <c r="BR724" s="274"/>
      <c r="BS724" s="274"/>
      <c r="BT724" s="274"/>
      <c r="BU724" s="274"/>
      <c r="BV724" s="274"/>
      <c r="BW724" s="274"/>
      <c r="BX724" s="274"/>
      <c r="BY724" s="274"/>
      <c r="BZ724" s="274"/>
      <c r="CA724" s="274"/>
      <c r="CB724" s="274"/>
      <c r="CC724" s="274"/>
      <c r="CD724" s="274"/>
      <c r="CE724" s="274"/>
      <c r="CF724" s="274"/>
      <c r="CG724" s="274"/>
      <c r="CH724" s="274"/>
      <c r="CI724" s="274"/>
      <c r="CJ724" s="274"/>
      <c r="CK724" s="274"/>
      <c r="CL724" s="274"/>
      <c r="CM724" s="274"/>
      <c r="CN724" s="274"/>
      <c r="CO724" s="274"/>
      <c r="CP724" s="274"/>
      <c r="CQ724" s="274"/>
      <c r="CR724" s="274"/>
      <c r="CS724" s="274"/>
      <c r="CT724" s="274"/>
      <c r="CU724" s="274"/>
      <c r="CV724" s="274"/>
      <c r="CW724" s="274"/>
      <c r="CX724" s="274"/>
      <c r="CY724" s="274"/>
      <c r="CZ724" s="274"/>
      <c r="DA724" s="274"/>
      <c r="DB724" s="274"/>
      <c r="DC724" s="274"/>
      <c r="DD724" s="274"/>
      <c r="DE724" s="274"/>
    </row>
    <row r="725" spans="2:109" s="33" customFormat="1" x14ac:dyDescent="0.35">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AR725" s="274"/>
      <c r="AS725" s="274"/>
      <c r="AT725" s="274"/>
      <c r="AU725" s="274"/>
      <c r="AV725" s="274"/>
      <c r="AW725" s="274"/>
      <c r="AX725" s="274"/>
      <c r="AY725" s="274"/>
      <c r="AZ725" s="274"/>
      <c r="BA725" s="274"/>
      <c r="BB725" s="274"/>
      <c r="BC725" s="274"/>
      <c r="BD725" s="274"/>
      <c r="BE725" s="274"/>
      <c r="BF725" s="274"/>
      <c r="BG725" s="274"/>
      <c r="BH725" s="274"/>
      <c r="BI725" s="274"/>
      <c r="BJ725" s="274"/>
      <c r="BK725" s="274"/>
      <c r="BL725" s="274"/>
      <c r="BM725" s="274"/>
      <c r="BN725" s="274"/>
      <c r="BO725" s="274"/>
      <c r="BP725" s="274"/>
      <c r="BQ725" s="274"/>
      <c r="BR725" s="274"/>
      <c r="BS725" s="274"/>
      <c r="BT725" s="274"/>
      <c r="BU725" s="274"/>
      <c r="BV725" s="274"/>
      <c r="BW725" s="274"/>
      <c r="BX725" s="274"/>
      <c r="BY725" s="274"/>
      <c r="BZ725" s="274"/>
      <c r="CA725" s="274"/>
      <c r="CB725" s="274"/>
      <c r="CC725" s="274"/>
      <c r="CD725" s="274"/>
      <c r="CE725" s="274"/>
      <c r="CF725" s="274"/>
      <c r="CG725" s="274"/>
      <c r="CH725" s="274"/>
      <c r="CI725" s="274"/>
      <c r="CJ725" s="274"/>
      <c r="CK725" s="274"/>
      <c r="CL725" s="274"/>
      <c r="CM725" s="274"/>
      <c r="CN725" s="274"/>
      <c r="CO725" s="274"/>
      <c r="CP725" s="274"/>
      <c r="CQ725" s="274"/>
      <c r="CR725" s="274"/>
      <c r="CS725" s="274"/>
      <c r="CT725" s="274"/>
      <c r="CU725" s="274"/>
      <c r="CV725" s="274"/>
      <c r="CW725" s="274"/>
      <c r="CX725" s="274"/>
      <c r="CY725" s="274"/>
      <c r="CZ725" s="274"/>
      <c r="DA725" s="274"/>
      <c r="DB725" s="274"/>
      <c r="DC725" s="274"/>
      <c r="DD725" s="274"/>
      <c r="DE725" s="274"/>
    </row>
    <row r="726" spans="2:109" s="33" customFormat="1" x14ac:dyDescent="0.35">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AR726" s="274"/>
      <c r="AS726" s="274"/>
      <c r="AT726" s="274"/>
      <c r="AU726" s="274"/>
      <c r="AV726" s="274"/>
      <c r="AW726" s="274"/>
      <c r="AX726" s="274"/>
      <c r="AY726" s="274"/>
      <c r="AZ726" s="274"/>
      <c r="BA726" s="274"/>
      <c r="BB726" s="274"/>
      <c r="BC726" s="274"/>
      <c r="BD726" s="274"/>
      <c r="BE726" s="274"/>
      <c r="BF726" s="274"/>
      <c r="BG726" s="274"/>
      <c r="BH726" s="274"/>
      <c r="BI726" s="274"/>
      <c r="BJ726" s="274"/>
      <c r="BK726" s="274"/>
      <c r="BL726" s="274"/>
      <c r="BM726" s="274"/>
      <c r="BN726" s="274"/>
      <c r="BO726" s="274"/>
      <c r="BP726" s="274"/>
      <c r="BQ726" s="274"/>
      <c r="BR726" s="274"/>
      <c r="BS726" s="274"/>
      <c r="BT726" s="274"/>
      <c r="BU726" s="274"/>
      <c r="BV726" s="274"/>
      <c r="BW726" s="274"/>
      <c r="BX726" s="274"/>
      <c r="BY726" s="274"/>
      <c r="BZ726" s="274"/>
      <c r="CA726" s="274"/>
      <c r="CB726" s="274"/>
      <c r="CC726" s="274"/>
      <c r="CD726" s="274"/>
      <c r="CE726" s="274"/>
      <c r="CF726" s="274"/>
      <c r="CG726" s="274"/>
      <c r="CH726" s="274"/>
      <c r="CI726" s="274"/>
      <c r="CJ726" s="274"/>
      <c r="CK726" s="274"/>
      <c r="CL726" s="274"/>
      <c r="CM726" s="274"/>
      <c r="CN726" s="274"/>
      <c r="CO726" s="274"/>
      <c r="CP726" s="274"/>
      <c r="CQ726" s="274"/>
      <c r="CR726" s="274"/>
      <c r="CS726" s="274"/>
      <c r="CT726" s="274"/>
      <c r="CU726" s="274"/>
      <c r="CV726" s="274"/>
      <c r="CW726" s="274"/>
      <c r="CX726" s="274"/>
      <c r="CY726" s="274"/>
      <c r="CZ726" s="274"/>
      <c r="DA726" s="274"/>
      <c r="DB726" s="274"/>
      <c r="DC726" s="274"/>
      <c r="DD726" s="274"/>
      <c r="DE726" s="274"/>
    </row>
    <row r="727" spans="2:109" s="33" customFormat="1" x14ac:dyDescent="0.35">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AR727" s="274"/>
      <c r="AS727" s="274"/>
      <c r="AT727" s="274"/>
      <c r="AU727" s="274"/>
      <c r="AV727" s="274"/>
      <c r="AW727" s="274"/>
      <c r="AX727" s="274"/>
      <c r="AY727" s="274"/>
      <c r="AZ727" s="274"/>
      <c r="BA727" s="274"/>
      <c r="BB727" s="274"/>
      <c r="BC727" s="274"/>
      <c r="BD727" s="274"/>
      <c r="BE727" s="274"/>
      <c r="BF727" s="274"/>
      <c r="BG727" s="274"/>
      <c r="BH727" s="274"/>
      <c r="BI727" s="274"/>
      <c r="BJ727" s="274"/>
      <c r="BK727" s="274"/>
      <c r="BL727" s="274"/>
      <c r="BM727" s="274"/>
      <c r="BN727" s="274"/>
      <c r="BO727" s="274"/>
      <c r="BP727" s="274"/>
      <c r="BQ727" s="274"/>
      <c r="BR727" s="274"/>
      <c r="BS727" s="274"/>
      <c r="BT727" s="274"/>
      <c r="BU727" s="274"/>
      <c r="BV727" s="274"/>
      <c r="BW727" s="274"/>
      <c r="BX727" s="274"/>
      <c r="BY727" s="274"/>
      <c r="BZ727" s="274"/>
      <c r="CA727" s="274"/>
      <c r="CB727" s="274"/>
      <c r="CC727" s="274"/>
      <c r="CD727" s="274"/>
      <c r="CE727" s="274"/>
      <c r="CF727" s="274"/>
      <c r="CG727" s="274"/>
      <c r="CH727" s="274"/>
      <c r="CI727" s="274"/>
      <c r="CJ727" s="274"/>
      <c r="CK727" s="274"/>
      <c r="CL727" s="274"/>
      <c r="CM727" s="274"/>
      <c r="CN727" s="274"/>
      <c r="CO727" s="274"/>
      <c r="CP727" s="274"/>
      <c r="CQ727" s="274"/>
      <c r="CR727" s="274"/>
      <c r="CS727" s="274"/>
      <c r="CT727" s="274"/>
      <c r="CU727" s="274"/>
      <c r="CV727" s="274"/>
      <c r="CW727" s="274"/>
      <c r="CX727" s="274"/>
      <c r="CY727" s="274"/>
      <c r="CZ727" s="274"/>
      <c r="DA727" s="274"/>
      <c r="DB727" s="274"/>
      <c r="DC727" s="274"/>
      <c r="DD727" s="274"/>
      <c r="DE727" s="274"/>
    </row>
    <row r="728" spans="2:109" s="33" customFormat="1" x14ac:dyDescent="0.35">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AR728" s="274"/>
      <c r="AS728" s="274"/>
      <c r="AT728" s="274"/>
      <c r="AU728" s="274"/>
      <c r="AV728" s="274"/>
      <c r="AW728" s="274"/>
      <c r="AX728" s="274"/>
      <c r="AY728" s="274"/>
      <c r="AZ728" s="274"/>
      <c r="BA728" s="274"/>
      <c r="BB728" s="274"/>
      <c r="BC728" s="274"/>
      <c r="BD728" s="274"/>
      <c r="BE728" s="274"/>
      <c r="BF728" s="274"/>
      <c r="BG728" s="274"/>
      <c r="BH728" s="274"/>
      <c r="BI728" s="274"/>
      <c r="BJ728" s="274"/>
      <c r="BK728" s="274"/>
      <c r="BL728" s="274"/>
      <c r="BM728" s="274"/>
      <c r="BN728" s="274"/>
      <c r="BO728" s="274"/>
      <c r="BP728" s="274"/>
      <c r="BQ728" s="274"/>
      <c r="BR728" s="274"/>
      <c r="BS728" s="274"/>
      <c r="BT728" s="274"/>
      <c r="BU728" s="274"/>
      <c r="BV728" s="274"/>
      <c r="BW728" s="274"/>
      <c r="BX728" s="274"/>
      <c r="BY728" s="274"/>
      <c r="BZ728" s="274"/>
      <c r="CA728" s="274"/>
      <c r="CB728" s="274"/>
      <c r="CC728" s="274"/>
      <c r="CD728" s="274"/>
      <c r="CE728" s="274"/>
      <c r="CF728" s="274"/>
      <c r="CG728" s="274"/>
      <c r="CH728" s="274"/>
      <c r="CI728" s="274"/>
      <c r="CJ728" s="274"/>
      <c r="CK728" s="274"/>
      <c r="CL728" s="274"/>
      <c r="CM728" s="274"/>
      <c r="CN728" s="274"/>
      <c r="CO728" s="274"/>
      <c r="CP728" s="274"/>
      <c r="CQ728" s="274"/>
      <c r="CR728" s="274"/>
      <c r="CS728" s="274"/>
      <c r="CT728" s="274"/>
      <c r="CU728" s="274"/>
      <c r="CV728" s="274"/>
      <c r="CW728" s="274"/>
      <c r="CX728" s="274"/>
      <c r="CY728" s="274"/>
      <c r="CZ728" s="274"/>
      <c r="DA728" s="274"/>
      <c r="DB728" s="274"/>
      <c r="DC728" s="274"/>
      <c r="DD728" s="274"/>
      <c r="DE728" s="274"/>
    </row>
    <row r="729" spans="2:109" s="33" customFormat="1" x14ac:dyDescent="0.35">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AR729" s="274"/>
      <c r="AS729" s="274"/>
      <c r="AT729" s="274"/>
      <c r="AU729" s="274"/>
      <c r="AV729" s="274"/>
      <c r="AW729" s="274"/>
      <c r="AX729" s="274"/>
      <c r="AY729" s="274"/>
      <c r="AZ729" s="274"/>
      <c r="BA729" s="274"/>
      <c r="BB729" s="274"/>
      <c r="BC729" s="274"/>
      <c r="BD729" s="274"/>
      <c r="BE729" s="274"/>
      <c r="BF729" s="274"/>
      <c r="BG729" s="274"/>
      <c r="BH729" s="274"/>
      <c r="BI729" s="274"/>
      <c r="BJ729" s="274"/>
      <c r="BK729" s="274"/>
      <c r="BL729" s="274"/>
      <c r="BM729" s="274"/>
      <c r="BN729" s="274"/>
      <c r="BO729" s="274"/>
      <c r="BP729" s="274"/>
      <c r="BQ729" s="274"/>
      <c r="BR729" s="274"/>
      <c r="BS729" s="274"/>
      <c r="BT729" s="274"/>
      <c r="BU729" s="274"/>
      <c r="BV729" s="274"/>
      <c r="BW729" s="274"/>
      <c r="BX729" s="274"/>
      <c r="BY729" s="274"/>
      <c r="BZ729" s="274"/>
      <c r="CA729" s="274"/>
      <c r="CB729" s="274"/>
      <c r="CC729" s="274"/>
      <c r="CD729" s="274"/>
      <c r="CE729" s="274"/>
      <c r="CF729" s="274"/>
      <c r="CG729" s="274"/>
      <c r="CH729" s="274"/>
      <c r="CI729" s="274"/>
      <c r="CJ729" s="274"/>
      <c r="CK729" s="274"/>
      <c r="CL729" s="274"/>
      <c r="CM729" s="274"/>
      <c r="CN729" s="274"/>
      <c r="CO729" s="274"/>
      <c r="CP729" s="274"/>
      <c r="CQ729" s="274"/>
      <c r="CR729" s="274"/>
      <c r="CS729" s="274"/>
      <c r="CT729" s="274"/>
      <c r="CU729" s="274"/>
      <c r="CV729" s="274"/>
      <c r="CW729" s="274"/>
      <c r="CX729" s="274"/>
      <c r="CY729" s="274"/>
      <c r="CZ729" s="274"/>
      <c r="DA729" s="274"/>
      <c r="DB729" s="274"/>
      <c r="DC729" s="274"/>
      <c r="DD729" s="274"/>
      <c r="DE729" s="274"/>
    </row>
    <row r="730" spans="2:109" s="33" customFormat="1" x14ac:dyDescent="0.35">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AR730" s="274"/>
      <c r="AS730" s="274"/>
      <c r="AT730" s="274"/>
      <c r="AU730" s="274"/>
      <c r="AV730" s="274"/>
      <c r="AW730" s="274"/>
      <c r="AX730" s="274"/>
      <c r="AY730" s="274"/>
      <c r="AZ730" s="274"/>
      <c r="BA730" s="274"/>
      <c r="BB730" s="274"/>
      <c r="BC730" s="274"/>
      <c r="BD730" s="274"/>
      <c r="BE730" s="274"/>
      <c r="BF730" s="274"/>
      <c r="BG730" s="274"/>
      <c r="BH730" s="274"/>
      <c r="BI730" s="274"/>
      <c r="BJ730" s="274"/>
      <c r="BK730" s="274"/>
      <c r="BL730" s="274"/>
      <c r="BM730" s="274"/>
      <c r="BN730" s="274"/>
      <c r="BO730" s="274"/>
      <c r="BP730" s="274"/>
      <c r="BQ730" s="274"/>
      <c r="BR730" s="274"/>
      <c r="BS730" s="274"/>
      <c r="BT730" s="274"/>
      <c r="BU730" s="274"/>
      <c r="BV730" s="274"/>
      <c r="BW730" s="274"/>
      <c r="BX730" s="274"/>
      <c r="BY730" s="274"/>
      <c r="BZ730" s="274"/>
      <c r="CA730" s="274"/>
      <c r="CB730" s="274"/>
      <c r="CC730" s="274"/>
      <c r="CD730" s="274"/>
      <c r="CE730" s="274"/>
      <c r="CF730" s="274"/>
      <c r="CG730" s="274"/>
      <c r="CH730" s="274"/>
      <c r="CI730" s="274"/>
      <c r="CJ730" s="274"/>
      <c r="CK730" s="274"/>
      <c r="CL730" s="274"/>
      <c r="CM730" s="274"/>
      <c r="CN730" s="274"/>
      <c r="CO730" s="274"/>
      <c r="CP730" s="274"/>
      <c r="CQ730" s="274"/>
      <c r="CR730" s="274"/>
      <c r="CS730" s="274"/>
      <c r="CT730" s="274"/>
      <c r="CU730" s="274"/>
      <c r="CV730" s="274"/>
      <c r="CW730" s="274"/>
      <c r="CX730" s="274"/>
      <c r="CY730" s="274"/>
      <c r="CZ730" s="274"/>
      <c r="DA730" s="274"/>
      <c r="DB730" s="274"/>
      <c r="DC730" s="274"/>
      <c r="DD730" s="274"/>
      <c r="DE730" s="274"/>
    </row>
    <row r="731" spans="2:109" s="33" customFormat="1" x14ac:dyDescent="0.35">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AR731" s="274"/>
      <c r="AS731" s="274"/>
      <c r="AT731" s="274"/>
      <c r="AU731" s="274"/>
      <c r="AV731" s="274"/>
      <c r="AW731" s="274"/>
      <c r="AX731" s="274"/>
      <c r="AY731" s="274"/>
      <c r="AZ731" s="274"/>
      <c r="BA731" s="274"/>
      <c r="BB731" s="274"/>
      <c r="BC731" s="274"/>
      <c r="BD731" s="274"/>
      <c r="BE731" s="274"/>
      <c r="BF731" s="274"/>
      <c r="BG731" s="274"/>
      <c r="BH731" s="274"/>
      <c r="BI731" s="274"/>
      <c r="BJ731" s="274"/>
      <c r="BK731" s="274"/>
      <c r="BL731" s="274"/>
      <c r="BM731" s="274"/>
      <c r="BN731" s="274"/>
      <c r="BO731" s="274"/>
      <c r="BP731" s="274"/>
      <c r="BQ731" s="274"/>
      <c r="BR731" s="274"/>
      <c r="BS731" s="274"/>
      <c r="BT731" s="274"/>
      <c r="BU731" s="274"/>
      <c r="BV731" s="274"/>
      <c r="BW731" s="274"/>
      <c r="BX731" s="274"/>
      <c r="BY731" s="274"/>
      <c r="BZ731" s="274"/>
      <c r="CA731" s="274"/>
      <c r="CB731" s="274"/>
      <c r="CC731" s="274"/>
      <c r="CD731" s="274"/>
      <c r="CE731" s="274"/>
      <c r="CF731" s="274"/>
      <c r="CG731" s="274"/>
      <c r="CH731" s="274"/>
      <c r="CI731" s="274"/>
      <c r="CJ731" s="274"/>
      <c r="CK731" s="274"/>
      <c r="CL731" s="274"/>
      <c r="CM731" s="274"/>
      <c r="CN731" s="274"/>
      <c r="CO731" s="274"/>
      <c r="CP731" s="274"/>
      <c r="CQ731" s="274"/>
      <c r="CR731" s="274"/>
      <c r="CS731" s="274"/>
      <c r="CT731" s="274"/>
      <c r="CU731" s="274"/>
      <c r="CV731" s="274"/>
      <c r="CW731" s="274"/>
      <c r="CX731" s="274"/>
      <c r="CY731" s="274"/>
      <c r="CZ731" s="274"/>
      <c r="DA731" s="274"/>
      <c r="DB731" s="274"/>
      <c r="DC731" s="274"/>
      <c r="DD731" s="274"/>
      <c r="DE731" s="274"/>
    </row>
    <row r="732" spans="2:109" s="33" customFormat="1" x14ac:dyDescent="0.35">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AR732" s="274"/>
      <c r="AS732" s="274"/>
      <c r="AT732" s="274"/>
      <c r="AU732" s="274"/>
      <c r="AV732" s="274"/>
      <c r="AW732" s="274"/>
      <c r="AX732" s="274"/>
      <c r="AY732" s="274"/>
      <c r="AZ732" s="274"/>
      <c r="BA732" s="274"/>
      <c r="BB732" s="274"/>
      <c r="BC732" s="274"/>
      <c r="BD732" s="274"/>
      <c r="BE732" s="274"/>
      <c r="BF732" s="274"/>
      <c r="BG732" s="274"/>
      <c r="BH732" s="274"/>
      <c r="BI732" s="274"/>
      <c r="BJ732" s="274"/>
      <c r="BK732" s="274"/>
      <c r="BL732" s="274"/>
      <c r="BM732" s="274"/>
      <c r="BN732" s="274"/>
      <c r="BO732" s="274"/>
      <c r="BP732" s="274"/>
      <c r="BQ732" s="274"/>
      <c r="BR732" s="274"/>
      <c r="BS732" s="274"/>
      <c r="BT732" s="274"/>
      <c r="BU732" s="274"/>
      <c r="BV732" s="274"/>
      <c r="BW732" s="274"/>
      <c r="BX732" s="274"/>
      <c r="BY732" s="274"/>
      <c r="BZ732" s="274"/>
      <c r="CA732" s="274"/>
      <c r="CB732" s="274"/>
      <c r="CC732" s="274"/>
      <c r="CD732" s="274"/>
      <c r="CE732" s="274"/>
      <c r="CF732" s="274"/>
      <c r="CG732" s="274"/>
      <c r="CH732" s="274"/>
      <c r="CI732" s="274"/>
      <c r="CJ732" s="274"/>
      <c r="CK732" s="274"/>
      <c r="CL732" s="274"/>
      <c r="CM732" s="274"/>
      <c r="CN732" s="274"/>
      <c r="CO732" s="274"/>
      <c r="CP732" s="274"/>
      <c r="CQ732" s="274"/>
      <c r="CR732" s="274"/>
      <c r="CS732" s="274"/>
      <c r="CT732" s="274"/>
      <c r="CU732" s="274"/>
      <c r="CV732" s="274"/>
      <c r="CW732" s="274"/>
      <c r="CX732" s="274"/>
      <c r="CY732" s="274"/>
      <c r="CZ732" s="274"/>
      <c r="DA732" s="274"/>
      <c r="DB732" s="274"/>
      <c r="DC732" s="274"/>
      <c r="DD732" s="274"/>
      <c r="DE732" s="274"/>
    </row>
    <row r="733" spans="2:109" s="33" customFormat="1" x14ac:dyDescent="0.35">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AR733" s="274"/>
      <c r="AS733" s="274"/>
      <c r="AT733" s="274"/>
      <c r="AU733" s="274"/>
      <c r="AV733" s="274"/>
      <c r="AW733" s="274"/>
      <c r="AX733" s="274"/>
      <c r="AY733" s="274"/>
      <c r="AZ733" s="274"/>
      <c r="BA733" s="274"/>
      <c r="BB733" s="274"/>
      <c r="BC733" s="274"/>
      <c r="BD733" s="274"/>
      <c r="BE733" s="274"/>
      <c r="BF733" s="274"/>
      <c r="BG733" s="274"/>
      <c r="BH733" s="274"/>
      <c r="BI733" s="274"/>
      <c r="BJ733" s="274"/>
      <c r="BK733" s="274"/>
      <c r="BL733" s="274"/>
      <c r="BM733" s="274"/>
      <c r="BN733" s="274"/>
      <c r="BO733" s="274"/>
      <c r="BP733" s="274"/>
      <c r="BQ733" s="274"/>
      <c r="BR733" s="274"/>
      <c r="BS733" s="274"/>
      <c r="BT733" s="274"/>
      <c r="BU733" s="274"/>
      <c r="BV733" s="274"/>
      <c r="BW733" s="274"/>
      <c r="BX733" s="274"/>
      <c r="BY733" s="274"/>
      <c r="BZ733" s="274"/>
      <c r="CA733" s="274"/>
      <c r="CB733" s="274"/>
      <c r="CC733" s="274"/>
      <c r="CD733" s="274"/>
      <c r="CE733" s="274"/>
      <c r="CF733" s="274"/>
      <c r="CG733" s="274"/>
      <c r="CH733" s="274"/>
      <c r="CI733" s="274"/>
      <c r="CJ733" s="274"/>
      <c r="CK733" s="274"/>
      <c r="CL733" s="274"/>
      <c r="CM733" s="274"/>
      <c r="CN733" s="274"/>
      <c r="CO733" s="274"/>
      <c r="CP733" s="274"/>
      <c r="CQ733" s="274"/>
      <c r="CR733" s="274"/>
      <c r="CS733" s="274"/>
      <c r="CT733" s="274"/>
      <c r="CU733" s="274"/>
      <c r="CV733" s="274"/>
      <c r="CW733" s="274"/>
      <c r="CX733" s="274"/>
      <c r="CY733" s="274"/>
      <c r="CZ733" s="274"/>
      <c r="DA733" s="274"/>
      <c r="DB733" s="274"/>
      <c r="DC733" s="274"/>
      <c r="DD733" s="274"/>
      <c r="DE733" s="274"/>
    </row>
    <row r="734" spans="2:109" s="33" customFormat="1" x14ac:dyDescent="0.35">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AR734" s="274"/>
      <c r="AS734" s="274"/>
      <c r="AT734" s="274"/>
      <c r="AU734" s="274"/>
      <c r="AV734" s="274"/>
      <c r="AW734" s="274"/>
      <c r="AX734" s="274"/>
      <c r="AY734" s="274"/>
      <c r="AZ734" s="274"/>
      <c r="BA734" s="274"/>
      <c r="BB734" s="274"/>
      <c r="BC734" s="274"/>
      <c r="BD734" s="274"/>
      <c r="BE734" s="274"/>
      <c r="BF734" s="274"/>
      <c r="BG734" s="274"/>
      <c r="BH734" s="274"/>
      <c r="BI734" s="274"/>
      <c r="BJ734" s="274"/>
      <c r="BK734" s="274"/>
      <c r="BL734" s="274"/>
      <c r="BM734" s="274"/>
      <c r="BN734" s="274"/>
      <c r="BO734" s="274"/>
      <c r="BP734" s="274"/>
      <c r="BQ734" s="274"/>
      <c r="BR734" s="274"/>
      <c r="BS734" s="274"/>
      <c r="BT734" s="274"/>
      <c r="BU734" s="274"/>
      <c r="BV734" s="274"/>
      <c r="BW734" s="274"/>
      <c r="BX734" s="274"/>
      <c r="BY734" s="274"/>
      <c r="BZ734" s="274"/>
      <c r="CA734" s="274"/>
      <c r="CB734" s="274"/>
      <c r="CC734" s="274"/>
      <c r="CD734" s="274"/>
      <c r="CE734" s="274"/>
      <c r="CF734" s="274"/>
      <c r="CG734" s="274"/>
      <c r="CH734" s="274"/>
      <c r="CI734" s="274"/>
      <c r="CJ734" s="274"/>
      <c r="CK734" s="274"/>
      <c r="CL734" s="274"/>
      <c r="CM734" s="274"/>
      <c r="CN734" s="274"/>
      <c r="CO734" s="274"/>
      <c r="CP734" s="274"/>
      <c r="CQ734" s="274"/>
      <c r="CR734" s="274"/>
      <c r="CS734" s="274"/>
      <c r="CT734" s="274"/>
      <c r="CU734" s="274"/>
      <c r="CV734" s="274"/>
      <c r="CW734" s="274"/>
      <c r="CX734" s="274"/>
      <c r="CY734" s="274"/>
      <c r="CZ734" s="274"/>
      <c r="DA734" s="274"/>
      <c r="DB734" s="274"/>
      <c r="DC734" s="274"/>
      <c r="DD734" s="274"/>
      <c r="DE734" s="274"/>
    </row>
    <row r="735" spans="2:109" s="33" customFormat="1" x14ac:dyDescent="0.35">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AR735" s="274"/>
      <c r="AS735" s="274"/>
      <c r="AT735" s="274"/>
      <c r="AU735" s="274"/>
      <c r="AV735" s="274"/>
      <c r="AW735" s="274"/>
      <c r="AX735" s="274"/>
      <c r="AY735" s="274"/>
      <c r="AZ735" s="274"/>
      <c r="BA735" s="274"/>
      <c r="BB735" s="274"/>
      <c r="BC735" s="274"/>
      <c r="BD735" s="274"/>
      <c r="BE735" s="274"/>
      <c r="BF735" s="274"/>
      <c r="BG735" s="274"/>
      <c r="BH735" s="274"/>
      <c r="BI735" s="274"/>
      <c r="BJ735" s="274"/>
      <c r="BK735" s="274"/>
      <c r="BL735" s="274"/>
      <c r="BM735" s="274"/>
      <c r="BN735" s="274"/>
      <c r="BO735" s="274"/>
      <c r="BP735" s="274"/>
      <c r="BQ735" s="274"/>
      <c r="BR735" s="274"/>
      <c r="BS735" s="274"/>
      <c r="BT735" s="274"/>
      <c r="BU735" s="274"/>
      <c r="BV735" s="274"/>
      <c r="BW735" s="274"/>
      <c r="BX735" s="274"/>
      <c r="BY735" s="274"/>
      <c r="BZ735" s="274"/>
      <c r="CA735" s="274"/>
      <c r="CB735" s="274"/>
      <c r="CC735" s="274"/>
      <c r="CD735" s="274"/>
      <c r="CE735" s="274"/>
      <c r="CF735" s="274"/>
      <c r="CG735" s="274"/>
      <c r="CH735" s="274"/>
      <c r="CI735" s="274"/>
      <c r="CJ735" s="274"/>
      <c r="CK735" s="274"/>
      <c r="CL735" s="274"/>
      <c r="CM735" s="274"/>
      <c r="CN735" s="274"/>
      <c r="CO735" s="274"/>
      <c r="CP735" s="274"/>
      <c r="CQ735" s="274"/>
      <c r="CR735" s="274"/>
      <c r="CS735" s="274"/>
      <c r="CT735" s="274"/>
      <c r="CU735" s="274"/>
      <c r="CV735" s="274"/>
      <c r="CW735" s="274"/>
      <c r="CX735" s="274"/>
      <c r="CY735" s="274"/>
      <c r="CZ735" s="274"/>
      <c r="DA735" s="274"/>
      <c r="DB735" s="274"/>
      <c r="DC735" s="274"/>
      <c r="DD735" s="274"/>
      <c r="DE735" s="274"/>
    </row>
    <row r="736" spans="2:109" s="33" customFormat="1" x14ac:dyDescent="0.35">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AR736" s="274"/>
      <c r="AS736" s="274"/>
      <c r="AT736" s="274"/>
      <c r="AU736" s="274"/>
      <c r="AV736" s="274"/>
      <c r="AW736" s="274"/>
      <c r="AX736" s="274"/>
      <c r="AY736" s="274"/>
      <c r="AZ736" s="274"/>
      <c r="BA736" s="274"/>
      <c r="BB736" s="274"/>
      <c r="BC736" s="274"/>
      <c r="BD736" s="274"/>
      <c r="BE736" s="274"/>
      <c r="BF736" s="274"/>
      <c r="BG736" s="274"/>
      <c r="BH736" s="274"/>
      <c r="BI736" s="274"/>
      <c r="BJ736" s="274"/>
      <c r="BK736" s="274"/>
      <c r="BL736" s="274"/>
      <c r="BM736" s="274"/>
      <c r="BN736" s="274"/>
      <c r="BO736" s="274"/>
      <c r="BP736" s="274"/>
      <c r="BQ736" s="274"/>
      <c r="BR736" s="274"/>
      <c r="BS736" s="274"/>
      <c r="BT736" s="274"/>
      <c r="BU736" s="274"/>
      <c r="BV736" s="274"/>
      <c r="BW736" s="274"/>
      <c r="BX736" s="274"/>
      <c r="BY736" s="274"/>
      <c r="BZ736" s="274"/>
      <c r="CA736" s="274"/>
      <c r="CB736" s="274"/>
      <c r="CC736" s="274"/>
      <c r="CD736" s="274"/>
      <c r="CE736" s="274"/>
      <c r="CF736" s="274"/>
      <c r="CG736" s="274"/>
      <c r="CH736" s="274"/>
      <c r="CI736" s="274"/>
      <c r="CJ736" s="274"/>
      <c r="CK736" s="274"/>
      <c r="CL736" s="274"/>
      <c r="CM736" s="274"/>
      <c r="CN736" s="274"/>
      <c r="CO736" s="274"/>
      <c r="CP736" s="274"/>
      <c r="CQ736" s="274"/>
      <c r="CR736" s="274"/>
      <c r="CS736" s="274"/>
      <c r="CT736" s="274"/>
      <c r="CU736" s="274"/>
      <c r="CV736" s="274"/>
      <c r="CW736" s="274"/>
      <c r="CX736" s="274"/>
      <c r="CY736" s="274"/>
      <c r="CZ736" s="274"/>
      <c r="DA736" s="274"/>
      <c r="DB736" s="274"/>
      <c r="DC736" s="274"/>
      <c r="DD736" s="274"/>
      <c r="DE736" s="274"/>
    </row>
    <row r="737" spans="2:109" s="33" customFormat="1" x14ac:dyDescent="0.35">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AR737" s="274"/>
      <c r="AS737" s="274"/>
      <c r="AT737" s="274"/>
      <c r="AU737" s="274"/>
      <c r="AV737" s="274"/>
      <c r="AW737" s="274"/>
      <c r="AX737" s="274"/>
      <c r="AY737" s="274"/>
      <c r="AZ737" s="274"/>
      <c r="BA737" s="274"/>
      <c r="BB737" s="274"/>
      <c r="BC737" s="274"/>
      <c r="BD737" s="274"/>
      <c r="BE737" s="274"/>
      <c r="BF737" s="274"/>
      <c r="BG737" s="274"/>
      <c r="BH737" s="274"/>
      <c r="BI737" s="274"/>
      <c r="BJ737" s="274"/>
      <c r="BK737" s="274"/>
      <c r="BL737" s="274"/>
      <c r="BM737" s="274"/>
      <c r="BN737" s="274"/>
      <c r="BO737" s="274"/>
      <c r="BP737" s="274"/>
      <c r="BQ737" s="274"/>
      <c r="BR737" s="274"/>
      <c r="BS737" s="274"/>
      <c r="BT737" s="274"/>
      <c r="BU737" s="274"/>
      <c r="BV737" s="274"/>
      <c r="BW737" s="274"/>
      <c r="BX737" s="274"/>
      <c r="BY737" s="274"/>
      <c r="BZ737" s="274"/>
      <c r="CA737" s="274"/>
      <c r="CB737" s="274"/>
      <c r="CC737" s="274"/>
      <c r="CD737" s="274"/>
      <c r="CE737" s="274"/>
      <c r="CF737" s="274"/>
      <c r="CG737" s="274"/>
      <c r="CH737" s="274"/>
      <c r="CI737" s="274"/>
      <c r="CJ737" s="274"/>
      <c r="CK737" s="274"/>
      <c r="CL737" s="274"/>
      <c r="CM737" s="274"/>
      <c r="CN737" s="274"/>
      <c r="CO737" s="274"/>
      <c r="CP737" s="274"/>
      <c r="CQ737" s="274"/>
      <c r="CR737" s="274"/>
      <c r="CS737" s="274"/>
      <c r="CT737" s="274"/>
      <c r="CU737" s="274"/>
      <c r="CV737" s="274"/>
      <c r="CW737" s="274"/>
      <c r="CX737" s="274"/>
      <c r="CY737" s="274"/>
      <c r="CZ737" s="274"/>
      <c r="DA737" s="274"/>
      <c r="DB737" s="274"/>
      <c r="DC737" s="274"/>
      <c r="DD737" s="274"/>
      <c r="DE737" s="274"/>
    </row>
    <row r="738" spans="2:109" s="33" customFormat="1" x14ac:dyDescent="0.35">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AR738" s="274"/>
      <c r="AS738" s="274"/>
      <c r="AT738" s="274"/>
      <c r="AU738" s="274"/>
      <c r="AV738" s="274"/>
      <c r="AW738" s="274"/>
      <c r="AX738" s="274"/>
      <c r="AY738" s="274"/>
      <c r="AZ738" s="274"/>
      <c r="BA738" s="274"/>
      <c r="BB738" s="274"/>
      <c r="BC738" s="274"/>
      <c r="BD738" s="274"/>
      <c r="BE738" s="274"/>
      <c r="BF738" s="274"/>
      <c r="BG738" s="274"/>
      <c r="BH738" s="274"/>
      <c r="BI738" s="274"/>
      <c r="BJ738" s="274"/>
      <c r="BK738" s="274"/>
      <c r="BL738" s="274"/>
      <c r="BM738" s="274"/>
      <c r="BN738" s="274"/>
      <c r="BO738" s="274"/>
      <c r="BP738" s="274"/>
      <c r="BQ738" s="274"/>
      <c r="BR738" s="274"/>
      <c r="BS738" s="274"/>
      <c r="BT738" s="274"/>
      <c r="BU738" s="274"/>
      <c r="BV738" s="274"/>
      <c r="BW738" s="274"/>
      <c r="BX738" s="274"/>
      <c r="BY738" s="274"/>
      <c r="BZ738" s="274"/>
      <c r="CA738" s="274"/>
      <c r="CB738" s="274"/>
      <c r="CC738" s="274"/>
      <c r="CD738" s="274"/>
      <c r="CE738" s="274"/>
      <c r="CF738" s="274"/>
      <c r="CG738" s="274"/>
      <c r="CH738" s="274"/>
      <c r="CI738" s="274"/>
      <c r="CJ738" s="274"/>
      <c r="CK738" s="274"/>
      <c r="CL738" s="274"/>
      <c r="CM738" s="274"/>
      <c r="CN738" s="274"/>
      <c r="CO738" s="274"/>
      <c r="CP738" s="274"/>
      <c r="CQ738" s="274"/>
      <c r="CR738" s="274"/>
      <c r="CS738" s="274"/>
      <c r="CT738" s="274"/>
      <c r="CU738" s="274"/>
      <c r="CV738" s="274"/>
      <c r="CW738" s="274"/>
      <c r="CX738" s="274"/>
      <c r="CY738" s="274"/>
      <c r="CZ738" s="274"/>
      <c r="DA738" s="274"/>
      <c r="DB738" s="274"/>
      <c r="DC738" s="274"/>
      <c r="DD738" s="274"/>
      <c r="DE738" s="274"/>
    </row>
    <row r="739" spans="2:109" s="33" customFormat="1" x14ac:dyDescent="0.35">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AR739" s="274"/>
      <c r="AS739" s="274"/>
      <c r="AT739" s="274"/>
      <c r="AU739" s="274"/>
      <c r="AV739" s="274"/>
      <c r="AW739" s="274"/>
      <c r="AX739" s="274"/>
      <c r="AY739" s="274"/>
      <c r="AZ739" s="274"/>
      <c r="BA739" s="274"/>
      <c r="BB739" s="274"/>
      <c r="BC739" s="274"/>
      <c r="BD739" s="274"/>
      <c r="BE739" s="274"/>
      <c r="BF739" s="274"/>
      <c r="BG739" s="274"/>
      <c r="BH739" s="274"/>
      <c r="BI739" s="274"/>
      <c r="BJ739" s="274"/>
      <c r="BK739" s="274"/>
      <c r="BL739" s="274"/>
      <c r="BM739" s="274"/>
      <c r="BN739" s="274"/>
      <c r="BO739" s="274"/>
      <c r="BP739" s="274"/>
      <c r="BQ739" s="274"/>
      <c r="BR739" s="274"/>
      <c r="BS739" s="274"/>
      <c r="BT739" s="274"/>
      <c r="BU739" s="274"/>
      <c r="BV739" s="274"/>
      <c r="BW739" s="274"/>
      <c r="BX739" s="274"/>
      <c r="BY739" s="274"/>
      <c r="BZ739" s="274"/>
      <c r="CA739" s="274"/>
      <c r="CB739" s="274"/>
      <c r="CC739" s="274"/>
      <c r="CD739" s="274"/>
      <c r="CE739" s="274"/>
      <c r="CF739" s="274"/>
      <c r="CG739" s="274"/>
      <c r="CH739" s="274"/>
      <c r="CI739" s="274"/>
      <c r="CJ739" s="274"/>
      <c r="CK739" s="274"/>
      <c r="CL739" s="274"/>
      <c r="CM739" s="274"/>
      <c r="CN739" s="274"/>
      <c r="CO739" s="274"/>
      <c r="CP739" s="274"/>
      <c r="CQ739" s="274"/>
      <c r="CR739" s="274"/>
      <c r="CS739" s="274"/>
      <c r="CT739" s="274"/>
      <c r="CU739" s="274"/>
      <c r="CV739" s="274"/>
      <c r="CW739" s="274"/>
      <c r="CX739" s="274"/>
      <c r="CY739" s="274"/>
      <c r="CZ739" s="274"/>
      <c r="DA739" s="274"/>
      <c r="DB739" s="274"/>
      <c r="DC739" s="274"/>
      <c r="DD739" s="274"/>
      <c r="DE739" s="274"/>
    </row>
    <row r="740" spans="2:109" s="33" customFormat="1" x14ac:dyDescent="0.35">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AR740" s="274"/>
      <c r="AS740" s="274"/>
      <c r="AT740" s="274"/>
      <c r="AU740" s="274"/>
      <c r="AV740" s="274"/>
      <c r="AW740" s="274"/>
      <c r="AX740" s="274"/>
      <c r="AY740" s="274"/>
      <c r="AZ740" s="274"/>
      <c r="BA740" s="274"/>
      <c r="BB740" s="274"/>
      <c r="BC740" s="274"/>
      <c r="BD740" s="274"/>
      <c r="BE740" s="274"/>
      <c r="BF740" s="274"/>
      <c r="BG740" s="274"/>
      <c r="BH740" s="274"/>
      <c r="BI740" s="274"/>
      <c r="BJ740" s="274"/>
      <c r="BK740" s="274"/>
      <c r="BL740" s="274"/>
      <c r="BM740" s="274"/>
      <c r="BN740" s="274"/>
      <c r="BO740" s="274"/>
      <c r="BP740" s="274"/>
      <c r="BQ740" s="274"/>
      <c r="BR740" s="274"/>
      <c r="BS740" s="274"/>
      <c r="BT740" s="274"/>
      <c r="BU740" s="274"/>
      <c r="BV740" s="274"/>
      <c r="BW740" s="274"/>
      <c r="BX740" s="274"/>
      <c r="BY740" s="274"/>
      <c r="BZ740" s="274"/>
      <c r="CA740" s="274"/>
      <c r="CB740" s="274"/>
      <c r="CC740" s="274"/>
      <c r="CD740" s="274"/>
      <c r="CE740" s="274"/>
      <c r="CF740" s="274"/>
      <c r="CG740" s="274"/>
      <c r="CH740" s="274"/>
      <c r="CI740" s="274"/>
      <c r="CJ740" s="274"/>
      <c r="CK740" s="274"/>
      <c r="CL740" s="274"/>
      <c r="CM740" s="274"/>
      <c r="CN740" s="274"/>
      <c r="CO740" s="274"/>
      <c r="CP740" s="274"/>
      <c r="CQ740" s="274"/>
      <c r="CR740" s="274"/>
      <c r="CS740" s="274"/>
      <c r="CT740" s="274"/>
      <c r="CU740" s="274"/>
      <c r="CV740" s="274"/>
      <c r="CW740" s="274"/>
      <c r="CX740" s="274"/>
      <c r="CY740" s="274"/>
      <c r="CZ740" s="274"/>
      <c r="DA740" s="274"/>
      <c r="DB740" s="274"/>
      <c r="DC740" s="274"/>
      <c r="DD740" s="274"/>
      <c r="DE740" s="274"/>
    </row>
    <row r="741" spans="2:109" s="33" customFormat="1" x14ac:dyDescent="0.35">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AR741" s="274"/>
      <c r="AS741" s="274"/>
      <c r="AT741" s="274"/>
      <c r="AU741" s="274"/>
      <c r="AV741" s="274"/>
      <c r="AW741" s="274"/>
      <c r="AX741" s="274"/>
      <c r="AY741" s="274"/>
      <c r="AZ741" s="274"/>
      <c r="BA741" s="274"/>
      <c r="BB741" s="274"/>
      <c r="BC741" s="274"/>
      <c r="BD741" s="274"/>
      <c r="BE741" s="274"/>
      <c r="BF741" s="274"/>
      <c r="BG741" s="274"/>
      <c r="BH741" s="274"/>
      <c r="BI741" s="274"/>
      <c r="BJ741" s="274"/>
      <c r="BK741" s="274"/>
      <c r="BL741" s="274"/>
      <c r="BM741" s="274"/>
      <c r="BN741" s="274"/>
      <c r="BO741" s="274"/>
      <c r="BP741" s="274"/>
      <c r="BQ741" s="274"/>
      <c r="BR741" s="274"/>
      <c r="BS741" s="274"/>
      <c r="BT741" s="274"/>
      <c r="BU741" s="274"/>
      <c r="BV741" s="274"/>
      <c r="BW741" s="274"/>
      <c r="BX741" s="274"/>
      <c r="BY741" s="274"/>
      <c r="BZ741" s="274"/>
      <c r="CA741" s="274"/>
      <c r="CB741" s="274"/>
      <c r="CC741" s="274"/>
      <c r="CD741" s="274"/>
      <c r="CE741" s="274"/>
      <c r="CF741" s="274"/>
      <c r="CG741" s="274"/>
      <c r="CH741" s="274"/>
      <c r="CI741" s="274"/>
      <c r="CJ741" s="274"/>
      <c r="CK741" s="274"/>
      <c r="CL741" s="274"/>
      <c r="CM741" s="274"/>
      <c r="CN741" s="274"/>
      <c r="CO741" s="274"/>
      <c r="CP741" s="274"/>
      <c r="CQ741" s="274"/>
      <c r="CR741" s="274"/>
      <c r="CS741" s="274"/>
      <c r="CT741" s="274"/>
      <c r="CU741" s="274"/>
      <c r="CV741" s="274"/>
      <c r="CW741" s="274"/>
      <c r="CX741" s="274"/>
      <c r="CY741" s="274"/>
      <c r="CZ741" s="274"/>
      <c r="DA741" s="274"/>
      <c r="DB741" s="274"/>
      <c r="DC741" s="274"/>
      <c r="DD741" s="274"/>
      <c r="DE741" s="274"/>
    </row>
    <row r="742" spans="2:109" s="33" customFormat="1" x14ac:dyDescent="0.35">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AR742" s="274"/>
      <c r="AS742" s="274"/>
      <c r="AT742" s="274"/>
      <c r="AU742" s="274"/>
      <c r="AV742" s="274"/>
      <c r="AW742" s="274"/>
      <c r="AX742" s="274"/>
      <c r="AY742" s="274"/>
      <c r="AZ742" s="274"/>
      <c r="BA742" s="274"/>
      <c r="BB742" s="274"/>
      <c r="BC742" s="274"/>
      <c r="BD742" s="274"/>
      <c r="BE742" s="274"/>
      <c r="BF742" s="274"/>
      <c r="BG742" s="274"/>
      <c r="BH742" s="274"/>
      <c r="BI742" s="274"/>
      <c r="BJ742" s="274"/>
      <c r="BK742" s="274"/>
      <c r="BL742" s="274"/>
      <c r="BM742" s="274"/>
      <c r="BN742" s="274"/>
      <c r="BO742" s="274"/>
      <c r="BP742" s="274"/>
      <c r="BQ742" s="274"/>
      <c r="BR742" s="274"/>
      <c r="BS742" s="274"/>
      <c r="BT742" s="274"/>
      <c r="BU742" s="274"/>
      <c r="BV742" s="274"/>
      <c r="BW742" s="274"/>
      <c r="BX742" s="274"/>
      <c r="BY742" s="274"/>
      <c r="BZ742" s="274"/>
      <c r="CA742" s="274"/>
      <c r="CB742" s="274"/>
      <c r="CC742" s="274"/>
      <c r="CD742" s="274"/>
      <c r="CE742" s="274"/>
      <c r="CF742" s="274"/>
      <c r="CG742" s="274"/>
      <c r="CH742" s="274"/>
      <c r="CI742" s="274"/>
      <c r="CJ742" s="274"/>
      <c r="CK742" s="274"/>
      <c r="CL742" s="274"/>
      <c r="CM742" s="274"/>
      <c r="CN742" s="274"/>
      <c r="CO742" s="274"/>
      <c r="CP742" s="274"/>
      <c r="CQ742" s="274"/>
      <c r="CR742" s="274"/>
      <c r="CS742" s="274"/>
      <c r="CT742" s="274"/>
      <c r="CU742" s="274"/>
      <c r="CV742" s="274"/>
      <c r="CW742" s="274"/>
      <c r="CX742" s="274"/>
      <c r="CY742" s="274"/>
      <c r="CZ742" s="274"/>
      <c r="DA742" s="274"/>
      <c r="DB742" s="274"/>
      <c r="DC742" s="274"/>
      <c r="DD742" s="274"/>
      <c r="DE742" s="274"/>
    </row>
    <row r="743" spans="2:109" s="33" customFormat="1" x14ac:dyDescent="0.35">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AR743" s="274"/>
      <c r="AS743" s="274"/>
      <c r="AT743" s="274"/>
      <c r="AU743" s="274"/>
      <c r="AV743" s="274"/>
      <c r="AW743" s="274"/>
      <c r="AX743" s="274"/>
      <c r="AY743" s="274"/>
      <c r="AZ743" s="274"/>
      <c r="BA743" s="274"/>
      <c r="BB743" s="274"/>
      <c r="BC743" s="274"/>
      <c r="BD743" s="274"/>
      <c r="BE743" s="274"/>
      <c r="BF743" s="274"/>
      <c r="BG743" s="274"/>
      <c r="BH743" s="274"/>
      <c r="BI743" s="274"/>
      <c r="BJ743" s="274"/>
      <c r="BK743" s="274"/>
      <c r="BL743" s="274"/>
      <c r="BM743" s="274"/>
      <c r="BN743" s="274"/>
      <c r="BO743" s="274"/>
      <c r="BP743" s="274"/>
      <c r="BQ743" s="274"/>
      <c r="BR743" s="274"/>
      <c r="BS743" s="274"/>
      <c r="BT743" s="274"/>
      <c r="BU743" s="274"/>
      <c r="BV743" s="274"/>
      <c r="BW743" s="274"/>
      <c r="BX743" s="274"/>
      <c r="BY743" s="274"/>
      <c r="BZ743" s="274"/>
      <c r="CA743" s="274"/>
      <c r="CB743" s="274"/>
      <c r="CC743" s="274"/>
      <c r="CD743" s="274"/>
      <c r="CE743" s="274"/>
      <c r="CF743" s="274"/>
      <c r="CG743" s="274"/>
      <c r="CH743" s="274"/>
      <c r="CI743" s="274"/>
      <c r="CJ743" s="274"/>
      <c r="CK743" s="274"/>
      <c r="CL743" s="274"/>
      <c r="CM743" s="274"/>
      <c r="CN743" s="274"/>
      <c r="CO743" s="274"/>
      <c r="CP743" s="274"/>
      <c r="CQ743" s="274"/>
      <c r="CR743" s="274"/>
      <c r="CS743" s="274"/>
      <c r="CT743" s="274"/>
      <c r="CU743" s="274"/>
      <c r="CV743" s="274"/>
      <c r="CW743" s="274"/>
      <c r="CX743" s="274"/>
      <c r="CY743" s="274"/>
      <c r="CZ743" s="274"/>
      <c r="DA743" s="274"/>
      <c r="DB743" s="274"/>
      <c r="DC743" s="274"/>
      <c r="DD743" s="274"/>
      <c r="DE743" s="274"/>
    </row>
    <row r="744" spans="2:109" s="33" customFormat="1" x14ac:dyDescent="0.35">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AR744" s="274"/>
      <c r="AS744" s="274"/>
      <c r="AT744" s="274"/>
      <c r="AU744" s="274"/>
      <c r="AV744" s="274"/>
      <c r="AW744" s="274"/>
      <c r="AX744" s="274"/>
      <c r="AY744" s="274"/>
      <c r="AZ744" s="274"/>
      <c r="BA744" s="274"/>
      <c r="BB744" s="274"/>
      <c r="BC744" s="274"/>
      <c r="BD744" s="274"/>
      <c r="BE744" s="274"/>
      <c r="BF744" s="274"/>
      <c r="BG744" s="274"/>
      <c r="BH744" s="274"/>
      <c r="BI744" s="274"/>
      <c r="BJ744" s="274"/>
      <c r="BK744" s="274"/>
      <c r="BL744" s="274"/>
      <c r="BM744" s="274"/>
      <c r="BN744" s="274"/>
      <c r="BO744" s="274"/>
      <c r="BP744" s="274"/>
      <c r="BQ744" s="274"/>
      <c r="BR744" s="274"/>
      <c r="BS744" s="274"/>
      <c r="BT744" s="274"/>
      <c r="BU744" s="274"/>
      <c r="BV744" s="274"/>
      <c r="BW744" s="274"/>
      <c r="BX744" s="274"/>
      <c r="BY744" s="274"/>
      <c r="BZ744" s="274"/>
      <c r="CA744" s="274"/>
      <c r="CB744" s="274"/>
      <c r="CC744" s="274"/>
      <c r="CD744" s="274"/>
      <c r="CE744" s="274"/>
      <c r="CF744" s="274"/>
      <c r="CG744" s="274"/>
      <c r="CH744" s="274"/>
      <c r="CI744" s="274"/>
      <c r="CJ744" s="274"/>
      <c r="CK744" s="274"/>
      <c r="CL744" s="274"/>
      <c r="CM744" s="274"/>
      <c r="CN744" s="274"/>
      <c r="CO744" s="274"/>
      <c r="CP744" s="274"/>
      <c r="CQ744" s="274"/>
      <c r="CR744" s="274"/>
      <c r="CS744" s="274"/>
      <c r="CT744" s="274"/>
      <c r="CU744" s="274"/>
      <c r="CV744" s="274"/>
      <c r="CW744" s="274"/>
      <c r="CX744" s="274"/>
      <c r="CY744" s="274"/>
      <c r="CZ744" s="274"/>
      <c r="DA744" s="274"/>
      <c r="DB744" s="274"/>
      <c r="DC744" s="274"/>
      <c r="DD744" s="274"/>
      <c r="DE744" s="274"/>
    </row>
    <row r="745" spans="2:109" s="33" customFormat="1" x14ac:dyDescent="0.35">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AR745" s="274"/>
      <c r="AS745" s="274"/>
      <c r="AT745" s="274"/>
      <c r="AU745" s="274"/>
      <c r="AV745" s="274"/>
      <c r="AW745" s="274"/>
      <c r="AX745" s="274"/>
      <c r="AY745" s="274"/>
      <c r="AZ745" s="274"/>
      <c r="BA745" s="274"/>
      <c r="BB745" s="274"/>
      <c r="BC745" s="274"/>
      <c r="BD745" s="274"/>
      <c r="BE745" s="274"/>
      <c r="BF745" s="274"/>
      <c r="BG745" s="274"/>
      <c r="BH745" s="274"/>
      <c r="BI745" s="274"/>
      <c r="BJ745" s="274"/>
      <c r="BK745" s="274"/>
      <c r="BL745" s="274"/>
      <c r="BM745" s="274"/>
      <c r="BN745" s="274"/>
      <c r="BO745" s="274"/>
      <c r="BP745" s="274"/>
      <c r="BQ745" s="274"/>
      <c r="BR745" s="274"/>
      <c r="BS745" s="274"/>
      <c r="BT745" s="274"/>
      <c r="BU745" s="274"/>
      <c r="BV745" s="274"/>
      <c r="BW745" s="274"/>
      <c r="BX745" s="274"/>
      <c r="BY745" s="274"/>
      <c r="BZ745" s="274"/>
      <c r="CA745" s="274"/>
      <c r="CB745" s="274"/>
      <c r="CC745" s="274"/>
      <c r="CD745" s="274"/>
      <c r="CE745" s="274"/>
      <c r="CF745" s="274"/>
      <c r="CG745" s="274"/>
      <c r="CH745" s="274"/>
      <c r="CI745" s="274"/>
      <c r="CJ745" s="274"/>
      <c r="CK745" s="274"/>
      <c r="CL745" s="274"/>
      <c r="CM745" s="274"/>
      <c r="CN745" s="274"/>
      <c r="CO745" s="274"/>
      <c r="CP745" s="274"/>
      <c r="CQ745" s="274"/>
      <c r="CR745" s="274"/>
      <c r="CS745" s="274"/>
      <c r="CT745" s="274"/>
      <c r="CU745" s="274"/>
      <c r="CV745" s="274"/>
      <c r="CW745" s="274"/>
      <c r="CX745" s="274"/>
      <c r="CY745" s="274"/>
      <c r="CZ745" s="274"/>
      <c r="DA745" s="274"/>
      <c r="DB745" s="274"/>
      <c r="DC745" s="274"/>
      <c r="DD745" s="274"/>
      <c r="DE745" s="274"/>
    </row>
    <row r="746" spans="2:109" s="33" customFormat="1" x14ac:dyDescent="0.35">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AR746" s="274"/>
      <c r="AS746" s="274"/>
      <c r="AT746" s="274"/>
      <c r="AU746" s="274"/>
      <c r="AV746" s="274"/>
      <c r="AW746" s="274"/>
      <c r="AX746" s="274"/>
      <c r="AY746" s="274"/>
      <c r="AZ746" s="274"/>
      <c r="BA746" s="274"/>
      <c r="BB746" s="274"/>
      <c r="BC746" s="274"/>
      <c r="BD746" s="274"/>
      <c r="BE746" s="274"/>
      <c r="BF746" s="274"/>
      <c r="BG746" s="274"/>
      <c r="BH746" s="274"/>
      <c r="BI746" s="274"/>
      <c r="BJ746" s="274"/>
      <c r="BK746" s="274"/>
      <c r="BL746" s="274"/>
      <c r="BM746" s="274"/>
      <c r="BN746" s="274"/>
      <c r="BO746" s="274"/>
      <c r="BP746" s="274"/>
      <c r="BQ746" s="274"/>
      <c r="BR746" s="274"/>
      <c r="BS746" s="274"/>
      <c r="BT746" s="274"/>
      <c r="BU746" s="274"/>
      <c r="BV746" s="274"/>
      <c r="BW746" s="274"/>
      <c r="BX746" s="274"/>
      <c r="BY746" s="274"/>
      <c r="BZ746" s="274"/>
      <c r="CA746" s="274"/>
      <c r="CB746" s="274"/>
      <c r="CC746" s="274"/>
      <c r="CD746" s="274"/>
      <c r="CE746" s="274"/>
      <c r="CF746" s="274"/>
      <c r="CG746" s="274"/>
      <c r="CH746" s="274"/>
      <c r="CI746" s="274"/>
      <c r="CJ746" s="274"/>
      <c r="CK746" s="274"/>
      <c r="CL746" s="274"/>
      <c r="CM746" s="274"/>
      <c r="CN746" s="274"/>
      <c r="CO746" s="274"/>
      <c r="CP746" s="274"/>
      <c r="CQ746" s="274"/>
      <c r="CR746" s="274"/>
      <c r="CS746" s="274"/>
      <c r="CT746" s="274"/>
      <c r="CU746" s="274"/>
      <c r="CV746" s="274"/>
      <c r="CW746" s="274"/>
      <c r="CX746" s="274"/>
      <c r="CY746" s="274"/>
      <c r="CZ746" s="274"/>
      <c r="DA746" s="274"/>
      <c r="DB746" s="274"/>
      <c r="DC746" s="274"/>
      <c r="DD746" s="274"/>
      <c r="DE746" s="274"/>
    </row>
    <row r="747" spans="2:109" s="33" customFormat="1" x14ac:dyDescent="0.35">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AR747" s="274"/>
      <c r="AS747" s="274"/>
      <c r="AT747" s="274"/>
      <c r="AU747" s="274"/>
      <c r="AV747" s="274"/>
      <c r="AW747" s="274"/>
      <c r="AX747" s="274"/>
      <c r="AY747" s="274"/>
      <c r="AZ747" s="274"/>
      <c r="BA747" s="274"/>
      <c r="BB747" s="274"/>
      <c r="BC747" s="274"/>
      <c r="BD747" s="274"/>
      <c r="BE747" s="274"/>
      <c r="BF747" s="274"/>
      <c r="BG747" s="274"/>
      <c r="BH747" s="274"/>
      <c r="BI747" s="274"/>
      <c r="BJ747" s="274"/>
      <c r="BK747" s="274"/>
      <c r="BL747" s="274"/>
      <c r="BM747" s="274"/>
      <c r="BN747" s="274"/>
      <c r="BO747" s="274"/>
      <c r="BP747" s="274"/>
      <c r="BQ747" s="274"/>
      <c r="BR747" s="274"/>
      <c r="BS747" s="274"/>
      <c r="BT747" s="274"/>
      <c r="BU747" s="274"/>
      <c r="BV747" s="274"/>
      <c r="BW747" s="274"/>
      <c r="BX747" s="274"/>
      <c r="BY747" s="274"/>
      <c r="BZ747" s="274"/>
      <c r="CA747" s="274"/>
      <c r="CB747" s="274"/>
      <c r="CC747" s="274"/>
      <c r="CD747" s="274"/>
      <c r="CE747" s="274"/>
      <c r="CF747" s="274"/>
      <c r="CG747" s="274"/>
      <c r="CH747" s="274"/>
      <c r="CI747" s="274"/>
      <c r="CJ747" s="274"/>
      <c r="CK747" s="274"/>
      <c r="CL747" s="274"/>
      <c r="CM747" s="274"/>
      <c r="CN747" s="274"/>
      <c r="CO747" s="274"/>
      <c r="CP747" s="274"/>
      <c r="CQ747" s="274"/>
      <c r="CR747" s="274"/>
      <c r="CS747" s="274"/>
      <c r="CT747" s="274"/>
      <c r="CU747" s="274"/>
      <c r="CV747" s="274"/>
      <c r="CW747" s="274"/>
      <c r="CX747" s="274"/>
      <c r="CY747" s="274"/>
      <c r="CZ747" s="274"/>
      <c r="DA747" s="274"/>
      <c r="DB747" s="274"/>
      <c r="DC747" s="274"/>
      <c r="DD747" s="274"/>
      <c r="DE747" s="274"/>
    </row>
    <row r="748" spans="2:109" s="33" customFormat="1" x14ac:dyDescent="0.35">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AR748" s="274"/>
      <c r="AS748" s="274"/>
      <c r="AT748" s="274"/>
      <c r="AU748" s="274"/>
      <c r="AV748" s="274"/>
      <c r="AW748" s="274"/>
      <c r="AX748" s="274"/>
      <c r="AY748" s="274"/>
      <c r="AZ748" s="274"/>
      <c r="BA748" s="274"/>
      <c r="BB748" s="274"/>
      <c r="BC748" s="274"/>
      <c r="BD748" s="274"/>
      <c r="BE748" s="274"/>
      <c r="BF748" s="274"/>
      <c r="BG748" s="274"/>
      <c r="BH748" s="274"/>
      <c r="BI748" s="274"/>
      <c r="BJ748" s="274"/>
      <c r="BK748" s="274"/>
      <c r="BL748" s="274"/>
      <c r="BM748" s="274"/>
      <c r="BN748" s="274"/>
      <c r="BO748" s="274"/>
      <c r="BP748" s="274"/>
      <c r="BQ748" s="274"/>
      <c r="BR748" s="274"/>
      <c r="BS748" s="274"/>
      <c r="BT748" s="274"/>
      <c r="BU748" s="274"/>
      <c r="BV748" s="274"/>
      <c r="BW748" s="274"/>
      <c r="BX748" s="274"/>
      <c r="BY748" s="274"/>
      <c r="BZ748" s="274"/>
      <c r="CA748" s="274"/>
      <c r="CB748" s="274"/>
      <c r="CC748" s="274"/>
      <c r="CD748" s="274"/>
      <c r="CE748" s="274"/>
      <c r="CF748" s="274"/>
      <c r="CG748" s="274"/>
      <c r="CH748" s="274"/>
      <c r="CI748" s="274"/>
      <c r="CJ748" s="274"/>
      <c r="CK748" s="274"/>
      <c r="CL748" s="274"/>
      <c r="CM748" s="274"/>
      <c r="CN748" s="274"/>
      <c r="CO748" s="274"/>
      <c r="CP748" s="274"/>
      <c r="CQ748" s="274"/>
      <c r="CR748" s="274"/>
      <c r="CS748" s="274"/>
      <c r="CT748" s="274"/>
      <c r="CU748" s="274"/>
      <c r="CV748" s="274"/>
      <c r="CW748" s="274"/>
      <c r="CX748" s="274"/>
      <c r="CY748" s="274"/>
      <c r="CZ748" s="274"/>
      <c r="DA748" s="274"/>
      <c r="DB748" s="274"/>
      <c r="DC748" s="274"/>
      <c r="DD748" s="274"/>
      <c r="DE748" s="274"/>
    </row>
    <row r="749" spans="2:109" s="33" customFormat="1" x14ac:dyDescent="0.35">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AR749" s="274"/>
      <c r="AS749" s="274"/>
      <c r="AT749" s="274"/>
      <c r="AU749" s="274"/>
      <c r="AV749" s="274"/>
      <c r="AW749" s="274"/>
      <c r="AX749" s="274"/>
      <c r="AY749" s="274"/>
      <c r="AZ749" s="274"/>
      <c r="BA749" s="274"/>
      <c r="BB749" s="274"/>
      <c r="BC749" s="274"/>
      <c r="BD749" s="274"/>
      <c r="BE749" s="274"/>
      <c r="BF749" s="274"/>
      <c r="BG749" s="274"/>
      <c r="BH749" s="274"/>
      <c r="BI749" s="274"/>
      <c r="BJ749" s="274"/>
      <c r="BK749" s="274"/>
      <c r="BL749" s="274"/>
      <c r="BM749" s="274"/>
      <c r="BN749" s="274"/>
      <c r="BO749" s="274"/>
      <c r="BP749" s="274"/>
      <c r="BQ749" s="274"/>
      <c r="BR749" s="274"/>
      <c r="BS749" s="274"/>
      <c r="BT749" s="274"/>
      <c r="BU749" s="274"/>
      <c r="BV749" s="274"/>
      <c r="BW749" s="274"/>
      <c r="BX749" s="274"/>
      <c r="BY749" s="274"/>
      <c r="BZ749" s="274"/>
      <c r="CA749" s="274"/>
      <c r="CB749" s="274"/>
      <c r="CC749" s="274"/>
      <c r="CD749" s="274"/>
      <c r="CE749" s="274"/>
      <c r="CF749" s="274"/>
      <c r="CG749" s="274"/>
      <c r="CH749" s="274"/>
      <c r="CI749" s="274"/>
      <c r="CJ749" s="274"/>
      <c r="CK749" s="274"/>
      <c r="CL749" s="274"/>
      <c r="CM749" s="274"/>
      <c r="CN749" s="274"/>
      <c r="CO749" s="274"/>
      <c r="CP749" s="274"/>
      <c r="CQ749" s="274"/>
      <c r="CR749" s="274"/>
      <c r="CS749" s="274"/>
      <c r="CT749" s="274"/>
      <c r="CU749" s="274"/>
      <c r="CV749" s="274"/>
      <c r="CW749" s="274"/>
      <c r="CX749" s="274"/>
      <c r="CY749" s="274"/>
      <c r="CZ749" s="274"/>
      <c r="DA749" s="274"/>
      <c r="DB749" s="274"/>
      <c r="DC749" s="274"/>
      <c r="DD749" s="274"/>
      <c r="DE749" s="274"/>
    </row>
    <row r="750" spans="2:109" s="33" customFormat="1" x14ac:dyDescent="0.35">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AR750" s="274"/>
      <c r="AS750" s="274"/>
      <c r="AT750" s="274"/>
      <c r="AU750" s="274"/>
      <c r="AV750" s="274"/>
      <c r="AW750" s="274"/>
      <c r="AX750" s="274"/>
      <c r="AY750" s="274"/>
      <c r="AZ750" s="274"/>
      <c r="BA750" s="274"/>
      <c r="BB750" s="274"/>
      <c r="BC750" s="274"/>
      <c r="BD750" s="274"/>
      <c r="BE750" s="274"/>
      <c r="BF750" s="274"/>
      <c r="BG750" s="274"/>
      <c r="BH750" s="274"/>
      <c r="BI750" s="274"/>
      <c r="BJ750" s="274"/>
      <c r="BK750" s="274"/>
      <c r="BL750" s="274"/>
      <c r="BM750" s="274"/>
      <c r="BN750" s="274"/>
      <c r="BO750" s="274"/>
      <c r="BP750" s="274"/>
      <c r="BQ750" s="274"/>
      <c r="BR750" s="274"/>
      <c r="BS750" s="274"/>
      <c r="BT750" s="274"/>
      <c r="BU750" s="274"/>
      <c r="BV750" s="274"/>
      <c r="BW750" s="274"/>
      <c r="BX750" s="274"/>
      <c r="BY750" s="274"/>
      <c r="BZ750" s="274"/>
      <c r="CA750" s="274"/>
      <c r="CB750" s="274"/>
      <c r="CC750" s="274"/>
      <c r="CD750" s="274"/>
      <c r="CE750" s="274"/>
      <c r="CF750" s="274"/>
      <c r="CG750" s="274"/>
      <c r="CH750" s="274"/>
      <c r="CI750" s="274"/>
      <c r="CJ750" s="274"/>
      <c r="CK750" s="274"/>
      <c r="CL750" s="274"/>
      <c r="CM750" s="274"/>
      <c r="CN750" s="274"/>
      <c r="CO750" s="274"/>
      <c r="CP750" s="274"/>
      <c r="CQ750" s="274"/>
      <c r="CR750" s="274"/>
      <c r="CS750" s="274"/>
      <c r="CT750" s="274"/>
      <c r="CU750" s="274"/>
      <c r="CV750" s="274"/>
      <c r="CW750" s="274"/>
      <c r="CX750" s="274"/>
      <c r="CY750" s="274"/>
      <c r="CZ750" s="274"/>
      <c r="DA750" s="274"/>
      <c r="DB750" s="274"/>
      <c r="DC750" s="274"/>
      <c r="DD750" s="274"/>
      <c r="DE750" s="274"/>
    </row>
    <row r="751" spans="2:109" s="33" customFormat="1" x14ac:dyDescent="0.35">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AR751" s="274"/>
      <c r="AS751" s="274"/>
      <c r="AT751" s="274"/>
      <c r="AU751" s="274"/>
      <c r="AV751" s="274"/>
      <c r="AW751" s="274"/>
      <c r="AX751" s="274"/>
      <c r="AY751" s="274"/>
      <c r="AZ751" s="274"/>
      <c r="BA751" s="274"/>
      <c r="BB751" s="274"/>
      <c r="BC751" s="274"/>
      <c r="BD751" s="274"/>
      <c r="BE751" s="274"/>
      <c r="BF751" s="274"/>
      <c r="BG751" s="274"/>
      <c r="BH751" s="274"/>
      <c r="BI751" s="274"/>
      <c r="BJ751" s="274"/>
      <c r="BK751" s="274"/>
      <c r="BL751" s="274"/>
      <c r="BM751" s="274"/>
      <c r="BN751" s="274"/>
      <c r="BO751" s="274"/>
      <c r="BP751" s="274"/>
      <c r="BQ751" s="274"/>
      <c r="BR751" s="274"/>
      <c r="BS751" s="274"/>
      <c r="BT751" s="274"/>
      <c r="BU751" s="274"/>
      <c r="BV751" s="274"/>
      <c r="BW751" s="274"/>
      <c r="BX751" s="274"/>
      <c r="BY751" s="274"/>
      <c r="BZ751" s="274"/>
      <c r="CA751" s="274"/>
      <c r="CB751" s="274"/>
      <c r="CC751" s="274"/>
      <c r="CD751" s="274"/>
      <c r="CE751" s="274"/>
      <c r="CF751" s="274"/>
      <c r="CG751" s="274"/>
      <c r="CH751" s="274"/>
      <c r="CI751" s="274"/>
      <c r="CJ751" s="274"/>
      <c r="CK751" s="274"/>
      <c r="CL751" s="274"/>
      <c r="CM751" s="274"/>
      <c r="CN751" s="274"/>
      <c r="CO751" s="274"/>
      <c r="CP751" s="274"/>
      <c r="CQ751" s="274"/>
      <c r="CR751" s="274"/>
      <c r="CS751" s="274"/>
      <c r="CT751" s="274"/>
      <c r="CU751" s="274"/>
      <c r="CV751" s="274"/>
      <c r="CW751" s="274"/>
      <c r="CX751" s="274"/>
      <c r="CY751" s="274"/>
      <c r="CZ751" s="274"/>
      <c r="DA751" s="274"/>
      <c r="DB751" s="274"/>
      <c r="DC751" s="274"/>
      <c r="DD751" s="274"/>
      <c r="DE751" s="274"/>
    </row>
    <row r="752" spans="2:109" s="33" customFormat="1" x14ac:dyDescent="0.35">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AR752" s="274"/>
      <c r="AS752" s="274"/>
      <c r="AT752" s="274"/>
      <c r="AU752" s="274"/>
      <c r="AV752" s="274"/>
      <c r="AW752" s="274"/>
      <c r="AX752" s="274"/>
      <c r="AY752" s="274"/>
      <c r="AZ752" s="274"/>
      <c r="BA752" s="274"/>
      <c r="BB752" s="274"/>
      <c r="BC752" s="274"/>
      <c r="BD752" s="274"/>
      <c r="BE752" s="274"/>
      <c r="BF752" s="274"/>
      <c r="BG752" s="274"/>
      <c r="BH752" s="274"/>
      <c r="BI752" s="274"/>
      <c r="BJ752" s="274"/>
      <c r="BK752" s="274"/>
      <c r="BL752" s="274"/>
      <c r="BM752" s="274"/>
      <c r="BN752" s="274"/>
      <c r="BO752" s="274"/>
      <c r="BP752" s="274"/>
      <c r="BQ752" s="274"/>
      <c r="BR752" s="274"/>
      <c r="BS752" s="274"/>
      <c r="BT752" s="274"/>
      <c r="BU752" s="274"/>
      <c r="BV752" s="274"/>
      <c r="BW752" s="274"/>
      <c r="BX752" s="274"/>
      <c r="BY752" s="274"/>
      <c r="BZ752" s="274"/>
      <c r="CA752" s="274"/>
      <c r="CB752" s="274"/>
      <c r="CC752" s="274"/>
      <c r="CD752" s="274"/>
      <c r="CE752" s="274"/>
      <c r="CF752" s="274"/>
      <c r="CG752" s="274"/>
      <c r="CH752" s="274"/>
      <c r="CI752" s="274"/>
      <c r="CJ752" s="274"/>
      <c r="CK752" s="274"/>
      <c r="CL752" s="274"/>
      <c r="CM752" s="274"/>
      <c r="CN752" s="274"/>
      <c r="CO752" s="274"/>
      <c r="CP752" s="274"/>
      <c r="CQ752" s="274"/>
      <c r="CR752" s="274"/>
      <c r="CS752" s="274"/>
      <c r="CT752" s="274"/>
      <c r="CU752" s="274"/>
      <c r="CV752" s="274"/>
      <c r="CW752" s="274"/>
      <c r="CX752" s="274"/>
      <c r="CY752" s="274"/>
      <c r="CZ752" s="274"/>
      <c r="DA752" s="274"/>
      <c r="DB752" s="274"/>
      <c r="DC752" s="274"/>
      <c r="DD752" s="274"/>
      <c r="DE752" s="274"/>
    </row>
    <row r="753" spans="2:109" s="33" customFormat="1" x14ac:dyDescent="0.35">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AR753" s="274"/>
      <c r="AS753" s="274"/>
      <c r="AT753" s="274"/>
      <c r="AU753" s="274"/>
      <c r="AV753" s="274"/>
      <c r="AW753" s="274"/>
      <c r="AX753" s="274"/>
      <c r="AY753" s="274"/>
      <c r="AZ753" s="274"/>
      <c r="BA753" s="274"/>
      <c r="BB753" s="274"/>
      <c r="BC753" s="274"/>
      <c r="BD753" s="274"/>
      <c r="BE753" s="274"/>
      <c r="BF753" s="274"/>
      <c r="BG753" s="274"/>
      <c r="BH753" s="274"/>
      <c r="BI753" s="274"/>
      <c r="BJ753" s="274"/>
      <c r="BK753" s="274"/>
      <c r="BL753" s="274"/>
      <c r="BM753" s="274"/>
      <c r="BN753" s="274"/>
      <c r="BO753" s="274"/>
      <c r="BP753" s="274"/>
      <c r="BQ753" s="274"/>
      <c r="BR753" s="274"/>
      <c r="BS753" s="274"/>
      <c r="BT753" s="274"/>
      <c r="BU753" s="274"/>
      <c r="BV753" s="274"/>
      <c r="BW753" s="274"/>
      <c r="BX753" s="274"/>
      <c r="BY753" s="274"/>
      <c r="BZ753" s="274"/>
      <c r="CA753" s="274"/>
      <c r="CB753" s="274"/>
      <c r="CC753" s="274"/>
      <c r="CD753" s="274"/>
      <c r="CE753" s="274"/>
      <c r="CF753" s="274"/>
      <c r="CG753" s="274"/>
      <c r="CH753" s="274"/>
      <c r="CI753" s="274"/>
      <c r="CJ753" s="274"/>
      <c r="CK753" s="274"/>
      <c r="CL753" s="274"/>
      <c r="CM753" s="274"/>
      <c r="CN753" s="274"/>
      <c r="CO753" s="274"/>
      <c r="CP753" s="274"/>
      <c r="CQ753" s="274"/>
      <c r="CR753" s="274"/>
      <c r="CS753" s="274"/>
      <c r="CT753" s="274"/>
      <c r="CU753" s="274"/>
      <c r="CV753" s="274"/>
      <c r="CW753" s="274"/>
      <c r="CX753" s="274"/>
      <c r="CY753" s="274"/>
      <c r="CZ753" s="274"/>
      <c r="DA753" s="274"/>
      <c r="DB753" s="274"/>
      <c r="DC753" s="274"/>
      <c r="DD753" s="274"/>
      <c r="DE753" s="274"/>
    </row>
    <row r="754" spans="2:109" s="33" customFormat="1" x14ac:dyDescent="0.35">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AR754" s="274"/>
      <c r="AS754" s="274"/>
      <c r="AT754" s="274"/>
      <c r="AU754" s="274"/>
      <c r="AV754" s="274"/>
      <c r="AW754" s="274"/>
      <c r="AX754" s="274"/>
      <c r="AY754" s="274"/>
      <c r="AZ754" s="274"/>
      <c r="BA754" s="274"/>
      <c r="BB754" s="274"/>
      <c r="BC754" s="274"/>
      <c r="BD754" s="274"/>
      <c r="BE754" s="274"/>
      <c r="BF754" s="274"/>
      <c r="BG754" s="274"/>
      <c r="BH754" s="274"/>
      <c r="BI754" s="274"/>
      <c r="BJ754" s="274"/>
      <c r="BK754" s="274"/>
      <c r="BL754" s="274"/>
      <c r="BM754" s="274"/>
      <c r="BN754" s="274"/>
      <c r="BO754" s="274"/>
      <c r="BP754" s="274"/>
      <c r="BQ754" s="274"/>
      <c r="BR754" s="274"/>
      <c r="BS754" s="274"/>
      <c r="BT754" s="274"/>
      <c r="BU754" s="274"/>
      <c r="BV754" s="274"/>
      <c r="BW754" s="274"/>
      <c r="BX754" s="274"/>
      <c r="BY754" s="274"/>
      <c r="BZ754" s="274"/>
      <c r="CA754" s="274"/>
      <c r="CB754" s="274"/>
      <c r="CC754" s="274"/>
      <c r="CD754" s="274"/>
      <c r="CE754" s="274"/>
      <c r="CF754" s="274"/>
      <c r="CG754" s="274"/>
      <c r="CH754" s="274"/>
      <c r="CI754" s="274"/>
      <c r="CJ754" s="274"/>
      <c r="CK754" s="274"/>
      <c r="CL754" s="274"/>
      <c r="CM754" s="274"/>
      <c r="CN754" s="274"/>
      <c r="CO754" s="274"/>
      <c r="CP754" s="274"/>
      <c r="CQ754" s="274"/>
      <c r="CR754" s="274"/>
      <c r="CS754" s="274"/>
      <c r="CT754" s="274"/>
      <c r="CU754" s="274"/>
      <c r="CV754" s="274"/>
      <c r="CW754" s="274"/>
      <c r="CX754" s="274"/>
      <c r="CY754" s="274"/>
      <c r="CZ754" s="274"/>
      <c r="DA754" s="274"/>
      <c r="DB754" s="274"/>
      <c r="DC754" s="274"/>
      <c r="DD754" s="274"/>
      <c r="DE754" s="274"/>
    </row>
    <row r="755" spans="2:109" s="33" customFormat="1" x14ac:dyDescent="0.35">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AR755" s="274"/>
      <c r="AS755" s="274"/>
      <c r="AT755" s="274"/>
      <c r="AU755" s="274"/>
      <c r="AV755" s="274"/>
      <c r="AW755" s="274"/>
      <c r="AX755" s="274"/>
      <c r="AY755" s="274"/>
      <c r="AZ755" s="274"/>
      <c r="BA755" s="274"/>
      <c r="BB755" s="274"/>
      <c r="BC755" s="274"/>
      <c r="BD755" s="274"/>
      <c r="BE755" s="274"/>
      <c r="BF755" s="274"/>
      <c r="BG755" s="274"/>
      <c r="BH755" s="274"/>
      <c r="BI755" s="274"/>
      <c r="BJ755" s="274"/>
      <c r="BK755" s="274"/>
      <c r="BL755" s="274"/>
      <c r="BM755" s="274"/>
      <c r="BN755" s="274"/>
      <c r="BO755" s="274"/>
      <c r="BP755" s="274"/>
      <c r="BQ755" s="274"/>
      <c r="BR755" s="274"/>
      <c r="BS755" s="274"/>
      <c r="BT755" s="274"/>
      <c r="BU755" s="274"/>
      <c r="BV755" s="274"/>
      <c r="BW755" s="274"/>
      <c r="BX755" s="274"/>
      <c r="BY755" s="274"/>
      <c r="BZ755" s="274"/>
      <c r="CA755" s="274"/>
      <c r="CB755" s="274"/>
      <c r="CC755" s="274"/>
      <c r="CD755" s="274"/>
      <c r="CE755" s="274"/>
      <c r="CF755" s="274"/>
      <c r="CG755" s="274"/>
      <c r="CH755" s="274"/>
      <c r="CI755" s="274"/>
      <c r="CJ755" s="274"/>
      <c r="CK755" s="274"/>
      <c r="CL755" s="274"/>
      <c r="CM755" s="274"/>
      <c r="CN755" s="274"/>
      <c r="CO755" s="274"/>
      <c r="CP755" s="274"/>
      <c r="CQ755" s="274"/>
      <c r="CR755" s="274"/>
      <c r="CS755" s="274"/>
      <c r="CT755" s="274"/>
      <c r="CU755" s="274"/>
      <c r="CV755" s="274"/>
      <c r="CW755" s="274"/>
      <c r="CX755" s="274"/>
      <c r="CY755" s="274"/>
      <c r="CZ755" s="274"/>
      <c r="DA755" s="274"/>
      <c r="DB755" s="274"/>
      <c r="DC755" s="274"/>
      <c r="DD755" s="274"/>
      <c r="DE755" s="274"/>
    </row>
    <row r="756" spans="2:109" s="33" customFormat="1" x14ac:dyDescent="0.35">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AR756" s="274"/>
      <c r="AS756" s="274"/>
      <c r="AT756" s="274"/>
      <c r="AU756" s="274"/>
      <c r="AV756" s="274"/>
      <c r="AW756" s="274"/>
      <c r="AX756" s="274"/>
      <c r="AY756" s="274"/>
      <c r="AZ756" s="274"/>
      <c r="BA756" s="274"/>
      <c r="BB756" s="274"/>
      <c r="BC756" s="274"/>
      <c r="BD756" s="274"/>
      <c r="BE756" s="274"/>
      <c r="BF756" s="274"/>
      <c r="BG756" s="274"/>
      <c r="BH756" s="274"/>
      <c r="BI756" s="274"/>
      <c r="BJ756" s="274"/>
      <c r="BK756" s="274"/>
      <c r="BL756" s="274"/>
      <c r="BM756" s="274"/>
      <c r="BN756" s="274"/>
      <c r="BO756" s="274"/>
      <c r="BP756" s="274"/>
      <c r="BQ756" s="274"/>
      <c r="BR756" s="274"/>
      <c r="BS756" s="274"/>
      <c r="BT756" s="274"/>
      <c r="BU756" s="274"/>
      <c r="BV756" s="274"/>
      <c r="BW756" s="274"/>
      <c r="BX756" s="274"/>
      <c r="BY756" s="274"/>
      <c r="BZ756" s="274"/>
      <c r="CA756" s="274"/>
      <c r="CB756" s="274"/>
      <c r="CC756" s="274"/>
      <c r="CD756" s="274"/>
      <c r="CE756" s="274"/>
      <c r="CF756" s="274"/>
      <c r="CG756" s="274"/>
      <c r="CH756" s="274"/>
      <c r="CI756" s="274"/>
      <c r="CJ756" s="274"/>
      <c r="CK756" s="274"/>
      <c r="CL756" s="274"/>
      <c r="CM756" s="274"/>
      <c r="CN756" s="274"/>
      <c r="CO756" s="274"/>
      <c r="CP756" s="274"/>
      <c r="CQ756" s="274"/>
      <c r="CR756" s="274"/>
      <c r="CS756" s="274"/>
      <c r="CT756" s="274"/>
      <c r="CU756" s="274"/>
      <c r="CV756" s="274"/>
      <c r="CW756" s="274"/>
      <c r="CX756" s="274"/>
      <c r="CY756" s="274"/>
      <c r="CZ756" s="274"/>
      <c r="DA756" s="274"/>
      <c r="DB756" s="274"/>
      <c r="DC756" s="274"/>
      <c r="DD756" s="274"/>
      <c r="DE756" s="274"/>
    </row>
    <row r="757" spans="2:109" s="33" customFormat="1" x14ac:dyDescent="0.35">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AR757" s="274"/>
      <c r="AS757" s="274"/>
      <c r="AT757" s="274"/>
      <c r="AU757" s="274"/>
      <c r="AV757" s="274"/>
      <c r="AW757" s="274"/>
      <c r="AX757" s="274"/>
      <c r="AY757" s="274"/>
      <c r="AZ757" s="274"/>
      <c r="BA757" s="274"/>
      <c r="BB757" s="274"/>
      <c r="BC757" s="274"/>
      <c r="BD757" s="274"/>
      <c r="BE757" s="274"/>
      <c r="BF757" s="274"/>
      <c r="BG757" s="274"/>
      <c r="BH757" s="274"/>
      <c r="BI757" s="274"/>
      <c r="BJ757" s="274"/>
      <c r="BK757" s="274"/>
      <c r="BL757" s="274"/>
      <c r="BM757" s="274"/>
      <c r="BN757" s="274"/>
      <c r="BO757" s="274"/>
      <c r="BP757" s="274"/>
      <c r="BQ757" s="274"/>
      <c r="BR757" s="274"/>
      <c r="BS757" s="274"/>
      <c r="BT757" s="274"/>
      <c r="BU757" s="274"/>
      <c r="BV757" s="274"/>
      <c r="BW757" s="274"/>
      <c r="BX757" s="274"/>
      <c r="BY757" s="274"/>
      <c r="BZ757" s="274"/>
      <c r="CA757" s="274"/>
      <c r="CB757" s="274"/>
      <c r="CC757" s="274"/>
      <c r="CD757" s="274"/>
      <c r="CE757" s="274"/>
      <c r="CF757" s="274"/>
      <c r="CG757" s="274"/>
      <c r="CH757" s="274"/>
      <c r="CI757" s="274"/>
      <c r="CJ757" s="274"/>
      <c r="CK757" s="274"/>
      <c r="CL757" s="274"/>
      <c r="CM757" s="274"/>
      <c r="CN757" s="274"/>
      <c r="CO757" s="274"/>
      <c r="CP757" s="274"/>
      <c r="CQ757" s="274"/>
      <c r="CR757" s="274"/>
      <c r="CS757" s="274"/>
      <c r="CT757" s="274"/>
      <c r="CU757" s="274"/>
      <c r="CV757" s="274"/>
      <c r="CW757" s="274"/>
      <c r="CX757" s="274"/>
      <c r="CY757" s="274"/>
      <c r="CZ757" s="274"/>
      <c r="DA757" s="274"/>
      <c r="DB757" s="274"/>
      <c r="DC757" s="274"/>
      <c r="DD757" s="274"/>
      <c r="DE757" s="274"/>
    </row>
    <row r="758" spans="2:109" s="33" customFormat="1" x14ac:dyDescent="0.35">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AR758" s="274"/>
      <c r="AS758" s="274"/>
      <c r="AT758" s="274"/>
      <c r="AU758" s="274"/>
      <c r="AV758" s="274"/>
      <c r="AW758" s="274"/>
      <c r="AX758" s="274"/>
      <c r="AY758" s="274"/>
      <c r="AZ758" s="274"/>
      <c r="BA758" s="274"/>
      <c r="BB758" s="274"/>
      <c r="BC758" s="274"/>
      <c r="BD758" s="274"/>
      <c r="BE758" s="274"/>
      <c r="BF758" s="274"/>
      <c r="BG758" s="274"/>
      <c r="BH758" s="274"/>
      <c r="BI758" s="274"/>
      <c r="BJ758" s="274"/>
      <c r="BK758" s="274"/>
      <c r="BL758" s="274"/>
      <c r="BM758" s="274"/>
      <c r="BN758" s="274"/>
      <c r="BO758" s="274"/>
      <c r="BP758" s="274"/>
      <c r="BQ758" s="274"/>
      <c r="BR758" s="274"/>
      <c r="BS758" s="274"/>
      <c r="BT758" s="274"/>
      <c r="BU758" s="274"/>
      <c r="BV758" s="274"/>
      <c r="BW758" s="274"/>
      <c r="BX758" s="274"/>
      <c r="BY758" s="274"/>
      <c r="BZ758" s="274"/>
      <c r="CA758" s="274"/>
      <c r="CB758" s="274"/>
      <c r="CC758" s="274"/>
      <c r="CD758" s="274"/>
      <c r="CE758" s="274"/>
      <c r="CF758" s="274"/>
      <c r="CG758" s="274"/>
      <c r="CH758" s="274"/>
      <c r="CI758" s="274"/>
      <c r="CJ758" s="274"/>
      <c r="CK758" s="274"/>
      <c r="CL758" s="274"/>
      <c r="CM758" s="274"/>
      <c r="CN758" s="274"/>
      <c r="CO758" s="274"/>
      <c r="CP758" s="274"/>
      <c r="CQ758" s="274"/>
      <c r="CR758" s="274"/>
      <c r="CS758" s="274"/>
      <c r="CT758" s="274"/>
      <c r="CU758" s="274"/>
      <c r="CV758" s="274"/>
      <c r="CW758" s="274"/>
      <c r="CX758" s="274"/>
      <c r="CY758" s="274"/>
      <c r="CZ758" s="274"/>
      <c r="DA758" s="274"/>
      <c r="DB758" s="274"/>
      <c r="DC758" s="274"/>
      <c r="DD758" s="274"/>
      <c r="DE758" s="274"/>
    </row>
    <row r="759" spans="2:109" s="33" customFormat="1" x14ac:dyDescent="0.35">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AR759" s="274"/>
      <c r="AS759" s="274"/>
      <c r="AT759" s="274"/>
      <c r="AU759" s="274"/>
      <c r="AV759" s="274"/>
      <c r="AW759" s="274"/>
      <c r="AX759" s="274"/>
      <c r="AY759" s="274"/>
      <c r="AZ759" s="274"/>
      <c r="BA759" s="274"/>
      <c r="BB759" s="274"/>
      <c r="BC759" s="274"/>
      <c r="BD759" s="274"/>
      <c r="BE759" s="274"/>
      <c r="BF759" s="274"/>
      <c r="BG759" s="274"/>
      <c r="BH759" s="274"/>
      <c r="BI759" s="274"/>
      <c r="BJ759" s="274"/>
      <c r="BK759" s="274"/>
      <c r="BL759" s="274"/>
      <c r="BM759" s="274"/>
      <c r="BN759" s="274"/>
      <c r="BO759" s="274"/>
      <c r="BP759" s="274"/>
      <c r="BQ759" s="274"/>
      <c r="BR759" s="274"/>
      <c r="BS759" s="274"/>
      <c r="BT759" s="274"/>
      <c r="BU759" s="274"/>
      <c r="BV759" s="274"/>
      <c r="BW759" s="274"/>
      <c r="BX759" s="274"/>
      <c r="BY759" s="274"/>
      <c r="BZ759" s="274"/>
      <c r="CA759" s="274"/>
      <c r="CB759" s="274"/>
      <c r="CC759" s="274"/>
      <c r="CD759" s="274"/>
      <c r="CE759" s="274"/>
      <c r="CF759" s="274"/>
      <c r="CG759" s="274"/>
      <c r="CH759" s="274"/>
      <c r="CI759" s="274"/>
      <c r="CJ759" s="274"/>
      <c r="CK759" s="274"/>
      <c r="CL759" s="274"/>
      <c r="CM759" s="274"/>
      <c r="CN759" s="274"/>
      <c r="CO759" s="274"/>
      <c r="CP759" s="274"/>
      <c r="CQ759" s="274"/>
      <c r="CR759" s="274"/>
      <c r="CS759" s="274"/>
      <c r="CT759" s="274"/>
      <c r="CU759" s="274"/>
      <c r="CV759" s="274"/>
      <c r="CW759" s="274"/>
      <c r="CX759" s="274"/>
      <c r="CY759" s="274"/>
      <c r="CZ759" s="274"/>
      <c r="DA759" s="274"/>
      <c r="DB759" s="274"/>
      <c r="DC759" s="274"/>
      <c r="DD759" s="274"/>
      <c r="DE759" s="274"/>
    </row>
    <row r="760" spans="2:109" s="33" customFormat="1" x14ac:dyDescent="0.35">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AR760" s="274"/>
      <c r="AS760" s="274"/>
      <c r="AT760" s="274"/>
      <c r="AU760" s="274"/>
      <c r="AV760" s="274"/>
      <c r="AW760" s="274"/>
      <c r="AX760" s="274"/>
      <c r="AY760" s="274"/>
      <c r="AZ760" s="274"/>
      <c r="BA760" s="274"/>
      <c r="BB760" s="274"/>
      <c r="BC760" s="274"/>
      <c r="BD760" s="274"/>
      <c r="BE760" s="274"/>
      <c r="BF760" s="274"/>
      <c r="BG760" s="274"/>
      <c r="BH760" s="274"/>
      <c r="BI760" s="274"/>
      <c r="BJ760" s="274"/>
      <c r="BK760" s="274"/>
      <c r="BL760" s="274"/>
      <c r="BM760" s="274"/>
      <c r="BN760" s="274"/>
      <c r="BO760" s="274"/>
      <c r="BP760" s="274"/>
      <c r="BQ760" s="274"/>
      <c r="BR760" s="274"/>
      <c r="BS760" s="274"/>
      <c r="BT760" s="274"/>
      <c r="BU760" s="274"/>
      <c r="BV760" s="274"/>
      <c r="BW760" s="274"/>
      <c r="BX760" s="274"/>
      <c r="BY760" s="274"/>
      <c r="BZ760" s="274"/>
      <c r="CA760" s="274"/>
      <c r="CB760" s="274"/>
      <c r="CC760" s="274"/>
      <c r="CD760" s="274"/>
      <c r="CE760" s="274"/>
      <c r="CF760" s="274"/>
      <c r="CG760" s="274"/>
      <c r="CH760" s="274"/>
      <c r="CI760" s="274"/>
      <c r="CJ760" s="274"/>
      <c r="CK760" s="274"/>
      <c r="CL760" s="274"/>
      <c r="CM760" s="274"/>
      <c r="CN760" s="274"/>
      <c r="CO760" s="274"/>
      <c r="CP760" s="274"/>
      <c r="CQ760" s="274"/>
      <c r="CR760" s="274"/>
      <c r="CS760" s="274"/>
      <c r="CT760" s="274"/>
      <c r="CU760" s="274"/>
      <c r="CV760" s="274"/>
      <c r="CW760" s="274"/>
      <c r="CX760" s="274"/>
      <c r="CY760" s="274"/>
      <c r="CZ760" s="274"/>
      <c r="DA760" s="274"/>
      <c r="DB760" s="274"/>
      <c r="DC760" s="274"/>
      <c r="DD760" s="274"/>
      <c r="DE760" s="274"/>
    </row>
    <row r="761" spans="2:109" s="33" customFormat="1" x14ac:dyDescent="0.35">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AR761" s="274"/>
      <c r="AS761" s="274"/>
      <c r="AT761" s="274"/>
      <c r="AU761" s="274"/>
      <c r="AV761" s="274"/>
      <c r="AW761" s="274"/>
      <c r="AX761" s="274"/>
      <c r="AY761" s="274"/>
      <c r="AZ761" s="274"/>
      <c r="BA761" s="274"/>
      <c r="BB761" s="274"/>
      <c r="BC761" s="274"/>
      <c r="BD761" s="274"/>
      <c r="BE761" s="274"/>
      <c r="BF761" s="274"/>
      <c r="BG761" s="274"/>
      <c r="BH761" s="274"/>
      <c r="BI761" s="274"/>
      <c r="BJ761" s="274"/>
      <c r="BK761" s="274"/>
      <c r="BL761" s="274"/>
      <c r="BM761" s="274"/>
      <c r="BN761" s="274"/>
      <c r="BO761" s="274"/>
      <c r="BP761" s="274"/>
      <c r="BQ761" s="274"/>
      <c r="BR761" s="274"/>
      <c r="BS761" s="274"/>
      <c r="BT761" s="274"/>
      <c r="BU761" s="274"/>
      <c r="BV761" s="274"/>
      <c r="BW761" s="274"/>
      <c r="BX761" s="274"/>
      <c r="BY761" s="274"/>
      <c r="BZ761" s="274"/>
      <c r="CA761" s="274"/>
      <c r="CB761" s="274"/>
      <c r="CC761" s="274"/>
      <c r="CD761" s="274"/>
      <c r="CE761" s="274"/>
      <c r="CF761" s="274"/>
      <c r="CG761" s="274"/>
      <c r="CH761" s="274"/>
      <c r="CI761" s="274"/>
      <c r="CJ761" s="274"/>
      <c r="CK761" s="274"/>
      <c r="CL761" s="274"/>
      <c r="CM761" s="274"/>
      <c r="CN761" s="274"/>
      <c r="CO761" s="274"/>
      <c r="CP761" s="274"/>
      <c r="CQ761" s="274"/>
      <c r="CR761" s="274"/>
      <c r="CS761" s="274"/>
      <c r="CT761" s="274"/>
      <c r="CU761" s="274"/>
      <c r="CV761" s="274"/>
      <c r="CW761" s="274"/>
      <c r="CX761" s="274"/>
      <c r="CY761" s="274"/>
      <c r="CZ761" s="274"/>
      <c r="DA761" s="274"/>
      <c r="DB761" s="274"/>
      <c r="DC761" s="274"/>
      <c r="DD761" s="274"/>
      <c r="DE761" s="274"/>
    </row>
    <row r="762" spans="2:109" s="33" customFormat="1" x14ac:dyDescent="0.35">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AR762" s="274"/>
      <c r="AS762" s="274"/>
      <c r="AT762" s="274"/>
      <c r="AU762" s="274"/>
      <c r="AV762" s="274"/>
      <c r="AW762" s="274"/>
      <c r="AX762" s="274"/>
      <c r="AY762" s="274"/>
      <c r="AZ762" s="274"/>
      <c r="BA762" s="274"/>
      <c r="BB762" s="274"/>
      <c r="BC762" s="274"/>
      <c r="BD762" s="274"/>
      <c r="BE762" s="274"/>
      <c r="BF762" s="274"/>
      <c r="BG762" s="274"/>
      <c r="BH762" s="274"/>
      <c r="BI762" s="274"/>
      <c r="BJ762" s="274"/>
      <c r="BK762" s="274"/>
      <c r="BL762" s="274"/>
      <c r="BM762" s="274"/>
      <c r="BN762" s="274"/>
      <c r="BO762" s="274"/>
      <c r="BP762" s="274"/>
      <c r="BQ762" s="274"/>
      <c r="BR762" s="274"/>
      <c r="BS762" s="274"/>
      <c r="BT762" s="274"/>
      <c r="BU762" s="274"/>
      <c r="BV762" s="274"/>
      <c r="BW762" s="274"/>
      <c r="BX762" s="274"/>
      <c r="BY762" s="274"/>
      <c r="BZ762" s="274"/>
      <c r="CA762" s="274"/>
      <c r="CB762" s="274"/>
      <c r="CC762" s="274"/>
      <c r="CD762" s="274"/>
      <c r="CE762" s="274"/>
      <c r="CF762" s="274"/>
      <c r="CG762" s="274"/>
      <c r="CH762" s="274"/>
      <c r="CI762" s="274"/>
      <c r="CJ762" s="274"/>
      <c r="CK762" s="274"/>
      <c r="CL762" s="274"/>
      <c r="CM762" s="274"/>
      <c r="CN762" s="274"/>
      <c r="CO762" s="274"/>
      <c r="CP762" s="274"/>
      <c r="CQ762" s="274"/>
      <c r="CR762" s="274"/>
      <c r="CS762" s="274"/>
      <c r="CT762" s="274"/>
      <c r="CU762" s="274"/>
      <c r="CV762" s="274"/>
      <c r="CW762" s="274"/>
      <c r="CX762" s="274"/>
      <c r="CY762" s="274"/>
      <c r="CZ762" s="274"/>
      <c r="DA762" s="274"/>
      <c r="DB762" s="274"/>
      <c r="DC762" s="274"/>
      <c r="DD762" s="274"/>
      <c r="DE762" s="274"/>
    </row>
    <row r="763" spans="2:109" s="33" customFormat="1" x14ac:dyDescent="0.35">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AR763" s="274"/>
      <c r="AS763" s="274"/>
      <c r="AT763" s="274"/>
      <c r="AU763" s="274"/>
      <c r="AV763" s="274"/>
      <c r="AW763" s="274"/>
      <c r="AX763" s="274"/>
      <c r="AY763" s="274"/>
      <c r="AZ763" s="274"/>
      <c r="BA763" s="274"/>
      <c r="BB763" s="274"/>
      <c r="BC763" s="274"/>
      <c r="BD763" s="274"/>
      <c r="BE763" s="274"/>
      <c r="BF763" s="274"/>
      <c r="BG763" s="274"/>
      <c r="BH763" s="274"/>
      <c r="BI763" s="274"/>
      <c r="BJ763" s="274"/>
      <c r="BK763" s="274"/>
      <c r="BL763" s="274"/>
      <c r="BM763" s="274"/>
      <c r="BN763" s="274"/>
      <c r="BO763" s="274"/>
      <c r="BP763" s="274"/>
      <c r="BQ763" s="274"/>
      <c r="BR763" s="274"/>
      <c r="BS763" s="274"/>
      <c r="BT763" s="274"/>
      <c r="BU763" s="274"/>
      <c r="BV763" s="274"/>
      <c r="BW763" s="274"/>
      <c r="BX763" s="274"/>
      <c r="BY763" s="274"/>
      <c r="BZ763" s="274"/>
      <c r="CA763" s="274"/>
      <c r="CB763" s="274"/>
      <c r="CC763" s="274"/>
      <c r="CD763" s="274"/>
      <c r="CE763" s="274"/>
      <c r="CF763" s="274"/>
      <c r="CG763" s="274"/>
      <c r="CH763" s="274"/>
      <c r="CI763" s="274"/>
      <c r="CJ763" s="274"/>
      <c r="CK763" s="274"/>
      <c r="CL763" s="274"/>
      <c r="CM763" s="274"/>
      <c r="CN763" s="274"/>
      <c r="CO763" s="274"/>
      <c r="CP763" s="274"/>
      <c r="CQ763" s="274"/>
      <c r="CR763" s="274"/>
      <c r="CS763" s="274"/>
      <c r="CT763" s="274"/>
      <c r="CU763" s="274"/>
      <c r="CV763" s="274"/>
      <c r="CW763" s="274"/>
      <c r="CX763" s="274"/>
      <c r="CY763" s="274"/>
      <c r="CZ763" s="274"/>
      <c r="DA763" s="274"/>
      <c r="DB763" s="274"/>
      <c r="DC763" s="274"/>
      <c r="DD763" s="274"/>
      <c r="DE763" s="274"/>
    </row>
    <row r="764" spans="2:109" s="33" customFormat="1" x14ac:dyDescent="0.35">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AR764" s="274"/>
      <c r="AS764" s="274"/>
      <c r="AT764" s="274"/>
      <c r="AU764" s="274"/>
      <c r="AV764" s="274"/>
      <c r="AW764" s="274"/>
      <c r="AX764" s="274"/>
      <c r="AY764" s="274"/>
      <c r="AZ764" s="274"/>
      <c r="BA764" s="274"/>
      <c r="BB764" s="274"/>
      <c r="BC764" s="274"/>
      <c r="BD764" s="274"/>
      <c r="BE764" s="274"/>
      <c r="BF764" s="274"/>
      <c r="BG764" s="274"/>
      <c r="BH764" s="274"/>
      <c r="BI764" s="274"/>
      <c r="BJ764" s="274"/>
      <c r="BK764" s="274"/>
      <c r="BL764" s="274"/>
      <c r="BM764" s="274"/>
      <c r="BN764" s="274"/>
      <c r="BO764" s="274"/>
      <c r="BP764" s="274"/>
      <c r="BQ764" s="274"/>
      <c r="BR764" s="274"/>
      <c r="BS764" s="274"/>
      <c r="BT764" s="274"/>
      <c r="BU764" s="274"/>
      <c r="BV764" s="274"/>
      <c r="BW764" s="274"/>
      <c r="BX764" s="274"/>
      <c r="BY764" s="274"/>
      <c r="BZ764" s="274"/>
      <c r="CA764" s="274"/>
      <c r="CB764" s="274"/>
      <c r="CC764" s="274"/>
      <c r="CD764" s="274"/>
      <c r="CE764" s="274"/>
      <c r="CF764" s="274"/>
      <c r="CG764" s="274"/>
      <c r="CH764" s="274"/>
      <c r="CI764" s="274"/>
      <c r="CJ764" s="274"/>
      <c r="CK764" s="274"/>
      <c r="CL764" s="274"/>
      <c r="CM764" s="274"/>
      <c r="CN764" s="274"/>
      <c r="CO764" s="274"/>
      <c r="CP764" s="274"/>
      <c r="CQ764" s="274"/>
      <c r="CR764" s="274"/>
      <c r="CS764" s="274"/>
      <c r="CT764" s="274"/>
      <c r="CU764" s="274"/>
      <c r="CV764" s="274"/>
      <c r="CW764" s="274"/>
      <c r="CX764" s="274"/>
      <c r="CY764" s="274"/>
      <c r="CZ764" s="274"/>
      <c r="DA764" s="274"/>
      <c r="DB764" s="274"/>
      <c r="DC764" s="274"/>
      <c r="DD764" s="274"/>
      <c r="DE764" s="274"/>
    </row>
    <row r="765" spans="2:109" s="33" customFormat="1" x14ac:dyDescent="0.35">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AR765" s="274"/>
      <c r="AS765" s="274"/>
      <c r="AT765" s="274"/>
      <c r="AU765" s="274"/>
      <c r="AV765" s="274"/>
      <c r="AW765" s="274"/>
      <c r="AX765" s="274"/>
      <c r="AY765" s="274"/>
      <c r="AZ765" s="274"/>
      <c r="BA765" s="274"/>
      <c r="BB765" s="274"/>
      <c r="BC765" s="274"/>
      <c r="BD765" s="274"/>
      <c r="BE765" s="274"/>
      <c r="BF765" s="274"/>
      <c r="BG765" s="274"/>
      <c r="BH765" s="274"/>
      <c r="BI765" s="274"/>
      <c r="BJ765" s="274"/>
      <c r="BK765" s="274"/>
      <c r="BL765" s="274"/>
      <c r="BM765" s="274"/>
      <c r="BN765" s="274"/>
      <c r="BO765" s="274"/>
      <c r="BP765" s="274"/>
      <c r="BQ765" s="274"/>
      <c r="BR765" s="274"/>
      <c r="BS765" s="274"/>
      <c r="BT765" s="274"/>
      <c r="BU765" s="274"/>
      <c r="BV765" s="274"/>
      <c r="BW765" s="274"/>
      <c r="BX765" s="274"/>
      <c r="BY765" s="274"/>
      <c r="BZ765" s="274"/>
      <c r="CA765" s="274"/>
      <c r="CB765" s="274"/>
      <c r="CC765" s="274"/>
      <c r="CD765" s="274"/>
      <c r="CE765" s="274"/>
      <c r="CF765" s="274"/>
      <c r="CG765" s="274"/>
      <c r="CH765" s="274"/>
      <c r="CI765" s="274"/>
      <c r="CJ765" s="274"/>
      <c r="CK765" s="274"/>
      <c r="CL765" s="274"/>
      <c r="CM765" s="274"/>
      <c r="CN765" s="274"/>
      <c r="CO765" s="274"/>
      <c r="CP765" s="274"/>
      <c r="CQ765" s="274"/>
      <c r="CR765" s="274"/>
      <c r="CS765" s="274"/>
      <c r="CT765" s="274"/>
      <c r="CU765" s="274"/>
      <c r="CV765" s="274"/>
      <c r="CW765" s="274"/>
      <c r="CX765" s="274"/>
      <c r="CY765" s="274"/>
      <c r="CZ765" s="274"/>
      <c r="DA765" s="274"/>
      <c r="DB765" s="274"/>
      <c r="DC765" s="274"/>
      <c r="DD765" s="274"/>
      <c r="DE765" s="274"/>
    </row>
    <row r="766" spans="2:109" s="33" customFormat="1" x14ac:dyDescent="0.35">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AR766" s="274"/>
      <c r="AS766" s="274"/>
      <c r="AT766" s="274"/>
      <c r="AU766" s="274"/>
      <c r="AV766" s="274"/>
      <c r="AW766" s="274"/>
      <c r="AX766" s="274"/>
      <c r="AY766" s="274"/>
      <c r="AZ766" s="274"/>
      <c r="BA766" s="274"/>
      <c r="BB766" s="274"/>
      <c r="BC766" s="274"/>
      <c r="BD766" s="274"/>
      <c r="BE766" s="274"/>
      <c r="BF766" s="274"/>
      <c r="BG766" s="274"/>
      <c r="BH766" s="274"/>
      <c r="BI766" s="274"/>
      <c r="BJ766" s="274"/>
      <c r="BK766" s="274"/>
      <c r="BL766" s="274"/>
      <c r="BM766" s="274"/>
      <c r="BN766" s="274"/>
      <c r="BO766" s="274"/>
      <c r="BP766" s="274"/>
      <c r="BQ766" s="274"/>
      <c r="BR766" s="274"/>
      <c r="BS766" s="274"/>
      <c r="BT766" s="274"/>
      <c r="BU766" s="274"/>
      <c r="BV766" s="274"/>
      <c r="BW766" s="274"/>
      <c r="BX766" s="274"/>
      <c r="BY766" s="274"/>
      <c r="BZ766" s="274"/>
      <c r="CA766" s="274"/>
      <c r="CB766" s="274"/>
      <c r="CC766" s="274"/>
      <c r="CD766" s="274"/>
      <c r="CE766" s="274"/>
      <c r="CF766" s="274"/>
      <c r="CG766" s="274"/>
      <c r="CH766" s="274"/>
      <c r="CI766" s="274"/>
      <c r="CJ766" s="274"/>
      <c r="CK766" s="274"/>
      <c r="CL766" s="274"/>
      <c r="CM766" s="274"/>
      <c r="CN766" s="274"/>
      <c r="CO766" s="274"/>
      <c r="CP766" s="274"/>
      <c r="CQ766" s="274"/>
      <c r="CR766" s="274"/>
      <c r="CS766" s="274"/>
      <c r="CT766" s="274"/>
      <c r="CU766" s="274"/>
      <c r="CV766" s="274"/>
      <c r="CW766" s="274"/>
      <c r="CX766" s="274"/>
      <c r="CY766" s="274"/>
      <c r="CZ766" s="274"/>
      <c r="DA766" s="274"/>
      <c r="DB766" s="274"/>
      <c r="DC766" s="274"/>
      <c r="DD766" s="274"/>
      <c r="DE766" s="274"/>
    </row>
    <row r="767" spans="2:109" s="33" customFormat="1" x14ac:dyDescent="0.35">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AR767" s="274"/>
      <c r="AS767" s="274"/>
      <c r="AT767" s="274"/>
      <c r="AU767" s="274"/>
      <c r="AV767" s="274"/>
      <c r="AW767" s="274"/>
      <c r="AX767" s="274"/>
      <c r="AY767" s="274"/>
      <c r="AZ767" s="274"/>
      <c r="BA767" s="274"/>
      <c r="BB767" s="274"/>
      <c r="BC767" s="274"/>
      <c r="BD767" s="274"/>
      <c r="BE767" s="274"/>
      <c r="BF767" s="274"/>
      <c r="BG767" s="274"/>
      <c r="BH767" s="274"/>
      <c r="BI767" s="274"/>
      <c r="BJ767" s="274"/>
      <c r="BK767" s="274"/>
      <c r="BL767" s="274"/>
      <c r="BM767" s="274"/>
      <c r="BN767" s="274"/>
      <c r="BO767" s="274"/>
      <c r="BP767" s="274"/>
      <c r="BQ767" s="274"/>
      <c r="BR767" s="274"/>
      <c r="BS767" s="274"/>
      <c r="BT767" s="274"/>
      <c r="BU767" s="274"/>
      <c r="BV767" s="274"/>
      <c r="BW767" s="274"/>
      <c r="BX767" s="274"/>
      <c r="BY767" s="274"/>
      <c r="BZ767" s="274"/>
      <c r="CA767" s="274"/>
      <c r="CB767" s="274"/>
      <c r="CC767" s="274"/>
      <c r="CD767" s="274"/>
      <c r="CE767" s="274"/>
      <c r="CF767" s="274"/>
      <c r="CG767" s="274"/>
      <c r="CH767" s="274"/>
      <c r="CI767" s="274"/>
      <c r="CJ767" s="274"/>
      <c r="CK767" s="274"/>
      <c r="CL767" s="274"/>
      <c r="CM767" s="274"/>
      <c r="CN767" s="274"/>
      <c r="CO767" s="274"/>
      <c r="CP767" s="274"/>
      <c r="CQ767" s="274"/>
      <c r="CR767" s="274"/>
      <c r="CS767" s="274"/>
      <c r="CT767" s="274"/>
      <c r="CU767" s="274"/>
      <c r="CV767" s="274"/>
      <c r="CW767" s="274"/>
      <c r="CX767" s="274"/>
      <c r="CY767" s="274"/>
      <c r="CZ767" s="274"/>
      <c r="DA767" s="274"/>
      <c r="DB767" s="274"/>
      <c r="DC767" s="274"/>
      <c r="DD767" s="274"/>
      <c r="DE767" s="274"/>
    </row>
    <row r="768" spans="2:109" s="33" customFormat="1" x14ac:dyDescent="0.35">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AR768" s="274"/>
      <c r="AS768" s="274"/>
      <c r="AT768" s="274"/>
      <c r="AU768" s="274"/>
      <c r="AV768" s="274"/>
      <c r="AW768" s="274"/>
      <c r="AX768" s="274"/>
      <c r="AY768" s="274"/>
      <c r="AZ768" s="274"/>
      <c r="BA768" s="274"/>
      <c r="BB768" s="274"/>
      <c r="BC768" s="274"/>
      <c r="BD768" s="274"/>
      <c r="BE768" s="274"/>
      <c r="BF768" s="274"/>
      <c r="BG768" s="274"/>
      <c r="BH768" s="274"/>
      <c r="BI768" s="274"/>
      <c r="BJ768" s="274"/>
      <c r="BK768" s="274"/>
      <c r="BL768" s="274"/>
      <c r="BM768" s="274"/>
      <c r="BN768" s="274"/>
      <c r="BO768" s="274"/>
      <c r="BP768" s="274"/>
      <c r="BQ768" s="274"/>
      <c r="BR768" s="274"/>
      <c r="BS768" s="274"/>
      <c r="BT768" s="274"/>
      <c r="BU768" s="274"/>
      <c r="BV768" s="274"/>
      <c r="BW768" s="274"/>
      <c r="BX768" s="274"/>
      <c r="BY768" s="274"/>
      <c r="BZ768" s="274"/>
      <c r="CA768" s="274"/>
      <c r="CB768" s="274"/>
      <c r="CC768" s="274"/>
      <c r="CD768" s="274"/>
      <c r="CE768" s="274"/>
      <c r="CF768" s="274"/>
      <c r="CG768" s="274"/>
      <c r="CH768" s="274"/>
      <c r="CI768" s="274"/>
      <c r="CJ768" s="274"/>
      <c r="CK768" s="274"/>
      <c r="CL768" s="274"/>
      <c r="CM768" s="274"/>
      <c r="CN768" s="274"/>
      <c r="CO768" s="274"/>
      <c r="CP768" s="274"/>
      <c r="CQ768" s="274"/>
      <c r="CR768" s="274"/>
      <c r="CS768" s="274"/>
      <c r="CT768" s="274"/>
      <c r="CU768" s="274"/>
      <c r="CV768" s="274"/>
      <c r="CW768" s="274"/>
      <c r="CX768" s="274"/>
      <c r="CY768" s="274"/>
      <c r="CZ768" s="274"/>
      <c r="DA768" s="274"/>
      <c r="DB768" s="274"/>
      <c r="DC768" s="274"/>
      <c r="DD768" s="274"/>
      <c r="DE768" s="274"/>
    </row>
    <row r="769" spans="2:109" s="33" customFormat="1" x14ac:dyDescent="0.35">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AR769" s="274"/>
      <c r="AS769" s="274"/>
      <c r="AT769" s="274"/>
      <c r="AU769" s="274"/>
      <c r="AV769" s="274"/>
      <c r="AW769" s="274"/>
      <c r="AX769" s="274"/>
      <c r="AY769" s="274"/>
      <c r="AZ769" s="274"/>
      <c r="BA769" s="274"/>
      <c r="BB769" s="274"/>
      <c r="BC769" s="274"/>
      <c r="BD769" s="274"/>
      <c r="BE769" s="274"/>
      <c r="BF769" s="274"/>
      <c r="BG769" s="274"/>
      <c r="BH769" s="274"/>
      <c r="BI769" s="274"/>
      <c r="BJ769" s="274"/>
      <c r="BK769" s="274"/>
      <c r="BL769" s="274"/>
      <c r="BM769" s="274"/>
      <c r="BN769" s="274"/>
      <c r="BO769" s="274"/>
      <c r="BP769" s="274"/>
      <c r="BQ769" s="274"/>
      <c r="BR769" s="274"/>
      <c r="BS769" s="274"/>
      <c r="BT769" s="274"/>
      <c r="BU769" s="274"/>
      <c r="BV769" s="274"/>
      <c r="BW769" s="274"/>
      <c r="BX769" s="274"/>
      <c r="BY769" s="274"/>
      <c r="BZ769" s="274"/>
      <c r="CA769" s="274"/>
      <c r="CB769" s="274"/>
      <c r="CC769" s="274"/>
      <c r="CD769" s="274"/>
      <c r="CE769" s="274"/>
      <c r="CF769" s="274"/>
      <c r="CG769" s="274"/>
      <c r="CH769" s="274"/>
      <c r="CI769" s="274"/>
      <c r="CJ769" s="274"/>
      <c r="CK769" s="274"/>
      <c r="CL769" s="274"/>
      <c r="CM769" s="274"/>
      <c r="CN769" s="274"/>
      <c r="CO769" s="274"/>
      <c r="CP769" s="274"/>
      <c r="CQ769" s="274"/>
      <c r="CR769" s="274"/>
      <c r="CS769" s="274"/>
      <c r="CT769" s="274"/>
      <c r="CU769" s="274"/>
      <c r="CV769" s="274"/>
      <c r="CW769" s="274"/>
      <c r="CX769" s="274"/>
      <c r="CY769" s="274"/>
      <c r="CZ769" s="274"/>
      <c r="DA769" s="274"/>
      <c r="DB769" s="274"/>
      <c r="DC769" s="274"/>
      <c r="DD769" s="274"/>
      <c r="DE769" s="274"/>
    </row>
    <row r="770" spans="2:109" s="33" customFormat="1" x14ac:dyDescent="0.35">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AR770" s="274"/>
      <c r="AS770" s="274"/>
      <c r="AT770" s="274"/>
      <c r="AU770" s="274"/>
      <c r="AV770" s="274"/>
      <c r="AW770" s="274"/>
      <c r="AX770" s="274"/>
      <c r="AY770" s="274"/>
      <c r="AZ770" s="274"/>
      <c r="BA770" s="274"/>
      <c r="BB770" s="274"/>
      <c r="BC770" s="274"/>
      <c r="BD770" s="274"/>
      <c r="BE770" s="274"/>
      <c r="BF770" s="274"/>
      <c r="BG770" s="274"/>
      <c r="BH770" s="274"/>
      <c r="BI770" s="274"/>
      <c r="BJ770" s="274"/>
      <c r="BK770" s="274"/>
      <c r="BL770" s="274"/>
      <c r="BM770" s="274"/>
      <c r="BN770" s="274"/>
      <c r="BO770" s="274"/>
      <c r="BP770" s="274"/>
      <c r="BQ770" s="274"/>
      <c r="BR770" s="274"/>
      <c r="BS770" s="274"/>
      <c r="BT770" s="274"/>
      <c r="BU770" s="274"/>
      <c r="BV770" s="274"/>
      <c r="BW770" s="274"/>
      <c r="BX770" s="274"/>
      <c r="BY770" s="274"/>
      <c r="BZ770" s="274"/>
      <c r="CA770" s="274"/>
      <c r="CB770" s="274"/>
      <c r="CC770" s="274"/>
      <c r="CD770" s="274"/>
      <c r="CE770" s="274"/>
      <c r="CF770" s="274"/>
      <c r="CG770" s="274"/>
      <c r="CH770" s="274"/>
      <c r="CI770" s="274"/>
      <c r="CJ770" s="274"/>
      <c r="CK770" s="274"/>
      <c r="CL770" s="274"/>
      <c r="CM770" s="274"/>
      <c r="CN770" s="274"/>
      <c r="CO770" s="274"/>
      <c r="CP770" s="274"/>
      <c r="CQ770" s="274"/>
      <c r="CR770" s="274"/>
      <c r="CS770" s="274"/>
      <c r="CT770" s="274"/>
      <c r="CU770" s="274"/>
      <c r="CV770" s="274"/>
      <c r="CW770" s="274"/>
      <c r="CX770" s="274"/>
      <c r="CY770" s="274"/>
      <c r="CZ770" s="274"/>
      <c r="DA770" s="274"/>
      <c r="DB770" s="274"/>
      <c r="DC770" s="274"/>
      <c r="DD770" s="274"/>
      <c r="DE770" s="274"/>
    </row>
    <row r="771" spans="2:109" s="33" customFormat="1" x14ac:dyDescent="0.35">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AR771" s="274"/>
      <c r="AS771" s="274"/>
      <c r="AT771" s="274"/>
      <c r="AU771" s="274"/>
      <c r="AV771" s="274"/>
      <c r="AW771" s="274"/>
      <c r="AX771" s="274"/>
      <c r="AY771" s="274"/>
      <c r="AZ771" s="274"/>
      <c r="BA771" s="274"/>
      <c r="BB771" s="274"/>
      <c r="BC771" s="274"/>
      <c r="BD771" s="274"/>
      <c r="BE771" s="274"/>
      <c r="BF771" s="274"/>
      <c r="BG771" s="274"/>
      <c r="BH771" s="274"/>
      <c r="BI771" s="274"/>
      <c r="BJ771" s="274"/>
      <c r="BK771" s="274"/>
      <c r="BL771" s="274"/>
      <c r="BM771" s="274"/>
      <c r="BN771" s="274"/>
      <c r="BO771" s="274"/>
      <c r="BP771" s="274"/>
      <c r="BQ771" s="274"/>
      <c r="BR771" s="274"/>
      <c r="BS771" s="274"/>
      <c r="BT771" s="274"/>
      <c r="BU771" s="274"/>
      <c r="BV771" s="274"/>
      <c r="BW771" s="274"/>
      <c r="BX771" s="274"/>
      <c r="BY771" s="274"/>
      <c r="BZ771" s="274"/>
      <c r="CA771" s="274"/>
      <c r="CB771" s="274"/>
      <c r="CC771" s="274"/>
      <c r="CD771" s="274"/>
      <c r="CE771" s="274"/>
      <c r="CF771" s="274"/>
      <c r="CG771" s="274"/>
      <c r="CH771" s="274"/>
      <c r="CI771" s="274"/>
      <c r="CJ771" s="274"/>
      <c r="CK771" s="274"/>
      <c r="CL771" s="274"/>
      <c r="CM771" s="274"/>
      <c r="CN771" s="274"/>
      <c r="CO771" s="274"/>
      <c r="CP771" s="274"/>
      <c r="CQ771" s="274"/>
      <c r="CR771" s="274"/>
      <c r="CS771" s="274"/>
      <c r="CT771" s="274"/>
      <c r="CU771" s="274"/>
      <c r="CV771" s="274"/>
      <c r="CW771" s="274"/>
      <c r="CX771" s="274"/>
      <c r="CY771" s="274"/>
      <c r="CZ771" s="274"/>
      <c r="DA771" s="274"/>
      <c r="DB771" s="274"/>
      <c r="DC771" s="274"/>
      <c r="DD771" s="274"/>
      <c r="DE771" s="274"/>
    </row>
    <row r="772" spans="2:109" s="33" customFormat="1" x14ac:dyDescent="0.35">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AR772" s="274"/>
      <c r="AS772" s="274"/>
      <c r="AT772" s="274"/>
      <c r="AU772" s="274"/>
      <c r="AV772" s="274"/>
      <c r="AW772" s="274"/>
      <c r="AX772" s="274"/>
      <c r="AY772" s="274"/>
      <c r="AZ772" s="274"/>
      <c r="BA772" s="274"/>
      <c r="BB772" s="274"/>
      <c r="BC772" s="274"/>
      <c r="BD772" s="274"/>
      <c r="BE772" s="274"/>
      <c r="BF772" s="274"/>
      <c r="BG772" s="274"/>
      <c r="BH772" s="274"/>
      <c r="BI772" s="274"/>
      <c r="BJ772" s="274"/>
      <c r="BK772" s="274"/>
      <c r="BL772" s="274"/>
      <c r="BM772" s="274"/>
      <c r="BN772" s="274"/>
      <c r="BO772" s="274"/>
      <c r="BP772" s="274"/>
      <c r="BQ772" s="274"/>
      <c r="BR772" s="274"/>
      <c r="BS772" s="274"/>
      <c r="BT772" s="274"/>
      <c r="BU772" s="274"/>
      <c r="BV772" s="274"/>
      <c r="BW772" s="274"/>
      <c r="BX772" s="274"/>
      <c r="BY772" s="274"/>
      <c r="BZ772" s="274"/>
      <c r="CA772" s="274"/>
      <c r="CB772" s="274"/>
      <c r="CC772" s="274"/>
      <c r="CD772" s="274"/>
      <c r="CE772" s="274"/>
      <c r="CF772" s="274"/>
      <c r="CG772" s="274"/>
      <c r="CH772" s="274"/>
      <c r="CI772" s="274"/>
      <c r="CJ772" s="274"/>
      <c r="CK772" s="274"/>
      <c r="CL772" s="274"/>
      <c r="CM772" s="274"/>
      <c r="CN772" s="274"/>
      <c r="CO772" s="274"/>
      <c r="CP772" s="274"/>
      <c r="CQ772" s="274"/>
      <c r="CR772" s="274"/>
      <c r="CS772" s="274"/>
      <c r="CT772" s="274"/>
      <c r="CU772" s="274"/>
      <c r="CV772" s="274"/>
      <c r="CW772" s="274"/>
      <c r="CX772" s="274"/>
      <c r="CY772" s="274"/>
      <c r="CZ772" s="274"/>
      <c r="DA772" s="274"/>
      <c r="DB772" s="274"/>
      <c r="DC772" s="274"/>
      <c r="DD772" s="274"/>
      <c r="DE772" s="274"/>
    </row>
    <row r="773" spans="2:109" s="33" customFormat="1" x14ac:dyDescent="0.35">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AR773" s="274"/>
      <c r="AS773" s="274"/>
      <c r="AT773" s="274"/>
      <c r="AU773" s="274"/>
      <c r="AV773" s="274"/>
      <c r="AW773" s="274"/>
      <c r="AX773" s="274"/>
      <c r="AY773" s="274"/>
      <c r="AZ773" s="274"/>
      <c r="BA773" s="274"/>
      <c r="BB773" s="274"/>
      <c r="BC773" s="274"/>
      <c r="BD773" s="274"/>
      <c r="BE773" s="274"/>
      <c r="BF773" s="274"/>
      <c r="BG773" s="274"/>
      <c r="BH773" s="274"/>
      <c r="BI773" s="274"/>
      <c r="BJ773" s="274"/>
      <c r="BK773" s="274"/>
      <c r="BL773" s="274"/>
      <c r="BM773" s="274"/>
      <c r="BN773" s="274"/>
      <c r="BO773" s="274"/>
      <c r="BP773" s="274"/>
      <c r="BQ773" s="274"/>
      <c r="BR773" s="274"/>
      <c r="BS773" s="274"/>
      <c r="BT773" s="274"/>
      <c r="BU773" s="274"/>
      <c r="BV773" s="274"/>
      <c r="BW773" s="274"/>
      <c r="BX773" s="274"/>
      <c r="BY773" s="274"/>
      <c r="BZ773" s="274"/>
      <c r="CA773" s="274"/>
      <c r="CB773" s="274"/>
      <c r="CC773" s="274"/>
      <c r="CD773" s="274"/>
      <c r="CE773" s="274"/>
      <c r="CF773" s="274"/>
      <c r="CG773" s="274"/>
      <c r="CH773" s="274"/>
      <c r="CI773" s="274"/>
      <c r="CJ773" s="274"/>
      <c r="CK773" s="274"/>
      <c r="CL773" s="274"/>
      <c r="CM773" s="274"/>
      <c r="CN773" s="274"/>
      <c r="CO773" s="274"/>
      <c r="CP773" s="274"/>
      <c r="CQ773" s="274"/>
      <c r="CR773" s="274"/>
      <c r="CS773" s="274"/>
      <c r="CT773" s="274"/>
      <c r="CU773" s="274"/>
      <c r="CV773" s="274"/>
      <c r="CW773" s="274"/>
      <c r="CX773" s="274"/>
      <c r="CY773" s="274"/>
      <c r="CZ773" s="274"/>
      <c r="DA773" s="274"/>
      <c r="DB773" s="274"/>
      <c r="DC773" s="274"/>
      <c r="DD773" s="274"/>
      <c r="DE773" s="274"/>
    </row>
    <row r="774" spans="2:109" s="33" customFormat="1" x14ac:dyDescent="0.35">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AR774" s="274"/>
      <c r="AS774" s="274"/>
      <c r="AT774" s="274"/>
      <c r="AU774" s="274"/>
      <c r="AV774" s="274"/>
      <c r="AW774" s="274"/>
      <c r="AX774" s="274"/>
      <c r="AY774" s="274"/>
      <c r="AZ774" s="274"/>
      <c r="BA774" s="274"/>
      <c r="BB774" s="274"/>
      <c r="BC774" s="274"/>
      <c r="BD774" s="274"/>
      <c r="BE774" s="274"/>
      <c r="BF774" s="274"/>
      <c r="BG774" s="274"/>
      <c r="BH774" s="274"/>
      <c r="BI774" s="274"/>
      <c r="BJ774" s="274"/>
      <c r="BK774" s="274"/>
      <c r="BL774" s="274"/>
      <c r="BM774" s="274"/>
      <c r="BN774" s="274"/>
      <c r="BO774" s="274"/>
      <c r="BP774" s="274"/>
      <c r="BQ774" s="274"/>
      <c r="BR774" s="274"/>
      <c r="BS774" s="274"/>
      <c r="BT774" s="274"/>
      <c r="BU774" s="274"/>
      <c r="BV774" s="274"/>
      <c r="BW774" s="274"/>
      <c r="BX774" s="274"/>
      <c r="BY774" s="274"/>
      <c r="BZ774" s="274"/>
      <c r="CA774" s="274"/>
      <c r="CB774" s="274"/>
      <c r="CC774" s="274"/>
      <c r="CD774" s="274"/>
      <c r="CE774" s="274"/>
      <c r="CF774" s="274"/>
      <c r="CG774" s="274"/>
      <c r="CH774" s="274"/>
      <c r="CI774" s="274"/>
      <c r="CJ774" s="274"/>
      <c r="CK774" s="274"/>
      <c r="CL774" s="274"/>
      <c r="CM774" s="274"/>
      <c r="CN774" s="274"/>
      <c r="CO774" s="274"/>
      <c r="CP774" s="274"/>
      <c r="CQ774" s="274"/>
      <c r="CR774" s="274"/>
      <c r="CS774" s="274"/>
      <c r="CT774" s="274"/>
      <c r="CU774" s="274"/>
      <c r="CV774" s="274"/>
      <c r="CW774" s="274"/>
      <c r="CX774" s="274"/>
      <c r="CY774" s="274"/>
      <c r="CZ774" s="274"/>
      <c r="DA774" s="274"/>
      <c r="DB774" s="274"/>
      <c r="DC774" s="274"/>
      <c r="DD774" s="274"/>
      <c r="DE774" s="274"/>
    </row>
    <row r="775" spans="2:109" s="33" customFormat="1" x14ac:dyDescent="0.35">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AR775" s="274"/>
      <c r="AS775" s="274"/>
      <c r="AT775" s="274"/>
      <c r="AU775" s="274"/>
      <c r="AV775" s="274"/>
      <c r="AW775" s="274"/>
      <c r="AX775" s="274"/>
      <c r="AY775" s="274"/>
      <c r="AZ775" s="274"/>
      <c r="BA775" s="274"/>
      <c r="BB775" s="274"/>
      <c r="BC775" s="274"/>
      <c r="BD775" s="274"/>
      <c r="BE775" s="274"/>
      <c r="BF775" s="274"/>
      <c r="BG775" s="274"/>
      <c r="BH775" s="274"/>
      <c r="BI775" s="274"/>
      <c r="BJ775" s="274"/>
      <c r="BK775" s="274"/>
      <c r="BL775" s="274"/>
      <c r="BM775" s="274"/>
      <c r="BN775" s="274"/>
      <c r="BO775" s="274"/>
      <c r="BP775" s="274"/>
      <c r="BQ775" s="274"/>
      <c r="BR775" s="274"/>
      <c r="BS775" s="274"/>
      <c r="BT775" s="274"/>
      <c r="BU775" s="274"/>
      <c r="BV775" s="274"/>
      <c r="BW775" s="274"/>
      <c r="BX775" s="274"/>
      <c r="BY775" s="274"/>
      <c r="BZ775" s="274"/>
      <c r="CA775" s="274"/>
      <c r="CB775" s="274"/>
      <c r="CC775" s="274"/>
      <c r="CD775" s="274"/>
      <c r="CE775" s="274"/>
      <c r="CF775" s="274"/>
      <c r="CG775" s="274"/>
      <c r="CH775" s="274"/>
      <c r="CI775" s="274"/>
      <c r="CJ775" s="274"/>
      <c r="CK775" s="274"/>
      <c r="CL775" s="274"/>
      <c r="CM775" s="274"/>
      <c r="CN775" s="274"/>
      <c r="CO775" s="274"/>
      <c r="CP775" s="274"/>
      <c r="CQ775" s="274"/>
      <c r="CR775" s="274"/>
      <c r="CS775" s="274"/>
      <c r="CT775" s="274"/>
      <c r="CU775" s="274"/>
      <c r="CV775" s="274"/>
      <c r="CW775" s="274"/>
      <c r="CX775" s="274"/>
      <c r="CY775" s="274"/>
      <c r="CZ775" s="274"/>
      <c r="DA775" s="274"/>
      <c r="DB775" s="274"/>
      <c r="DC775" s="274"/>
      <c r="DD775" s="274"/>
      <c r="DE775" s="274"/>
    </row>
    <row r="776" spans="2:109" s="33" customFormat="1" x14ac:dyDescent="0.35">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AR776" s="274"/>
      <c r="AS776" s="274"/>
      <c r="AT776" s="274"/>
      <c r="AU776" s="274"/>
      <c r="AV776" s="274"/>
      <c r="AW776" s="274"/>
      <c r="AX776" s="274"/>
      <c r="AY776" s="274"/>
      <c r="AZ776" s="274"/>
      <c r="BA776" s="274"/>
      <c r="BB776" s="274"/>
      <c r="BC776" s="274"/>
      <c r="BD776" s="274"/>
      <c r="BE776" s="274"/>
      <c r="BF776" s="274"/>
      <c r="BG776" s="274"/>
      <c r="BH776" s="274"/>
      <c r="BI776" s="274"/>
      <c r="BJ776" s="274"/>
      <c r="BK776" s="274"/>
      <c r="BL776" s="274"/>
      <c r="BM776" s="274"/>
      <c r="BN776" s="274"/>
      <c r="BO776" s="274"/>
      <c r="BP776" s="274"/>
      <c r="BQ776" s="274"/>
      <c r="BR776" s="274"/>
      <c r="BS776" s="274"/>
      <c r="BT776" s="274"/>
      <c r="BU776" s="274"/>
      <c r="BV776" s="274"/>
      <c r="BW776" s="274"/>
      <c r="BX776" s="274"/>
      <c r="BY776" s="274"/>
      <c r="BZ776" s="274"/>
      <c r="CA776" s="274"/>
      <c r="CB776" s="274"/>
      <c r="CC776" s="274"/>
      <c r="CD776" s="274"/>
      <c r="CE776" s="274"/>
      <c r="CF776" s="274"/>
      <c r="CG776" s="274"/>
      <c r="CH776" s="274"/>
      <c r="CI776" s="274"/>
      <c r="CJ776" s="274"/>
      <c r="CK776" s="274"/>
      <c r="CL776" s="274"/>
      <c r="CM776" s="274"/>
      <c r="CN776" s="274"/>
      <c r="CO776" s="274"/>
      <c r="CP776" s="274"/>
      <c r="CQ776" s="274"/>
      <c r="CR776" s="274"/>
      <c r="CS776" s="274"/>
      <c r="CT776" s="274"/>
      <c r="CU776" s="274"/>
      <c r="CV776" s="274"/>
      <c r="CW776" s="274"/>
      <c r="CX776" s="274"/>
      <c r="CY776" s="274"/>
      <c r="CZ776" s="274"/>
      <c r="DA776" s="274"/>
      <c r="DB776" s="274"/>
      <c r="DC776" s="274"/>
      <c r="DD776" s="274"/>
      <c r="DE776" s="274"/>
    </row>
    <row r="777" spans="2:109" s="33" customFormat="1" x14ac:dyDescent="0.35">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AR777" s="274"/>
      <c r="AS777" s="274"/>
      <c r="AT777" s="274"/>
      <c r="AU777" s="274"/>
      <c r="AV777" s="274"/>
      <c r="AW777" s="274"/>
      <c r="AX777" s="274"/>
      <c r="AY777" s="274"/>
      <c r="AZ777" s="274"/>
      <c r="BA777" s="274"/>
      <c r="BB777" s="274"/>
      <c r="BC777" s="274"/>
      <c r="BD777" s="274"/>
      <c r="BE777" s="274"/>
      <c r="BF777" s="274"/>
      <c r="BG777" s="274"/>
      <c r="BH777" s="274"/>
      <c r="BI777" s="274"/>
      <c r="BJ777" s="274"/>
      <c r="BK777" s="274"/>
      <c r="BL777" s="274"/>
      <c r="BM777" s="274"/>
      <c r="BN777" s="274"/>
      <c r="BO777" s="274"/>
      <c r="BP777" s="274"/>
      <c r="BQ777" s="274"/>
      <c r="BR777" s="274"/>
      <c r="BS777" s="274"/>
      <c r="BT777" s="274"/>
      <c r="BU777" s="274"/>
      <c r="BV777" s="274"/>
      <c r="BW777" s="274"/>
      <c r="BX777" s="274"/>
      <c r="BY777" s="274"/>
      <c r="BZ777" s="274"/>
      <c r="CA777" s="274"/>
      <c r="CB777" s="274"/>
      <c r="CC777" s="274"/>
      <c r="CD777" s="274"/>
      <c r="CE777" s="274"/>
      <c r="CF777" s="274"/>
      <c r="CG777" s="274"/>
      <c r="CH777" s="274"/>
      <c r="CI777" s="274"/>
      <c r="CJ777" s="274"/>
      <c r="CK777" s="274"/>
      <c r="CL777" s="274"/>
      <c r="CM777" s="274"/>
      <c r="CN777" s="274"/>
      <c r="CO777" s="274"/>
      <c r="CP777" s="274"/>
      <c r="CQ777" s="274"/>
      <c r="CR777" s="274"/>
      <c r="CS777" s="274"/>
      <c r="CT777" s="274"/>
      <c r="CU777" s="274"/>
      <c r="CV777" s="274"/>
      <c r="CW777" s="274"/>
      <c r="CX777" s="274"/>
      <c r="CY777" s="274"/>
      <c r="CZ777" s="274"/>
      <c r="DA777" s="274"/>
      <c r="DB777" s="274"/>
      <c r="DC777" s="274"/>
      <c r="DD777" s="274"/>
      <c r="DE777" s="274"/>
    </row>
    <row r="778" spans="2:109" s="33" customFormat="1" x14ac:dyDescent="0.35">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AR778" s="274"/>
      <c r="AS778" s="274"/>
      <c r="AT778" s="274"/>
      <c r="AU778" s="274"/>
      <c r="AV778" s="274"/>
      <c r="AW778" s="274"/>
      <c r="AX778" s="274"/>
      <c r="AY778" s="274"/>
      <c r="AZ778" s="274"/>
      <c r="BA778" s="274"/>
      <c r="BB778" s="274"/>
      <c r="BC778" s="274"/>
      <c r="BD778" s="274"/>
      <c r="BE778" s="274"/>
      <c r="BF778" s="274"/>
      <c r="BG778" s="274"/>
      <c r="BH778" s="274"/>
      <c r="BI778" s="274"/>
      <c r="BJ778" s="274"/>
      <c r="BK778" s="274"/>
      <c r="BL778" s="274"/>
      <c r="BM778" s="274"/>
      <c r="BN778" s="274"/>
      <c r="BO778" s="274"/>
      <c r="BP778" s="274"/>
      <c r="BQ778" s="274"/>
      <c r="BR778" s="274"/>
      <c r="BS778" s="274"/>
      <c r="BT778" s="274"/>
      <c r="BU778" s="274"/>
      <c r="BV778" s="274"/>
      <c r="BW778" s="274"/>
      <c r="BX778" s="274"/>
      <c r="BY778" s="274"/>
      <c r="BZ778" s="274"/>
      <c r="CA778" s="274"/>
      <c r="CB778" s="274"/>
      <c r="CC778" s="274"/>
      <c r="CD778" s="274"/>
      <c r="CE778" s="274"/>
      <c r="CF778" s="274"/>
      <c r="CG778" s="274"/>
      <c r="CH778" s="274"/>
      <c r="CI778" s="274"/>
      <c r="CJ778" s="274"/>
      <c r="CK778" s="274"/>
      <c r="CL778" s="274"/>
      <c r="CM778" s="274"/>
      <c r="CN778" s="274"/>
      <c r="CO778" s="274"/>
      <c r="CP778" s="274"/>
      <c r="CQ778" s="274"/>
      <c r="CR778" s="274"/>
      <c r="CS778" s="274"/>
      <c r="CT778" s="274"/>
      <c r="CU778" s="274"/>
      <c r="CV778" s="274"/>
      <c r="CW778" s="274"/>
      <c r="CX778" s="274"/>
      <c r="CY778" s="274"/>
      <c r="CZ778" s="274"/>
      <c r="DA778" s="274"/>
      <c r="DB778" s="274"/>
      <c r="DC778" s="274"/>
      <c r="DD778" s="274"/>
      <c r="DE778" s="274"/>
    </row>
    <row r="779" spans="2:109" s="33" customFormat="1" x14ac:dyDescent="0.35">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AR779" s="274"/>
      <c r="AS779" s="274"/>
      <c r="AT779" s="274"/>
      <c r="AU779" s="274"/>
      <c r="AV779" s="274"/>
      <c r="AW779" s="274"/>
      <c r="AX779" s="274"/>
      <c r="AY779" s="274"/>
      <c r="AZ779" s="274"/>
      <c r="BA779" s="274"/>
      <c r="BB779" s="274"/>
      <c r="BC779" s="274"/>
      <c r="BD779" s="274"/>
      <c r="BE779" s="274"/>
      <c r="BF779" s="274"/>
      <c r="BG779" s="274"/>
      <c r="BH779" s="274"/>
      <c r="BI779" s="274"/>
      <c r="BJ779" s="274"/>
      <c r="BK779" s="274"/>
      <c r="BL779" s="274"/>
      <c r="BM779" s="274"/>
      <c r="BN779" s="274"/>
      <c r="BO779" s="274"/>
      <c r="BP779" s="274"/>
      <c r="BQ779" s="274"/>
      <c r="BR779" s="274"/>
      <c r="BS779" s="274"/>
      <c r="BT779" s="274"/>
      <c r="BU779" s="274"/>
      <c r="BV779" s="274"/>
      <c r="BW779" s="274"/>
      <c r="BX779" s="274"/>
      <c r="BY779" s="274"/>
      <c r="BZ779" s="274"/>
      <c r="CA779" s="274"/>
      <c r="CB779" s="274"/>
      <c r="CC779" s="274"/>
      <c r="CD779" s="274"/>
      <c r="CE779" s="274"/>
      <c r="CF779" s="274"/>
      <c r="CG779" s="274"/>
      <c r="CH779" s="274"/>
      <c r="CI779" s="274"/>
      <c r="CJ779" s="274"/>
      <c r="CK779" s="274"/>
      <c r="CL779" s="274"/>
      <c r="CM779" s="274"/>
      <c r="CN779" s="274"/>
      <c r="CO779" s="274"/>
      <c r="CP779" s="274"/>
      <c r="CQ779" s="274"/>
      <c r="CR779" s="274"/>
      <c r="CS779" s="274"/>
      <c r="CT779" s="274"/>
      <c r="CU779" s="274"/>
      <c r="CV779" s="274"/>
      <c r="CW779" s="274"/>
      <c r="CX779" s="274"/>
      <c r="CY779" s="274"/>
      <c r="CZ779" s="274"/>
      <c r="DA779" s="274"/>
      <c r="DB779" s="274"/>
      <c r="DC779" s="274"/>
      <c r="DD779" s="274"/>
      <c r="DE779" s="274"/>
    </row>
    <row r="780" spans="2:109" s="33" customFormat="1" x14ac:dyDescent="0.35">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AR780" s="274"/>
      <c r="AS780" s="274"/>
      <c r="AT780" s="274"/>
      <c r="AU780" s="274"/>
      <c r="AV780" s="274"/>
      <c r="AW780" s="274"/>
      <c r="AX780" s="274"/>
      <c r="AY780" s="274"/>
      <c r="AZ780" s="274"/>
      <c r="BA780" s="274"/>
      <c r="BB780" s="274"/>
      <c r="BC780" s="274"/>
      <c r="BD780" s="274"/>
      <c r="BE780" s="274"/>
      <c r="BF780" s="274"/>
      <c r="BG780" s="274"/>
      <c r="BH780" s="274"/>
      <c r="BI780" s="274"/>
      <c r="BJ780" s="274"/>
      <c r="BK780" s="274"/>
      <c r="BL780" s="274"/>
      <c r="BM780" s="274"/>
      <c r="BN780" s="274"/>
      <c r="BO780" s="274"/>
      <c r="BP780" s="274"/>
      <c r="BQ780" s="274"/>
      <c r="BR780" s="274"/>
      <c r="BS780" s="274"/>
      <c r="BT780" s="274"/>
      <c r="BU780" s="274"/>
      <c r="BV780" s="274"/>
      <c r="BW780" s="274"/>
      <c r="BX780" s="274"/>
      <c r="BY780" s="274"/>
      <c r="BZ780" s="274"/>
      <c r="CA780" s="274"/>
      <c r="CB780" s="274"/>
      <c r="CC780" s="274"/>
      <c r="CD780" s="274"/>
      <c r="CE780" s="274"/>
      <c r="CF780" s="274"/>
      <c r="CG780" s="274"/>
      <c r="CH780" s="274"/>
      <c r="CI780" s="274"/>
      <c r="CJ780" s="274"/>
      <c r="CK780" s="274"/>
      <c r="CL780" s="274"/>
      <c r="CM780" s="274"/>
      <c r="CN780" s="274"/>
      <c r="CO780" s="274"/>
      <c r="CP780" s="274"/>
      <c r="CQ780" s="274"/>
      <c r="CR780" s="274"/>
      <c r="CS780" s="274"/>
      <c r="CT780" s="274"/>
      <c r="CU780" s="274"/>
      <c r="CV780" s="274"/>
      <c r="CW780" s="274"/>
      <c r="CX780" s="274"/>
      <c r="CY780" s="274"/>
      <c r="CZ780" s="274"/>
      <c r="DA780" s="274"/>
      <c r="DB780" s="274"/>
      <c r="DC780" s="274"/>
      <c r="DD780" s="274"/>
      <c r="DE780" s="274"/>
    </row>
    <row r="781" spans="2:109" s="33" customFormat="1" x14ac:dyDescent="0.35">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AR781" s="274"/>
      <c r="AS781" s="274"/>
      <c r="AT781" s="274"/>
      <c r="AU781" s="274"/>
      <c r="AV781" s="274"/>
      <c r="AW781" s="274"/>
      <c r="AX781" s="274"/>
      <c r="AY781" s="274"/>
      <c r="AZ781" s="274"/>
      <c r="BA781" s="274"/>
      <c r="BB781" s="274"/>
      <c r="BC781" s="274"/>
      <c r="BD781" s="274"/>
      <c r="BE781" s="274"/>
      <c r="BF781" s="274"/>
      <c r="BG781" s="274"/>
      <c r="BH781" s="274"/>
      <c r="BI781" s="274"/>
      <c r="BJ781" s="274"/>
      <c r="BK781" s="274"/>
      <c r="BL781" s="274"/>
      <c r="BM781" s="274"/>
      <c r="BN781" s="274"/>
      <c r="BO781" s="274"/>
      <c r="BP781" s="274"/>
      <c r="BQ781" s="274"/>
      <c r="BR781" s="274"/>
      <c r="BS781" s="274"/>
      <c r="BT781" s="274"/>
      <c r="BU781" s="274"/>
      <c r="BV781" s="274"/>
      <c r="BW781" s="274"/>
      <c r="BX781" s="274"/>
      <c r="BY781" s="274"/>
      <c r="BZ781" s="274"/>
      <c r="CA781" s="274"/>
      <c r="CB781" s="274"/>
      <c r="CC781" s="274"/>
      <c r="CD781" s="274"/>
      <c r="CE781" s="274"/>
      <c r="CF781" s="274"/>
      <c r="CG781" s="274"/>
      <c r="CH781" s="274"/>
      <c r="CI781" s="274"/>
      <c r="CJ781" s="274"/>
      <c r="CK781" s="274"/>
      <c r="CL781" s="274"/>
      <c r="CM781" s="274"/>
      <c r="CN781" s="274"/>
      <c r="CO781" s="274"/>
      <c r="CP781" s="274"/>
      <c r="CQ781" s="274"/>
      <c r="CR781" s="274"/>
      <c r="CS781" s="274"/>
      <c r="CT781" s="274"/>
      <c r="CU781" s="274"/>
      <c r="CV781" s="274"/>
      <c r="CW781" s="274"/>
      <c r="CX781" s="274"/>
      <c r="CY781" s="274"/>
      <c r="CZ781" s="274"/>
      <c r="DA781" s="274"/>
      <c r="DB781" s="274"/>
      <c r="DC781" s="274"/>
      <c r="DD781" s="274"/>
      <c r="DE781" s="274"/>
    </row>
    <row r="782" spans="2:109" s="33" customFormat="1" x14ac:dyDescent="0.35">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AR782" s="274"/>
      <c r="AS782" s="274"/>
      <c r="AT782" s="274"/>
      <c r="AU782" s="274"/>
      <c r="AV782" s="274"/>
      <c r="AW782" s="274"/>
      <c r="AX782" s="274"/>
      <c r="AY782" s="274"/>
      <c r="AZ782" s="274"/>
      <c r="BA782" s="274"/>
      <c r="BB782" s="274"/>
      <c r="BC782" s="274"/>
      <c r="BD782" s="274"/>
      <c r="BE782" s="274"/>
      <c r="BF782" s="274"/>
      <c r="BG782" s="274"/>
      <c r="BH782" s="274"/>
      <c r="BI782" s="274"/>
      <c r="BJ782" s="274"/>
      <c r="BK782" s="274"/>
      <c r="BL782" s="274"/>
      <c r="BM782" s="274"/>
      <c r="BN782" s="274"/>
      <c r="BO782" s="274"/>
      <c r="BP782" s="274"/>
      <c r="BQ782" s="274"/>
      <c r="BR782" s="274"/>
      <c r="BS782" s="274"/>
      <c r="BT782" s="274"/>
      <c r="BU782" s="274"/>
      <c r="BV782" s="274"/>
      <c r="BW782" s="274"/>
      <c r="BX782" s="274"/>
      <c r="BY782" s="274"/>
      <c r="BZ782" s="274"/>
      <c r="CA782" s="274"/>
      <c r="CB782" s="274"/>
      <c r="CC782" s="274"/>
      <c r="CD782" s="274"/>
      <c r="CE782" s="274"/>
      <c r="CF782" s="274"/>
      <c r="CG782" s="274"/>
      <c r="CH782" s="274"/>
      <c r="CI782" s="274"/>
      <c r="CJ782" s="274"/>
      <c r="CK782" s="274"/>
      <c r="CL782" s="274"/>
      <c r="CM782" s="274"/>
      <c r="CN782" s="274"/>
      <c r="CO782" s="274"/>
      <c r="CP782" s="274"/>
      <c r="CQ782" s="274"/>
      <c r="CR782" s="274"/>
      <c r="CS782" s="274"/>
      <c r="CT782" s="274"/>
      <c r="CU782" s="274"/>
      <c r="CV782" s="274"/>
      <c r="CW782" s="274"/>
      <c r="CX782" s="274"/>
      <c r="CY782" s="274"/>
      <c r="CZ782" s="274"/>
      <c r="DA782" s="274"/>
      <c r="DB782" s="274"/>
      <c r="DC782" s="274"/>
      <c r="DD782" s="274"/>
      <c r="DE782" s="274"/>
    </row>
    <row r="783" spans="2:109" s="33" customFormat="1" x14ac:dyDescent="0.35">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AR783" s="274"/>
      <c r="AS783" s="274"/>
      <c r="AT783" s="274"/>
      <c r="AU783" s="274"/>
      <c r="AV783" s="274"/>
      <c r="AW783" s="274"/>
      <c r="AX783" s="274"/>
      <c r="AY783" s="274"/>
      <c r="AZ783" s="274"/>
      <c r="BA783" s="274"/>
      <c r="BB783" s="274"/>
      <c r="BC783" s="274"/>
      <c r="BD783" s="274"/>
      <c r="BE783" s="274"/>
      <c r="BF783" s="274"/>
      <c r="BG783" s="274"/>
      <c r="BH783" s="274"/>
      <c r="BI783" s="274"/>
      <c r="BJ783" s="274"/>
      <c r="BK783" s="274"/>
      <c r="BL783" s="274"/>
      <c r="BM783" s="274"/>
      <c r="BN783" s="274"/>
      <c r="BO783" s="274"/>
      <c r="BP783" s="274"/>
      <c r="BQ783" s="274"/>
      <c r="BR783" s="274"/>
      <c r="BS783" s="274"/>
      <c r="BT783" s="274"/>
      <c r="BU783" s="274"/>
      <c r="BV783" s="274"/>
      <c r="BW783" s="274"/>
      <c r="BX783" s="274"/>
      <c r="BY783" s="274"/>
      <c r="BZ783" s="274"/>
      <c r="CA783" s="274"/>
      <c r="CB783" s="274"/>
      <c r="CC783" s="274"/>
      <c r="CD783" s="274"/>
      <c r="CE783" s="274"/>
      <c r="CF783" s="274"/>
      <c r="CG783" s="274"/>
      <c r="CH783" s="274"/>
      <c r="CI783" s="274"/>
      <c r="CJ783" s="274"/>
      <c r="CK783" s="274"/>
      <c r="CL783" s="274"/>
      <c r="CM783" s="274"/>
      <c r="CN783" s="274"/>
      <c r="CO783" s="274"/>
      <c r="CP783" s="274"/>
      <c r="CQ783" s="274"/>
      <c r="CR783" s="274"/>
      <c r="CS783" s="274"/>
      <c r="CT783" s="274"/>
      <c r="CU783" s="274"/>
      <c r="CV783" s="274"/>
      <c r="CW783" s="274"/>
      <c r="CX783" s="274"/>
      <c r="CY783" s="274"/>
      <c r="CZ783" s="274"/>
      <c r="DA783" s="274"/>
      <c r="DB783" s="274"/>
      <c r="DC783" s="274"/>
      <c r="DD783" s="274"/>
      <c r="DE783" s="274"/>
    </row>
    <row r="784" spans="2:109" s="33" customFormat="1" x14ac:dyDescent="0.35">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AR784" s="274"/>
      <c r="AS784" s="274"/>
      <c r="AT784" s="274"/>
      <c r="AU784" s="274"/>
      <c r="AV784" s="274"/>
      <c r="AW784" s="274"/>
      <c r="AX784" s="274"/>
      <c r="AY784" s="274"/>
      <c r="AZ784" s="274"/>
      <c r="BA784" s="274"/>
      <c r="BB784" s="274"/>
      <c r="BC784" s="274"/>
      <c r="BD784" s="274"/>
      <c r="BE784" s="274"/>
      <c r="BF784" s="274"/>
      <c r="BG784" s="274"/>
      <c r="BH784" s="274"/>
      <c r="BI784" s="274"/>
      <c r="BJ784" s="274"/>
      <c r="BK784" s="274"/>
      <c r="BL784" s="274"/>
      <c r="BM784" s="274"/>
      <c r="BN784" s="274"/>
      <c r="BO784" s="274"/>
      <c r="BP784" s="274"/>
      <c r="BQ784" s="274"/>
      <c r="BR784" s="274"/>
      <c r="BS784" s="274"/>
      <c r="BT784" s="274"/>
      <c r="BU784" s="274"/>
      <c r="BV784" s="274"/>
      <c r="BW784" s="274"/>
      <c r="BX784" s="274"/>
      <c r="BY784" s="274"/>
      <c r="BZ784" s="274"/>
      <c r="CA784" s="274"/>
      <c r="CB784" s="274"/>
      <c r="CC784" s="274"/>
      <c r="CD784" s="274"/>
      <c r="CE784" s="274"/>
      <c r="CF784" s="274"/>
      <c r="CG784" s="274"/>
      <c r="CH784" s="274"/>
      <c r="CI784" s="274"/>
      <c r="CJ784" s="274"/>
      <c r="CK784" s="274"/>
      <c r="CL784" s="274"/>
      <c r="CM784" s="274"/>
      <c r="CN784" s="274"/>
      <c r="CO784" s="274"/>
      <c r="CP784" s="274"/>
      <c r="CQ784" s="274"/>
      <c r="CR784" s="274"/>
      <c r="CS784" s="274"/>
      <c r="CT784" s="274"/>
      <c r="CU784" s="274"/>
      <c r="CV784" s="274"/>
      <c r="CW784" s="274"/>
      <c r="CX784" s="274"/>
      <c r="CY784" s="274"/>
      <c r="CZ784" s="274"/>
      <c r="DA784" s="274"/>
      <c r="DB784" s="274"/>
      <c r="DC784" s="274"/>
      <c r="DD784" s="274"/>
      <c r="DE784" s="274"/>
    </row>
    <row r="785" spans="2:109" s="33" customFormat="1" x14ac:dyDescent="0.35">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AR785" s="274"/>
      <c r="AS785" s="274"/>
      <c r="AT785" s="274"/>
      <c r="AU785" s="274"/>
      <c r="AV785" s="274"/>
      <c r="AW785" s="274"/>
      <c r="AX785" s="274"/>
      <c r="AY785" s="274"/>
      <c r="AZ785" s="274"/>
      <c r="BA785" s="274"/>
      <c r="BB785" s="274"/>
      <c r="BC785" s="274"/>
      <c r="BD785" s="274"/>
      <c r="BE785" s="274"/>
      <c r="BF785" s="274"/>
      <c r="BG785" s="274"/>
      <c r="BH785" s="274"/>
      <c r="BI785" s="274"/>
      <c r="BJ785" s="274"/>
      <c r="BK785" s="274"/>
      <c r="BL785" s="274"/>
      <c r="BM785" s="274"/>
      <c r="BN785" s="274"/>
      <c r="BO785" s="274"/>
      <c r="BP785" s="274"/>
      <c r="BQ785" s="274"/>
      <c r="BR785" s="274"/>
      <c r="BS785" s="274"/>
      <c r="BT785" s="274"/>
      <c r="BU785" s="274"/>
      <c r="BV785" s="274"/>
      <c r="BW785" s="274"/>
      <c r="BX785" s="274"/>
      <c r="BY785" s="274"/>
      <c r="BZ785" s="274"/>
      <c r="CA785" s="274"/>
      <c r="CB785" s="274"/>
      <c r="CC785" s="274"/>
      <c r="CD785" s="274"/>
      <c r="CE785" s="274"/>
      <c r="CF785" s="274"/>
      <c r="CG785" s="274"/>
      <c r="CH785" s="274"/>
      <c r="CI785" s="274"/>
      <c r="CJ785" s="274"/>
      <c r="CK785" s="274"/>
      <c r="CL785" s="274"/>
      <c r="CM785" s="274"/>
      <c r="CN785" s="274"/>
      <c r="CO785" s="274"/>
      <c r="CP785" s="274"/>
      <c r="CQ785" s="274"/>
      <c r="CR785" s="274"/>
      <c r="CS785" s="274"/>
      <c r="CT785" s="274"/>
      <c r="CU785" s="274"/>
      <c r="CV785" s="274"/>
      <c r="CW785" s="274"/>
      <c r="CX785" s="274"/>
      <c r="CY785" s="274"/>
      <c r="CZ785" s="274"/>
      <c r="DA785" s="274"/>
      <c r="DB785" s="274"/>
      <c r="DC785" s="274"/>
      <c r="DD785" s="274"/>
      <c r="DE785" s="274"/>
    </row>
    <row r="786" spans="2:109" s="33" customFormat="1" x14ac:dyDescent="0.35">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AR786" s="274"/>
      <c r="AS786" s="274"/>
      <c r="AT786" s="274"/>
      <c r="AU786" s="274"/>
      <c r="AV786" s="274"/>
      <c r="AW786" s="274"/>
      <c r="AX786" s="274"/>
      <c r="AY786" s="274"/>
      <c r="AZ786" s="274"/>
      <c r="BA786" s="274"/>
      <c r="BB786" s="274"/>
      <c r="BC786" s="274"/>
      <c r="BD786" s="274"/>
      <c r="BE786" s="274"/>
      <c r="BF786" s="274"/>
      <c r="BG786" s="274"/>
      <c r="BH786" s="274"/>
      <c r="BI786" s="274"/>
      <c r="BJ786" s="274"/>
      <c r="BK786" s="274"/>
      <c r="BL786" s="274"/>
      <c r="BM786" s="274"/>
      <c r="BN786" s="274"/>
      <c r="BO786" s="274"/>
      <c r="BP786" s="274"/>
      <c r="BQ786" s="274"/>
      <c r="BR786" s="274"/>
      <c r="BS786" s="274"/>
      <c r="BT786" s="274"/>
      <c r="BU786" s="274"/>
      <c r="BV786" s="274"/>
      <c r="BW786" s="274"/>
      <c r="BX786" s="274"/>
      <c r="BY786" s="274"/>
      <c r="BZ786" s="274"/>
      <c r="CA786" s="274"/>
      <c r="CB786" s="274"/>
      <c r="CC786" s="274"/>
      <c r="CD786" s="274"/>
      <c r="CE786" s="274"/>
      <c r="CF786" s="274"/>
      <c r="CG786" s="274"/>
      <c r="CH786" s="274"/>
      <c r="CI786" s="274"/>
      <c r="CJ786" s="274"/>
      <c r="CK786" s="274"/>
      <c r="CL786" s="274"/>
      <c r="CM786" s="274"/>
      <c r="CN786" s="274"/>
      <c r="CO786" s="274"/>
      <c r="CP786" s="274"/>
      <c r="CQ786" s="274"/>
      <c r="CR786" s="274"/>
      <c r="CS786" s="274"/>
      <c r="CT786" s="274"/>
      <c r="CU786" s="274"/>
      <c r="CV786" s="274"/>
      <c r="CW786" s="274"/>
      <c r="CX786" s="274"/>
      <c r="CY786" s="274"/>
      <c r="CZ786" s="274"/>
      <c r="DA786" s="274"/>
      <c r="DB786" s="274"/>
      <c r="DC786" s="274"/>
      <c r="DD786" s="274"/>
      <c r="DE786" s="274"/>
    </row>
    <row r="787" spans="2:109" s="33" customFormat="1" x14ac:dyDescent="0.35">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AR787" s="274"/>
      <c r="AS787" s="274"/>
      <c r="AT787" s="274"/>
      <c r="AU787" s="274"/>
      <c r="AV787" s="274"/>
      <c r="AW787" s="274"/>
      <c r="AX787" s="274"/>
      <c r="AY787" s="274"/>
      <c r="AZ787" s="274"/>
      <c r="BA787" s="274"/>
      <c r="BB787" s="274"/>
      <c r="BC787" s="274"/>
      <c r="BD787" s="274"/>
      <c r="BE787" s="274"/>
      <c r="BF787" s="274"/>
      <c r="BG787" s="274"/>
      <c r="BH787" s="274"/>
      <c r="BI787" s="274"/>
      <c r="BJ787" s="274"/>
      <c r="BK787" s="274"/>
      <c r="BL787" s="274"/>
      <c r="BM787" s="274"/>
      <c r="BN787" s="274"/>
      <c r="BO787" s="274"/>
      <c r="BP787" s="274"/>
      <c r="BQ787" s="274"/>
      <c r="BR787" s="274"/>
      <c r="BS787" s="274"/>
      <c r="BT787" s="274"/>
      <c r="BU787" s="274"/>
      <c r="BV787" s="274"/>
      <c r="BW787" s="274"/>
      <c r="BX787" s="274"/>
      <c r="BY787" s="274"/>
      <c r="BZ787" s="274"/>
      <c r="CA787" s="274"/>
      <c r="CB787" s="274"/>
      <c r="CC787" s="274"/>
      <c r="CD787" s="274"/>
      <c r="CE787" s="274"/>
      <c r="CF787" s="274"/>
      <c r="CG787" s="274"/>
      <c r="CH787" s="274"/>
      <c r="CI787" s="274"/>
      <c r="CJ787" s="274"/>
      <c r="CK787" s="274"/>
      <c r="CL787" s="274"/>
      <c r="CM787" s="274"/>
      <c r="CN787" s="274"/>
      <c r="CO787" s="274"/>
      <c r="CP787" s="274"/>
      <c r="CQ787" s="274"/>
      <c r="CR787" s="274"/>
      <c r="CS787" s="274"/>
      <c r="CT787" s="274"/>
      <c r="CU787" s="274"/>
      <c r="CV787" s="274"/>
      <c r="CW787" s="274"/>
      <c r="CX787" s="274"/>
      <c r="CY787" s="274"/>
      <c r="CZ787" s="274"/>
      <c r="DA787" s="274"/>
      <c r="DB787" s="274"/>
      <c r="DC787" s="274"/>
      <c r="DD787" s="274"/>
      <c r="DE787" s="274"/>
    </row>
    <row r="788" spans="2:109" s="33" customFormat="1" x14ac:dyDescent="0.35">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AR788" s="274"/>
      <c r="AS788" s="274"/>
      <c r="AT788" s="274"/>
      <c r="AU788" s="274"/>
      <c r="AV788" s="274"/>
      <c r="AW788" s="274"/>
      <c r="AX788" s="274"/>
      <c r="AY788" s="274"/>
      <c r="AZ788" s="274"/>
      <c r="BA788" s="274"/>
      <c r="BB788" s="274"/>
      <c r="BC788" s="274"/>
      <c r="BD788" s="274"/>
      <c r="BE788" s="274"/>
      <c r="BF788" s="274"/>
      <c r="BG788" s="274"/>
      <c r="BH788" s="274"/>
      <c r="BI788" s="274"/>
      <c r="BJ788" s="274"/>
      <c r="BK788" s="274"/>
      <c r="BL788" s="274"/>
      <c r="BM788" s="274"/>
      <c r="BN788" s="274"/>
      <c r="BO788" s="274"/>
      <c r="BP788" s="274"/>
      <c r="BQ788" s="274"/>
      <c r="BR788" s="274"/>
      <c r="BS788" s="274"/>
      <c r="BT788" s="274"/>
      <c r="BU788" s="274"/>
      <c r="BV788" s="274"/>
      <c r="BW788" s="274"/>
      <c r="BX788" s="274"/>
      <c r="BY788" s="274"/>
      <c r="BZ788" s="274"/>
      <c r="CA788" s="274"/>
      <c r="CB788" s="274"/>
      <c r="CC788" s="274"/>
      <c r="CD788" s="274"/>
      <c r="CE788" s="274"/>
      <c r="CF788" s="274"/>
      <c r="CG788" s="274"/>
      <c r="CH788" s="274"/>
      <c r="CI788" s="274"/>
      <c r="CJ788" s="274"/>
      <c r="CK788" s="274"/>
      <c r="CL788" s="274"/>
      <c r="CM788" s="274"/>
      <c r="CN788" s="274"/>
      <c r="CO788" s="274"/>
      <c r="CP788" s="274"/>
      <c r="CQ788" s="274"/>
      <c r="CR788" s="274"/>
      <c r="CS788" s="274"/>
      <c r="CT788" s="274"/>
      <c r="CU788" s="274"/>
      <c r="CV788" s="274"/>
      <c r="CW788" s="274"/>
      <c r="CX788" s="274"/>
      <c r="CY788" s="274"/>
      <c r="CZ788" s="274"/>
      <c r="DA788" s="274"/>
      <c r="DB788" s="274"/>
      <c r="DC788" s="274"/>
      <c r="DD788" s="274"/>
      <c r="DE788" s="274"/>
    </row>
    <row r="789" spans="2:109" s="33" customFormat="1" x14ac:dyDescent="0.35">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AR789" s="274"/>
      <c r="AS789" s="274"/>
      <c r="AT789" s="274"/>
      <c r="AU789" s="274"/>
      <c r="AV789" s="274"/>
      <c r="AW789" s="274"/>
      <c r="AX789" s="274"/>
      <c r="AY789" s="274"/>
      <c r="AZ789" s="274"/>
      <c r="BA789" s="274"/>
      <c r="BB789" s="274"/>
      <c r="BC789" s="274"/>
      <c r="BD789" s="274"/>
      <c r="BE789" s="274"/>
      <c r="BF789" s="274"/>
      <c r="BG789" s="274"/>
      <c r="BH789" s="274"/>
      <c r="BI789" s="274"/>
      <c r="BJ789" s="274"/>
      <c r="BK789" s="274"/>
      <c r="BL789" s="274"/>
      <c r="BM789" s="274"/>
      <c r="BN789" s="274"/>
      <c r="BO789" s="274"/>
      <c r="BP789" s="274"/>
      <c r="BQ789" s="274"/>
      <c r="BR789" s="274"/>
      <c r="BS789" s="274"/>
      <c r="BT789" s="274"/>
      <c r="BU789" s="274"/>
      <c r="BV789" s="274"/>
      <c r="BW789" s="274"/>
      <c r="BX789" s="274"/>
      <c r="BY789" s="274"/>
      <c r="BZ789" s="274"/>
      <c r="CA789" s="274"/>
      <c r="CB789" s="274"/>
      <c r="CC789" s="274"/>
      <c r="CD789" s="274"/>
      <c r="CE789" s="274"/>
      <c r="CF789" s="274"/>
      <c r="CG789" s="274"/>
      <c r="CH789" s="274"/>
      <c r="CI789" s="274"/>
      <c r="CJ789" s="274"/>
      <c r="CK789" s="274"/>
      <c r="CL789" s="274"/>
      <c r="CM789" s="274"/>
      <c r="CN789" s="274"/>
      <c r="CO789" s="274"/>
      <c r="CP789" s="274"/>
      <c r="CQ789" s="274"/>
      <c r="CR789" s="274"/>
      <c r="CS789" s="274"/>
      <c r="CT789" s="274"/>
      <c r="CU789" s="274"/>
      <c r="CV789" s="274"/>
      <c r="CW789" s="274"/>
      <c r="CX789" s="274"/>
      <c r="CY789" s="274"/>
      <c r="CZ789" s="274"/>
      <c r="DA789" s="274"/>
      <c r="DB789" s="274"/>
      <c r="DC789" s="274"/>
      <c r="DD789" s="274"/>
      <c r="DE789" s="274"/>
    </row>
    <row r="790" spans="2:109" s="33" customFormat="1" x14ac:dyDescent="0.35">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AR790" s="274"/>
      <c r="AS790" s="274"/>
      <c r="AT790" s="274"/>
      <c r="AU790" s="274"/>
      <c r="AV790" s="274"/>
      <c r="AW790" s="274"/>
      <c r="AX790" s="274"/>
      <c r="AY790" s="274"/>
      <c r="AZ790" s="274"/>
      <c r="BA790" s="274"/>
      <c r="BB790" s="274"/>
      <c r="BC790" s="274"/>
      <c r="BD790" s="274"/>
      <c r="BE790" s="274"/>
      <c r="BF790" s="274"/>
      <c r="BG790" s="274"/>
      <c r="BH790" s="274"/>
      <c r="BI790" s="274"/>
      <c r="BJ790" s="274"/>
      <c r="BK790" s="274"/>
      <c r="BL790" s="274"/>
      <c r="BM790" s="274"/>
      <c r="BN790" s="274"/>
      <c r="BO790" s="274"/>
      <c r="BP790" s="274"/>
      <c r="BQ790" s="274"/>
      <c r="BR790" s="274"/>
      <c r="BS790" s="274"/>
      <c r="BT790" s="274"/>
      <c r="BU790" s="274"/>
      <c r="BV790" s="274"/>
      <c r="BW790" s="274"/>
      <c r="BX790" s="274"/>
      <c r="BY790" s="274"/>
      <c r="BZ790" s="274"/>
      <c r="CA790" s="274"/>
      <c r="CB790" s="274"/>
      <c r="CC790" s="274"/>
      <c r="CD790" s="274"/>
      <c r="CE790" s="274"/>
      <c r="CF790" s="274"/>
      <c r="CG790" s="274"/>
      <c r="CH790" s="274"/>
      <c r="CI790" s="274"/>
      <c r="CJ790" s="274"/>
      <c r="CK790" s="274"/>
      <c r="CL790" s="274"/>
      <c r="CM790" s="274"/>
      <c r="CN790" s="274"/>
      <c r="CO790" s="274"/>
      <c r="CP790" s="274"/>
      <c r="CQ790" s="274"/>
      <c r="CR790" s="274"/>
      <c r="CS790" s="274"/>
      <c r="CT790" s="274"/>
      <c r="CU790" s="274"/>
      <c r="CV790" s="274"/>
      <c r="CW790" s="274"/>
      <c r="CX790" s="274"/>
      <c r="CY790" s="274"/>
      <c r="CZ790" s="274"/>
      <c r="DA790" s="274"/>
      <c r="DB790" s="274"/>
      <c r="DC790" s="274"/>
      <c r="DD790" s="274"/>
      <c r="DE790" s="274"/>
    </row>
    <row r="791" spans="2:109" s="33" customFormat="1" x14ac:dyDescent="0.35">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AR791" s="274"/>
      <c r="AS791" s="274"/>
      <c r="AT791" s="274"/>
      <c r="AU791" s="274"/>
      <c r="AV791" s="274"/>
      <c r="AW791" s="274"/>
      <c r="AX791" s="274"/>
      <c r="AY791" s="274"/>
      <c r="AZ791" s="274"/>
      <c r="BA791" s="274"/>
      <c r="BB791" s="274"/>
      <c r="BC791" s="274"/>
      <c r="BD791" s="274"/>
      <c r="BE791" s="274"/>
      <c r="BF791" s="274"/>
      <c r="BG791" s="274"/>
      <c r="BH791" s="274"/>
      <c r="BI791" s="274"/>
      <c r="BJ791" s="274"/>
      <c r="BK791" s="274"/>
      <c r="BL791" s="274"/>
      <c r="BM791" s="274"/>
      <c r="BN791" s="274"/>
      <c r="BO791" s="274"/>
      <c r="BP791" s="274"/>
      <c r="BQ791" s="274"/>
      <c r="BR791" s="274"/>
      <c r="BS791" s="274"/>
      <c r="BT791" s="274"/>
      <c r="BU791" s="274"/>
      <c r="BV791" s="274"/>
      <c r="BW791" s="274"/>
      <c r="BX791" s="274"/>
      <c r="BY791" s="274"/>
      <c r="BZ791" s="274"/>
      <c r="CA791" s="274"/>
      <c r="CB791" s="274"/>
      <c r="CC791" s="274"/>
      <c r="CD791" s="274"/>
      <c r="CE791" s="274"/>
      <c r="CF791" s="274"/>
      <c r="CG791" s="274"/>
      <c r="CH791" s="274"/>
      <c r="CI791" s="274"/>
      <c r="CJ791" s="274"/>
      <c r="CK791" s="274"/>
      <c r="CL791" s="274"/>
      <c r="CM791" s="274"/>
      <c r="CN791" s="274"/>
      <c r="CO791" s="274"/>
      <c r="CP791" s="274"/>
      <c r="CQ791" s="274"/>
      <c r="CR791" s="274"/>
      <c r="CS791" s="274"/>
      <c r="CT791" s="274"/>
      <c r="CU791" s="274"/>
      <c r="CV791" s="274"/>
      <c r="CW791" s="274"/>
      <c r="CX791" s="274"/>
      <c r="CY791" s="274"/>
      <c r="CZ791" s="274"/>
      <c r="DA791" s="274"/>
      <c r="DB791" s="274"/>
      <c r="DC791" s="274"/>
      <c r="DD791" s="274"/>
      <c r="DE791" s="274"/>
    </row>
    <row r="792" spans="2:109" s="33" customFormat="1" x14ac:dyDescent="0.35">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AR792" s="274"/>
      <c r="AS792" s="274"/>
      <c r="AT792" s="274"/>
      <c r="AU792" s="274"/>
      <c r="AV792" s="274"/>
      <c r="AW792" s="274"/>
      <c r="AX792" s="274"/>
      <c r="AY792" s="274"/>
      <c r="AZ792" s="274"/>
      <c r="BA792" s="274"/>
      <c r="BB792" s="274"/>
      <c r="BC792" s="274"/>
      <c r="BD792" s="274"/>
      <c r="BE792" s="274"/>
      <c r="BF792" s="274"/>
      <c r="BG792" s="274"/>
      <c r="BH792" s="274"/>
      <c r="BI792" s="274"/>
      <c r="BJ792" s="274"/>
      <c r="BK792" s="274"/>
      <c r="BL792" s="274"/>
      <c r="BM792" s="274"/>
      <c r="BN792" s="274"/>
      <c r="BO792" s="274"/>
      <c r="BP792" s="274"/>
      <c r="BQ792" s="274"/>
      <c r="BR792" s="274"/>
      <c r="BS792" s="274"/>
      <c r="BT792" s="274"/>
      <c r="BU792" s="274"/>
      <c r="BV792" s="274"/>
      <c r="BW792" s="274"/>
      <c r="BX792" s="274"/>
      <c r="BY792" s="274"/>
      <c r="BZ792" s="274"/>
      <c r="CA792" s="274"/>
      <c r="CB792" s="274"/>
      <c r="CC792" s="274"/>
      <c r="CD792" s="274"/>
      <c r="CE792" s="274"/>
      <c r="CF792" s="274"/>
      <c r="CG792" s="274"/>
      <c r="CH792" s="274"/>
      <c r="CI792" s="274"/>
      <c r="CJ792" s="274"/>
      <c r="CK792" s="274"/>
      <c r="CL792" s="274"/>
      <c r="CM792" s="274"/>
      <c r="CN792" s="274"/>
      <c r="CO792" s="274"/>
      <c r="CP792" s="274"/>
      <c r="CQ792" s="274"/>
      <c r="CR792" s="274"/>
      <c r="CS792" s="274"/>
      <c r="CT792" s="274"/>
      <c r="CU792" s="274"/>
      <c r="CV792" s="274"/>
      <c r="CW792" s="274"/>
      <c r="CX792" s="274"/>
      <c r="CY792" s="274"/>
      <c r="CZ792" s="274"/>
      <c r="DA792" s="274"/>
      <c r="DB792" s="274"/>
      <c r="DC792" s="274"/>
      <c r="DD792" s="274"/>
      <c r="DE792" s="274"/>
    </row>
    <row r="793" spans="2:109" s="33" customFormat="1" x14ac:dyDescent="0.35">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AR793" s="274"/>
      <c r="AS793" s="274"/>
      <c r="AT793" s="274"/>
      <c r="AU793" s="274"/>
      <c r="AV793" s="274"/>
      <c r="AW793" s="274"/>
      <c r="AX793" s="274"/>
      <c r="AY793" s="274"/>
      <c r="AZ793" s="274"/>
      <c r="BA793" s="274"/>
      <c r="BB793" s="274"/>
      <c r="BC793" s="274"/>
      <c r="BD793" s="274"/>
      <c r="BE793" s="274"/>
      <c r="BF793" s="274"/>
      <c r="BG793" s="274"/>
      <c r="BH793" s="274"/>
      <c r="BI793" s="274"/>
      <c r="BJ793" s="274"/>
      <c r="BK793" s="274"/>
      <c r="BL793" s="274"/>
      <c r="BM793" s="274"/>
      <c r="BN793" s="274"/>
      <c r="BO793" s="274"/>
      <c r="BP793" s="274"/>
      <c r="BQ793" s="274"/>
      <c r="BR793" s="274"/>
      <c r="BS793" s="274"/>
      <c r="BT793" s="274"/>
      <c r="BU793" s="274"/>
      <c r="BV793" s="274"/>
      <c r="BW793" s="274"/>
      <c r="BX793" s="274"/>
      <c r="BY793" s="274"/>
      <c r="BZ793" s="274"/>
      <c r="CA793" s="274"/>
      <c r="CB793" s="274"/>
      <c r="CC793" s="274"/>
      <c r="CD793" s="274"/>
      <c r="CE793" s="274"/>
      <c r="CF793" s="274"/>
      <c r="CG793" s="274"/>
      <c r="CH793" s="274"/>
      <c r="CI793" s="274"/>
      <c r="CJ793" s="274"/>
      <c r="CK793" s="274"/>
      <c r="CL793" s="274"/>
      <c r="CM793" s="274"/>
      <c r="CN793" s="274"/>
      <c r="CO793" s="274"/>
      <c r="CP793" s="274"/>
      <c r="CQ793" s="274"/>
      <c r="CR793" s="274"/>
      <c r="CS793" s="274"/>
      <c r="CT793" s="274"/>
      <c r="CU793" s="274"/>
      <c r="CV793" s="274"/>
      <c r="CW793" s="274"/>
      <c r="CX793" s="274"/>
      <c r="CY793" s="274"/>
      <c r="CZ793" s="274"/>
      <c r="DA793" s="274"/>
      <c r="DB793" s="274"/>
      <c r="DC793" s="274"/>
      <c r="DD793" s="274"/>
      <c r="DE793" s="274"/>
    </row>
    <row r="794" spans="2:109" s="33" customFormat="1" x14ac:dyDescent="0.35">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AR794" s="274"/>
      <c r="AS794" s="274"/>
      <c r="AT794" s="274"/>
      <c r="AU794" s="274"/>
      <c r="AV794" s="274"/>
      <c r="AW794" s="274"/>
      <c r="AX794" s="274"/>
      <c r="AY794" s="274"/>
      <c r="AZ794" s="274"/>
      <c r="BA794" s="274"/>
      <c r="BB794" s="274"/>
      <c r="BC794" s="274"/>
      <c r="BD794" s="274"/>
      <c r="BE794" s="274"/>
      <c r="BF794" s="274"/>
      <c r="BG794" s="274"/>
      <c r="BH794" s="274"/>
      <c r="BI794" s="274"/>
      <c r="BJ794" s="274"/>
      <c r="BK794" s="274"/>
      <c r="BL794" s="274"/>
      <c r="BM794" s="274"/>
      <c r="BN794" s="274"/>
      <c r="BO794" s="274"/>
      <c r="BP794" s="274"/>
      <c r="BQ794" s="274"/>
      <c r="BR794" s="274"/>
      <c r="BS794" s="274"/>
      <c r="BT794" s="274"/>
      <c r="BU794" s="274"/>
      <c r="BV794" s="274"/>
      <c r="BW794" s="274"/>
      <c r="BX794" s="274"/>
      <c r="BY794" s="274"/>
      <c r="BZ794" s="274"/>
      <c r="CA794" s="274"/>
      <c r="CB794" s="274"/>
      <c r="CC794" s="274"/>
      <c r="CD794" s="274"/>
      <c r="CE794" s="274"/>
      <c r="CF794" s="274"/>
      <c r="CG794" s="274"/>
      <c r="CH794" s="274"/>
      <c r="CI794" s="274"/>
      <c r="CJ794" s="274"/>
      <c r="CK794" s="274"/>
      <c r="CL794" s="274"/>
      <c r="CM794" s="274"/>
      <c r="CN794" s="274"/>
      <c r="CO794" s="274"/>
      <c r="CP794" s="274"/>
      <c r="CQ794" s="274"/>
      <c r="CR794" s="274"/>
      <c r="CS794" s="274"/>
      <c r="CT794" s="274"/>
      <c r="CU794" s="274"/>
      <c r="CV794" s="274"/>
      <c r="CW794" s="274"/>
      <c r="CX794" s="274"/>
      <c r="CY794" s="274"/>
      <c r="CZ794" s="274"/>
      <c r="DA794" s="274"/>
      <c r="DB794" s="274"/>
      <c r="DC794" s="274"/>
      <c r="DD794" s="274"/>
      <c r="DE794" s="274"/>
    </row>
    <row r="795" spans="2:109" s="33" customFormat="1" x14ac:dyDescent="0.35">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AR795" s="274"/>
      <c r="AS795" s="274"/>
      <c r="AT795" s="274"/>
      <c r="AU795" s="274"/>
      <c r="AV795" s="274"/>
      <c r="AW795" s="274"/>
      <c r="AX795" s="274"/>
      <c r="AY795" s="274"/>
      <c r="AZ795" s="274"/>
      <c r="BA795" s="274"/>
      <c r="BB795" s="274"/>
      <c r="BC795" s="274"/>
      <c r="BD795" s="274"/>
      <c r="BE795" s="274"/>
      <c r="BF795" s="274"/>
      <c r="BG795" s="274"/>
      <c r="BH795" s="274"/>
      <c r="BI795" s="274"/>
      <c r="BJ795" s="274"/>
      <c r="BK795" s="274"/>
      <c r="BL795" s="274"/>
      <c r="BM795" s="274"/>
      <c r="BN795" s="274"/>
      <c r="BO795" s="274"/>
      <c r="BP795" s="274"/>
      <c r="BQ795" s="274"/>
      <c r="BR795" s="274"/>
      <c r="BS795" s="274"/>
      <c r="BT795" s="274"/>
      <c r="BU795" s="274"/>
      <c r="BV795" s="274"/>
      <c r="BW795" s="274"/>
      <c r="BX795" s="274"/>
      <c r="BY795" s="274"/>
      <c r="BZ795" s="274"/>
      <c r="CA795" s="274"/>
      <c r="CB795" s="274"/>
      <c r="CC795" s="274"/>
      <c r="CD795" s="274"/>
      <c r="CE795" s="274"/>
      <c r="CF795" s="274"/>
      <c r="CG795" s="274"/>
      <c r="CH795" s="274"/>
      <c r="CI795" s="274"/>
      <c r="CJ795" s="274"/>
      <c r="CK795" s="274"/>
      <c r="CL795" s="274"/>
      <c r="CM795" s="274"/>
      <c r="CN795" s="274"/>
      <c r="CO795" s="274"/>
      <c r="CP795" s="274"/>
      <c r="CQ795" s="274"/>
      <c r="CR795" s="274"/>
      <c r="CS795" s="274"/>
      <c r="CT795" s="274"/>
      <c r="CU795" s="274"/>
      <c r="CV795" s="274"/>
      <c r="CW795" s="274"/>
      <c r="CX795" s="274"/>
      <c r="CY795" s="274"/>
      <c r="CZ795" s="274"/>
      <c r="DA795" s="274"/>
      <c r="DB795" s="274"/>
      <c r="DC795" s="274"/>
      <c r="DD795" s="274"/>
      <c r="DE795" s="274"/>
    </row>
    <row r="796" spans="2:109" s="33" customFormat="1" x14ac:dyDescent="0.35">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AR796" s="274"/>
      <c r="AS796" s="274"/>
      <c r="AT796" s="274"/>
      <c r="AU796" s="274"/>
      <c r="AV796" s="274"/>
      <c r="AW796" s="274"/>
      <c r="AX796" s="274"/>
      <c r="AY796" s="274"/>
      <c r="AZ796" s="274"/>
      <c r="BA796" s="274"/>
      <c r="BB796" s="274"/>
      <c r="BC796" s="274"/>
      <c r="BD796" s="274"/>
      <c r="BE796" s="274"/>
      <c r="BF796" s="274"/>
      <c r="BG796" s="274"/>
      <c r="BH796" s="274"/>
      <c r="BI796" s="274"/>
      <c r="BJ796" s="274"/>
      <c r="BK796" s="274"/>
      <c r="BL796" s="274"/>
      <c r="BM796" s="274"/>
      <c r="BN796" s="274"/>
      <c r="BO796" s="274"/>
      <c r="BP796" s="274"/>
      <c r="BQ796" s="274"/>
      <c r="BR796" s="274"/>
      <c r="BS796" s="274"/>
      <c r="BT796" s="274"/>
      <c r="BU796" s="274"/>
      <c r="BV796" s="274"/>
      <c r="BW796" s="274"/>
      <c r="BX796" s="274"/>
      <c r="BY796" s="274"/>
      <c r="BZ796" s="274"/>
      <c r="CA796" s="274"/>
      <c r="CB796" s="274"/>
      <c r="CC796" s="274"/>
      <c r="CD796" s="274"/>
      <c r="CE796" s="274"/>
      <c r="CF796" s="274"/>
      <c r="CG796" s="274"/>
      <c r="CH796" s="274"/>
      <c r="CI796" s="274"/>
      <c r="CJ796" s="274"/>
      <c r="CK796" s="274"/>
      <c r="CL796" s="274"/>
      <c r="CM796" s="274"/>
      <c r="CN796" s="274"/>
      <c r="CO796" s="274"/>
      <c r="CP796" s="274"/>
      <c r="CQ796" s="274"/>
      <c r="CR796" s="274"/>
      <c r="CS796" s="274"/>
      <c r="CT796" s="274"/>
      <c r="CU796" s="274"/>
      <c r="CV796" s="274"/>
      <c r="CW796" s="274"/>
      <c r="CX796" s="274"/>
      <c r="CY796" s="274"/>
      <c r="CZ796" s="274"/>
      <c r="DA796" s="274"/>
      <c r="DB796" s="274"/>
      <c r="DC796" s="274"/>
      <c r="DD796" s="274"/>
      <c r="DE796" s="274"/>
    </row>
    <row r="797" spans="2:109" s="33" customFormat="1" x14ac:dyDescent="0.35">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AR797" s="274"/>
      <c r="AS797" s="274"/>
      <c r="AT797" s="274"/>
      <c r="AU797" s="274"/>
      <c r="AV797" s="274"/>
      <c r="AW797" s="274"/>
      <c r="AX797" s="274"/>
      <c r="AY797" s="274"/>
      <c r="AZ797" s="274"/>
      <c r="BA797" s="274"/>
      <c r="BB797" s="274"/>
      <c r="BC797" s="274"/>
      <c r="BD797" s="274"/>
      <c r="BE797" s="274"/>
      <c r="BF797" s="274"/>
      <c r="BG797" s="274"/>
      <c r="BH797" s="274"/>
      <c r="BI797" s="274"/>
      <c r="BJ797" s="274"/>
      <c r="BK797" s="274"/>
      <c r="BL797" s="274"/>
      <c r="BM797" s="274"/>
      <c r="BN797" s="274"/>
      <c r="BO797" s="274"/>
      <c r="BP797" s="274"/>
      <c r="BQ797" s="274"/>
      <c r="BR797" s="274"/>
      <c r="BS797" s="274"/>
      <c r="BT797" s="274"/>
      <c r="BU797" s="274"/>
      <c r="BV797" s="274"/>
      <c r="BW797" s="274"/>
      <c r="BX797" s="274"/>
      <c r="BY797" s="274"/>
      <c r="BZ797" s="274"/>
      <c r="CA797" s="274"/>
      <c r="CB797" s="274"/>
      <c r="CC797" s="274"/>
      <c r="CD797" s="274"/>
      <c r="CE797" s="274"/>
      <c r="CF797" s="274"/>
      <c r="CG797" s="274"/>
      <c r="CH797" s="274"/>
      <c r="CI797" s="274"/>
      <c r="CJ797" s="274"/>
      <c r="CK797" s="274"/>
      <c r="CL797" s="274"/>
      <c r="CM797" s="274"/>
      <c r="CN797" s="274"/>
      <c r="CO797" s="274"/>
      <c r="CP797" s="274"/>
      <c r="CQ797" s="274"/>
      <c r="CR797" s="274"/>
      <c r="CS797" s="274"/>
      <c r="CT797" s="274"/>
      <c r="CU797" s="274"/>
      <c r="CV797" s="274"/>
      <c r="CW797" s="274"/>
      <c r="CX797" s="274"/>
      <c r="CY797" s="274"/>
      <c r="CZ797" s="274"/>
      <c r="DA797" s="274"/>
      <c r="DB797" s="274"/>
      <c r="DC797" s="274"/>
      <c r="DD797" s="274"/>
      <c r="DE797" s="274"/>
    </row>
    <row r="798" spans="2:109" s="33" customFormat="1" x14ac:dyDescent="0.35">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AR798" s="274"/>
      <c r="AS798" s="274"/>
      <c r="AT798" s="274"/>
      <c r="AU798" s="274"/>
      <c r="AV798" s="274"/>
      <c r="AW798" s="274"/>
      <c r="AX798" s="274"/>
      <c r="AY798" s="274"/>
      <c r="AZ798" s="274"/>
      <c r="BA798" s="274"/>
      <c r="BB798" s="274"/>
      <c r="BC798" s="274"/>
      <c r="BD798" s="274"/>
      <c r="BE798" s="274"/>
      <c r="BF798" s="274"/>
      <c r="BG798" s="274"/>
      <c r="BH798" s="274"/>
      <c r="BI798" s="274"/>
      <c r="BJ798" s="274"/>
      <c r="BK798" s="274"/>
      <c r="BL798" s="274"/>
      <c r="BM798" s="274"/>
      <c r="BN798" s="274"/>
      <c r="BO798" s="274"/>
      <c r="BP798" s="274"/>
      <c r="BQ798" s="274"/>
      <c r="BR798" s="274"/>
      <c r="BS798" s="274"/>
      <c r="BT798" s="274"/>
      <c r="BU798" s="274"/>
      <c r="BV798" s="274"/>
      <c r="BW798" s="274"/>
      <c r="BX798" s="274"/>
      <c r="BY798" s="274"/>
      <c r="BZ798" s="274"/>
      <c r="CA798" s="274"/>
      <c r="CB798" s="274"/>
      <c r="CC798" s="274"/>
      <c r="CD798" s="274"/>
      <c r="CE798" s="274"/>
      <c r="CF798" s="274"/>
      <c r="CG798" s="274"/>
      <c r="CH798" s="274"/>
      <c r="CI798" s="274"/>
      <c r="CJ798" s="274"/>
      <c r="CK798" s="274"/>
      <c r="CL798" s="274"/>
      <c r="CM798" s="274"/>
      <c r="CN798" s="274"/>
      <c r="CO798" s="274"/>
      <c r="CP798" s="274"/>
      <c r="CQ798" s="274"/>
      <c r="CR798" s="274"/>
      <c r="CS798" s="274"/>
      <c r="CT798" s="274"/>
      <c r="CU798" s="274"/>
      <c r="CV798" s="274"/>
      <c r="CW798" s="274"/>
      <c r="CX798" s="274"/>
      <c r="CY798" s="274"/>
      <c r="CZ798" s="274"/>
      <c r="DA798" s="274"/>
      <c r="DB798" s="274"/>
      <c r="DC798" s="274"/>
      <c r="DD798" s="274"/>
      <c r="DE798" s="274"/>
    </row>
    <row r="799" spans="2:109" s="33" customFormat="1" x14ac:dyDescent="0.35">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AR799" s="274"/>
      <c r="AS799" s="274"/>
      <c r="AT799" s="274"/>
      <c r="AU799" s="274"/>
      <c r="AV799" s="274"/>
      <c r="AW799" s="274"/>
      <c r="AX799" s="274"/>
      <c r="AY799" s="274"/>
      <c r="AZ799" s="274"/>
      <c r="BA799" s="274"/>
      <c r="BB799" s="274"/>
      <c r="BC799" s="274"/>
      <c r="BD799" s="274"/>
      <c r="BE799" s="274"/>
      <c r="BF799" s="274"/>
      <c r="BG799" s="274"/>
      <c r="BH799" s="274"/>
      <c r="BI799" s="274"/>
      <c r="BJ799" s="274"/>
      <c r="BK799" s="274"/>
      <c r="BL799" s="274"/>
      <c r="BM799" s="274"/>
      <c r="BN799" s="274"/>
      <c r="BO799" s="274"/>
      <c r="BP799" s="274"/>
      <c r="BQ799" s="274"/>
      <c r="BR799" s="274"/>
      <c r="BS799" s="274"/>
      <c r="BT799" s="274"/>
      <c r="BU799" s="274"/>
      <c r="BV799" s="274"/>
      <c r="BW799" s="274"/>
      <c r="BX799" s="274"/>
      <c r="BY799" s="274"/>
      <c r="BZ799" s="274"/>
      <c r="CA799" s="274"/>
      <c r="CB799" s="274"/>
      <c r="CC799" s="274"/>
      <c r="CD799" s="274"/>
      <c r="CE799" s="274"/>
      <c r="CF799" s="274"/>
      <c r="CG799" s="274"/>
      <c r="CH799" s="274"/>
      <c r="CI799" s="274"/>
      <c r="CJ799" s="274"/>
      <c r="CK799" s="274"/>
      <c r="CL799" s="274"/>
      <c r="CM799" s="274"/>
      <c r="CN799" s="274"/>
      <c r="CO799" s="274"/>
      <c r="CP799" s="274"/>
      <c r="CQ799" s="274"/>
      <c r="CR799" s="274"/>
      <c r="CS799" s="274"/>
      <c r="CT799" s="274"/>
      <c r="CU799" s="274"/>
      <c r="CV799" s="274"/>
      <c r="CW799" s="274"/>
      <c r="CX799" s="274"/>
      <c r="CY799" s="274"/>
      <c r="CZ799" s="274"/>
      <c r="DA799" s="274"/>
      <c r="DB799" s="274"/>
      <c r="DC799" s="274"/>
      <c r="DD799" s="274"/>
      <c r="DE799" s="274"/>
    </row>
    <row r="800" spans="2:109" s="33" customFormat="1" x14ac:dyDescent="0.35">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AR800" s="274"/>
      <c r="AS800" s="274"/>
      <c r="AT800" s="274"/>
      <c r="AU800" s="274"/>
      <c r="AV800" s="274"/>
      <c r="AW800" s="274"/>
      <c r="AX800" s="274"/>
      <c r="AY800" s="274"/>
      <c r="AZ800" s="274"/>
      <c r="BA800" s="274"/>
      <c r="BB800" s="274"/>
      <c r="BC800" s="274"/>
      <c r="BD800" s="274"/>
      <c r="BE800" s="274"/>
      <c r="BF800" s="274"/>
      <c r="BG800" s="274"/>
      <c r="BH800" s="274"/>
      <c r="BI800" s="274"/>
      <c r="BJ800" s="274"/>
      <c r="BK800" s="274"/>
      <c r="BL800" s="274"/>
      <c r="BM800" s="274"/>
      <c r="BN800" s="274"/>
      <c r="BO800" s="274"/>
      <c r="BP800" s="274"/>
      <c r="BQ800" s="274"/>
      <c r="BR800" s="274"/>
      <c r="BS800" s="274"/>
      <c r="BT800" s="274"/>
      <c r="BU800" s="274"/>
      <c r="BV800" s="274"/>
      <c r="BW800" s="274"/>
      <c r="BX800" s="274"/>
      <c r="BY800" s="274"/>
      <c r="BZ800" s="274"/>
      <c r="CA800" s="274"/>
      <c r="CB800" s="274"/>
      <c r="CC800" s="274"/>
      <c r="CD800" s="274"/>
      <c r="CE800" s="274"/>
      <c r="CF800" s="274"/>
      <c r="CG800" s="274"/>
      <c r="CH800" s="274"/>
      <c r="CI800" s="274"/>
      <c r="CJ800" s="274"/>
      <c r="CK800" s="274"/>
      <c r="CL800" s="274"/>
      <c r="CM800" s="274"/>
      <c r="CN800" s="274"/>
      <c r="CO800" s="274"/>
      <c r="CP800" s="274"/>
      <c r="CQ800" s="274"/>
      <c r="CR800" s="274"/>
      <c r="CS800" s="274"/>
      <c r="CT800" s="274"/>
      <c r="CU800" s="274"/>
      <c r="CV800" s="274"/>
      <c r="CW800" s="274"/>
      <c r="CX800" s="274"/>
      <c r="CY800" s="274"/>
      <c r="CZ800" s="274"/>
      <c r="DA800" s="274"/>
      <c r="DB800" s="274"/>
      <c r="DC800" s="274"/>
      <c r="DD800" s="274"/>
      <c r="DE800" s="274"/>
    </row>
    <row r="801" spans="2:109" s="33" customFormat="1" x14ac:dyDescent="0.35">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AR801" s="274"/>
      <c r="AS801" s="274"/>
      <c r="AT801" s="274"/>
      <c r="AU801" s="274"/>
      <c r="AV801" s="274"/>
      <c r="AW801" s="274"/>
      <c r="AX801" s="274"/>
      <c r="AY801" s="274"/>
      <c r="AZ801" s="274"/>
      <c r="BA801" s="274"/>
      <c r="BB801" s="274"/>
      <c r="BC801" s="274"/>
      <c r="BD801" s="274"/>
      <c r="BE801" s="274"/>
      <c r="BF801" s="274"/>
      <c r="BG801" s="274"/>
      <c r="BH801" s="274"/>
      <c r="BI801" s="274"/>
      <c r="BJ801" s="274"/>
      <c r="BK801" s="274"/>
      <c r="BL801" s="274"/>
      <c r="BM801" s="274"/>
      <c r="BN801" s="274"/>
      <c r="BO801" s="274"/>
      <c r="BP801" s="274"/>
      <c r="BQ801" s="274"/>
      <c r="BR801" s="274"/>
      <c r="BS801" s="274"/>
      <c r="BT801" s="274"/>
      <c r="BU801" s="274"/>
      <c r="BV801" s="274"/>
      <c r="BW801" s="274"/>
      <c r="BX801" s="274"/>
      <c r="BY801" s="274"/>
      <c r="BZ801" s="274"/>
      <c r="CA801" s="274"/>
      <c r="CB801" s="274"/>
      <c r="CC801" s="274"/>
      <c r="CD801" s="274"/>
      <c r="CE801" s="274"/>
      <c r="CF801" s="274"/>
      <c r="CG801" s="274"/>
      <c r="CH801" s="274"/>
      <c r="CI801" s="274"/>
      <c r="CJ801" s="274"/>
      <c r="CK801" s="274"/>
      <c r="CL801" s="274"/>
      <c r="CM801" s="274"/>
      <c r="CN801" s="274"/>
      <c r="CO801" s="274"/>
      <c r="CP801" s="274"/>
      <c r="CQ801" s="274"/>
      <c r="CR801" s="274"/>
      <c r="CS801" s="274"/>
      <c r="CT801" s="274"/>
      <c r="CU801" s="274"/>
      <c r="CV801" s="274"/>
      <c r="CW801" s="274"/>
      <c r="CX801" s="274"/>
      <c r="CY801" s="274"/>
      <c r="CZ801" s="274"/>
      <c r="DA801" s="274"/>
      <c r="DB801" s="274"/>
      <c r="DC801" s="274"/>
      <c r="DD801" s="274"/>
      <c r="DE801" s="274"/>
    </row>
    <row r="802" spans="2:109" s="33" customFormat="1" x14ac:dyDescent="0.35">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AR802" s="274"/>
      <c r="AS802" s="274"/>
      <c r="AT802" s="274"/>
      <c r="AU802" s="274"/>
      <c r="AV802" s="274"/>
      <c r="AW802" s="274"/>
      <c r="AX802" s="274"/>
      <c r="AY802" s="274"/>
      <c r="AZ802" s="274"/>
      <c r="BA802" s="274"/>
      <c r="BB802" s="274"/>
      <c r="BC802" s="274"/>
      <c r="BD802" s="274"/>
      <c r="BE802" s="274"/>
      <c r="BF802" s="274"/>
      <c r="BG802" s="274"/>
      <c r="BH802" s="274"/>
      <c r="BI802" s="274"/>
      <c r="BJ802" s="274"/>
      <c r="BK802" s="274"/>
      <c r="BL802" s="274"/>
      <c r="BM802" s="274"/>
      <c r="BN802" s="274"/>
      <c r="BO802" s="274"/>
      <c r="BP802" s="274"/>
      <c r="BQ802" s="274"/>
      <c r="BR802" s="274"/>
      <c r="BS802" s="274"/>
      <c r="BT802" s="274"/>
      <c r="BU802" s="274"/>
      <c r="BV802" s="274"/>
      <c r="BW802" s="274"/>
      <c r="BX802" s="274"/>
      <c r="BY802" s="274"/>
      <c r="BZ802" s="274"/>
      <c r="CA802" s="274"/>
      <c r="CB802" s="274"/>
      <c r="CC802" s="274"/>
      <c r="CD802" s="274"/>
      <c r="CE802" s="274"/>
      <c r="CF802" s="274"/>
      <c r="CG802" s="274"/>
      <c r="CH802" s="274"/>
      <c r="CI802" s="274"/>
      <c r="CJ802" s="274"/>
      <c r="CK802" s="274"/>
      <c r="CL802" s="274"/>
      <c r="CM802" s="274"/>
      <c r="CN802" s="274"/>
      <c r="CO802" s="274"/>
      <c r="CP802" s="274"/>
      <c r="CQ802" s="274"/>
      <c r="CR802" s="274"/>
      <c r="CS802" s="274"/>
      <c r="CT802" s="274"/>
      <c r="CU802" s="274"/>
      <c r="CV802" s="274"/>
      <c r="CW802" s="274"/>
      <c r="CX802" s="274"/>
      <c r="CY802" s="274"/>
      <c r="CZ802" s="274"/>
      <c r="DA802" s="274"/>
      <c r="DB802" s="274"/>
      <c r="DC802" s="274"/>
      <c r="DD802" s="274"/>
      <c r="DE802" s="274"/>
    </row>
    <row r="803" spans="2:109" s="33" customFormat="1" x14ac:dyDescent="0.35">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AR803" s="274"/>
      <c r="AS803" s="274"/>
      <c r="AT803" s="274"/>
      <c r="AU803" s="274"/>
      <c r="AV803" s="274"/>
      <c r="AW803" s="274"/>
      <c r="AX803" s="274"/>
      <c r="AY803" s="274"/>
      <c r="AZ803" s="274"/>
      <c r="BA803" s="274"/>
      <c r="BB803" s="274"/>
      <c r="BC803" s="274"/>
      <c r="BD803" s="274"/>
      <c r="BE803" s="274"/>
      <c r="BF803" s="274"/>
      <c r="BG803" s="274"/>
      <c r="BH803" s="274"/>
      <c r="BI803" s="274"/>
      <c r="BJ803" s="274"/>
      <c r="BK803" s="274"/>
      <c r="BL803" s="274"/>
      <c r="BM803" s="274"/>
      <c r="BN803" s="274"/>
      <c r="BO803" s="274"/>
      <c r="BP803" s="274"/>
      <c r="BQ803" s="274"/>
      <c r="BR803" s="274"/>
      <c r="BS803" s="274"/>
      <c r="BT803" s="274"/>
      <c r="BU803" s="274"/>
      <c r="BV803" s="274"/>
      <c r="BW803" s="274"/>
      <c r="BX803" s="274"/>
      <c r="BY803" s="274"/>
      <c r="BZ803" s="274"/>
      <c r="CA803" s="274"/>
      <c r="CB803" s="274"/>
      <c r="CC803" s="274"/>
      <c r="CD803" s="274"/>
      <c r="CE803" s="274"/>
      <c r="CF803" s="274"/>
      <c r="CG803" s="274"/>
      <c r="CH803" s="274"/>
      <c r="CI803" s="274"/>
      <c r="CJ803" s="274"/>
      <c r="CK803" s="274"/>
      <c r="CL803" s="274"/>
      <c r="CM803" s="274"/>
      <c r="CN803" s="274"/>
      <c r="CO803" s="274"/>
      <c r="CP803" s="274"/>
      <c r="CQ803" s="274"/>
      <c r="CR803" s="274"/>
      <c r="CS803" s="274"/>
      <c r="CT803" s="274"/>
      <c r="CU803" s="274"/>
      <c r="CV803" s="274"/>
      <c r="CW803" s="274"/>
      <c r="CX803" s="274"/>
      <c r="CY803" s="274"/>
      <c r="CZ803" s="274"/>
      <c r="DA803" s="274"/>
      <c r="DB803" s="274"/>
      <c r="DC803" s="274"/>
      <c r="DD803" s="274"/>
      <c r="DE803" s="274"/>
    </row>
    <row r="804" spans="2:109" s="33" customFormat="1" x14ac:dyDescent="0.35">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AR804" s="274"/>
      <c r="AS804" s="274"/>
      <c r="AT804" s="274"/>
      <c r="AU804" s="274"/>
      <c r="AV804" s="274"/>
      <c r="AW804" s="274"/>
      <c r="AX804" s="274"/>
      <c r="AY804" s="274"/>
      <c r="AZ804" s="274"/>
      <c r="BA804" s="274"/>
      <c r="BB804" s="274"/>
      <c r="BC804" s="274"/>
      <c r="BD804" s="274"/>
      <c r="BE804" s="274"/>
      <c r="BF804" s="274"/>
      <c r="BG804" s="274"/>
      <c r="BH804" s="274"/>
      <c r="BI804" s="274"/>
      <c r="BJ804" s="274"/>
      <c r="BK804" s="274"/>
      <c r="BL804" s="274"/>
      <c r="BM804" s="274"/>
      <c r="BN804" s="274"/>
      <c r="BO804" s="274"/>
      <c r="BP804" s="274"/>
      <c r="BQ804" s="274"/>
      <c r="BR804" s="274"/>
      <c r="BS804" s="274"/>
      <c r="BT804" s="274"/>
      <c r="BU804" s="274"/>
      <c r="BV804" s="274"/>
      <c r="BW804" s="274"/>
      <c r="BX804" s="274"/>
      <c r="BY804" s="274"/>
      <c r="BZ804" s="274"/>
      <c r="CA804" s="274"/>
      <c r="CB804" s="274"/>
      <c r="CC804" s="274"/>
      <c r="CD804" s="274"/>
      <c r="CE804" s="274"/>
      <c r="CF804" s="274"/>
      <c r="CG804" s="274"/>
      <c r="CH804" s="274"/>
      <c r="CI804" s="274"/>
      <c r="CJ804" s="274"/>
      <c r="CK804" s="274"/>
      <c r="CL804" s="274"/>
      <c r="CM804" s="274"/>
      <c r="CN804" s="274"/>
      <c r="CO804" s="274"/>
      <c r="CP804" s="274"/>
      <c r="CQ804" s="274"/>
      <c r="CR804" s="274"/>
      <c r="CS804" s="274"/>
      <c r="CT804" s="274"/>
      <c r="CU804" s="274"/>
      <c r="CV804" s="274"/>
      <c r="CW804" s="274"/>
      <c r="CX804" s="274"/>
      <c r="CY804" s="274"/>
      <c r="CZ804" s="274"/>
      <c r="DA804" s="274"/>
      <c r="DB804" s="274"/>
      <c r="DC804" s="274"/>
      <c r="DD804" s="274"/>
      <c r="DE804" s="274"/>
    </row>
    <row r="805" spans="2:109" s="33" customFormat="1" x14ac:dyDescent="0.35">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AR805" s="274"/>
      <c r="AS805" s="274"/>
      <c r="AT805" s="274"/>
      <c r="AU805" s="274"/>
      <c r="AV805" s="274"/>
      <c r="AW805" s="274"/>
      <c r="AX805" s="274"/>
      <c r="AY805" s="274"/>
      <c r="AZ805" s="274"/>
      <c r="BA805" s="274"/>
      <c r="BB805" s="274"/>
      <c r="BC805" s="274"/>
      <c r="BD805" s="274"/>
      <c r="BE805" s="274"/>
      <c r="BF805" s="274"/>
      <c r="BG805" s="274"/>
      <c r="BH805" s="274"/>
      <c r="BI805" s="274"/>
      <c r="BJ805" s="274"/>
      <c r="BK805" s="274"/>
      <c r="BL805" s="274"/>
      <c r="BM805" s="274"/>
      <c r="BN805" s="274"/>
      <c r="BO805" s="274"/>
      <c r="BP805" s="274"/>
      <c r="BQ805" s="274"/>
      <c r="BR805" s="274"/>
      <c r="BS805" s="274"/>
      <c r="BT805" s="274"/>
      <c r="BU805" s="274"/>
      <c r="BV805" s="274"/>
      <c r="BW805" s="274"/>
      <c r="BX805" s="274"/>
      <c r="BY805" s="274"/>
      <c r="BZ805" s="274"/>
      <c r="CA805" s="274"/>
      <c r="CB805" s="274"/>
      <c r="CC805" s="274"/>
      <c r="CD805" s="274"/>
      <c r="CE805" s="274"/>
      <c r="CF805" s="274"/>
      <c r="CG805" s="274"/>
      <c r="CH805" s="274"/>
      <c r="CI805" s="274"/>
      <c r="CJ805" s="274"/>
      <c r="CK805" s="274"/>
      <c r="CL805" s="274"/>
      <c r="CM805" s="274"/>
      <c r="CN805" s="274"/>
      <c r="CO805" s="274"/>
      <c r="CP805" s="274"/>
      <c r="CQ805" s="274"/>
      <c r="CR805" s="274"/>
      <c r="CS805" s="274"/>
      <c r="CT805" s="274"/>
      <c r="CU805" s="274"/>
      <c r="CV805" s="274"/>
      <c r="CW805" s="274"/>
      <c r="CX805" s="274"/>
      <c r="CY805" s="274"/>
      <c r="CZ805" s="274"/>
      <c r="DA805" s="274"/>
      <c r="DB805" s="274"/>
      <c r="DC805" s="274"/>
      <c r="DD805" s="274"/>
      <c r="DE805" s="274"/>
    </row>
    <row r="806" spans="2:109" s="33" customFormat="1" x14ac:dyDescent="0.35">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AR806" s="274"/>
      <c r="AS806" s="274"/>
      <c r="AT806" s="274"/>
      <c r="AU806" s="274"/>
      <c r="AV806" s="274"/>
      <c r="AW806" s="274"/>
      <c r="AX806" s="274"/>
      <c r="AY806" s="274"/>
      <c r="AZ806" s="274"/>
      <c r="BA806" s="274"/>
      <c r="BB806" s="274"/>
      <c r="BC806" s="274"/>
      <c r="BD806" s="274"/>
      <c r="BE806" s="274"/>
      <c r="BF806" s="274"/>
      <c r="BG806" s="274"/>
      <c r="BH806" s="274"/>
      <c r="BI806" s="274"/>
      <c r="BJ806" s="274"/>
      <c r="BK806" s="274"/>
      <c r="BL806" s="274"/>
      <c r="BM806" s="274"/>
      <c r="BN806" s="274"/>
      <c r="BO806" s="274"/>
      <c r="BP806" s="274"/>
      <c r="BQ806" s="274"/>
      <c r="BR806" s="274"/>
      <c r="BS806" s="274"/>
      <c r="BT806" s="274"/>
      <c r="BU806" s="274"/>
      <c r="BV806" s="274"/>
      <c r="BW806" s="274"/>
      <c r="BX806" s="274"/>
      <c r="BY806" s="274"/>
      <c r="BZ806" s="274"/>
      <c r="CA806" s="274"/>
      <c r="CB806" s="274"/>
      <c r="CC806" s="274"/>
      <c r="CD806" s="274"/>
      <c r="CE806" s="274"/>
      <c r="CF806" s="274"/>
      <c r="CG806" s="274"/>
      <c r="CH806" s="274"/>
      <c r="CI806" s="274"/>
      <c r="CJ806" s="274"/>
      <c r="CK806" s="274"/>
      <c r="CL806" s="274"/>
      <c r="CM806" s="274"/>
      <c r="CN806" s="274"/>
      <c r="CO806" s="274"/>
      <c r="CP806" s="274"/>
      <c r="CQ806" s="274"/>
      <c r="CR806" s="274"/>
      <c r="CS806" s="274"/>
      <c r="CT806" s="274"/>
      <c r="CU806" s="274"/>
      <c r="CV806" s="274"/>
      <c r="CW806" s="274"/>
      <c r="CX806" s="274"/>
      <c r="CY806" s="274"/>
      <c r="CZ806" s="274"/>
      <c r="DA806" s="274"/>
      <c r="DB806" s="274"/>
      <c r="DC806" s="274"/>
      <c r="DD806" s="274"/>
      <c r="DE806" s="274"/>
    </row>
    <row r="807" spans="2:109" s="33" customFormat="1" x14ac:dyDescent="0.35">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AR807" s="274"/>
      <c r="AS807" s="274"/>
      <c r="AT807" s="274"/>
      <c r="AU807" s="274"/>
      <c r="AV807" s="274"/>
      <c r="AW807" s="274"/>
      <c r="AX807" s="274"/>
      <c r="AY807" s="274"/>
      <c r="AZ807" s="274"/>
      <c r="BA807" s="274"/>
      <c r="BB807" s="274"/>
      <c r="BC807" s="274"/>
      <c r="BD807" s="274"/>
      <c r="BE807" s="274"/>
      <c r="BF807" s="274"/>
      <c r="BG807" s="274"/>
      <c r="BH807" s="274"/>
      <c r="BI807" s="274"/>
      <c r="BJ807" s="274"/>
      <c r="BK807" s="274"/>
      <c r="BL807" s="274"/>
      <c r="BM807" s="274"/>
      <c r="BN807" s="274"/>
      <c r="BO807" s="274"/>
      <c r="BP807" s="274"/>
      <c r="BQ807" s="274"/>
      <c r="BR807" s="274"/>
      <c r="BS807" s="274"/>
      <c r="BT807" s="274"/>
      <c r="BU807" s="274"/>
      <c r="BV807" s="274"/>
      <c r="BW807" s="274"/>
      <c r="BX807" s="274"/>
      <c r="BY807" s="274"/>
      <c r="BZ807" s="274"/>
      <c r="CA807" s="274"/>
      <c r="CB807" s="274"/>
      <c r="CC807" s="274"/>
      <c r="CD807" s="274"/>
      <c r="CE807" s="274"/>
      <c r="CF807" s="274"/>
      <c r="CG807" s="274"/>
      <c r="CH807" s="274"/>
      <c r="CI807" s="274"/>
      <c r="CJ807" s="274"/>
      <c r="CK807" s="274"/>
      <c r="CL807" s="274"/>
      <c r="CM807" s="274"/>
      <c r="CN807" s="274"/>
      <c r="CO807" s="274"/>
      <c r="CP807" s="274"/>
      <c r="CQ807" s="274"/>
      <c r="CR807" s="274"/>
      <c r="CS807" s="274"/>
      <c r="CT807" s="274"/>
      <c r="CU807" s="274"/>
      <c r="CV807" s="274"/>
      <c r="CW807" s="274"/>
      <c r="CX807" s="274"/>
      <c r="CY807" s="274"/>
      <c r="CZ807" s="274"/>
      <c r="DA807" s="274"/>
      <c r="DB807" s="274"/>
      <c r="DC807" s="274"/>
      <c r="DD807" s="274"/>
      <c r="DE807" s="274"/>
    </row>
    <row r="808" spans="2:109" s="33" customFormat="1" x14ac:dyDescent="0.35">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AR808" s="274"/>
      <c r="AS808" s="274"/>
      <c r="AT808" s="274"/>
      <c r="AU808" s="274"/>
      <c r="AV808" s="274"/>
      <c r="AW808" s="274"/>
      <c r="AX808" s="274"/>
      <c r="AY808" s="274"/>
      <c r="AZ808" s="274"/>
      <c r="BA808" s="274"/>
      <c r="BB808" s="274"/>
      <c r="BC808" s="274"/>
      <c r="BD808" s="274"/>
      <c r="BE808" s="274"/>
      <c r="BF808" s="274"/>
      <c r="BG808" s="274"/>
      <c r="BH808" s="274"/>
      <c r="BI808" s="274"/>
      <c r="BJ808" s="274"/>
      <c r="BK808" s="274"/>
      <c r="BL808" s="274"/>
      <c r="BM808" s="274"/>
      <c r="BN808" s="274"/>
      <c r="BO808" s="274"/>
      <c r="BP808" s="274"/>
      <c r="BQ808" s="274"/>
      <c r="BR808" s="274"/>
      <c r="BS808" s="274"/>
      <c r="BT808" s="274"/>
      <c r="BU808" s="274"/>
      <c r="BV808" s="274"/>
      <c r="BW808" s="274"/>
      <c r="BX808" s="274"/>
      <c r="BY808" s="274"/>
      <c r="BZ808" s="274"/>
      <c r="CA808" s="274"/>
      <c r="CB808" s="274"/>
      <c r="CC808" s="274"/>
      <c r="CD808" s="274"/>
      <c r="CE808" s="274"/>
      <c r="CF808" s="274"/>
      <c r="CG808" s="274"/>
      <c r="CH808" s="274"/>
      <c r="CI808" s="274"/>
      <c r="CJ808" s="274"/>
      <c r="CK808" s="274"/>
      <c r="CL808" s="274"/>
      <c r="CM808" s="274"/>
      <c r="CN808" s="274"/>
      <c r="CO808" s="274"/>
      <c r="CP808" s="274"/>
      <c r="CQ808" s="274"/>
      <c r="CR808" s="274"/>
      <c r="CS808" s="274"/>
      <c r="CT808" s="274"/>
      <c r="CU808" s="274"/>
      <c r="CV808" s="274"/>
      <c r="CW808" s="274"/>
      <c r="CX808" s="274"/>
      <c r="CY808" s="274"/>
      <c r="CZ808" s="274"/>
      <c r="DA808" s="274"/>
      <c r="DB808" s="274"/>
      <c r="DC808" s="274"/>
      <c r="DD808" s="274"/>
      <c r="DE808" s="274"/>
    </row>
    <row r="809" spans="2:109" s="33" customFormat="1" x14ac:dyDescent="0.35">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AR809" s="274"/>
      <c r="AS809" s="274"/>
      <c r="AT809" s="274"/>
      <c r="AU809" s="274"/>
      <c r="AV809" s="274"/>
      <c r="AW809" s="274"/>
      <c r="AX809" s="274"/>
      <c r="AY809" s="274"/>
      <c r="AZ809" s="274"/>
      <c r="BA809" s="274"/>
      <c r="BB809" s="274"/>
      <c r="BC809" s="274"/>
      <c r="BD809" s="274"/>
      <c r="BE809" s="274"/>
      <c r="BF809" s="274"/>
      <c r="BG809" s="274"/>
      <c r="BH809" s="274"/>
      <c r="BI809" s="274"/>
      <c r="BJ809" s="274"/>
      <c r="BK809" s="274"/>
      <c r="BL809" s="274"/>
      <c r="BM809" s="274"/>
      <c r="BN809" s="274"/>
      <c r="BO809" s="274"/>
      <c r="BP809" s="274"/>
      <c r="BQ809" s="274"/>
      <c r="BR809" s="274"/>
      <c r="BS809" s="274"/>
      <c r="BT809" s="274"/>
      <c r="BU809" s="274"/>
      <c r="BV809" s="274"/>
      <c r="BW809" s="274"/>
      <c r="BX809" s="274"/>
      <c r="BY809" s="274"/>
      <c r="BZ809" s="274"/>
      <c r="CA809" s="274"/>
      <c r="CB809" s="274"/>
      <c r="CC809" s="274"/>
      <c r="CD809" s="274"/>
      <c r="CE809" s="274"/>
      <c r="CF809" s="274"/>
      <c r="CG809" s="274"/>
      <c r="CH809" s="274"/>
      <c r="CI809" s="274"/>
      <c r="CJ809" s="274"/>
      <c r="CK809" s="274"/>
      <c r="CL809" s="274"/>
      <c r="CM809" s="274"/>
      <c r="CN809" s="274"/>
      <c r="CO809" s="274"/>
      <c r="CP809" s="274"/>
      <c r="CQ809" s="274"/>
      <c r="CR809" s="274"/>
      <c r="CS809" s="274"/>
      <c r="CT809" s="274"/>
      <c r="CU809" s="274"/>
      <c r="CV809" s="274"/>
      <c r="CW809" s="274"/>
      <c r="CX809" s="274"/>
      <c r="CY809" s="274"/>
      <c r="CZ809" s="274"/>
      <c r="DA809" s="274"/>
      <c r="DB809" s="274"/>
      <c r="DC809" s="274"/>
      <c r="DD809" s="274"/>
      <c r="DE809" s="274"/>
    </row>
    <row r="810" spans="2:109" s="33" customFormat="1" x14ac:dyDescent="0.35">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AR810" s="274"/>
      <c r="AS810" s="274"/>
      <c r="AT810" s="274"/>
      <c r="AU810" s="274"/>
      <c r="AV810" s="274"/>
      <c r="AW810" s="274"/>
      <c r="AX810" s="274"/>
      <c r="AY810" s="274"/>
      <c r="AZ810" s="274"/>
      <c r="BA810" s="274"/>
      <c r="BB810" s="274"/>
      <c r="BC810" s="274"/>
      <c r="BD810" s="274"/>
      <c r="BE810" s="274"/>
      <c r="BF810" s="274"/>
      <c r="BG810" s="274"/>
      <c r="BH810" s="274"/>
      <c r="BI810" s="274"/>
      <c r="BJ810" s="274"/>
      <c r="BK810" s="274"/>
      <c r="BL810" s="274"/>
      <c r="BM810" s="274"/>
      <c r="BN810" s="274"/>
      <c r="BO810" s="274"/>
      <c r="BP810" s="274"/>
      <c r="BQ810" s="274"/>
      <c r="BR810" s="274"/>
      <c r="BS810" s="274"/>
      <c r="BT810" s="274"/>
      <c r="BU810" s="274"/>
      <c r="BV810" s="274"/>
      <c r="BW810" s="274"/>
      <c r="BX810" s="274"/>
      <c r="BY810" s="274"/>
      <c r="BZ810" s="274"/>
      <c r="CA810" s="274"/>
      <c r="CB810" s="274"/>
      <c r="CC810" s="274"/>
      <c r="CD810" s="274"/>
      <c r="CE810" s="274"/>
      <c r="CF810" s="274"/>
      <c r="CG810" s="274"/>
      <c r="CH810" s="274"/>
      <c r="CI810" s="274"/>
      <c r="CJ810" s="274"/>
      <c r="CK810" s="274"/>
      <c r="CL810" s="274"/>
      <c r="CM810" s="274"/>
      <c r="CN810" s="274"/>
      <c r="CO810" s="274"/>
      <c r="CP810" s="274"/>
      <c r="CQ810" s="274"/>
      <c r="CR810" s="274"/>
      <c r="CS810" s="274"/>
      <c r="CT810" s="274"/>
      <c r="CU810" s="274"/>
      <c r="CV810" s="274"/>
      <c r="CW810" s="274"/>
      <c r="CX810" s="274"/>
      <c r="CY810" s="274"/>
      <c r="CZ810" s="274"/>
      <c r="DA810" s="274"/>
      <c r="DB810" s="274"/>
      <c r="DC810" s="274"/>
      <c r="DD810" s="274"/>
      <c r="DE810" s="274"/>
    </row>
    <row r="811" spans="2:109" s="33" customFormat="1" x14ac:dyDescent="0.35">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AR811" s="274"/>
      <c r="AS811" s="274"/>
      <c r="AT811" s="274"/>
      <c r="AU811" s="274"/>
      <c r="AV811" s="274"/>
      <c r="AW811" s="274"/>
      <c r="AX811" s="274"/>
      <c r="AY811" s="274"/>
      <c r="AZ811" s="274"/>
      <c r="BA811" s="274"/>
      <c r="BB811" s="274"/>
      <c r="BC811" s="274"/>
      <c r="BD811" s="274"/>
      <c r="BE811" s="274"/>
      <c r="BF811" s="274"/>
      <c r="BG811" s="274"/>
      <c r="BH811" s="274"/>
      <c r="BI811" s="274"/>
      <c r="BJ811" s="274"/>
      <c r="BK811" s="274"/>
      <c r="BL811" s="274"/>
      <c r="BM811" s="274"/>
      <c r="BN811" s="274"/>
      <c r="BO811" s="274"/>
      <c r="BP811" s="274"/>
      <c r="BQ811" s="274"/>
      <c r="BR811" s="274"/>
      <c r="BS811" s="274"/>
      <c r="BT811" s="274"/>
      <c r="BU811" s="274"/>
      <c r="BV811" s="274"/>
      <c r="BW811" s="274"/>
      <c r="BX811" s="274"/>
      <c r="BY811" s="274"/>
      <c r="BZ811" s="274"/>
      <c r="CA811" s="274"/>
      <c r="CB811" s="274"/>
      <c r="CC811" s="274"/>
      <c r="CD811" s="274"/>
      <c r="CE811" s="274"/>
      <c r="CF811" s="274"/>
      <c r="CG811" s="274"/>
      <c r="CH811" s="274"/>
      <c r="CI811" s="274"/>
      <c r="CJ811" s="274"/>
      <c r="CK811" s="274"/>
      <c r="CL811" s="274"/>
      <c r="CM811" s="274"/>
      <c r="CN811" s="274"/>
      <c r="CO811" s="274"/>
      <c r="CP811" s="274"/>
      <c r="CQ811" s="274"/>
      <c r="CR811" s="274"/>
      <c r="CS811" s="274"/>
      <c r="CT811" s="274"/>
      <c r="CU811" s="274"/>
      <c r="CV811" s="274"/>
      <c r="CW811" s="274"/>
      <c r="CX811" s="274"/>
      <c r="CY811" s="274"/>
      <c r="CZ811" s="274"/>
      <c r="DA811" s="274"/>
      <c r="DB811" s="274"/>
      <c r="DC811" s="274"/>
      <c r="DD811" s="274"/>
      <c r="DE811" s="274"/>
    </row>
    <row r="812" spans="2:109" s="33" customFormat="1" x14ac:dyDescent="0.35">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AR812" s="274"/>
      <c r="AS812" s="274"/>
      <c r="AT812" s="274"/>
      <c r="AU812" s="274"/>
      <c r="AV812" s="274"/>
      <c r="AW812" s="274"/>
      <c r="AX812" s="274"/>
      <c r="AY812" s="274"/>
      <c r="AZ812" s="274"/>
      <c r="BA812" s="274"/>
      <c r="BB812" s="274"/>
      <c r="BC812" s="274"/>
      <c r="BD812" s="274"/>
      <c r="BE812" s="274"/>
      <c r="BF812" s="274"/>
      <c r="BG812" s="274"/>
      <c r="BH812" s="274"/>
      <c r="BI812" s="274"/>
      <c r="BJ812" s="274"/>
      <c r="BK812" s="274"/>
      <c r="BL812" s="274"/>
      <c r="BM812" s="274"/>
      <c r="BN812" s="274"/>
      <c r="BO812" s="274"/>
      <c r="BP812" s="274"/>
      <c r="BQ812" s="274"/>
      <c r="BR812" s="274"/>
      <c r="BS812" s="274"/>
      <c r="BT812" s="274"/>
      <c r="BU812" s="274"/>
      <c r="BV812" s="274"/>
      <c r="BW812" s="274"/>
      <c r="BX812" s="274"/>
      <c r="BY812" s="274"/>
      <c r="BZ812" s="274"/>
      <c r="CA812" s="274"/>
      <c r="CB812" s="274"/>
      <c r="CC812" s="274"/>
      <c r="CD812" s="274"/>
      <c r="CE812" s="274"/>
      <c r="CF812" s="274"/>
      <c r="CG812" s="274"/>
      <c r="CH812" s="274"/>
      <c r="CI812" s="274"/>
      <c r="CJ812" s="274"/>
      <c r="CK812" s="274"/>
      <c r="CL812" s="274"/>
      <c r="CM812" s="274"/>
      <c r="CN812" s="274"/>
      <c r="CO812" s="274"/>
      <c r="CP812" s="274"/>
      <c r="CQ812" s="274"/>
      <c r="CR812" s="274"/>
      <c r="CS812" s="274"/>
      <c r="CT812" s="274"/>
      <c r="CU812" s="274"/>
      <c r="CV812" s="274"/>
      <c r="CW812" s="274"/>
      <c r="CX812" s="274"/>
      <c r="CY812" s="274"/>
      <c r="CZ812" s="274"/>
      <c r="DA812" s="274"/>
      <c r="DB812" s="274"/>
      <c r="DC812" s="274"/>
      <c r="DD812" s="274"/>
      <c r="DE812" s="274"/>
    </row>
    <row r="813" spans="2:109" s="33" customFormat="1" x14ac:dyDescent="0.35">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AR813" s="274"/>
      <c r="AS813" s="274"/>
      <c r="AT813" s="274"/>
      <c r="AU813" s="274"/>
      <c r="AV813" s="274"/>
      <c r="AW813" s="274"/>
      <c r="AX813" s="274"/>
      <c r="AY813" s="274"/>
      <c r="AZ813" s="274"/>
      <c r="BA813" s="274"/>
      <c r="BB813" s="274"/>
      <c r="BC813" s="274"/>
      <c r="BD813" s="274"/>
      <c r="BE813" s="274"/>
      <c r="BF813" s="274"/>
      <c r="BG813" s="274"/>
      <c r="BH813" s="274"/>
      <c r="BI813" s="274"/>
      <c r="BJ813" s="274"/>
      <c r="BK813" s="274"/>
      <c r="BL813" s="274"/>
      <c r="BM813" s="274"/>
      <c r="BN813" s="274"/>
      <c r="BO813" s="274"/>
      <c r="BP813" s="274"/>
      <c r="BQ813" s="274"/>
      <c r="BR813" s="274"/>
      <c r="BS813" s="274"/>
      <c r="BT813" s="274"/>
      <c r="BU813" s="274"/>
      <c r="BV813" s="274"/>
      <c r="BW813" s="274"/>
      <c r="BX813" s="274"/>
      <c r="BY813" s="274"/>
      <c r="BZ813" s="274"/>
      <c r="CA813" s="274"/>
      <c r="CB813" s="274"/>
      <c r="CC813" s="274"/>
      <c r="CD813" s="274"/>
      <c r="CE813" s="274"/>
      <c r="CF813" s="274"/>
      <c r="CG813" s="274"/>
      <c r="CH813" s="274"/>
      <c r="CI813" s="274"/>
      <c r="CJ813" s="274"/>
      <c r="CK813" s="274"/>
      <c r="CL813" s="274"/>
      <c r="CM813" s="274"/>
      <c r="CN813" s="274"/>
      <c r="CO813" s="274"/>
      <c r="CP813" s="274"/>
      <c r="CQ813" s="274"/>
      <c r="CR813" s="274"/>
      <c r="CS813" s="274"/>
      <c r="CT813" s="274"/>
      <c r="CU813" s="274"/>
      <c r="CV813" s="274"/>
      <c r="CW813" s="274"/>
      <c r="CX813" s="274"/>
      <c r="CY813" s="274"/>
      <c r="CZ813" s="274"/>
      <c r="DA813" s="274"/>
      <c r="DB813" s="274"/>
      <c r="DC813" s="274"/>
      <c r="DD813" s="274"/>
      <c r="DE813" s="274"/>
    </row>
    <row r="814" spans="2:109" s="33" customFormat="1" x14ac:dyDescent="0.35">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AR814" s="274"/>
      <c r="AS814" s="274"/>
      <c r="AT814" s="274"/>
      <c r="AU814" s="274"/>
      <c r="AV814" s="274"/>
      <c r="AW814" s="274"/>
      <c r="AX814" s="274"/>
      <c r="AY814" s="274"/>
      <c r="AZ814" s="274"/>
      <c r="BA814" s="274"/>
      <c r="BB814" s="274"/>
      <c r="BC814" s="274"/>
      <c r="BD814" s="274"/>
      <c r="BE814" s="274"/>
      <c r="BF814" s="274"/>
      <c r="BG814" s="274"/>
      <c r="BH814" s="274"/>
      <c r="BI814" s="274"/>
      <c r="BJ814" s="274"/>
      <c r="BK814" s="274"/>
      <c r="BL814" s="274"/>
      <c r="BM814" s="274"/>
      <c r="BN814" s="274"/>
      <c r="BO814" s="274"/>
      <c r="BP814" s="274"/>
      <c r="BQ814" s="274"/>
      <c r="BR814" s="274"/>
      <c r="BS814" s="274"/>
      <c r="BT814" s="274"/>
      <c r="BU814" s="274"/>
      <c r="BV814" s="274"/>
      <c r="BW814" s="274"/>
      <c r="BX814" s="274"/>
      <c r="BY814" s="274"/>
      <c r="BZ814" s="274"/>
      <c r="CA814" s="274"/>
      <c r="CB814" s="274"/>
      <c r="CC814" s="274"/>
      <c r="CD814" s="274"/>
      <c r="CE814" s="274"/>
      <c r="CF814" s="274"/>
      <c r="CG814" s="274"/>
      <c r="CH814" s="274"/>
      <c r="CI814" s="274"/>
      <c r="CJ814" s="274"/>
      <c r="CK814" s="274"/>
      <c r="CL814" s="274"/>
      <c r="CM814" s="274"/>
      <c r="CN814" s="274"/>
      <c r="CO814" s="274"/>
      <c r="CP814" s="274"/>
      <c r="CQ814" s="274"/>
      <c r="CR814" s="274"/>
      <c r="CS814" s="274"/>
      <c r="CT814" s="274"/>
      <c r="CU814" s="274"/>
      <c r="CV814" s="274"/>
      <c r="CW814" s="274"/>
      <c r="CX814" s="274"/>
      <c r="CY814" s="274"/>
      <c r="CZ814" s="274"/>
      <c r="DA814" s="274"/>
      <c r="DB814" s="274"/>
      <c r="DC814" s="274"/>
      <c r="DD814" s="274"/>
      <c r="DE814" s="274"/>
    </row>
    <row r="815" spans="2:109" s="33" customFormat="1" x14ac:dyDescent="0.35">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AR815" s="274"/>
      <c r="AS815" s="274"/>
      <c r="AT815" s="274"/>
      <c r="AU815" s="274"/>
      <c r="AV815" s="274"/>
      <c r="AW815" s="274"/>
      <c r="AX815" s="274"/>
      <c r="AY815" s="274"/>
      <c r="AZ815" s="274"/>
      <c r="BA815" s="274"/>
      <c r="BB815" s="274"/>
      <c r="BC815" s="274"/>
      <c r="BD815" s="274"/>
      <c r="BE815" s="274"/>
      <c r="BF815" s="274"/>
      <c r="BG815" s="274"/>
      <c r="BH815" s="274"/>
      <c r="BI815" s="274"/>
      <c r="BJ815" s="274"/>
      <c r="BK815" s="274"/>
      <c r="BL815" s="274"/>
      <c r="BM815" s="274"/>
      <c r="BN815" s="274"/>
      <c r="BO815" s="274"/>
      <c r="BP815" s="274"/>
      <c r="BQ815" s="274"/>
      <c r="BR815" s="274"/>
      <c r="BS815" s="274"/>
      <c r="BT815" s="274"/>
      <c r="BU815" s="274"/>
      <c r="BV815" s="274"/>
      <c r="BW815" s="274"/>
      <c r="BX815" s="274"/>
      <c r="BY815" s="274"/>
      <c r="BZ815" s="274"/>
      <c r="CA815" s="274"/>
      <c r="CB815" s="274"/>
      <c r="CC815" s="274"/>
      <c r="CD815" s="274"/>
      <c r="CE815" s="274"/>
      <c r="CF815" s="274"/>
      <c r="CG815" s="274"/>
      <c r="CH815" s="274"/>
      <c r="CI815" s="274"/>
      <c r="CJ815" s="274"/>
      <c r="CK815" s="274"/>
      <c r="CL815" s="274"/>
      <c r="CM815" s="274"/>
      <c r="CN815" s="274"/>
      <c r="CO815" s="274"/>
      <c r="CP815" s="274"/>
      <c r="CQ815" s="274"/>
      <c r="CR815" s="274"/>
      <c r="CS815" s="274"/>
      <c r="CT815" s="274"/>
      <c r="CU815" s="274"/>
      <c r="CV815" s="274"/>
      <c r="CW815" s="274"/>
      <c r="CX815" s="274"/>
      <c r="CY815" s="274"/>
      <c r="CZ815" s="274"/>
      <c r="DA815" s="274"/>
      <c r="DB815" s="274"/>
      <c r="DC815" s="274"/>
      <c r="DD815" s="274"/>
      <c r="DE815" s="274"/>
    </row>
    <row r="816" spans="2:109" s="33" customFormat="1" x14ac:dyDescent="0.35">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AR816" s="274"/>
      <c r="AS816" s="274"/>
      <c r="AT816" s="274"/>
      <c r="AU816" s="274"/>
      <c r="AV816" s="274"/>
      <c r="AW816" s="274"/>
      <c r="AX816" s="274"/>
      <c r="AY816" s="274"/>
      <c r="AZ816" s="274"/>
      <c r="BA816" s="274"/>
      <c r="BB816" s="274"/>
      <c r="BC816" s="274"/>
      <c r="BD816" s="274"/>
      <c r="BE816" s="274"/>
      <c r="BF816" s="274"/>
      <c r="BG816" s="274"/>
      <c r="BH816" s="274"/>
      <c r="BI816" s="274"/>
      <c r="BJ816" s="274"/>
      <c r="BK816" s="274"/>
      <c r="BL816" s="274"/>
      <c r="BM816" s="274"/>
      <c r="BN816" s="274"/>
      <c r="BO816" s="274"/>
      <c r="BP816" s="274"/>
      <c r="BQ816" s="274"/>
      <c r="BR816" s="274"/>
      <c r="BS816" s="274"/>
      <c r="BT816" s="274"/>
      <c r="BU816" s="274"/>
      <c r="BV816" s="274"/>
      <c r="BW816" s="274"/>
      <c r="BX816" s="274"/>
      <c r="BY816" s="274"/>
      <c r="BZ816" s="274"/>
      <c r="CA816" s="274"/>
      <c r="CB816" s="274"/>
      <c r="CC816" s="274"/>
      <c r="CD816" s="274"/>
      <c r="CE816" s="274"/>
      <c r="CF816" s="274"/>
      <c r="CG816" s="274"/>
      <c r="CH816" s="274"/>
      <c r="CI816" s="274"/>
      <c r="CJ816" s="274"/>
      <c r="CK816" s="274"/>
      <c r="CL816" s="274"/>
      <c r="CM816" s="274"/>
      <c r="CN816" s="274"/>
      <c r="CO816" s="274"/>
      <c r="CP816" s="274"/>
      <c r="CQ816" s="274"/>
      <c r="CR816" s="274"/>
      <c r="CS816" s="274"/>
      <c r="CT816" s="274"/>
      <c r="CU816" s="274"/>
      <c r="CV816" s="274"/>
      <c r="CW816" s="274"/>
      <c r="CX816" s="274"/>
      <c r="CY816" s="274"/>
      <c r="CZ816" s="274"/>
      <c r="DA816" s="274"/>
      <c r="DB816" s="274"/>
      <c r="DC816" s="274"/>
      <c r="DD816" s="274"/>
      <c r="DE816" s="274"/>
    </row>
    <row r="817" spans="2:109" s="33" customFormat="1" x14ac:dyDescent="0.35">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AR817" s="274"/>
      <c r="AS817" s="274"/>
      <c r="AT817" s="274"/>
      <c r="AU817" s="274"/>
      <c r="AV817" s="274"/>
      <c r="AW817" s="274"/>
      <c r="AX817" s="274"/>
      <c r="AY817" s="274"/>
      <c r="AZ817" s="274"/>
      <c r="BA817" s="274"/>
      <c r="BB817" s="274"/>
      <c r="BC817" s="274"/>
      <c r="BD817" s="274"/>
      <c r="BE817" s="274"/>
      <c r="BF817" s="274"/>
      <c r="BG817" s="274"/>
      <c r="BH817" s="274"/>
      <c r="BI817" s="274"/>
      <c r="BJ817" s="274"/>
      <c r="BK817" s="274"/>
      <c r="BL817" s="274"/>
      <c r="BM817" s="274"/>
      <c r="BN817" s="274"/>
      <c r="BO817" s="274"/>
      <c r="BP817" s="274"/>
      <c r="BQ817" s="274"/>
      <c r="BR817" s="274"/>
      <c r="BS817" s="274"/>
      <c r="BT817" s="274"/>
      <c r="BU817" s="274"/>
      <c r="BV817" s="274"/>
      <c r="BW817" s="274"/>
      <c r="BX817" s="274"/>
      <c r="BY817" s="274"/>
      <c r="BZ817" s="274"/>
      <c r="CA817" s="274"/>
      <c r="CB817" s="274"/>
      <c r="CC817" s="274"/>
      <c r="CD817" s="274"/>
      <c r="CE817" s="274"/>
      <c r="CF817" s="274"/>
      <c r="CG817" s="274"/>
      <c r="CH817" s="274"/>
      <c r="CI817" s="274"/>
      <c r="CJ817" s="274"/>
      <c r="CK817" s="274"/>
      <c r="CL817" s="274"/>
      <c r="CM817" s="274"/>
      <c r="CN817" s="274"/>
      <c r="CO817" s="274"/>
      <c r="CP817" s="274"/>
      <c r="CQ817" s="274"/>
      <c r="CR817" s="274"/>
      <c r="CS817" s="274"/>
      <c r="CT817" s="274"/>
      <c r="CU817" s="274"/>
      <c r="CV817" s="274"/>
      <c r="CW817" s="274"/>
      <c r="CX817" s="274"/>
      <c r="CY817" s="274"/>
      <c r="CZ817" s="274"/>
      <c r="DA817" s="274"/>
      <c r="DB817" s="274"/>
      <c r="DC817" s="274"/>
      <c r="DD817" s="274"/>
      <c r="DE817" s="274"/>
    </row>
    <row r="818" spans="2:109" s="33" customFormat="1" x14ac:dyDescent="0.35">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AR818" s="274"/>
      <c r="AS818" s="274"/>
      <c r="AT818" s="274"/>
      <c r="AU818" s="274"/>
      <c r="AV818" s="274"/>
      <c r="AW818" s="274"/>
      <c r="AX818" s="274"/>
      <c r="AY818" s="274"/>
      <c r="AZ818" s="274"/>
      <c r="BA818" s="274"/>
      <c r="BB818" s="274"/>
      <c r="BC818" s="274"/>
      <c r="BD818" s="274"/>
      <c r="BE818" s="274"/>
      <c r="BF818" s="274"/>
      <c r="BG818" s="274"/>
      <c r="BH818" s="274"/>
      <c r="BI818" s="274"/>
      <c r="BJ818" s="274"/>
      <c r="BK818" s="274"/>
      <c r="BL818" s="274"/>
      <c r="BM818" s="274"/>
      <c r="BN818" s="274"/>
      <c r="BO818" s="274"/>
      <c r="BP818" s="274"/>
      <c r="BQ818" s="274"/>
      <c r="BR818" s="274"/>
      <c r="BS818" s="274"/>
      <c r="BT818" s="274"/>
      <c r="BU818" s="274"/>
      <c r="BV818" s="274"/>
      <c r="BW818" s="274"/>
      <c r="BX818" s="274"/>
      <c r="BY818" s="274"/>
      <c r="BZ818" s="274"/>
      <c r="CA818" s="274"/>
      <c r="CB818" s="274"/>
      <c r="CC818" s="274"/>
      <c r="CD818" s="274"/>
      <c r="CE818" s="274"/>
      <c r="CF818" s="274"/>
      <c r="CG818" s="274"/>
      <c r="CH818" s="274"/>
      <c r="CI818" s="274"/>
      <c r="CJ818" s="274"/>
      <c r="CK818" s="274"/>
      <c r="CL818" s="274"/>
      <c r="CM818" s="274"/>
      <c r="CN818" s="274"/>
      <c r="CO818" s="274"/>
      <c r="CP818" s="274"/>
      <c r="CQ818" s="274"/>
      <c r="CR818" s="274"/>
      <c r="CS818" s="274"/>
      <c r="CT818" s="274"/>
      <c r="CU818" s="274"/>
      <c r="CV818" s="274"/>
      <c r="CW818" s="274"/>
      <c r="CX818" s="274"/>
      <c r="CY818" s="274"/>
      <c r="CZ818" s="274"/>
      <c r="DA818" s="274"/>
      <c r="DB818" s="274"/>
      <c r="DC818" s="274"/>
      <c r="DD818" s="274"/>
      <c r="DE818" s="274"/>
    </row>
    <row r="819" spans="2:109" s="33" customFormat="1" x14ac:dyDescent="0.35">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AR819" s="274"/>
      <c r="AS819" s="274"/>
      <c r="AT819" s="274"/>
      <c r="AU819" s="274"/>
      <c r="AV819" s="274"/>
      <c r="AW819" s="274"/>
      <c r="AX819" s="274"/>
      <c r="AY819" s="274"/>
      <c r="AZ819" s="274"/>
      <c r="BA819" s="274"/>
      <c r="BB819" s="274"/>
      <c r="BC819" s="274"/>
      <c r="BD819" s="274"/>
      <c r="BE819" s="274"/>
      <c r="BF819" s="274"/>
      <c r="BG819" s="274"/>
      <c r="BH819" s="274"/>
      <c r="BI819" s="274"/>
      <c r="BJ819" s="274"/>
      <c r="BK819" s="274"/>
      <c r="BL819" s="274"/>
      <c r="BM819" s="274"/>
      <c r="BN819" s="274"/>
      <c r="BO819" s="274"/>
      <c r="BP819" s="274"/>
      <c r="BQ819" s="274"/>
      <c r="BR819" s="274"/>
      <c r="BS819" s="274"/>
      <c r="BT819" s="274"/>
      <c r="BU819" s="274"/>
      <c r="BV819" s="274"/>
      <c r="BW819" s="274"/>
      <c r="BX819" s="274"/>
      <c r="BY819" s="274"/>
      <c r="BZ819" s="274"/>
      <c r="CA819" s="274"/>
      <c r="CB819" s="274"/>
      <c r="CC819" s="274"/>
      <c r="CD819" s="274"/>
      <c r="CE819" s="274"/>
      <c r="CF819" s="274"/>
      <c r="CG819" s="274"/>
      <c r="CH819" s="274"/>
      <c r="CI819" s="274"/>
      <c r="CJ819" s="274"/>
      <c r="CK819" s="274"/>
      <c r="CL819" s="274"/>
      <c r="CM819" s="274"/>
      <c r="CN819" s="274"/>
      <c r="CO819" s="274"/>
      <c r="CP819" s="274"/>
      <c r="CQ819" s="274"/>
      <c r="CR819" s="274"/>
      <c r="CS819" s="274"/>
      <c r="CT819" s="274"/>
      <c r="CU819" s="274"/>
      <c r="CV819" s="274"/>
      <c r="CW819" s="274"/>
      <c r="CX819" s="274"/>
      <c r="CY819" s="274"/>
      <c r="CZ819" s="274"/>
      <c r="DA819" s="274"/>
      <c r="DB819" s="274"/>
      <c r="DC819" s="274"/>
      <c r="DD819" s="274"/>
      <c r="DE819" s="274"/>
    </row>
    <row r="820" spans="2:109" s="33" customFormat="1" x14ac:dyDescent="0.35">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AR820" s="274"/>
      <c r="AS820" s="274"/>
      <c r="AT820" s="274"/>
      <c r="AU820" s="274"/>
      <c r="AV820" s="274"/>
      <c r="AW820" s="274"/>
      <c r="AX820" s="274"/>
      <c r="AY820" s="274"/>
      <c r="AZ820" s="274"/>
      <c r="BA820" s="274"/>
      <c r="BB820" s="274"/>
      <c r="BC820" s="274"/>
      <c r="BD820" s="274"/>
      <c r="BE820" s="274"/>
      <c r="BF820" s="274"/>
      <c r="BG820" s="274"/>
      <c r="BH820" s="274"/>
      <c r="BI820" s="274"/>
      <c r="BJ820" s="274"/>
      <c r="BK820" s="274"/>
      <c r="BL820" s="274"/>
      <c r="BM820" s="274"/>
      <c r="BN820" s="274"/>
      <c r="BO820" s="274"/>
      <c r="BP820" s="274"/>
      <c r="BQ820" s="274"/>
      <c r="BR820" s="274"/>
      <c r="BS820" s="274"/>
      <c r="BT820" s="274"/>
      <c r="BU820" s="274"/>
      <c r="BV820" s="274"/>
      <c r="BW820" s="274"/>
      <c r="BX820" s="274"/>
      <c r="BY820" s="274"/>
      <c r="BZ820" s="274"/>
      <c r="CA820" s="274"/>
      <c r="CB820" s="274"/>
      <c r="CC820" s="274"/>
      <c r="CD820" s="274"/>
      <c r="CE820" s="274"/>
      <c r="CF820" s="274"/>
      <c r="CG820" s="274"/>
      <c r="CH820" s="274"/>
      <c r="CI820" s="274"/>
      <c r="CJ820" s="274"/>
      <c r="CK820" s="274"/>
      <c r="CL820" s="274"/>
      <c r="CM820" s="274"/>
      <c r="CN820" s="274"/>
      <c r="CO820" s="274"/>
      <c r="CP820" s="274"/>
      <c r="CQ820" s="274"/>
      <c r="CR820" s="274"/>
      <c r="CS820" s="274"/>
      <c r="CT820" s="274"/>
      <c r="CU820" s="274"/>
      <c r="CV820" s="274"/>
      <c r="CW820" s="274"/>
      <c r="CX820" s="274"/>
      <c r="CY820" s="274"/>
      <c r="CZ820" s="274"/>
      <c r="DA820" s="274"/>
      <c r="DB820" s="274"/>
      <c r="DC820" s="274"/>
      <c r="DD820" s="274"/>
      <c r="DE820" s="274"/>
    </row>
    <row r="821" spans="2:109" s="33" customFormat="1" x14ac:dyDescent="0.35">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AR821" s="274"/>
      <c r="AS821" s="274"/>
      <c r="AT821" s="274"/>
      <c r="AU821" s="274"/>
      <c r="AV821" s="274"/>
      <c r="AW821" s="274"/>
      <c r="AX821" s="274"/>
      <c r="AY821" s="274"/>
      <c r="AZ821" s="274"/>
      <c r="BA821" s="274"/>
      <c r="BB821" s="274"/>
      <c r="BC821" s="274"/>
      <c r="BD821" s="274"/>
      <c r="BE821" s="274"/>
      <c r="BF821" s="274"/>
      <c r="BG821" s="274"/>
      <c r="BH821" s="274"/>
      <c r="BI821" s="274"/>
      <c r="BJ821" s="274"/>
      <c r="BK821" s="274"/>
      <c r="BL821" s="274"/>
      <c r="BM821" s="274"/>
      <c r="BN821" s="274"/>
      <c r="BO821" s="274"/>
      <c r="BP821" s="274"/>
      <c r="BQ821" s="274"/>
      <c r="BR821" s="274"/>
      <c r="BS821" s="274"/>
      <c r="BT821" s="274"/>
      <c r="BU821" s="274"/>
      <c r="BV821" s="274"/>
      <c r="BW821" s="274"/>
      <c r="BX821" s="274"/>
      <c r="BY821" s="274"/>
      <c r="BZ821" s="274"/>
      <c r="CA821" s="274"/>
      <c r="CB821" s="274"/>
      <c r="CC821" s="274"/>
      <c r="CD821" s="274"/>
      <c r="CE821" s="274"/>
      <c r="CF821" s="274"/>
      <c r="CG821" s="274"/>
      <c r="CH821" s="274"/>
      <c r="CI821" s="274"/>
      <c r="CJ821" s="274"/>
      <c r="CK821" s="274"/>
      <c r="CL821" s="274"/>
      <c r="CM821" s="274"/>
      <c r="CN821" s="274"/>
      <c r="CO821" s="274"/>
      <c r="CP821" s="274"/>
      <c r="CQ821" s="274"/>
      <c r="CR821" s="274"/>
      <c r="CS821" s="274"/>
      <c r="CT821" s="274"/>
      <c r="CU821" s="274"/>
      <c r="CV821" s="274"/>
      <c r="CW821" s="274"/>
      <c r="CX821" s="274"/>
      <c r="CY821" s="274"/>
      <c r="CZ821" s="274"/>
      <c r="DA821" s="274"/>
      <c r="DB821" s="274"/>
      <c r="DC821" s="274"/>
      <c r="DD821" s="274"/>
      <c r="DE821" s="274"/>
    </row>
    <row r="822" spans="2:109" s="33" customFormat="1" x14ac:dyDescent="0.35">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AR822" s="274"/>
      <c r="AS822" s="274"/>
      <c r="AT822" s="274"/>
      <c r="AU822" s="274"/>
      <c r="AV822" s="274"/>
      <c r="AW822" s="274"/>
      <c r="AX822" s="274"/>
      <c r="AY822" s="274"/>
      <c r="AZ822" s="274"/>
      <c r="BA822" s="274"/>
      <c r="BB822" s="274"/>
      <c r="BC822" s="274"/>
      <c r="BD822" s="274"/>
      <c r="BE822" s="274"/>
      <c r="BF822" s="274"/>
      <c r="BG822" s="274"/>
      <c r="BH822" s="274"/>
      <c r="BI822" s="274"/>
      <c r="BJ822" s="274"/>
      <c r="BK822" s="274"/>
      <c r="BL822" s="274"/>
      <c r="BM822" s="274"/>
      <c r="BN822" s="274"/>
      <c r="BO822" s="274"/>
      <c r="BP822" s="274"/>
      <c r="BQ822" s="274"/>
      <c r="BR822" s="274"/>
      <c r="BS822" s="274"/>
      <c r="BT822" s="274"/>
      <c r="BU822" s="274"/>
      <c r="BV822" s="274"/>
      <c r="BW822" s="274"/>
      <c r="BX822" s="274"/>
      <c r="BY822" s="274"/>
      <c r="BZ822" s="274"/>
      <c r="CA822" s="274"/>
      <c r="CB822" s="274"/>
      <c r="CC822" s="274"/>
      <c r="CD822" s="274"/>
      <c r="CE822" s="274"/>
      <c r="CF822" s="274"/>
      <c r="CG822" s="274"/>
      <c r="CH822" s="274"/>
      <c r="CI822" s="274"/>
      <c r="CJ822" s="274"/>
      <c r="CK822" s="274"/>
      <c r="CL822" s="274"/>
      <c r="CM822" s="274"/>
      <c r="CN822" s="274"/>
      <c r="CO822" s="274"/>
      <c r="CP822" s="274"/>
      <c r="CQ822" s="274"/>
      <c r="CR822" s="274"/>
      <c r="CS822" s="274"/>
      <c r="CT822" s="274"/>
      <c r="CU822" s="274"/>
      <c r="CV822" s="274"/>
      <c r="CW822" s="274"/>
      <c r="CX822" s="274"/>
      <c r="CY822" s="274"/>
      <c r="CZ822" s="274"/>
      <c r="DA822" s="274"/>
      <c r="DB822" s="274"/>
      <c r="DC822" s="274"/>
      <c r="DD822" s="274"/>
      <c r="DE822" s="274"/>
    </row>
    <row r="823" spans="2:109" s="33" customFormat="1" x14ac:dyDescent="0.35">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AR823" s="274"/>
      <c r="AS823" s="274"/>
      <c r="AT823" s="274"/>
      <c r="AU823" s="274"/>
      <c r="AV823" s="274"/>
      <c r="AW823" s="274"/>
      <c r="AX823" s="274"/>
      <c r="AY823" s="274"/>
      <c r="AZ823" s="274"/>
      <c r="BA823" s="274"/>
      <c r="BB823" s="274"/>
      <c r="BC823" s="274"/>
      <c r="BD823" s="274"/>
      <c r="BE823" s="274"/>
      <c r="BF823" s="274"/>
      <c r="BG823" s="274"/>
      <c r="BH823" s="274"/>
      <c r="BI823" s="274"/>
      <c r="BJ823" s="274"/>
      <c r="BK823" s="274"/>
      <c r="BL823" s="274"/>
      <c r="BM823" s="274"/>
      <c r="BN823" s="274"/>
      <c r="BO823" s="274"/>
      <c r="BP823" s="274"/>
      <c r="BQ823" s="274"/>
      <c r="BR823" s="274"/>
      <c r="BS823" s="274"/>
      <c r="BT823" s="274"/>
      <c r="BU823" s="274"/>
      <c r="BV823" s="274"/>
      <c r="BW823" s="274"/>
      <c r="BX823" s="274"/>
      <c r="BY823" s="274"/>
      <c r="BZ823" s="274"/>
      <c r="CA823" s="274"/>
      <c r="CB823" s="274"/>
      <c r="CC823" s="274"/>
      <c r="CD823" s="274"/>
      <c r="CE823" s="274"/>
      <c r="CF823" s="274"/>
      <c r="CG823" s="274"/>
      <c r="CH823" s="274"/>
      <c r="CI823" s="274"/>
      <c r="CJ823" s="274"/>
      <c r="CK823" s="274"/>
      <c r="CL823" s="274"/>
      <c r="CM823" s="274"/>
      <c r="CN823" s="274"/>
      <c r="CO823" s="274"/>
      <c r="CP823" s="274"/>
      <c r="CQ823" s="274"/>
      <c r="CR823" s="274"/>
      <c r="CS823" s="274"/>
      <c r="CT823" s="274"/>
      <c r="CU823" s="274"/>
      <c r="CV823" s="274"/>
      <c r="CW823" s="274"/>
      <c r="CX823" s="274"/>
      <c r="CY823" s="274"/>
      <c r="CZ823" s="274"/>
      <c r="DA823" s="274"/>
      <c r="DB823" s="274"/>
      <c r="DC823" s="274"/>
      <c r="DD823" s="274"/>
      <c r="DE823" s="274"/>
    </row>
    <row r="824" spans="2:109" s="33" customFormat="1" x14ac:dyDescent="0.35">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AR824" s="274"/>
      <c r="AS824" s="274"/>
      <c r="AT824" s="274"/>
      <c r="AU824" s="274"/>
      <c r="AV824" s="274"/>
      <c r="AW824" s="274"/>
      <c r="AX824" s="274"/>
      <c r="AY824" s="274"/>
      <c r="AZ824" s="274"/>
      <c r="BA824" s="274"/>
      <c r="BB824" s="274"/>
      <c r="BC824" s="274"/>
      <c r="BD824" s="274"/>
      <c r="BE824" s="274"/>
      <c r="BF824" s="274"/>
      <c r="BG824" s="274"/>
      <c r="BH824" s="274"/>
      <c r="BI824" s="274"/>
      <c r="BJ824" s="274"/>
      <c r="BK824" s="274"/>
      <c r="BL824" s="274"/>
      <c r="BM824" s="274"/>
      <c r="BN824" s="274"/>
      <c r="BO824" s="274"/>
      <c r="BP824" s="274"/>
      <c r="BQ824" s="274"/>
      <c r="BR824" s="274"/>
      <c r="BS824" s="274"/>
      <c r="BT824" s="274"/>
      <c r="BU824" s="274"/>
      <c r="BV824" s="274"/>
      <c r="BW824" s="274"/>
      <c r="BX824" s="274"/>
      <c r="BY824" s="274"/>
      <c r="BZ824" s="274"/>
      <c r="CA824" s="274"/>
      <c r="CB824" s="274"/>
      <c r="CC824" s="274"/>
      <c r="CD824" s="274"/>
      <c r="CE824" s="274"/>
      <c r="CF824" s="274"/>
      <c r="CG824" s="274"/>
      <c r="CH824" s="274"/>
      <c r="CI824" s="274"/>
      <c r="CJ824" s="274"/>
      <c r="CK824" s="274"/>
      <c r="CL824" s="274"/>
      <c r="CM824" s="274"/>
      <c r="CN824" s="274"/>
      <c r="CO824" s="274"/>
      <c r="CP824" s="274"/>
      <c r="CQ824" s="274"/>
      <c r="CR824" s="274"/>
      <c r="CS824" s="274"/>
      <c r="CT824" s="274"/>
      <c r="CU824" s="274"/>
      <c r="CV824" s="274"/>
      <c r="CW824" s="274"/>
      <c r="CX824" s="274"/>
      <c r="CY824" s="274"/>
      <c r="CZ824" s="274"/>
      <c r="DA824" s="274"/>
      <c r="DB824" s="274"/>
      <c r="DC824" s="274"/>
      <c r="DD824" s="274"/>
      <c r="DE824" s="274"/>
    </row>
    <row r="825" spans="2:109" s="33" customFormat="1" x14ac:dyDescent="0.35">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AR825" s="274"/>
      <c r="AS825" s="274"/>
      <c r="AT825" s="274"/>
      <c r="AU825" s="274"/>
      <c r="AV825" s="274"/>
      <c r="AW825" s="274"/>
      <c r="AX825" s="274"/>
      <c r="AY825" s="274"/>
      <c r="AZ825" s="274"/>
      <c r="BA825" s="274"/>
      <c r="BB825" s="274"/>
      <c r="BC825" s="274"/>
      <c r="BD825" s="274"/>
      <c r="BE825" s="274"/>
      <c r="BF825" s="274"/>
      <c r="BG825" s="274"/>
      <c r="BH825" s="274"/>
      <c r="BI825" s="274"/>
      <c r="BJ825" s="274"/>
      <c r="BK825" s="274"/>
      <c r="BL825" s="274"/>
      <c r="BM825" s="274"/>
      <c r="BN825" s="274"/>
      <c r="BO825" s="274"/>
      <c r="BP825" s="274"/>
      <c r="BQ825" s="274"/>
      <c r="BR825" s="274"/>
      <c r="BS825" s="274"/>
      <c r="BT825" s="274"/>
      <c r="BU825" s="274"/>
      <c r="BV825" s="274"/>
      <c r="BW825" s="274"/>
      <c r="BX825" s="274"/>
      <c r="BY825" s="274"/>
      <c r="BZ825" s="274"/>
      <c r="CA825" s="274"/>
      <c r="CB825" s="274"/>
      <c r="CC825" s="274"/>
      <c r="CD825" s="274"/>
      <c r="CE825" s="274"/>
      <c r="CF825" s="274"/>
      <c r="CG825" s="274"/>
      <c r="CH825" s="274"/>
      <c r="CI825" s="274"/>
      <c r="CJ825" s="274"/>
      <c r="CK825" s="274"/>
      <c r="CL825" s="274"/>
      <c r="CM825" s="274"/>
      <c r="CN825" s="274"/>
      <c r="CO825" s="274"/>
      <c r="CP825" s="274"/>
      <c r="CQ825" s="274"/>
      <c r="CR825" s="274"/>
      <c r="CS825" s="274"/>
      <c r="CT825" s="274"/>
      <c r="CU825" s="274"/>
      <c r="CV825" s="274"/>
      <c r="CW825" s="274"/>
      <c r="CX825" s="274"/>
      <c r="CY825" s="274"/>
      <c r="CZ825" s="274"/>
      <c r="DA825" s="274"/>
      <c r="DB825" s="274"/>
      <c r="DC825" s="274"/>
      <c r="DD825" s="274"/>
      <c r="DE825" s="274"/>
    </row>
    <row r="826" spans="2:109" s="33" customFormat="1" x14ac:dyDescent="0.35">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AR826" s="274"/>
      <c r="AS826" s="274"/>
      <c r="AT826" s="274"/>
      <c r="AU826" s="274"/>
      <c r="AV826" s="274"/>
      <c r="AW826" s="274"/>
      <c r="AX826" s="274"/>
      <c r="AY826" s="274"/>
      <c r="AZ826" s="274"/>
      <c r="BA826" s="274"/>
      <c r="BB826" s="274"/>
      <c r="BC826" s="274"/>
      <c r="BD826" s="274"/>
      <c r="BE826" s="274"/>
      <c r="BF826" s="274"/>
      <c r="BG826" s="274"/>
      <c r="BH826" s="274"/>
      <c r="BI826" s="274"/>
      <c r="BJ826" s="274"/>
      <c r="BK826" s="274"/>
      <c r="BL826" s="274"/>
      <c r="BM826" s="274"/>
      <c r="BN826" s="274"/>
      <c r="BO826" s="274"/>
      <c r="BP826" s="274"/>
      <c r="BQ826" s="274"/>
      <c r="BR826" s="274"/>
      <c r="BS826" s="274"/>
      <c r="BT826" s="274"/>
      <c r="BU826" s="274"/>
      <c r="BV826" s="274"/>
      <c r="BW826" s="274"/>
      <c r="BX826" s="274"/>
      <c r="BY826" s="274"/>
      <c r="BZ826" s="274"/>
      <c r="CA826" s="274"/>
      <c r="CB826" s="274"/>
      <c r="CC826" s="274"/>
      <c r="CD826" s="274"/>
      <c r="CE826" s="274"/>
      <c r="CF826" s="274"/>
      <c r="CG826" s="274"/>
      <c r="CH826" s="274"/>
      <c r="CI826" s="274"/>
      <c r="CJ826" s="274"/>
      <c r="CK826" s="274"/>
      <c r="CL826" s="274"/>
      <c r="CM826" s="274"/>
      <c r="CN826" s="274"/>
      <c r="CO826" s="274"/>
      <c r="CP826" s="274"/>
      <c r="CQ826" s="274"/>
      <c r="CR826" s="274"/>
      <c r="CS826" s="274"/>
      <c r="CT826" s="274"/>
      <c r="CU826" s="274"/>
      <c r="CV826" s="274"/>
      <c r="CW826" s="274"/>
      <c r="CX826" s="274"/>
      <c r="CY826" s="274"/>
      <c r="CZ826" s="274"/>
      <c r="DA826" s="274"/>
      <c r="DB826" s="274"/>
      <c r="DC826" s="274"/>
      <c r="DD826" s="274"/>
      <c r="DE826" s="274"/>
    </row>
    <row r="827" spans="2:109" s="33" customFormat="1" x14ac:dyDescent="0.35">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AR827" s="274"/>
      <c r="AS827" s="274"/>
      <c r="AT827" s="274"/>
      <c r="AU827" s="274"/>
      <c r="AV827" s="274"/>
      <c r="AW827" s="274"/>
      <c r="AX827" s="274"/>
      <c r="AY827" s="274"/>
      <c r="AZ827" s="274"/>
      <c r="BA827" s="274"/>
      <c r="BB827" s="274"/>
      <c r="BC827" s="274"/>
      <c r="BD827" s="274"/>
      <c r="BE827" s="274"/>
      <c r="BF827" s="274"/>
      <c r="BG827" s="274"/>
      <c r="BH827" s="274"/>
      <c r="BI827" s="274"/>
      <c r="BJ827" s="274"/>
      <c r="BK827" s="274"/>
      <c r="BL827" s="274"/>
      <c r="BM827" s="274"/>
      <c r="BN827" s="274"/>
      <c r="BO827" s="274"/>
      <c r="BP827" s="274"/>
      <c r="BQ827" s="274"/>
      <c r="BR827" s="274"/>
      <c r="BS827" s="274"/>
      <c r="BT827" s="274"/>
      <c r="BU827" s="274"/>
      <c r="BV827" s="274"/>
      <c r="BW827" s="274"/>
      <c r="BX827" s="274"/>
      <c r="BY827" s="274"/>
      <c r="BZ827" s="274"/>
      <c r="CA827" s="274"/>
      <c r="CB827" s="274"/>
      <c r="CC827" s="274"/>
      <c r="CD827" s="274"/>
      <c r="CE827" s="274"/>
      <c r="CF827" s="274"/>
      <c r="CG827" s="274"/>
      <c r="CH827" s="274"/>
      <c r="CI827" s="274"/>
      <c r="CJ827" s="274"/>
      <c r="CK827" s="274"/>
      <c r="CL827" s="274"/>
      <c r="CM827" s="274"/>
      <c r="CN827" s="274"/>
      <c r="CO827" s="274"/>
      <c r="CP827" s="274"/>
      <c r="CQ827" s="274"/>
      <c r="CR827" s="274"/>
      <c r="CS827" s="274"/>
      <c r="CT827" s="274"/>
      <c r="CU827" s="274"/>
      <c r="CV827" s="274"/>
      <c r="CW827" s="274"/>
      <c r="CX827" s="274"/>
      <c r="CY827" s="274"/>
      <c r="CZ827" s="274"/>
      <c r="DA827" s="274"/>
      <c r="DB827" s="274"/>
      <c r="DC827" s="274"/>
      <c r="DD827" s="274"/>
      <c r="DE827" s="274"/>
    </row>
    <row r="828" spans="2:109" s="33" customFormat="1" x14ac:dyDescent="0.35">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AR828" s="274"/>
      <c r="AS828" s="274"/>
      <c r="AT828" s="274"/>
      <c r="AU828" s="274"/>
      <c r="AV828" s="274"/>
      <c r="AW828" s="274"/>
      <c r="AX828" s="274"/>
      <c r="AY828" s="274"/>
      <c r="AZ828" s="274"/>
      <c r="BA828" s="274"/>
      <c r="BB828" s="274"/>
      <c r="BC828" s="274"/>
      <c r="BD828" s="274"/>
      <c r="BE828" s="274"/>
      <c r="BF828" s="274"/>
      <c r="BG828" s="274"/>
      <c r="BH828" s="274"/>
      <c r="BI828" s="274"/>
      <c r="BJ828" s="274"/>
      <c r="BK828" s="274"/>
      <c r="BL828" s="274"/>
      <c r="BM828" s="274"/>
      <c r="BN828" s="274"/>
      <c r="BO828" s="274"/>
      <c r="BP828" s="274"/>
      <c r="BQ828" s="274"/>
      <c r="BR828" s="274"/>
      <c r="BS828" s="274"/>
      <c r="BT828" s="274"/>
      <c r="BU828" s="274"/>
      <c r="BV828" s="274"/>
      <c r="BW828" s="274"/>
      <c r="BX828" s="274"/>
      <c r="BY828" s="274"/>
      <c r="BZ828" s="274"/>
      <c r="CA828" s="274"/>
      <c r="CB828" s="274"/>
      <c r="CC828" s="274"/>
      <c r="CD828" s="274"/>
      <c r="CE828" s="274"/>
      <c r="CF828" s="274"/>
      <c r="CG828" s="274"/>
      <c r="CH828" s="274"/>
      <c r="CI828" s="274"/>
      <c r="CJ828" s="274"/>
      <c r="CK828" s="274"/>
      <c r="CL828" s="274"/>
      <c r="CM828" s="274"/>
      <c r="CN828" s="274"/>
      <c r="CO828" s="274"/>
      <c r="CP828" s="274"/>
      <c r="CQ828" s="274"/>
      <c r="CR828" s="274"/>
      <c r="CS828" s="274"/>
      <c r="CT828" s="274"/>
      <c r="CU828" s="274"/>
      <c r="CV828" s="274"/>
      <c r="CW828" s="274"/>
      <c r="CX828" s="274"/>
      <c r="CY828" s="274"/>
      <c r="CZ828" s="274"/>
      <c r="DA828" s="274"/>
      <c r="DB828" s="274"/>
      <c r="DC828" s="274"/>
      <c r="DD828" s="274"/>
      <c r="DE828" s="274"/>
    </row>
    <row r="829" spans="2:109" s="33" customFormat="1" x14ac:dyDescent="0.35">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AR829" s="274"/>
      <c r="AS829" s="274"/>
      <c r="AT829" s="274"/>
      <c r="AU829" s="274"/>
      <c r="AV829" s="274"/>
      <c r="AW829" s="274"/>
      <c r="AX829" s="274"/>
      <c r="AY829" s="274"/>
      <c r="AZ829" s="274"/>
      <c r="BA829" s="274"/>
      <c r="BB829" s="274"/>
      <c r="BC829" s="274"/>
      <c r="BD829" s="274"/>
      <c r="BE829" s="274"/>
      <c r="BF829" s="274"/>
      <c r="BG829" s="274"/>
      <c r="BH829" s="274"/>
      <c r="BI829" s="274"/>
      <c r="BJ829" s="274"/>
      <c r="BK829" s="274"/>
      <c r="BL829" s="274"/>
      <c r="BM829" s="274"/>
      <c r="BN829" s="274"/>
      <c r="BO829" s="274"/>
      <c r="BP829" s="274"/>
      <c r="BQ829" s="274"/>
      <c r="BR829" s="274"/>
      <c r="BS829" s="274"/>
      <c r="BT829" s="274"/>
      <c r="BU829" s="274"/>
      <c r="BV829" s="274"/>
      <c r="BW829" s="274"/>
      <c r="BX829" s="274"/>
      <c r="BY829" s="274"/>
      <c r="BZ829" s="274"/>
      <c r="CA829" s="274"/>
      <c r="CB829" s="274"/>
      <c r="CC829" s="274"/>
      <c r="CD829" s="274"/>
      <c r="CE829" s="274"/>
      <c r="CF829" s="274"/>
      <c r="CG829" s="274"/>
      <c r="CH829" s="274"/>
      <c r="CI829" s="274"/>
      <c r="CJ829" s="274"/>
      <c r="CK829" s="274"/>
      <c r="CL829" s="274"/>
      <c r="CM829" s="274"/>
      <c r="CN829" s="274"/>
      <c r="CO829" s="274"/>
      <c r="CP829" s="274"/>
      <c r="CQ829" s="274"/>
      <c r="CR829" s="274"/>
      <c r="CS829" s="274"/>
      <c r="CT829" s="274"/>
      <c r="CU829" s="274"/>
      <c r="CV829" s="274"/>
      <c r="CW829" s="274"/>
      <c r="CX829" s="274"/>
      <c r="CY829" s="274"/>
      <c r="CZ829" s="274"/>
      <c r="DA829" s="274"/>
      <c r="DB829" s="274"/>
      <c r="DC829" s="274"/>
      <c r="DD829" s="274"/>
      <c r="DE829" s="274"/>
    </row>
    <row r="830" spans="2:109" s="33" customFormat="1" x14ac:dyDescent="0.35">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AR830" s="274"/>
      <c r="AS830" s="274"/>
      <c r="AT830" s="274"/>
      <c r="AU830" s="274"/>
      <c r="AV830" s="274"/>
      <c r="AW830" s="274"/>
      <c r="AX830" s="274"/>
      <c r="AY830" s="274"/>
      <c r="AZ830" s="274"/>
      <c r="BA830" s="274"/>
      <c r="BB830" s="274"/>
      <c r="BC830" s="274"/>
      <c r="BD830" s="274"/>
      <c r="BE830" s="274"/>
      <c r="BF830" s="274"/>
      <c r="BG830" s="274"/>
      <c r="BH830" s="274"/>
      <c r="BI830" s="274"/>
      <c r="BJ830" s="274"/>
      <c r="BK830" s="274"/>
      <c r="BL830" s="274"/>
      <c r="BM830" s="274"/>
      <c r="BN830" s="274"/>
      <c r="BO830" s="274"/>
      <c r="BP830" s="274"/>
      <c r="BQ830" s="274"/>
      <c r="BR830" s="274"/>
      <c r="BS830" s="274"/>
      <c r="BT830" s="274"/>
      <c r="BU830" s="274"/>
      <c r="BV830" s="274"/>
      <c r="BW830" s="274"/>
      <c r="BX830" s="274"/>
      <c r="BY830" s="274"/>
      <c r="BZ830" s="274"/>
      <c r="CA830" s="274"/>
      <c r="CB830" s="274"/>
      <c r="CC830" s="274"/>
      <c r="CD830" s="274"/>
      <c r="CE830" s="274"/>
      <c r="CF830" s="274"/>
      <c r="CG830" s="274"/>
      <c r="CH830" s="274"/>
      <c r="CI830" s="274"/>
      <c r="CJ830" s="274"/>
      <c r="CK830" s="274"/>
      <c r="CL830" s="274"/>
      <c r="CM830" s="274"/>
      <c r="CN830" s="274"/>
      <c r="CO830" s="274"/>
      <c r="CP830" s="274"/>
      <c r="CQ830" s="274"/>
      <c r="CR830" s="274"/>
      <c r="CS830" s="274"/>
      <c r="CT830" s="274"/>
      <c r="CU830" s="274"/>
      <c r="CV830" s="274"/>
      <c r="CW830" s="274"/>
      <c r="CX830" s="274"/>
      <c r="CY830" s="274"/>
      <c r="CZ830" s="274"/>
      <c r="DA830" s="274"/>
      <c r="DB830" s="274"/>
      <c r="DC830" s="274"/>
      <c r="DD830" s="274"/>
      <c r="DE830" s="274"/>
    </row>
    <row r="831" spans="2:109" s="33" customFormat="1" x14ac:dyDescent="0.35">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AR831" s="274"/>
      <c r="AS831" s="274"/>
      <c r="AT831" s="274"/>
      <c r="AU831" s="274"/>
      <c r="AV831" s="274"/>
      <c r="AW831" s="274"/>
      <c r="AX831" s="274"/>
      <c r="AY831" s="274"/>
      <c r="AZ831" s="274"/>
      <c r="BA831" s="274"/>
      <c r="BB831" s="274"/>
      <c r="BC831" s="274"/>
      <c r="BD831" s="274"/>
      <c r="BE831" s="274"/>
      <c r="BF831" s="274"/>
      <c r="BG831" s="274"/>
      <c r="BH831" s="274"/>
      <c r="BI831" s="274"/>
      <c r="BJ831" s="274"/>
      <c r="BK831" s="274"/>
      <c r="BL831" s="274"/>
      <c r="BM831" s="274"/>
      <c r="BN831" s="274"/>
      <c r="BO831" s="274"/>
      <c r="BP831" s="274"/>
      <c r="BQ831" s="274"/>
      <c r="BR831" s="274"/>
      <c r="BS831" s="274"/>
      <c r="BT831" s="274"/>
      <c r="BU831" s="274"/>
      <c r="BV831" s="274"/>
      <c r="BW831" s="274"/>
      <c r="BX831" s="274"/>
      <c r="BY831" s="274"/>
      <c r="BZ831" s="274"/>
      <c r="CA831" s="274"/>
      <c r="CB831" s="274"/>
      <c r="CC831" s="274"/>
      <c r="CD831" s="274"/>
      <c r="CE831" s="274"/>
      <c r="CF831" s="274"/>
      <c r="CG831" s="274"/>
      <c r="CH831" s="274"/>
      <c r="CI831" s="274"/>
      <c r="CJ831" s="274"/>
      <c r="CK831" s="274"/>
      <c r="CL831" s="274"/>
      <c r="CM831" s="274"/>
      <c r="CN831" s="274"/>
      <c r="CO831" s="274"/>
      <c r="CP831" s="274"/>
      <c r="CQ831" s="274"/>
      <c r="CR831" s="274"/>
      <c r="CS831" s="274"/>
      <c r="CT831" s="274"/>
      <c r="CU831" s="274"/>
      <c r="CV831" s="274"/>
      <c r="CW831" s="274"/>
      <c r="CX831" s="274"/>
      <c r="CY831" s="274"/>
      <c r="CZ831" s="274"/>
      <c r="DA831" s="274"/>
      <c r="DB831" s="274"/>
      <c r="DC831" s="274"/>
      <c r="DD831" s="274"/>
      <c r="DE831" s="274"/>
    </row>
    <row r="832" spans="2:109" s="33" customFormat="1" x14ac:dyDescent="0.35">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AR832" s="274"/>
      <c r="AS832" s="274"/>
      <c r="AT832" s="274"/>
      <c r="AU832" s="274"/>
      <c r="AV832" s="274"/>
      <c r="AW832" s="274"/>
      <c r="AX832" s="274"/>
      <c r="AY832" s="274"/>
      <c r="AZ832" s="274"/>
      <c r="BA832" s="274"/>
      <c r="BB832" s="274"/>
      <c r="BC832" s="274"/>
      <c r="BD832" s="274"/>
      <c r="BE832" s="274"/>
      <c r="BF832" s="274"/>
      <c r="BG832" s="274"/>
      <c r="BH832" s="274"/>
      <c r="BI832" s="274"/>
      <c r="BJ832" s="274"/>
      <c r="BK832" s="274"/>
      <c r="BL832" s="274"/>
      <c r="BM832" s="274"/>
      <c r="BN832" s="274"/>
      <c r="BO832" s="274"/>
      <c r="BP832" s="274"/>
      <c r="BQ832" s="274"/>
      <c r="BR832" s="274"/>
      <c r="BS832" s="274"/>
      <c r="BT832" s="274"/>
      <c r="BU832" s="274"/>
      <c r="BV832" s="274"/>
      <c r="BW832" s="274"/>
      <c r="BX832" s="274"/>
      <c r="BY832" s="274"/>
      <c r="BZ832" s="274"/>
      <c r="CA832" s="274"/>
      <c r="CB832" s="274"/>
      <c r="CC832" s="274"/>
      <c r="CD832" s="274"/>
      <c r="CE832" s="274"/>
      <c r="CF832" s="274"/>
      <c r="CG832" s="274"/>
      <c r="CH832" s="274"/>
      <c r="CI832" s="274"/>
      <c r="CJ832" s="274"/>
      <c r="CK832" s="274"/>
      <c r="CL832" s="274"/>
      <c r="CM832" s="274"/>
      <c r="CN832" s="274"/>
      <c r="CO832" s="274"/>
      <c r="CP832" s="274"/>
      <c r="CQ832" s="274"/>
      <c r="CR832" s="274"/>
      <c r="CS832" s="274"/>
      <c r="CT832" s="274"/>
      <c r="CU832" s="274"/>
      <c r="CV832" s="274"/>
      <c r="CW832" s="274"/>
      <c r="CX832" s="274"/>
      <c r="CY832" s="274"/>
      <c r="CZ832" s="274"/>
      <c r="DA832" s="274"/>
      <c r="DB832" s="274"/>
      <c r="DC832" s="274"/>
      <c r="DD832" s="274"/>
      <c r="DE832" s="274"/>
    </row>
    <row r="833" spans="2:109" s="33" customFormat="1" x14ac:dyDescent="0.35">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AR833" s="274"/>
      <c r="AS833" s="274"/>
      <c r="AT833" s="274"/>
      <c r="AU833" s="274"/>
      <c r="AV833" s="274"/>
      <c r="AW833" s="274"/>
      <c r="AX833" s="274"/>
      <c r="AY833" s="274"/>
      <c r="AZ833" s="274"/>
      <c r="BA833" s="274"/>
      <c r="BB833" s="274"/>
      <c r="BC833" s="274"/>
      <c r="BD833" s="274"/>
      <c r="BE833" s="274"/>
      <c r="BF833" s="274"/>
      <c r="BG833" s="274"/>
      <c r="BH833" s="274"/>
      <c r="BI833" s="274"/>
      <c r="BJ833" s="274"/>
      <c r="BK833" s="274"/>
      <c r="BL833" s="274"/>
      <c r="BM833" s="274"/>
      <c r="BN833" s="274"/>
      <c r="BO833" s="274"/>
      <c r="BP833" s="274"/>
      <c r="BQ833" s="274"/>
      <c r="BR833" s="274"/>
      <c r="BS833" s="274"/>
      <c r="BT833" s="274"/>
      <c r="BU833" s="274"/>
      <c r="BV833" s="274"/>
      <c r="BW833" s="274"/>
      <c r="BX833" s="274"/>
      <c r="BY833" s="274"/>
      <c r="BZ833" s="274"/>
      <c r="CA833" s="274"/>
      <c r="CB833" s="274"/>
      <c r="CC833" s="274"/>
      <c r="CD833" s="274"/>
      <c r="CE833" s="274"/>
      <c r="CF833" s="274"/>
      <c r="CG833" s="274"/>
      <c r="CH833" s="274"/>
      <c r="CI833" s="274"/>
      <c r="CJ833" s="274"/>
      <c r="CK833" s="274"/>
      <c r="CL833" s="274"/>
      <c r="CM833" s="274"/>
      <c r="CN833" s="274"/>
      <c r="CO833" s="274"/>
      <c r="CP833" s="274"/>
      <c r="CQ833" s="274"/>
      <c r="CR833" s="274"/>
      <c r="CS833" s="274"/>
      <c r="CT833" s="274"/>
      <c r="CU833" s="274"/>
      <c r="CV833" s="274"/>
      <c r="CW833" s="274"/>
      <c r="CX833" s="274"/>
      <c r="CY833" s="274"/>
      <c r="CZ833" s="274"/>
      <c r="DA833" s="274"/>
      <c r="DB833" s="274"/>
      <c r="DC833" s="274"/>
      <c r="DD833" s="274"/>
      <c r="DE833" s="274"/>
    </row>
    <row r="834" spans="2:109" s="33" customFormat="1" x14ac:dyDescent="0.35">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AR834" s="274"/>
      <c r="AS834" s="274"/>
      <c r="AT834" s="274"/>
      <c r="AU834" s="274"/>
      <c r="AV834" s="274"/>
      <c r="AW834" s="274"/>
      <c r="AX834" s="274"/>
      <c r="AY834" s="274"/>
      <c r="AZ834" s="274"/>
      <c r="BA834" s="274"/>
      <c r="BB834" s="274"/>
      <c r="BC834" s="274"/>
      <c r="BD834" s="274"/>
      <c r="BE834" s="274"/>
      <c r="BF834" s="274"/>
      <c r="BG834" s="274"/>
      <c r="BH834" s="274"/>
      <c r="BI834" s="274"/>
      <c r="BJ834" s="274"/>
      <c r="BK834" s="274"/>
      <c r="BL834" s="274"/>
      <c r="BM834" s="274"/>
      <c r="BN834" s="274"/>
      <c r="BO834" s="274"/>
      <c r="BP834" s="274"/>
      <c r="BQ834" s="274"/>
      <c r="BR834" s="274"/>
      <c r="BS834" s="274"/>
      <c r="BT834" s="274"/>
      <c r="BU834" s="274"/>
      <c r="BV834" s="274"/>
      <c r="BW834" s="274"/>
      <c r="BX834" s="274"/>
      <c r="BY834" s="274"/>
      <c r="BZ834" s="274"/>
      <c r="CA834" s="274"/>
      <c r="CB834" s="274"/>
      <c r="CC834" s="274"/>
      <c r="CD834" s="274"/>
      <c r="CE834" s="274"/>
      <c r="CF834" s="274"/>
      <c r="CG834" s="274"/>
      <c r="CH834" s="274"/>
      <c r="CI834" s="274"/>
      <c r="CJ834" s="274"/>
      <c r="CK834" s="274"/>
      <c r="CL834" s="274"/>
      <c r="CM834" s="274"/>
      <c r="CN834" s="274"/>
      <c r="CO834" s="274"/>
      <c r="CP834" s="274"/>
      <c r="CQ834" s="274"/>
      <c r="CR834" s="274"/>
      <c r="CS834" s="274"/>
      <c r="CT834" s="274"/>
      <c r="CU834" s="274"/>
      <c r="CV834" s="274"/>
      <c r="CW834" s="274"/>
      <c r="CX834" s="274"/>
      <c r="CY834" s="274"/>
      <c r="CZ834" s="274"/>
      <c r="DA834" s="274"/>
      <c r="DB834" s="274"/>
      <c r="DC834" s="274"/>
      <c r="DD834" s="274"/>
      <c r="DE834" s="274"/>
    </row>
    <row r="835" spans="2:109" s="33" customFormat="1" x14ac:dyDescent="0.35">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AR835" s="274"/>
      <c r="AS835" s="274"/>
      <c r="AT835" s="274"/>
      <c r="AU835" s="274"/>
      <c r="AV835" s="274"/>
      <c r="AW835" s="274"/>
      <c r="AX835" s="274"/>
      <c r="AY835" s="274"/>
      <c r="AZ835" s="274"/>
      <c r="BA835" s="274"/>
      <c r="BB835" s="274"/>
      <c r="BC835" s="274"/>
      <c r="BD835" s="274"/>
      <c r="BE835" s="274"/>
      <c r="BF835" s="274"/>
      <c r="BG835" s="274"/>
      <c r="BH835" s="274"/>
      <c r="BI835" s="274"/>
      <c r="BJ835" s="274"/>
      <c r="BK835" s="274"/>
      <c r="BL835" s="274"/>
      <c r="BM835" s="274"/>
      <c r="BN835" s="274"/>
      <c r="BO835" s="274"/>
      <c r="BP835" s="274"/>
      <c r="BQ835" s="274"/>
      <c r="BR835" s="274"/>
      <c r="BS835" s="274"/>
      <c r="BT835" s="274"/>
      <c r="BU835" s="274"/>
      <c r="BV835" s="274"/>
      <c r="BW835" s="274"/>
      <c r="BX835" s="274"/>
      <c r="BY835" s="274"/>
      <c r="BZ835" s="274"/>
      <c r="CA835" s="274"/>
      <c r="CB835" s="274"/>
      <c r="CC835" s="274"/>
      <c r="CD835" s="274"/>
      <c r="CE835" s="274"/>
      <c r="CF835" s="274"/>
      <c r="CG835" s="274"/>
      <c r="CH835" s="274"/>
      <c r="CI835" s="274"/>
      <c r="CJ835" s="274"/>
      <c r="CK835" s="274"/>
      <c r="CL835" s="274"/>
      <c r="CM835" s="274"/>
      <c r="CN835" s="274"/>
      <c r="CO835" s="274"/>
      <c r="CP835" s="274"/>
      <c r="CQ835" s="274"/>
      <c r="CR835" s="274"/>
      <c r="CS835" s="274"/>
      <c r="CT835" s="274"/>
      <c r="CU835" s="274"/>
      <c r="CV835" s="274"/>
      <c r="CW835" s="274"/>
      <c r="CX835" s="274"/>
      <c r="CY835" s="274"/>
      <c r="CZ835" s="274"/>
      <c r="DA835" s="274"/>
      <c r="DB835" s="274"/>
      <c r="DC835" s="274"/>
      <c r="DD835" s="274"/>
      <c r="DE835" s="274"/>
    </row>
    <row r="836" spans="2:109" s="33" customFormat="1" x14ac:dyDescent="0.35">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AR836" s="274"/>
      <c r="AS836" s="274"/>
      <c r="AT836" s="274"/>
      <c r="AU836" s="274"/>
      <c r="AV836" s="274"/>
      <c r="AW836" s="274"/>
      <c r="AX836" s="274"/>
      <c r="AY836" s="274"/>
      <c r="AZ836" s="274"/>
      <c r="BA836" s="274"/>
      <c r="BB836" s="274"/>
      <c r="BC836" s="274"/>
      <c r="BD836" s="274"/>
      <c r="BE836" s="274"/>
      <c r="BF836" s="274"/>
      <c r="BG836" s="274"/>
      <c r="BH836" s="274"/>
      <c r="BI836" s="274"/>
      <c r="BJ836" s="274"/>
      <c r="BK836" s="274"/>
      <c r="BL836" s="274"/>
      <c r="BM836" s="274"/>
      <c r="BN836" s="274"/>
      <c r="BO836" s="274"/>
      <c r="BP836" s="274"/>
      <c r="BQ836" s="274"/>
      <c r="BR836" s="274"/>
      <c r="BS836" s="274"/>
      <c r="BT836" s="274"/>
      <c r="BU836" s="274"/>
      <c r="BV836" s="274"/>
      <c r="BW836" s="274"/>
      <c r="BX836" s="274"/>
      <c r="BY836" s="274"/>
      <c r="BZ836" s="274"/>
      <c r="CA836" s="274"/>
      <c r="CB836" s="274"/>
      <c r="CC836" s="274"/>
      <c r="CD836" s="274"/>
      <c r="CE836" s="274"/>
      <c r="CF836" s="274"/>
      <c r="CG836" s="274"/>
      <c r="CH836" s="274"/>
      <c r="CI836" s="274"/>
      <c r="CJ836" s="274"/>
      <c r="CK836" s="274"/>
      <c r="CL836" s="274"/>
      <c r="CM836" s="274"/>
      <c r="CN836" s="274"/>
      <c r="CO836" s="274"/>
      <c r="CP836" s="274"/>
      <c r="CQ836" s="274"/>
      <c r="CR836" s="274"/>
      <c r="CS836" s="274"/>
      <c r="CT836" s="274"/>
      <c r="CU836" s="274"/>
      <c r="CV836" s="274"/>
      <c r="CW836" s="274"/>
      <c r="CX836" s="274"/>
      <c r="CY836" s="274"/>
      <c r="CZ836" s="274"/>
      <c r="DA836" s="274"/>
      <c r="DB836" s="274"/>
      <c r="DC836" s="274"/>
      <c r="DD836" s="274"/>
      <c r="DE836" s="274"/>
    </row>
    <row r="837" spans="2:109" s="33" customFormat="1" x14ac:dyDescent="0.35">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AR837" s="274"/>
      <c r="AS837" s="274"/>
      <c r="AT837" s="274"/>
      <c r="AU837" s="274"/>
      <c r="AV837" s="274"/>
      <c r="AW837" s="274"/>
      <c r="AX837" s="274"/>
      <c r="AY837" s="274"/>
      <c r="AZ837" s="274"/>
      <c r="BA837" s="274"/>
      <c r="BB837" s="274"/>
      <c r="BC837" s="274"/>
      <c r="BD837" s="274"/>
      <c r="BE837" s="274"/>
      <c r="BF837" s="274"/>
      <c r="BG837" s="274"/>
      <c r="BH837" s="274"/>
      <c r="BI837" s="274"/>
      <c r="BJ837" s="274"/>
      <c r="BK837" s="274"/>
      <c r="BL837" s="274"/>
      <c r="BM837" s="274"/>
      <c r="BN837" s="274"/>
      <c r="BO837" s="274"/>
      <c r="BP837" s="274"/>
      <c r="BQ837" s="274"/>
      <c r="BR837" s="274"/>
      <c r="BS837" s="274"/>
      <c r="BT837" s="274"/>
      <c r="BU837" s="274"/>
      <c r="BV837" s="274"/>
      <c r="BW837" s="274"/>
      <c r="BX837" s="274"/>
      <c r="BY837" s="274"/>
      <c r="BZ837" s="274"/>
      <c r="CA837" s="274"/>
      <c r="CB837" s="274"/>
      <c r="CC837" s="274"/>
      <c r="CD837" s="274"/>
      <c r="CE837" s="274"/>
      <c r="CF837" s="274"/>
      <c r="CG837" s="274"/>
      <c r="CH837" s="274"/>
      <c r="CI837" s="274"/>
      <c r="CJ837" s="274"/>
      <c r="CK837" s="274"/>
      <c r="CL837" s="274"/>
      <c r="CM837" s="274"/>
      <c r="CN837" s="274"/>
      <c r="CO837" s="274"/>
      <c r="CP837" s="274"/>
      <c r="CQ837" s="274"/>
      <c r="CR837" s="274"/>
      <c r="CS837" s="274"/>
      <c r="CT837" s="274"/>
      <c r="CU837" s="274"/>
      <c r="CV837" s="274"/>
      <c r="CW837" s="274"/>
      <c r="CX837" s="274"/>
      <c r="CY837" s="274"/>
      <c r="CZ837" s="274"/>
      <c r="DA837" s="274"/>
      <c r="DB837" s="274"/>
      <c r="DC837" s="274"/>
      <c r="DD837" s="274"/>
      <c r="DE837" s="274"/>
    </row>
    <row r="838" spans="2:109" s="33" customFormat="1" x14ac:dyDescent="0.35">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AR838" s="274"/>
      <c r="AS838" s="274"/>
      <c r="AT838" s="274"/>
      <c r="AU838" s="274"/>
      <c r="AV838" s="274"/>
      <c r="AW838" s="274"/>
      <c r="AX838" s="274"/>
      <c r="AY838" s="274"/>
      <c r="AZ838" s="274"/>
      <c r="BA838" s="274"/>
      <c r="BB838" s="274"/>
      <c r="BC838" s="274"/>
      <c r="BD838" s="274"/>
      <c r="BE838" s="274"/>
      <c r="BF838" s="274"/>
      <c r="BG838" s="274"/>
      <c r="BH838" s="274"/>
      <c r="BI838" s="274"/>
      <c r="BJ838" s="274"/>
      <c r="BK838" s="274"/>
      <c r="BL838" s="274"/>
      <c r="BM838" s="274"/>
      <c r="BN838" s="274"/>
      <c r="BO838" s="274"/>
      <c r="BP838" s="274"/>
      <c r="BQ838" s="274"/>
      <c r="BR838" s="274"/>
      <c r="BS838" s="274"/>
      <c r="BT838" s="274"/>
      <c r="BU838" s="274"/>
      <c r="BV838" s="274"/>
      <c r="BW838" s="274"/>
      <c r="BX838" s="274"/>
      <c r="BY838" s="274"/>
      <c r="BZ838" s="274"/>
      <c r="CA838" s="274"/>
      <c r="CB838" s="274"/>
      <c r="CC838" s="274"/>
      <c r="CD838" s="274"/>
      <c r="CE838" s="274"/>
      <c r="CF838" s="274"/>
      <c r="CG838" s="274"/>
      <c r="CH838" s="274"/>
      <c r="CI838" s="274"/>
      <c r="CJ838" s="274"/>
      <c r="CK838" s="274"/>
      <c r="CL838" s="274"/>
      <c r="CM838" s="274"/>
      <c r="CN838" s="274"/>
      <c r="CO838" s="274"/>
      <c r="CP838" s="274"/>
      <c r="CQ838" s="274"/>
      <c r="CR838" s="274"/>
      <c r="CS838" s="274"/>
      <c r="CT838" s="274"/>
      <c r="CU838" s="274"/>
      <c r="CV838" s="274"/>
      <c r="CW838" s="274"/>
      <c r="CX838" s="274"/>
      <c r="CY838" s="274"/>
      <c r="CZ838" s="274"/>
      <c r="DA838" s="274"/>
      <c r="DB838" s="274"/>
      <c r="DC838" s="274"/>
      <c r="DD838" s="274"/>
      <c r="DE838" s="274"/>
    </row>
    <row r="839" spans="2:109" s="33" customFormat="1" x14ac:dyDescent="0.35">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AR839" s="274"/>
      <c r="AS839" s="274"/>
      <c r="AT839" s="274"/>
      <c r="AU839" s="274"/>
      <c r="AV839" s="274"/>
      <c r="AW839" s="274"/>
      <c r="AX839" s="274"/>
      <c r="AY839" s="274"/>
      <c r="AZ839" s="274"/>
      <c r="BA839" s="274"/>
      <c r="BB839" s="274"/>
      <c r="BC839" s="274"/>
      <c r="BD839" s="274"/>
      <c r="BE839" s="274"/>
      <c r="BF839" s="274"/>
      <c r="BG839" s="274"/>
      <c r="BH839" s="274"/>
      <c r="BI839" s="274"/>
      <c r="BJ839" s="274"/>
      <c r="BK839" s="274"/>
      <c r="BL839" s="274"/>
      <c r="BM839" s="274"/>
      <c r="BN839" s="274"/>
      <c r="BO839" s="274"/>
      <c r="BP839" s="274"/>
      <c r="BQ839" s="274"/>
      <c r="BR839" s="274"/>
      <c r="BS839" s="274"/>
      <c r="BT839" s="274"/>
      <c r="BU839" s="274"/>
      <c r="BV839" s="274"/>
      <c r="BW839" s="274"/>
      <c r="BX839" s="274"/>
      <c r="BY839" s="274"/>
      <c r="BZ839" s="274"/>
      <c r="CA839" s="274"/>
      <c r="CB839" s="274"/>
      <c r="CC839" s="274"/>
      <c r="CD839" s="274"/>
      <c r="CE839" s="274"/>
      <c r="CF839" s="274"/>
      <c r="CG839" s="274"/>
      <c r="CH839" s="274"/>
      <c r="CI839" s="274"/>
      <c r="CJ839" s="274"/>
      <c r="CK839" s="274"/>
      <c r="CL839" s="274"/>
      <c r="CM839" s="274"/>
      <c r="CN839" s="274"/>
      <c r="CO839" s="274"/>
      <c r="CP839" s="274"/>
      <c r="CQ839" s="274"/>
      <c r="CR839" s="274"/>
      <c r="CS839" s="274"/>
      <c r="CT839" s="274"/>
      <c r="CU839" s="274"/>
      <c r="CV839" s="274"/>
      <c r="CW839" s="274"/>
      <c r="CX839" s="274"/>
      <c r="CY839" s="274"/>
      <c r="CZ839" s="274"/>
      <c r="DA839" s="274"/>
      <c r="DB839" s="274"/>
      <c r="DC839" s="274"/>
      <c r="DD839" s="274"/>
      <c r="DE839" s="274"/>
    </row>
    <row r="840" spans="2:109" s="33" customFormat="1" x14ac:dyDescent="0.35">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AR840" s="274"/>
      <c r="AS840" s="274"/>
      <c r="AT840" s="274"/>
      <c r="AU840" s="274"/>
      <c r="AV840" s="274"/>
      <c r="AW840" s="274"/>
      <c r="AX840" s="274"/>
      <c r="AY840" s="274"/>
      <c r="AZ840" s="274"/>
      <c r="BA840" s="274"/>
      <c r="BB840" s="274"/>
      <c r="BC840" s="274"/>
      <c r="BD840" s="274"/>
      <c r="BE840" s="274"/>
      <c r="BF840" s="274"/>
      <c r="BG840" s="274"/>
      <c r="BH840" s="274"/>
      <c r="BI840" s="274"/>
      <c r="BJ840" s="274"/>
      <c r="BK840" s="274"/>
      <c r="BL840" s="274"/>
      <c r="BM840" s="274"/>
      <c r="BN840" s="274"/>
      <c r="BO840" s="274"/>
      <c r="BP840" s="274"/>
      <c r="BQ840" s="274"/>
      <c r="BR840" s="274"/>
      <c r="BS840" s="274"/>
      <c r="BT840" s="274"/>
      <c r="BU840" s="274"/>
      <c r="BV840" s="274"/>
      <c r="BW840" s="274"/>
      <c r="BX840" s="274"/>
      <c r="BY840" s="274"/>
      <c r="BZ840" s="274"/>
      <c r="CA840" s="274"/>
      <c r="CB840" s="274"/>
      <c r="CC840" s="274"/>
      <c r="CD840" s="274"/>
      <c r="CE840" s="274"/>
      <c r="CF840" s="274"/>
      <c r="CG840" s="274"/>
      <c r="CH840" s="274"/>
      <c r="CI840" s="274"/>
      <c r="CJ840" s="274"/>
      <c r="CK840" s="274"/>
      <c r="CL840" s="274"/>
      <c r="CM840" s="274"/>
      <c r="CN840" s="274"/>
      <c r="CO840" s="274"/>
      <c r="CP840" s="274"/>
      <c r="CQ840" s="274"/>
      <c r="CR840" s="274"/>
      <c r="CS840" s="274"/>
      <c r="CT840" s="274"/>
      <c r="CU840" s="274"/>
      <c r="CV840" s="274"/>
      <c r="CW840" s="274"/>
      <c r="CX840" s="274"/>
      <c r="CY840" s="274"/>
      <c r="CZ840" s="274"/>
      <c r="DA840" s="274"/>
      <c r="DB840" s="274"/>
      <c r="DC840" s="274"/>
      <c r="DD840" s="274"/>
      <c r="DE840" s="274"/>
    </row>
    <row r="841" spans="2:109" s="33" customFormat="1" x14ac:dyDescent="0.35">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AR841" s="274"/>
      <c r="AS841" s="274"/>
      <c r="AT841" s="274"/>
      <c r="AU841" s="274"/>
      <c r="AV841" s="274"/>
      <c r="AW841" s="274"/>
      <c r="AX841" s="274"/>
      <c r="AY841" s="274"/>
      <c r="AZ841" s="274"/>
      <c r="BA841" s="274"/>
      <c r="BB841" s="274"/>
      <c r="BC841" s="274"/>
      <c r="BD841" s="274"/>
      <c r="BE841" s="274"/>
      <c r="BF841" s="274"/>
      <c r="BG841" s="274"/>
      <c r="BH841" s="274"/>
      <c r="BI841" s="274"/>
      <c r="BJ841" s="274"/>
      <c r="BK841" s="274"/>
      <c r="BL841" s="274"/>
      <c r="BM841" s="274"/>
      <c r="BN841" s="274"/>
      <c r="BO841" s="274"/>
      <c r="BP841" s="274"/>
      <c r="BQ841" s="274"/>
      <c r="BR841" s="274"/>
      <c r="BS841" s="274"/>
      <c r="BT841" s="274"/>
      <c r="BU841" s="274"/>
      <c r="BV841" s="274"/>
      <c r="BW841" s="274"/>
      <c r="BX841" s="274"/>
      <c r="BY841" s="274"/>
      <c r="BZ841" s="274"/>
      <c r="CA841" s="274"/>
      <c r="CB841" s="274"/>
      <c r="CC841" s="274"/>
      <c r="CD841" s="274"/>
      <c r="CE841" s="274"/>
      <c r="CF841" s="274"/>
      <c r="CG841" s="274"/>
      <c r="CH841" s="274"/>
      <c r="CI841" s="274"/>
      <c r="CJ841" s="274"/>
      <c r="CK841" s="274"/>
      <c r="CL841" s="274"/>
      <c r="CM841" s="274"/>
      <c r="CN841" s="274"/>
      <c r="CO841" s="274"/>
      <c r="CP841" s="274"/>
      <c r="CQ841" s="274"/>
      <c r="CR841" s="274"/>
      <c r="CS841" s="274"/>
      <c r="CT841" s="274"/>
      <c r="CU841" s="274"/>
      <c r="CV841" s="274"/>
      <c r="CW841" s="274"/>
      <c r="CX841" s="274"/>
      <c r="CY841" s="274"/>
      <c r="CZ841" s="274"/>
      <c r="DA841" s="274"/>
      <c r="DB841" s="274"/>
      <c r="DC841" s="274"/>
      <c r="DD841" s="274"/>
      <c r="DE841" s="274"/>
    </row>
    <row r="842" spans="2:109" s="33" customFormat="1" x14ac:dyDescent="0.35">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AR842" s="274"/>
      <c r="AS842" s="274"/>
      <c r="AT842" s="274"/>
      <c r="AU842" s="274"/>
      <c r="AV842" s="274"/>
      <c r="AW842" s="274"/>
      <c r="AX842" s="274"/>
      <c r="AY842" s="274"/>
      <c r="AZ842" s="274"/>
      <c r="BA842" s="274"/>
      <c r="BB842" s="274"/>
      <c r="BC842" s="274"/>
      <c r="BD842" s="274"/>
      <c r="BE842" s="274"/>
      <c r="BF842" s="274"/>
      <c r="BG842" s="274"/>
      <c r="BH842" s="274"/>
      <c r="BI842" s="274"/>
      <c r="BJ842" s="274"/>
      <c r="BK842" s="274"/>
      <c r="BL842" s="274"/>
      <c r="BM842" s="274"/>
      <c r="BN842" s="274"/>
      <c r="BO842" s="274"/>
      <c r="BP842" s="274"/>
      <c r="BQ842" s="274"/>
      <c r="BR842" s="274"/>
      <c r="BS842" s="274"/>
      <c r="BT842" s="274"/>
      <c r="BU842" s="274"/>
      <c r="BV842" s="274"/>
      <c r="BW842" s="274"/>
      <c r="BX842" s="274"/>
      <c r="BY842" s="274"/>
      <c r="BZ842" s="274"/>
      <c r="CA842" s="274"/>
      <c r="CB842" s="274"/>
      <c r="CC842" s="274"/>
      <c r="CD842" s="274"/>
      <c r="CE842" s="274"/>
      <c r="CF842" s="274"/>
      <c r="CG842" s="274"/>
      <c r="CH842" s="274"/>
      <c r="CI842" s="274"/>
      <c r="CJ842" s="274"/>
      <c r="CK842" s="274"/>
      <c r="CL842" s="274"/>
      <c r="CM842" s="274"/>
      <c r="CN842" s="274"/>
      <c r="CO842" s="274"/>
      <c r="CP842" s="274"/>
      <c r="CQ842" s="274"/>
      <c r="CR842" s="274"/>
      <c r="CS842" s="274"/>
      <c r="CT842" s="274"/>
      <c r="CU842" s="274"/>
      <c r="CV842" s="274"/>
      <c r="CW842" s="274"/>
      <c r="CX842" s="274"/>
      <c r="CY842" s="274"/>
      <c r="CZ842" s="274"/>
      <c r="DA842" s="274"/>
      <c r="DB842" s="274"/>
      <c r="DC842" s="274"/>
      <c r="DD842" s="274"/>
      <c r="DE842" s="274"/>
    </row>
    <row r="843" spans="2:109" s="33" customFormat="1" x14ac:dyDescent="0.35">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AR843" s="274"/>
      <c r="AS843" s="274"/>
      <c r="AT843" s="274"/>
      <c r="AU843" s="274"/>
      <c r="AV843" s="274"/>
      <c r="AW843" s="274"/>
      <c r="AX843" s="274"/>
      <c r="AY843" s="274"/>
      <c r="AZ843" s="274"/>
      <c r="BA843" s="274"/>
      <c r="BB843" s="274"/>
      <c r="BC843" s="274"/>
      <c r="BD843" s="274"/>
      <c r="BE843" s="274"/>
      <c r="BF843" s="274"/>
      <c r="BG843" s="274"/>
      <c r="BH843" s="274"/>
      <c r="BI843" s="274"/>
      <c r="BJ843" s="274"/>
      <c r="BK843" s="274"/>
      <c r="BL843" s="274"/>
      <c r="BM843" s="274"/>
      <c r="BN843" s="274"/>
      <c r="BO843" s="274"/>
      <c r="BP843" s="274"/>
      <c r="BQ843" s="274"/>
      <c r="BR843" s="274"/>
      <c r="BS843" s="274"/>
      <c r="BT843" s="274"/>
      <c r="BU843" s="274"/>
      <c r="BV843" s="274"/>
      <c r="BW843" s="274"/>
      <c r="BX843" s="274"/>
      <c r="BY843" s="274"/>
      <c r="BZ843" s="274"/>
      <c r="CA843" s="274"/>
      <c r="CB843" s="274"/>
      <c r="CC843" s="274"/>
      <c r="CD843" s="274"/>
      <c r="CE843" s="274"/>
      <c r="CF843" s="274"/>
      <c r="CG843" s="274"/>
      <c r="CH843" s="274"/>
      <c r="CI843" s="274"/>
      <c r="CJ843" s="274"/>
      <c r="CK843" s="274"/>
      <c r="CL843" s="274"/>
      <c r="CM843" s="274"/>
      <c r="CN843" s="274"/>
      <c r="CO843" s="274"/>
      <c r="CP843" s="274"/>
      <c r="CQ843" s="274"/>
      <c r="CR843" s="274"/>
      <c r="CS843" s="274"/>
      <c r="CT843" s="274"/>
      <c r="CU843" s="274"/>
      <c r="CV843" s="274"/>
      <c r="CW843" s="274"/>
      <c r="CX843" s="274"/>
      <c r="CY843" s="274"/>
      <c r="CZ843" s="274"/>
      <c r="DA843" s="274"/>
      <c r="DB843" s="274"/>
      <c r="DC843" s="274"/>
      <c r="DD843" s="274"/>
      <c r="DE843" s="274"/>
    </row>
    <row r="844" spans="2:109" s="33" customFormat="1" x14ac:dyDescent="0.35">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AR844" s="274"/>
      <c r="AS844" s="274"/>
      <c r="AT844" s="274"/>
      <c r="AU844" s="274"/>
      <c r="AV844" s="274"/>
      <c r="AW844" s="274"/>
      <c r="AX844" s="274"/>
      <c r="AY844" s="274"/>
      <c r="AZ844" s="274"/>
      <c r="BA844" s="274"/>
      <c r="BB844" s="274"/>
      <c r="BC844" s="274"/>
      <c r="BD844" s="274"/>
      <c r="BE844" s="274"/>
      <c r="BF844" s="274"/>
      <c r="BG844" s="274"/>
      <c r="BH844" s="274"/>
      <c r="BI844" s="274"/>
      <c r="BJ844" s="274"/>
      <c r="BK844" s="274"/>
      <c r="BL844" s="274"/>
      <c r="BM844" s="274"/>
      <c r="BN844" s="274"/>
      <c r="BO844" s="274"/>
      <c r="BP844" s="274"/>
      <c r="BQ844" s="274"/>
      <c r="BR844" s="274"/>
      <c r="BS844" s="274"/>
      <c r="BT844" s="274"/>
      <c r="BU844" s="274"/>
      <c r="BV844" s="274"/>
      <c r="BW844" s="274"/>
      <c r="BX844" s="274"/>
      <c r="BY844" s="274"/>
      <c r="BZ844" s="274"/>
      <c r="CA844" s="274"/>
      <c r="CB844" s="274"/>
      <c r="CC844" s="274"/>
      <c r="CD844" s="274"/>
      <c r="CE844" s="274"/>
      <c r="CF844" s="274"/>
      <c r="CG844" s="274"/>
      <c r="CH844" s="274"/>
      <c r="CI844" s="274"/>
      <c r="CJ844" s="274"/>
      <c r="CK844" s="274"/>
      <c r="CL844" s="274"/>
      <c r="CM844" s="274"/>
      <c r="CN844" s="274"/>
      <c r="CO844" s="274"/>
      <c r="CP844" s="274"/>
      <c r="CQ844" s="274"/>
      <c r="CR844" s="274"/>
      <c r="CS844" s="274"/>
      <c r="CT844" s="274"/>
      <c r="CU844" s="274"/>
      <c r="CV844" s="274"/>
      <c r="CW844" s="274"/>
      <c r="CX844" s="274"/>
      <c r="CY844" s="274"/>
      <c r="CZ844" s="274"/>
      <c r="DA844" s="274"/>
      <c r="DB844" s="274"/>
      <c r="DC844" s="274"/>
      <c r="DD844" s="274"/>
      <c r="DE844" s="274"/>
    </row>
    <row r="845" spans="2:109" s="33" customFormat="1" x14ac:dyDescent="0.35">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AR845" s="274"/>
      <c r="AS845" s="274"/>
      <c r="AT845" s="274"/>
      <c r="AU845" s="274"/>
      <c r="AV845" s="274"/>
      <c r="AW845" s="274"/>
      <c r="AX845" s="274"/>
      <c r="AY845" s="274"/>
      <c r="AZ845" s="274"/>
      <c r="BA845" s="274"/>
      <c r="BB845" s="274"/>
      <c r="BC845" s="274"/>
      <c r="BD845" s="274"/>
      <c r="BE845" s="274"/>
      <c r="BF845" s="274"/>
      <c r="BG845" s="274"/>
      <c r="BH845" s="274"/>
      <c r="BI845" s="274"/>
      <c r="BJ845" s="274"/>
      <c r="BK845" s="274"/>
      <c r="BL845" s="274"/>
      <c r="BM845" s="274"/>
      <c r="BN845" s="274"/>
      <c r="BO845" s="274"/>
      <c r="BP845" s="274"/>
      <c r="BQ845" s="274"/>
      <c r="BR845" s="274"/>
      <c r="BS845" s="274"/>
      <c r="BT845" s="274"/>
      <c r="BU845" s="274"/>
      <c r="BV845" s="274"/>
      <c r="BW845" s="274"/>
      <c r="BX845" s="274"/>
      <c r="BY845" s="274"/>
      <c r="BZ845" s="274"/>
      <c r="CA845" s="274"/>
      <c r="CB845" s="274"/>
      <c r="CC845" s="274"/>
      <c r="CD845" s="274"/>
      <c r="CE845" s="274"/>
      <c r="CF845" s="274"/>
      <c r="CG845" s="274"/>
      <c r="CH845" s="274"/>
      <c r="CI845" s="274"/>
      <c r="CJ845" s="274"/>
      <c r="CK845" s="274"/>
      <c r="CL845" s="274"/>
      <c r="CM845" s="274"/>
      <c r="CN845" s="274"/>
      <c r="CO845" s="274"/>
      <c r="CP845" s="274"/>
      <c r="CQ845" s="274"/>
      <c r="CR845" s="274"/>
      <c r="CS845" s="274"/>
      <c r="CT845" s="274"/>
      <c r="CU845" s="274"/>
      <c r="CV845" s="274"/>
      <c r="CW845" s="274"/>
      <c r="CX845" s="274"/>
      <c r="CY845" s="274"/>
      <c r="CZ845" s="274"/>
      <c r="DA845" s="274"/>
      <c r="DB845" s="274"/>
      <c r="DC845" s="274"/>
      <c r="DD845" s="274"/>
      <c r="DE845" s="274"/>
    </row>
    <row r="846" spans="2:109" s="33" customFormat="1" x14ac:dyDescent="0.35">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AR846" s="274"/>
      <c r="AS846" s="274"/>
      <c r="AT846" s="274"/>
      <c r="AU846" s="274"/>
      <c r="AV846" s="274"/>
      <c r="AW846" s="274"/>
      <c r="AX846" s="274"/>
      <c r="AY846" s="274"/>
      <c r="AZ846" s="274"/>
      <c r="BA846" s="274"/>
      <c r="BB846" s="274"/>
      <c r="BC846" s="274"/>
      <c r="BD846" s="274"/>
      <c r="BE846" s="274"/>
      <c r="BF846" s="274"/>
      <c r="BG846" s="274"/>
      <c r="BH846" s="274"/>
      <c r="BI846" s="274"/>
      <c r="BJ846" s="274"/>
      <c r="BK846" s="274"/>
      <c r="BL846" s="274"/>
      <c r="BM846" s="274"/>
      <c r="BN846" s="274"/>
      <c r="BO846" s="274"/>
      <c r="BP846" s="274"/>
      <c r="BQ846" s="274"/>
      <c r="BR846" s="274"/>
      <c r="BS846" s="274"/>
      <c r="BT846" s="274"/>
      <c r="BU846" s="274"/>
      <c r="BV846" s="274"/>
      <c r="BW846" s="274"/>
      <c r="BX846" s="274"/>
      <c r="BY846" s="274"/>
      <c r="BZ846" s="274"/>
      <c r="CA846" s="274"/>
      <c r="CB846" s="274"/>
      <c r="CC846" s="274"/>
      <c r="CD846" s="274"/>
      <c r="CE846" s="274"/>
      <c r="CF846" s="274"/>
      <c r="CG846" s="274"/>
      <c r="CH846" s="274"/>
      <c r="CI846" s="274"/>
      <c r="CJ846" s="274"/>
      <c r="CK846" s="274"/>
      <c r="CL846" s="274"/>
      <c r="CM846" s="274"/>
      <c r="CN846" s="274"/>
      <c r="CO846" s="274"/>
      <c r="CP846" s="274"/>
      <c r="CQ846" s="274"/>
      <c r="CR846" s="274"/>
      <c r="CS846" s="274"/>
      <c r="CT846" s="274"/>
      <c r="CU846" s="274"/>
      <c r="CV846" s="274"/>
      <c r="CW846" s="274"/>
      <c r="CX846" s="274"/>
      <c r="CY846" s="274"/>
      <c r="CZ846" s="274"/>
      <c r="DA846" s="274"/>
      <c r="DB846" s="274"/>
      <c r="DC846" s="274"/>
      <c r="DD846" s="274"/>
      <c r="DE846" s="274"/>
    </row>
    <row r="847" spans="2:109" s="33" customFormat="1" x14ac:dyDescent="0.35">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AR847" s="274"/>
      <c r="AS847" s="274"/>
      <c r="AT847" s="274"/>
      <c r="AU847" s="274"/>
      <c r="AV847" s="274"/>
      <c r="AW847" s="274"/>
      <c r="AX847" s="274"/>
      <c r="AY847" s="274"/>
      <c r="AZ847" s="274"/>
      <c r="BA847" s="274"/>
      <c r="BB847" s="274"/>
      <c r="BC847" s="274"/>
      <c r="BD847" s="274"/>
      <c r="BE847" s="274"/>
      <c r="BF847" s="274"/>
      <c r="BG847" s="274"/>
      <c r="BH847" s="274"/>
      <c r="BI847" s="274"/>
      <c r="BJ847" s="274"/>
      <c r="BK847" s="274"/>
      <c r="BL847" s="274"/>
      <c r="BM847" s="274"/>
      <c r="BN847" s="274"/>
      <c r="BO847" s="274"/>
      <c r="BP847" s="274"/>
      <c r="BQ847" s="274"/>
      <c r="BR847" s="274"/>
      <c r="BS847" s="274"/>
      <c r="BT847" s="274"/>
      <c r="BU847" s="274"/>
      <c r="BV847" s="274"/>
      <c r="BW847" s="274"/>
      <c r="BX847" s="274"/>
      <c r="BY847" s="274"/>
      <c r="BZ847" s="274"/>
      <c r="CA847" s="274"/>
      <c r="CB847" s="274"/>
      <c r="CC847" s="274"/>
      <c r="CD847" s="274"/>
      <c r="CE847" s="274"/>
      <c r="CF847" s="274"/>
      <c r="CG847" s="274"/>
      <c r="CH847" s="274"/>
      <c r="CI847" s="274"/>
      <c r="CJ847" s="274"/>
      <c r="CK847" s="274"/>
      <c r="CL847" s="274"/>
      <c r="CM847" s="274"/>
      <c r="CN847" s="274"/>
      <c r="CO847" s="274"/>
      <c r="CP847" s="274"/>
      <c r="CQ847" s="274"/>
      <c r="CR847" s="274"/>
      <c r="CS847" s="274"/>
      <c r="CT847" s="274"/>
      <c r="CU847" s="274"/>
      <c r="CV847" s="274"/>
      <c r="CW847" s="274"/>
      <c r="CX847" s="274"/>
      <c r="CY847" s="274"/>
      <c r="CZ847" s="274"/>
      <c r="DA847" s="274"/>
      <c r="DB847" s="274"/>
      <c r="DC847" s="274"/>
      <c r="DD847" s="274"/>
      <c r="DE847" s="274"/>
    </row>
    <row r="848" spans="2:109" s="33" customFormat="1" x14ac:dyDescent="0.35">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AR848" s="274"/>
      <c r="AS848" s="274"/>
      <c r="AT848" s="274"/>
      <c r="AU848" s="274"/>
      <c r="AV848" s="274"/>
      <c r="AW848" s="274"/>
      <c r="AX848" s="274"/>
      <c r="AY848" s="274"/>
      <c r="AZ848" s="274"/>
      <c r="BA848" s="274"/>
      <c r="BB848" s="274"/>
      <c r="BC848" s="274"/>
      <c r="BD848" s="274"/>
      <c r="BE848" s="274"/>
      <c r="BF848" s="274"/>
      <c r="BG848" s="274"/>
      <c r="BH848" s="274"/>
      <c r="BI848" s="274"/>
      <c r="BJ848" s="274"/>
      <c r="BK848" s="274"/>
      <c r="BL848" s="274"/>
      <c r="BM848" s="274"/>
      <c r="BN848" s="274"/>
      <c r="BO848" s="274"/>
      <c r="BP848" s="274"/>
      <c r="BQ848" s="274"/>
      <c r="BR848" s="274"/>
      <c r="BS848" s="274"/>
      <c r="BT848" s="274"/>
      <c r="BU848" s="274"/>
      <c r="BV848" s="274"/>
      <c r="BW848" s="274"/>
      <c r="BX848" s="274"/>
      <c r="BY848" s="274"/>
      <c r="BZ848" s="274"/>
      <c r="CA848" s="274"/>
      <c r="CB848" s="274"/>
      <c r="CC848" s="274"/>
      <c r="CD848" s="274"/>
      <c r="CE848" s="274"/>
      <c r="CF848" s="274"/>
      <c r="CG848" s="274"/>
      <c r="CH848" s="274"/>
      <c r="CI848" s="274"/>
      <c r="CJ848" s="274"/>
      <c r="CK848" s="274"/>
      <c r="CL848" s="274"/>
      <c r="CM848" s="274"/>
      <c r="CN848" s="274"/>
      <c r="CO848" s="274"/>
      <c r="CP848" s="274"/>
      <c r="CQ848" s="274"/>
      <c r="CR848" s="274"/>
      <c r="CS848" s="274"/>
      <c r="CT848" s="274"/>
      <c r="CU848" s="274"/>
      <c r="CV848" s="274"/>
      <c r="CW848" s="274"/>
      <c r="CX848" s="274"/>
      <c r="CY848" s="274"/>
      <c r="CZ848" s="274"/>
      <c r="DA848" s="274"/>
      <c r="DB848" s="274"/>
      <c r="DC848" s="274"/>
      <c r="DD848" s="274"/>
      <c r="DE848" s="274"/>
    </row>
    <row r="849" spans="2:109" s="33" customFormat="1" x14ac:dyDescent="0.35">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AR849" s="274"/>
      <c r="AS849" s="274"/>
      <c r="AT849" s="274"/>
      <c r="AU849" s="274"/>
      <c r="AV849" s="274"/>
      <c r="AW849" s="274"/>
      <c r="AX849" s="274"/>
      <c r="AY849" s="274"/>
      <c r="AZ849" s="274"/>
      <c r="BA849" s="274"/>
      <c r="BB849" s="274"/>
      <c r="BC849" s="274"/>
      <c r="BD849" s="274"/>
      <c r="BE849" s="274"/>
      <c r="BF849" s="274"/>
      <c r="BG849" s="274"/>
      <c r="BH849" s="274"/>
      <c r="BI849" s="274"/>
      <c r="BJ849" s="274"/>
      <c r="BK849" s="274"/>
      <c r="BL849" s="274"/>
      <c r="BM849" s="274"/>
      <c r="BN849" s="274"/>
      <c r="BO849" s="274"/>
      <c r="BP849" s="274"/>
      <c r="BQ849" s="274"/>
      <c r="BR849" s="274"/>
      <c r="BS849" s="274"/>
      <c r="BT849" s="274"/>
      <c r="BU849" s="274"/>
      <c r="BV849" s="274"/>
      <c r="BW849" s="274"/>
      <c r="BX849" s="274"/>
      <c r="BY849" s="274"/>
      <c r="BZ849" s="274"/>
      <c r="CA849" s="274"/>
      <c r="CB849" s="274"/>
      <c r="CC849" s="274"/>
      <c r="CD849" s="274"/>
      <c r="CE849" s="274"/>
      <c r="CF849" s="274"/>
      <c r="CG849" s="274"/>
      <c r="CH849" s="274"/>
      <c r="CI849" s="274"/>
      <c r="CJ849" s="274"/>
      <c r="CK849" s="274"/>
      <c r="CL849" s="274"/>
      <c r="CM849" s="274"/>
      <c r="CN849" s="274"/>
      <c r="CO849" s="274"/>
      <c r="CP849" s="274"/>
      <c r="CQ849" s="274"/>
      <c r="CR849" s="274"/>
      <c r="CS849" s="274"/>
      <c r="CT849" s="274"/>
      <c r="CU849" s="274"/>
      <c r="CV849" s="274"/>
      <c r="CW849" s="274"/>
      <c r="CX849" s="274"/>
      <c r="CY849" s="274"/>
      <c r="CZ849" s="274"/>
      <c r="DA849" s="274"/>
      <c r="DB849" s="274"/>
      <c r="DC849" s="274"/>
      <c r="DD849" s="274"/>
      <c r="DE849" s="274"/>
    </row>
    <row r="850" spans="2:109" s="33" customFormat="1" x14ac:dyDescent="0.35">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AR850" s="274"/>
      <c r="AS850" s="274"/>
      <c r="AT850" s="274"/>
      <c r="AU850" s="274"/>
      <c r="AV850" s="274"/>
      <c r="AW850" s="274"/>
      <c r="AX850" s="274"/>
      <c r="AY850" s="274"/>
      <c r="AZ850" s="274"/>
      <c r="BA850" s="274"/>
      <c r="BB850" s="274"/>
      <c r="BC850" s="274"/>
      <c r="BD850" s="274"/>
      <c r="BE850" s="274"/>
      <c r="BF850" s="274"/>
      <c r="BG850" s="274"/>
      <c r="BH850" s="274"/>
      <c r="BI850" s="274"/>
      <c r="BJ850" s="274"/>
      <c r="BK850" s="274"/>
      <c r="BL850" s="274"/>
      <c r="BM850" s="274"/>
      <c r="BN850" s="274"/>
      <c r="BO850" s="274"/>
      <c r="BP850" s="274"/>
      <c r="BQ850" s="274"/>
      <c r="BR850" s="274"/>
      <c r="BS850" s="274"/>
      <c r="BT850" s="274"/>
      <c r="BU850" s="274"/>
      <c r="BV850" s="274"/>
      <c r="BW850" s="274"/>
      <c r="BX850" s="274"/>
      <c r="BY850" s="274"/>
      <c r="BZ850" s="274"/>
      <c r="CA850" s="274"/>
      <c r="CB850" s="274"/>
      <c r="CC850" s="274"/>
      <c r="CD850" s="274"/>
      <c r="CE850" s="274"/>
      <c r="CF850" s="274"/>
      <c r="CG850" s="274"/>
      <c r="CH850" s="274"/>
      <c r="CI850" s="274"/>
      <c r="CJ850" s="274"/>
      <c r="CK850" s="274"/>
      <c r="CL850" s="274"/>
      <c r="CM850" s="274"/>
      <c r="CN850" s="274"/>
      <c r="CO850" s="274"/>
      <c r="CP850" s="274"/>
      <c r="CQ850" s="274"/>
      <c r="CR850" s="274"/>
      <c r="CS850" s="274"/>
      <c r="CT850" s="274"/>
      <c r="CU850" s="274"/>
      <c r="CV850" s="274"/>
      <c r="CW850" s="274"/>
      <c r="CX850" s="274"/>
      <c r="CY850" s="274"/>
      <c r="CZ850" s="274"/>
      <c r="DA850" s="274"/>
      <c r="DB850" s="274"/>
      <c r="DC850" s="274"/>
      <c r="DD850" s="274"/>
      <c r="DE850" s="274"/>
    </row>
    <row r="851" spans="2:109" s="33" customFormat="1" x14ac:dyDescent="0.35">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AR851" s="274"/>
      <c r="AS851" s="274"/>
      <c r="AT851" s="274"/>
      <c r="AU851" s="274"/>
      <c r="AV851" s="274"/>
      <c r="AW851" s="274"/>
      <c r="AX851" s="274"/>
      <c r="AY851" s="274"/>
      <c r="AZ851" s="274"/>
      <c r="BA851" s="274"/>
      <c r="BB851" s="274"/>
      <c r="BC851" s="274"/>
      <c r="BD851" s="274"/>
      <c r="BE851" s="274"/>
      <c r="BF851" s="274"/>
      <c r="BG851" s="274"/>
      <c r="BH851" s="274"/>
      <c r="BI851" s="274"/>
      <c r="BJ851" s="274"/>
      <c r="BK851" s="274"/>
      <c r="BL851" s="274"/>
      <c r="BM851" s="274"/>
      <c r="BN851" s="274"/>
      <c r="BO851" s="274"/>
      <c r="BP851" s="274"/>
      <c r="BQ851" s="274"/>
      <c r="BR851" s="274"/>
      <c r="BS851" s="274"/>
      <c r="BT851" s="274"/>
      <c r="BU851" s="274"/>
      <c r="BV851" s="274"/>
      <c r="BW851" s="274"/>
      <c r="BX851" s="274"/>
      <c r="BY851" s="274"/>
      <c r="BZ851" s="274"/>
      <c r="CA851" s="274"/>
      <c r="CB851" s="274"/>
      <c r="CC851" s="274"/>
      <c r="CD851" s="274"/>
      <c r="CE851" s="274"/>
      <c r="CF851" s="274"/>
      <c r="CG851" s="274"/>
      <c r="CH851" s="274"/>
      <c r="CI851" s="274"/>
      <c r="CJ851" s="274"/>
      <c r="CK851" s="274"/>
      <c r="CL851" s="274"/>
      <c r="CM851" s="274"/>
      <c r="CN851" s="274"/>
      <c r="CO851" s="274"/>
      <c r="CP851" s="274"/>
      <c r="CQ851" s="274"/>
      <c r="CR851" s="274"/>
      <c r="CS851" s="274"/>
      <c r="CT851" s="274"/>
      <c r="CU851" s="274"/>
      <c r="CV851" s="274"/>
      <c r="CW851" s="274"/>
      <c r="CX851" s="274"/>
      <c r="CY851" s="274"/>
      <c r="CZ851" s="274"/>
      <c r="DA851" s="274"/>
      <c r="DB851" s="274"/>
      <c r="DC851" s="274"/>
      <c r="DD851" s="274"/>
      <c r="DE851" s="274"/>
    </row>
    <row r="852" spans="2:109" s="33" customFormat="1" x14ac:dyDescent="0.35">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AR852" s="274"/>
      <c r="AS852" s="274"/>
      <c r="AT852" s="274"/>
      <c r="AU852" s="274"/>
      <c r="AV852" s="274"/>
      <c r="AW852" s="274"/>
      <c r="AX852" s="274"/>
      <c r="AY852" s="274"/>
      <c r="AZ852" s="274"/>
      <c r="BA852" s="274"/>
      <c r="BB852" s="274"/>
      <c r="BC852" s="274"/>
      <c r="BD852" s="274"/>
      <c r="BE852" s="274"/>
      <c r="BF852" s="274"/>
      <c r="BG852" s="274"/>
      <c r="BH852" s="274"/>
      <c r="BI852" s="274"/>
      <c r="BJ852" s="274"/>
      <c r="BK852" s="274"/>
      <c r="BL852" s="274"/>
      <c r="BM852" s="274"/>
      <c r="BN852" s="274"/>
      <c r="BO852" s="274"/>
      <c r="BP852" s="274"/>
      <c r="BQ852" s="274"/>
      <c r="BR852" s="274"/>
      <c r="BS852" s="274"/>
      <c r="BT852" s="274"/>
      <c r="BU852" s="274"/>
      <c r="BV852" s="274"/>
      <c r="BW852" s="274"/>
      <c r="BX852" s="274"/>
      <c r="BY852" s="274"/>
      <c r="BZ852" s="274"/>
      <c r="CA852" s="274"/>
      <c r="CB852" s="274"/>
      <c r="CC852" s="274"/>
      <c r="CD852" s="274"/>
      <c r="CE852" s="274"/>
      <c r="CF852" s="274"/>
      <c r="CG852" s="274"/>
      <c r="CH852" s="274"/>
      <c r="CI852" s="274"/>
      <c r="CJ852" s="274"/>
      <c r="CK852" s="274"/>
      <c r="CL852" s="274"/>
      <c r="CM852" s="274"/>
      <c r="CN852" s="274"/>
      <c r="CO852" s="274"/>
      <c r="CP852" s="274"/>
      <c r="CQ852" s="274"/>
      <c r="CR852" s="274"/>
      <c r="CS852" s="274"/>
      <c r="CT852" s="274"/>
      <c r="CU852" s="274"/>
      <c r="CV852" s="274"/>
      <c r="CW852" s="274"/>
      <c r="CX852" s="274"/>
      <c r="CY852" s="274"/>
      <c r="CZ852" s="274"/>
      <c r="DA852" s="274"/>
      <c r="DB852" s="274"/>
      <c r="DC852" s="274"/>
      <c r="DD852" s="274"/>
      <c r="DE852" s="274"/>
    </row>
    <row r="853" spans="2:109" s="33" customFormat="1" x14ac:dyDescent="0.35">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AR853" s="274"/>
      <c r="AS853" s="274"/>
      <c r="AT853" s="274"/>
      <c r="AU853" s="274"/>
      <c r="AV853" s="274"/>
      <c r="AW853" s="274"/>
      <c r="AX853" s="274"/>
      <c r="AY853" s="274"/>
      <c r="AZ853" s="274"/>
      <c r="BA853" s="274"/>
      <c r="BB853" s="274"/>
      <c r="BC853" s="274"/>
      <c r="BD853" s="274"/>
      <c r="BE853" s="274"/>
      <c r="BF853" s="274"/>
      <c r="BG853" s="274"/>
      <c r="BH853" s="274"/>
      <c r="BI853" s="274"/>
      <c r="BJ853" s="274"/>
      <c r="BK853" s="274"/>
      <c r="BL853" s="274"/>
      <c r="BM853" s="274"/>
      <c r="BN853" s="274"/>
      <c r="BO853" s="274"/>
      <c r="BP853" s="274"/>
      <c r="BQ853" s="274"/>
      <c r="BR853" s="274"/>
      <c r="BS853" s="274"/>
      <c r="BT853" s="274"/>
      <c r="BU853" s="274"/>
      <c r="BV853" s="274"/>
      <c r="BW853" s="274"/>
      <c r="BX853" s="274"/>
      <c r="BY853" s="274"/>
      <c r="BZ853" s="274"/>
      <c r="CA853" s="274"/>
      <c r="CB853" s="274"/>
      <c r="CC853" s="274"/>
      <c r="CD853" s="274"/>
      <c r="CE853" s="274"/>
      <c r="CF853" s="274"/>
      <c r="CG853" s="274"/>
      <c r="CH853" s="274"/>
      <c r="CI853" s="274"/>
      <c r="CJ853" s="274"/>
      <c r="CK853" s="274"/>
      <c r="CL853" s="274"/>
      <c r="CM853" s="274"/>
      <c r="CN853" s="274"/>
      <c r="CO853" s="274"/>
      <c r="CP853" s="274"/>
      <c r="CQ853" s="274"/>
      <c r="CR853" s="274"/>
      <c r="CS853" s="274"/>
      <c r="CT853" s="274"/>
      <c r="CU853" s="274"/>
      <c r="CV853" s="274"/>
      <c r="CW853" s="274"/>
      <c r="CX853" s="274"/>
      <c r="CY853" s="274"/>
      <c r="CZ853" s="274"/>
      <c r="DA853" s="274"/>
      <c r="DB853" s="274"/>
      <c r="DC853" s="274"/>
      <c r="DD853" s="274"/>
      <c r="DE853" s="274"/>
    </row>
    <row r="854" spans="2:109" s="33" customFormat="1" x14ac:dyDescent="0.35">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AR854" s="274"/>
      <c r="AS854" s="274"/>
      <c r="AT854" s="274"/>
      <c r="AU854" s="274"/>
      <c r="AV854" s="274"/>
      <c r="AW854" s="274"/>
      <c r="AX854" s="274"/>
      <c r="AY854" s="274"/>
      <c r="AZ854" s="274"/>
      <c r="BA854" s="274"/>
      <c r="BB854" s="274"/>
      <c r="BC854" s="274"/>
      <c r="BD854" s="274"/>
      <c r="BE854" s="274"/>
      <c r="BF854" s="274"/>
      <c r="BG854" s="274"/>
      <c r="BH854" s="274"/>
      <c r="BI854" s="274"/>
      <c r="BJ854" s="274"/>
      <c r="BK854" s="274"/>
      <c r="BL854" s="274"/>
      <c r="BM854" s="274"/>
      <c r="BN854" s="274"/>
      <c r="BO854" s="274"/>
      <c r="BP854" s="274"/>
      <c r="BQ854" s="274"/>
      <c r="BR854" s="274"/>
      <c r="BS854" s="274"/>
      <c r="BT854" s="274"/>
      <c r="BU854" s="274"/>
      <c r="BV854" s="274"/>
      <c r="BW854" s="274"/>
      <c r="BX854" s="274"/>
      <c r="BY854" s="274"/>
      <c r="BZ854" s="274"/>
      <c r="CA854" s="274"/>
      <c r="CB854" s="274"/>
      <c r="CC854" s="274"/>
      <c r="CD854" s="274"/>
      <c r="CE854" s="274"/>
      <c r="CF854" s="274"/>
      <c r="CG854" s="274"/>
      <c r="CH854" s="274"/>
      <c r="CI854" s="274"/>
      <c r="CJ854" s="274"/>
      <c r="CK854" s="274"/>
      <c r="CL854" s="274"/>
      <c r="CM854" s="274"/>
      <c r="CN854" s="274"/>
      <c r="CO854" s="274"/>
      <c r="CP854" s="274"/>
      <c r="CQ854" s="274"/>
      <c r="CR854" s="274"/>
      <c r="CS854" s="274"/>
      <c r="CT854" s="274"/>
      <c r="CU854" s="274"/>
      <c r="CV854" s="274"/>
      <c r="CW854" s="274"/>
      <c r="CX854" s="274"/>
      <c r="CY854" s="274"/>
      <c r="CZ854" s="274"/>
      <c r="DA854" s="274"/>
      <c r="DB854" s="274"/>
      <c r="DC854" s="274"/>
      <c r="DD854" s="274"/>
      <c r="DE854" s="274"/>
    </row>
    <row r="855" spans="2:109" s="33" customFormat="1" x14ac:dyDescent="0.35">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AR855" s="274"/>
      <c r="AS855" s="274"/>
      <c r="AT855" s="274"/>
      <c r="AU855" s="274"/>
      <c r="AV855" s="274"/>
      <c r="AW855" s="274"/>
      <c r="AX855" s="274"/>
      <c r="AY855" s="274"/>
      <c r="AZ855" s="274"/>
      <c r="BA855" s="274"/>
      <c r="BB855" s="274"/>
      <c r="BC855" s="274"/>
      <c r="BD855" s="274"/>
      <c r="BE855" s="274"/>
      <c r="BF855" s="274"/>
      <c r="BG855" s="274"/>
      <c r="BH855" s="274"/>
      <c r="BI855" s="274"/>
      <c r="BJ855" s="274"/>
      <c r="BK855" s="274"/>
      <c r="BL855" s="274"/>
      <c r="BM855" s="274"/>
      <c r="BN855" s="274"/>
      <c r="BO855" s="274"/>
      <c r="BP855" s="274"/>
      <c r="BQ855" s="274"/>
      <c r="BR855" s="274"/>
      <c r="BS855" s="274"/>
      <c r="BT855" s="274"/>
      <c r="BU855" s="274"/>
      <c r="BV855" s="274"/>
      <c r="BW855" s="274"/>
      <c r="BX855" s="274"/>
      <c r="BY855" s="274"/>
      <c r="BZ855" s="274"/>
      <c r="CA855" s="274"/>
      <c r="CB855" s="274"/>
      <c r="CC855" s="274"/>
      <c r="CD855" s="274"/>
      <c r="CE855" s="274"/>
      <c r="CF855" s="274"/>
      <c r="CG855" s="274"/>
      <c r="CH855" s="274"/>
      <c r="CI855" s="274"/>
      <c r="CJ855" s="274"/>
      <c r="CK855" s="274"/>
      <c r="CL855" s="274"/>
      <c r="CM855" s="274"/>
      <c r="CN855" s="274"/>
      <c r="CO855" s="274"/>
      <c r="CP855" s="274"/>
      <c r="CQ855" s="274"/>
      <c r="CR855" s="274"/>
      <c r="CS855" s="274"/>
      <c r="CT855" s="274"/>
      <c r="CU855" s="274"/>
      <c r="CV855" s="274"/>
      <c r="CW855" s="274"/>
      <c r="CX855" s="274"/>
      <c r="CY855" s="274"/>
      <c r="CZ855" s="274"/>
      <c r="DA855" s="274"/>
      <c r="DB855" s="274"/>
      <c r="DC855" s="274"/>
      <c r="DD855" s="274"/>
      <c r="DE855" s="274"/>
    </row>
    <row r="856" spans="2:109" s="33" customFormat="1" x14ac:dyDescent="0.35">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AR856" s="274"/>
      <c r="AS856" s="274"/>
      <c r="AT856" s="274"/>
      <c r="AU856" s="274"/>
      <c r="AV856" s="274"/>
      <c r="AW856" s="274"/>
      <c r="AX856" s="274"/>
      <c r="AY856" s="274"/>
      <c r="AZ856" s="274"/>
      <c r="BA856" s="274"/>
      <c r="BB856" s="274"/>
      <c r="BC856" s="274"/>
      <c r="BD856" s="274"/>
      <c r="BE856" s="274"/>
      <c r="BF856" s="274"/>
      <c r="BG856" s="274"/>
      <c r="BH856" s="274"/>
      <c r="BI856" s="274"/>
      <c r="BJ856" s="274"/>
      <c r="BK856" s="274"/>
      <c r="BL856" s="274"/>
      <c r="BM856" s="274"/>
      <c r="BN856" s="274"/>
      <c r="BO856" s="274"/>
      <c r="BP856" s="274"/>
      <c r="BQ856" s="274"/>
      <c r="BR856" s="274"/>
      <c r="BS856" s="274"/>
      <c r="BT856" s="274"/>
      <c r="BU856" s="274"/>
      <c r="BV856" s="274"/>
      <c r="BW856" s="274"/>
      <c r="BX856" s="274"/>
      <c r="BY856" s="274"/>
      <c r="BZ856" s="274"/>
      <c r="CA856" s="274"/>
      <c r="CB856" s="274"/>
      <c r="CC856" s="274"/>
      <c r="CD856" s="274"/>
      <c r="CE856" s="274"/>
      <c r="CF856" s="274"/>
      <c r="CG856" s="274"/>
      <c r="CH856" s="274"/>
      <c r="CI856" s="274"/>
      <c r="CJ856" s="274"/>
      <c r="CK856" s="274"/>
      <c r="CL856" s="274"/>
      <c r="CM856" s="274"/>
      <c r="CN856" s="274"/>
      <c r="CO856" s="274"/>
      <c r="CP856" s="274"/>
      <c r="CQ856" s="274"/>
      <c r="CR856" s="274"/>
      <c r="CS856" s="274"/>
      <c r="CT856" s="274"/>
      <c r="CU856" s="274"/>
      <c r="CV856" s="274"/>
      <c r="CW856" s="274"/>
      <c r="CX856" s="274"/>
      <c r="CY856" s="274"/>
      <c r="CZ856" s="274"/>
      <c r="DA856" s="274"/>
      <c r="DB856" s="274"/>
      <c r="DC856" s="274"/>
      <c r="DD856" s="274"/>
      <c r="DE856" s="274"/>
    </row>
    <row r="857" spans="2:109" s="33" customFormat="1" x14ac:dyDescent="0.35">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AR857" s="274"/>
      <c r="AS857" s="274"/>
      <c r="AT857" s="274"/>
      <c r="AU857" s="274"/>
      <c r="AV857" s="274"/>
      <c r="AW857" s="274"/>
      <c r="AX857" s="274"/>
      <c r="AY857" s="274"/>
      <c r="AZ857" s="274"/>
      <c r="BA857" s="274"/>
      <c r="BB857" s="274"/>
      <c r="BC857" s="274"/>
      <c r="BD857" s="274"/>
      <c r="BE857" s="274"/>
      <c r="BF857" s="274"/>
      <c r="BG857" s="274"/>
      <c r="BH857" s="274"/>
      <c r="BI857" s="274"/>
      <c r="BJ857" s="274"/>
      <c r="BK857" s="274"/>
      <c r="BL857" s="274"/>
      <c r="BM857" s="274"/>
      <c r="BN857" s="274"/>
      <c r="BO857" s="274"/>
      <c r="BP857" s="274"/>
      <c r="BQ857" s="274"/>
      <c r="BR857" s="274"/>
      <c r="BS857" s="274"/>
      <c r="BT857" s="274"/>
      <c r="BU857" s="274"/>
      <c r="BV857" s="274"/>
      <c r="BW857" s="274"/>
      <c r="BX857" s="274"/>
      <c r="BY857" s="274"/>
      <c r="BZ857" s="274"/>
      <c r="CA857" s="274"/>
      <c r="CB857" s="274"/>
      <c r="CC857" s="274"/>
      <c r="CD857" s="274"/>
      <c r="CE857" s="274"/>
      <c r="CF857" s="274"/>
      <c r="CG857" s="274"/>
      <c r="CH857" s="274"/>
      <c r="CI857" s="274"/>
      <c r="CJ857" s="274"/>
      <c r="CK857" s="274"/>
      <c r="CL857" s="274"/>
      <c r="CM857" s="274"/>
      <c r="CN857" s="274"/>
      <c r="CO857" s="274"/>
      <c r="CP857" s="274"/>
      <c r="CQ857" s="274"/>
      <c r="CR857" s="274"/>
      <c r="CS857" s="274"/>
      <c r="CT857" s="274"/>
      <c r="CU857" s="274"/>
      <c r="CV857" s="274"/>
      <c r="CW857" s="274"/>
      <c r="CX857" s="274"/>
      <c r="CY857" s="274"/>
      <c r="CZ857" s="274"/>
      <c r="DA857" s="274"/>
      <c r="DB857" s="274"/>
      <c r="DC857" s="274"/>
      <c r="DD857" s="274"/>
      <c r="DE857" s="274"/>
    </row>
    <row r="858" spans="2:109" s="33" customFormat="1" x14ac:dyDescent="0.35">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AR858" s="274"/>
      <c r="AS858" s="274"/>
      <c r="AT858" s="274"/>
      <c r="AU858" s="274"/>
      <c r="AV858" s="274"/>
      <c r="AW858" s="274"/>
      <c r="AX858" s="274"/>
      <c r="AY858" s="274"/>
      <c r="AZ858" s="274"/>
      <c r="BA858" s="274"/>
      <c r="BB858" s="274"/>
      <c r="BC858" s="274"/>
      <c r="BD858" s="274"/>
      <c r="BE858" s="274"/>
      <c r="BF858" s="274"/>
      <c r="BG858" s="274"/>
      <c r="BH858" s="274"/>
      <c r="BI858" s="274"/>
      <c r="BJ858" s="274"/>
      <c r="BK858" s="274"/>
      <c r="BL858" s="274"/>
      <c r="BM858" s="274"/>
      <c r="BN858" s="274"/>
      <c r="BO858" s="274"/>
      <c r="BP858" s="274"/>
      <c r="BQ858" s="274"/>
      <c r="BR858" s="274"/>
      <c r="BS858" s="274"/>
      <c r="BT858" s="274"/>
      <c r="BU858" s="274"/>
      <c r="BV858" s="274"/>
      <c r="BW858" s="274"/>
      <c r="BX858" s="274"/>
      <c r="BY858" s="274"/>
      <c r="BZ858" s="274"/>
      <c r="CA858" s="274"/>
      <c r="CB858" s="274"/>
      <c r="CC858" s="274"/>
      <c r="CD858" s="274"/>
      <c r="CE858" s="274"/>
      <c r="CF858" s="274"/>
      <c r="CG858" s="274"/>
      <c r="CH858" s="274"/>
      <c r="CI858" s="274"/>
      <c r="CJ858" s="274"/>
      <c r="CK858" s="274"/>
      <c r="CL858" s="274"/>
      <c r="CM858" s="274"/>
      <c r="CN858" s="274"/>
      <c r="CO858" s="274"/>
      <c r="CP858" s="274"/>
      <c r="CQ858" s="274"/>
      <c r="CR858" s="274"/>
      <c r="CS858" s="274"/>
      <c r="CT858" s="274"/>
      <c r="CU858" s="274"/>
      <c r="CV858" s="274"/>
      <c r="CW858" s="274"/>
      <c r="CX858" s="274"/>
      <c r="CY858" s="274"/>
      <c r="CZ858" s="274"/>
      <c r="DA858" s="274"/>
      <c r="DB858" s="274"/>
      <c r="DC858" s="274"/>
      <c r="DD858" s="274"/>
      <c r="DE858" s="274"/>
    </row>
    <row r="859" spans="2:109" s="33" customFormat="1" x14ac:dyDescent="0.35">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AR859" s="274"/>
      <c r="AS859" s="274"/>
      <c r="AT859" s="274"/>
      <c r="AU859" s="274"/>
      <c r="AV859" s="274"/>
      <c r="AW859" s="274"/>
      <c r="AX859" s="274"/>
      <c r="AY859" s="274"/>
      <c r="AZ859" s="274"/>
      <c r="BA859" s="274"/>
      <c r="BB859" s="274"/>
      <c r="BC859" s="274"/>
      <c r="BD859" s="274"/>
      <c r="BE859" s="274"/>
      <c r="BF859" s="274"/>
      <c r="BG859" s="274"/>
      <c r="BH859" s="274"/>
      <c r="BI859" s="274"/>
      <c r="BJ859" s="274"/>
      <c r="BK859" s="274"/>
      <c r="BL859" s="274"/>
      <c r="BM859" s="274"/>
      <c r="BN859" s="274"/>
      <c r="BO859" s="274"/>
      <c r="BP859" s="274"/>
      <c r="BQ859" s="274"/>
      <c r="BR859" s="274"/>
      <c r="BS859" s="274"/>
      <c r="BT859" s="274"/>
      <c r="BU859" s="274"/>
      <c r="BV859" s="274"/>
      <c r="BW859" s="274"/>
      <c r="BX859" s="274"/>
      <c r="BY859" s="274"/>
      <c r="BZ859" s="274"/>
      <c r="CA859" s="274"/>
      <c r="CB859" s="274"/>
      <c r="CC859" s="274"/>
      <c r="CD859" s="274"/>
      <c r="CE859" s="274"/>
      <c r="CF859" s="274"/>
      <c r="CG859" s="274"/>
      <c r="CH859" s="274"/>
      <c r="CI859" s="274"/>
      <c r="CJ859" s="274"/>
      <c r="CK859" s="274"/>
      <c r="CL859" s="274"/>
      <c r="CM859" s="274"/>
      <c r="CN859" s="274"/>
      <c r="CO859" s="274"/>
      <c r="CP859" s="274"/>
      <c r="CQ859" s="274"/>
      <c r="CR859" s="274"/>
      <c r="CS859" s="274"/>
      <c r="CT859" s="274"/>
      <c r="CU859" s="274"/>
      <c r="CV859" s="274"/>
      <c r="CW859" s="274"/>
      <c r="CX859" s="274"/>
      <c r="CY859" s="274"/>
      <c r="CZ859" s="274"/>
      <c r="DA859" s="274"/>
      <c r="DB859" s="274"/>
      <c r="DC859" s="274"/>
      <c r="DD859" s="274"/>
      <c r="DE859" s="274"/>
    </row>
    <row r="860" spans="2:109" s="33" customFormat="1" x14ac:dyDescent="0.35">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AR860" s="274"/>
      <c r="AS860" s="274"/>
      <c r="AT860" s="274"/>
      <c r="AU860" s="274"/>
      <c r="AV860" s="274"/>
      <c r="AW860" s="274"/>
      <c r="AX860" s="274"/>
      <c r="AY860" s="274"/>
      <c r="AZ860" s="274"/>
      <c r="BA860" s="274"/>
      <c r="BB860" s="274"/>
      <c r="BC860" s="274"/>
      <c r="BD860" s="274"/>
      <c r="BE860" s="274"/>
      <c r="BF860" s="274"/>
      <c r="BG860" s="274"/>
      <c r="BH860" s="274"/>
      <c r="BI860" s="274"/>
      <c r="BJ860" s="274"/>
      <c r="BK860" s="274"/>
      <c r="BL860" s="274"/>
      <c r="BM860" s="274"/>
      <c r="BN860" s="274"/>
      <c r="BO860" s="274"/>
      <c r="BP860" s="274"/>
      <c r="BQ860" s="274"/>
      <c r="BR860" s="274"/>
      <c r="BS860" s="274"/>
      <c r="BT860" s="274"/>
      <c r="BU860" s="274"/>
      <c r="BV860" s="274"/>
      <c r="BW860" s="274"/>
      <c r="BX860" s="274"/>
      <c r="BY860" s="274"/>
      <c r="BZ860" s="274"/>
      <c r="CA860" s="274"/>
      <c r="CB860" s="274"/>
      <c r="CC860" s="274"/>
      <c r="CD860" s="274"/>
      <c r="CE860" s="274"/>
      <c r="CF860" s="274"/>
      <c r="CG860" s="274"/>
      <c r="CH860" s="274"/>
      <c r="CI860" s="274"/>
      <c r="CJ860" s="274"/>
      <c r="CK860" s="274"/>
      <c r="CL860" s="274"/>
      <c r="CM860" s="274"/>
      <c r="CN860" s="274"/>
      <c r="CO860" s="274"/>
      <c r="CP860" s="274"/>
      <c r="CQ860" s="274"/>
      <c r="CR860" s="274"/>
      <c r="CS860" s="274"/>
      <c r="CT860" s="274"/>
      <c r="CU860" s="274"/>
      <c r="CV860" s="274"/>
      <c r="CW860" s="274"/>
      <c r="CX860" s="274"/>
      <c r="CY860" s="274"/>
      <c r="CZ860" s="274"/>
      <c r="DA860" s="274"/>
      <c r="DB860" s="274"/>
      <c r="DC860" s="274"/>
      <c r="DD860" s="274"/>
      <c r="DE860" s="274"/>
    </row>
    <row r="861" spans="2:109" s="33" customFormat="1" x14ac:dyDescent="0.35">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AR861" s="274"/>
      <c r="AS861" s="274"/>
      <c r="AT861" s="274"/>
      <c r="AU861" s="274"/>
      <c r="AV861" s="274"/>
      <c r="AW861" s="274"/>
      <c r="AX861" s="274"/>
      <c r="AY861" s="274"/>
      <c r="AZ861" s="274"/>
      <c r="BA861" s="274"/>
      <c r="BB861" s="274"/>
      <c r="BC861" s="274"/>
      <c r="BD861" s="274"/>
      <c r="BE861" s="274"/>
      <c r="BF861" s="274"/>
      <c r="BG861" s="274"/>
      <c r="BH861" s="274"/>
      <c r="BI861" s="274"/>
      <c r="BJ861" s="274"/>
      <c r="BK861" s="274"/>
      <c r="BL861" s="274"/>
      <c r="BM861" s="274"/>
      <c r="BN861" s="274"/>
      <c r="BO861" s="274"/>
      <c r="BP861" s="274"/>
      <c r="BQ861" s="274"/>
      <c r="BR861" s="274"/>
      <c r="BS861" s="274"/>
      <c r="BT861" s="274"/>
      <c r="BU861" s="274"/>
      <c r="BV861" s="274"/>
      <c r="BW861" s="274"/>
      <c r="BX861" s="274"/>
      <c r="BY861" s="274"/>
      <c r="BZ861" s="274"/>
      <c r="CA861" s="274"/>
      <c r="CB861" s="274"/>
      <c r="CC861" s="274"/>
      <c r="CD861" s="274"/>
      <c r="CE861" s="274"/>
      <c r="CF861" s="274"/>
      <c r="CG861" s="274"/>
      <c r="CH861" s="274"/>
      <c r="CI861" s="274"/>
      <c r="CJ861" s="274"/>
      <c r="CK861" s="274"/>
      <c r="CL861" s="274"/>
      <c r="CM861" s="274"/>
      <c r="CN861" s="274"/>
      <c r="CO861" s="274"/>
      <c r="CP861" s="274"/>
      <c r="CQ861" s="274"/>
      <c r="CR861" s="274"/>
      <c r="CS861" s="274"/>
      <c r="CT861" s="274"/>
      <c r="CU861" s="274"/>
      <c r="CV861" s="274"/>
      <c r="CW861" s="274"/>
      <c r="CX861" s="274"/>
      <c r="CY861" s="274"/>
      <c r="CZ861" s="274"/>
      <c r="DA861" s="274"/>
      <c r="DB861" s="274"/>
      <c r="DC861" s="274"/>
      <c r="DD861" s="274"/>
      <c r="DE861" s="274"/>
    </row>
    <row r="862" spans="2:109" s="33" customFormat="1" x14ac:dyDescent="0.35">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AR862" s="274"/>
      <c r="AS862" s="274"/>
      <c r="AT862" s="274"/>
      <c r="AU862" s="274"/>
      <c r="AV862" s="274"/>
      <c r="AW862" s="274"/>
      <c r="AX862" s="274"/>
      <c r="AY862" s="274"/>
      <c r="AZ862" s="274"/>
      <c r="BA862" s="274"/>
      <c r="BB862" s="274"/>
      <c r="BC862" s="274"/>
      <c r="BD862" s="274"/>
      <c r="BE862" s="274"/>
      <c r="BF862" s="274"/>
      <c r="BG862" s="274"/>
      <c r="BH862" s="274"/>
      <c r="BI862" s="274"/>
      <c r="BJ862" s="274"/>
      <c r="BK862" s="274"/>
      <c r="BL862" s="274"/>
      <c r="BM862" s="274"/>
      <c r="BN862" s="274"/>
      <c r="BO862" s="274"/>
      <c r="BP862" s="274"/>
      <c r="BQ862" s="274"/>
      <c r="BR862" s="274"/>
      <c r="BS862" s="274"/>
      <c r="BT862" s="274"/>
      <c r="BU862" s="274"/>
      <c r="BV862" s="274"/>
      <c r="BW862" s="274"/>
      <c r="BX862" s="274"/>
      <c r="BY862" s="274"/>
      <c r="BZ862" s="274"/>
      <c r="CA862" s="274"/>
      <c r="CB862" s="274"/>
      <c r="CC862" s="274"/>
      <c r="CD862" s="274"/>
      <c r="CE862" s="274"/>
      <c r="CF862" s="274"/>
      <c r="CG862" s="274"/>
      <c r="CH862" s="274"/>
      <c r="CI862" s="274"/>
      <c r="CJ862" s="274"/>
      <c r="CK862" s="274"/>
      <c r="CL862" s="274"/>
      <c r="CM862" s="274"/>
      <c r="CN862" s="274"/>
      <c r="CO862" s="274"/>
      <c r="CP862" s="274"/>
      <c r="CQ862" s="274"/>
      <c r="CR862" s="274"/>
      <c r="CS862" s="274"/>
      <c r="CT862" s="274"/>
      <c r="CU862" s="274"/>
      <c r="CV862" s="274"/>
      <c r="CW862" s="274"/>
      <c r="CX862" s="274"/>
      <c r="CY862" s="274"/>
      <c r="CZ862" s="274"/>
      <c r="DA862" s="274"/>
      <c r="DB862" s="274"/>
      <c r="DC862" s="274"/>
      <c r="DD862" s="274"/>
      <c r="DE862" s="274"/>
    </row>
    <row r="863" spans="2:109" s="33" customFormat="1" x14ac:dyDescent="0.35">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AR863" s="274"/>
      <c r="AS863" s="274"/>
      <c r="AT863" s="274"/>
      <c r="AU863" s="274"/>
      <c r="AV863" s="274"/>
      <c r="AW863" s="274"/>
      <c r="AX863" s="274"/>
      <c r="AY863" s="274"/>
      <c r="AZ863" s="274"/>
      <c r="BA863" s="274"/>
      <c r="BB863" s="274"/>
      <c r="BC863" s="274"/>
      <c r="BD863" s="274"/>
      <c r="BE863" s="274"/>
      <c r="BF863" s="274"/>
      <c r="BG863" s="274"/>
      <c r="BH863" s="274"/>
      <c r="BI863" s="274"/>
      <c r="BJ863" s="274"/>
      <c r="BK863" s="274"/>
      <c r="BL863" s="274"/>
      <c r="BM863" s="274"/>
      <c r="BN863" s="274"/>
      <c r="BO863" s="274"/>
      <c r="BP863" s="274"/>
      <c r="BQ863" s="274"/>
      <c r="BR863" s="274"/>
      <c r="BS863" s="274"/>
      <c r="BT863" s="274"/>
      <c r="BU863" s="274"/>
      <c r="BV863" s="274"/>
      <c r="BW863" s="274"/>
      <c r="BX863" s="274"/>
      <c r="BY863" s="274"/>
      <c r="BZ863" s="274"/>
      <c r="CA863" s="274"/>
      <c r="CB863" s="274"/>
      <c r="CC863" s="274"/>
      <c r="CD863" s="274"/>
      <c r="CE863" s="274"/>
      <c r="CF863" s="274"/>
      <c r="CG863" s="274"/>
      <c r="CH863" s="274"/>
      <c r="CI863" s="274"/>
      <c r="CJ863" s="274"/>
      <c r="CK863" s="274"/>
      <c r="CL863" s="274"/>
      <c r="CM863" s="274"/>
      <c r="CN863" s="274"/>
      <c r="CO863" s="274"/>
      <c r="CP863" s="274"/>
      <c r="CQ863" s="274"/>
      <c r="CR863" s="274"/>
      <c r="CS863" s="274"/>
      <c r="CT863" s="274"/>
      <c r="CU863" s="274"/>
      <c r="CV863" s="274"/>
      <c r="CW863" s="274"/>
      <c r="CX863" s="274"/>
      <c r="CY863" s="274"/>
      <c r="CZ863" s="274"/>
      <c r="DA863" s="274"/>
      <c r="DB863" s="274"/>
      <c r="DC863" s="274"/>
      <c r="DD863" s="274"/>
      <c r="DE863" s="274"/>
    </row>
    <row r="864" spans="2:109" s="33" customFormat="1" x14ac:dyDescent="0.35">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AR864" s="274"/>
      <c r="AS864" s="274"/>
      <c r="AT864" s="274"/>
      <c r="AU864" s="274"/>
      <c r="AV864" s="274"/>
      <c r="AW864" s="274"/>
      <c r="AX864" s="274"/>
      <c r="AY864" s="274"/>
      <c r="AZ864" s="274"/>
      <c r="BA864" s="274"/>
      <c r="BB864" s="274"/>
      <c r="BC864" s="274"/>
      <c r="BD864" s="274"/>
      <c r="BE864" s="274"/>
      <c r="BF864" s="274"/>
      <c r="BG864" s="274"/>
      <c r="BH864" s="274"/>
      <c r="BI864" s="274"/>
      <c r="BJ864" s="274"/>
      <c r="BK864" s="274"/>
      <c r="BL864" s="274"/>
      <c r="BM864" s="274"/>
      <c r="BN864" s="274"/>
      <c r="BO864" s="274"/>
      <c r="BP864" s="274"/>
      <c r="BQ864" s="274"/>
      <c r="BR864" s="274"/>
      <c r="BS864" s="274"/>
      <c r="BT864" s="274"/>
      <c r="BU864" s="274"/>
      <c r="BV864" s="274"/>
      <c r="BW864" s="274"/>
      <c r="BX864" s="274"/>
      <c r="BY864" s="274"/>
      <c r="BZ864" s="274"/>
      <c r="CA864" s="274"/>
      <c r="CB864" s="274"/>
      <c r="CC864" s="274"/>
      <c r="CD864" s="274"/>
      <c r="CE864" s="274"/>
      <c r="CF864" s="274"/>
      <c r="CG864" s="274"/>
      <c r="CH864" s="274"/>
      <c r="CI864" s="274"/>
      <c r="CJ864" s="274"/>
      <c r="CK864" s="274"/>
      <c r="CL864" s="274"/>
      <c r="CM864" s="274"/>
      <c r="CN864" s="274"/>
      <c r="CO864" s="274"/>
      <c r="CP864" s="274"/>
      <c r="CQ864" s="274"/>
      <c r="CR864" s="274"/>
      <c r="CS864" s="274"/>
      <c r="CT864" s="274"/>
      <c r="CU864" s="274"/>
      <c r="CV864" s="274"/>
      <c r="CW864" s="274"/>
      <c r="CX864" s="274"/>
      <c r="CY864" s="274"/>
      <c r="CZ864" s="274"/>
      <c r="DA864" s="274"/>
      <c r="DB864" s="274"/>
      <c r="DC864" s="274"/>
      <c r="DD864" s="274"/>
      <c r="DE864" s="274"/>
    </row>
    <row r="865" spans="2:109" s="33" customFormat="1" x14ac:dyDescent="0.35">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AR865" s="274"/>
      <c r="AS865" s="274"/>
      <c r="AT865" s="274"/>
      <c r="AU865" s="274"/>
      <c r="AV865" s="274"/>
      <c r="AW865" s="274"/>
      <c r="AX865" s="274"/>
      <c r="AY865" s="274"/>
      <c r="AZ865" s="274"/>
      <c r="BA865" s="274"/>
      <c r="BB865" s="274"/>
      <c r="BC865" s="274"/>
      <c r="BD865" s="274"/>
      <c r="BE865" s="274"/>
      <c r="BF865" s="274"/>
      <c r="BG865" s="274"/>
      <c r="BH865" s="274"/>
      <c r="BI865" s="274"/>
      <c r="BJ865" s="274"/>
      <c r="BK865" s="274"/>
      <c r="BL865" s="274"/>
      <c r="BM865" s="274"/>
      <c r="BN865" s="274"/>
      <c r="BO865" s="274"/>
      <c r="BP865" s="274"/>
      <c r="BQ865" s="274"/>
      <c r="BR865" s="274"/>
      <c r="BS865" s="274"/>
      <c r="BT865" s="274"/>
      <c r="BU865" s="274"/>
      <c r="BV865" s="274"/>
      <c r="BW865" s="274"/>
      <c r="BX865" s="274"/>
      <c r="BY865" s="274"/>
      <c r="BZ865" s="274"/>
      <c r="CA865" s="274"/>
      <c r="CB865" s="274"/>
      <c r="CC865" s="274"/>
      <c r="CD865" s="274"/>
      <c r="CE865" s="274"/>
      <c r="CF865" s="274"/>
      <c r="CG865" s="274"/>
      <c r="CH865" s="274"/>
      <c r="CI865" s="274"/>
      <c r="CJ865" s="274"/>
      <c r="CK865" s="274"/>
      <c r="CL865" s="274"/>
      <c r="CM865" s="274"/>
      <c r="CN865" s="274"/>
      <c r="CO865" s="274"/>
      <c r="CP865" s="274"/>
      <c r="CQ865" s="274"/>
      <c r="CR865" s="274"/>
      <c r="CS865" s="274"/>
      <c r="CT865" s="274"/>
      <c r="CU865" s="274"/>
      <c r="CV865" s="274"/>
      <c r="CW865" s="274"/>
      <c r="CX865" s="274"/>
      <c r="CY865" s="274"/>
      <c r="CZ865" s="274"/>
      <c r="DA865" s="274"/>
      <c r="DB865" s="274"/>
      <c r="DC865" s="274"/>
      <c r="DD865" s="274"/>
      <c r="DE865" s="274"/>
    </row>
    <row r="866" spans="2:109" s="33" customFormat="1" x14ac:dyDescent="0.35">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AR866" s="274"/>
      <c r="AS866" s="274"/>
      <c r="AT866" s="274"/>
      <c r="AU866" s="274"/>
      <c r="AV866" s="274"/>
      <c r="AW866" s="274"/>
      <c r="AX866" s="274"/>
      <c r="AY866" s="274"/>
      <c r="AZ866" s="274"/>
      <c r="BA866" s="274"/>
      <c r="BB866" s="274"/>
      <c r="BC866" s="274"/>
      <c r="BD866" s="274"/>
      <c r="BE866" s="274"/>
      <c r="BF866" s="274"/>
      <c r="BG866" s="274"/>
      <c r="BH866" s="274"/>
      <c r="BI866" s="274"/>
      <c r="BJ866" s="274"/>
      <c r="BK866" s="274"/>
      <c r="BL866" s="274"/>
      <c r="BM866" s="274"/>
      <c r="BN866" s="274"/>
      <c r="BO866" s="274"/>
      <c r="BP866" s="274"/>
      <c r="BQ866" s="274"/>
      <c r="BR866" s="274"/>
      <c r="BS866" s="274"/>
      <c r="BT866" s="274"/>
      <c r="BU866" s="274"/>
      <c r="BV866" s="274"/>
      <c r="BW866" s="274"/>
      <c r="BX866" s="274"/>
      <c r="BY866" s="274"/>
      <c r="BZ866" s="274"/>
      <c r="CA866" s="274"/>
      <c r="CB866" s="274"/>
      <c r="CC866" s="274"/>
      <c r="CD866" s="274"/>
      <c r="CE866" s="274"/>
      <c r="CF866" s="274"/>
      <c r="CG866" s="274"/>
      <c r="CH866" s="274"/>
      <c r="CI866" s="274"/>
      <c r="CJ866" s="274"/>
      <c r="CK866" s="274"/>
      <c r="CL866" s="274"/>
      <c r="CM866" s="274"/>
      <c r="CN866" s="274"/>
      <c r="CO866" s="274"/>
      <c r="CP866" s="274"/>
      <c r="CQ866" s="274"/>
      <c r="CR866" s="274"/>
      <c r="CS866" s="274"/>
      <c r="CT866" s="274"/>
      <c r="CU866" s="274"/>
      <c r="CV866" s="274"/>
      <c r="CW866" s="274"/>
      <c r="CX866" s="274"/>
      <c r="CY866" s="274"/>
      <c r="CZ866" s="274"/>
      <c r="DA866" s="274"/>
      <c r="DB866" s="274"/>
      <c r="DC866" s="274"/>
      <c r="DD866" s="274"/>
      <c r="DE866" s="274"/>
    </row>
    <row r="867" spans="2:109" s="33" customFormat="1" x14ac:dyDescent="0.35">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AR867" s="274"/>
      <c r="AS867" s="274"/>
      <c r="AT867" s="274"/>
      <c r="AU867" s="274"/>
      <c r="AV867" s="274"/>
      <c r="AW867" s="274"/>
      <c r="AX867" s="274"/>
      <c r="AY867" s="274"/>
      <c r="AZ867" s="274"/>
      <c r="BA867" s="274"/>
      <c r="BB867" s="274"/>
      <c r="BC867" s="274"/>
      <c r="BD867" s="274"/>
      <c r="BE867" s="274"/>
      <c r="BF867" s="274"/>
      <c r="BG867" s="274"/>
      <c r="BH867" s="274"/>
      <c r="BI867" s="274"/>
      <c r="BJ867" s="274"/>
      <c r="BK867" s="274"/>
      <c r="BL867" s="274"/>
      <c r="BM867" s="274"/>
      <c r="BN867" s="274"/>
      <c r="BO867" s="274"/>
      <c r="BP867" s="274"/>
      <c r="BQ867" s="274"/>
      <c r="BR867" s="274"/>
      <c r="BS867" s="274"/>
      <c r="BT867" s="274"/>
      <c r="BU867" s="274"/>
      <c r="BV867" s="274"/>
      <c r="BW867" s="274"/>
      <c r="BX867" s="274"/>
      <c r="BY867" s="274"/>
      <c r="BZ867" s="274"/>
      <c r="CA867" s="274"/>
      <c r="CB867" s="274"/>
      <c r="CC867" s="274"/>
      <c r="CD867" s="274"/>
      <c r="CE867" s="274"/>
      <c r="CF867" s="274"/>
      <c r="CG867" s="274"/>
      <c r="CH867" s="274"/>
      <c r="CI867" s="274"/>
      <c r="CJ867" s="274"/>
      <c r="CK867" s="274"/>
      <c r="CL867" s="274"/>
      <c r="CM867" s="274"/>
      <c r="CN867" s="274"/>
      <c r="CO867" s="274"/>
      <c r="CP867" s="274"/>
      <c r="CQ867" s="274"/>
      <c r="CR867" s="274"/>
      <c r="CS867" s="274"/>
      <c r="CT867" s="274"/>
      <c r="CU867" s="274"/>
      <c r="CV867" s="274"/>
      <c r="CW867" s="274"/>
      <c r="CX867" s="274"/>
      <c r="CY867" s="274"/>
      <c r="CZ867" s="274"/>
      <c r="DA867" s="274"/>
      <c r="DB867" s="274"/>
      <c r="DC867" s="274"/>
      <c r="DD867" s="274"/>
      <c r="DE867" s="274"/>
    </row>
    <row r="868" spans="2:109" s="33" customFormat="1" x14ac:dyDescent="0.35">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AR868" s="274"/>
      <c r="AS868" s="274"/>
      <c r="AT868" s="274"/>
      <c r="AU868" s="274"/>
      <c r="AV868" s="274"/>
      <c r="AW868" s="274"/>
      <c r="AX868" s="274"/>
      <c r="AY868" s="274"/>
      <c r="AZ868" s="274"/>
      <c r="BA868" s="274"/>
      <c r="BB868" s="274"/>
      <c r="BC868" s="274"/>
      <c r="BD868" s="274"/>
      <c r="BE868" s="274"/>
      <c r="BF868" s="274"/>
      <c r="BG868" s="274"/>
      <c r="BH868" s="274"/>
      <c r="BI868" s="274"/>
      <c r="BJ868" s="274"/>
      <c r="BK868" s="274"/>
      <c r="BL868" s="274"/>
      <c r="BM868" s="274"/>
      <c r="BN868" s="274"/>
      <c r="BO868" s="274"/>
      <c r="BP868" s="274"/>
      <c r="BQ868" s="274"/>
      <c r="BR868" s="274"/>
      <c r="BS868" s="274"/>
      <c r="BT868" s="274"/>
      <c r="BU868" s="274"/>
      <c r="BV868" s="274"/>
      <c r="BW868" s="274"/>
      <c r="BX868" s="274"/>
      <c r="BY868" s="274"/>
      <c r="BZ868" s="274"/>
      <c r="CA868" s="274"/>
      <c r="CB868" s="274"/>
      <c r="CC868" s="274"/>
      <c r="CD868" s="274"/>
      <c r="CE868" s="274"/>
      <c r="CF868" s="274"/>
      <c r="CG868" s="274"/>
      <c r="CH868" s="274"/>
      <c r="CI868" s="274"/>
      <c r="CJ868" s="274"/>
      <c r="CK868" s="274"/>
      <c r="CL868" s="274"/>
      <c r="CM868" s="274"/>
      <c r="CN868" s="274"/>
      <c r="CO868" s="274"/>
      <c r="CP868" s="274"/>
      <c r="CQ868" s="274"/>
      <c r="CR868" s="274"/>
      <c r="CS868" s="274"/>
      <c r="CT868" s="274"/>
      <c r="CU868" s="274"/>
      <c r="CV868" s="274"/>
      <c r="CW868" s="274"/>
      <c r="CX868" s="274"/>
      <c r="CY868" s="274"/>
      <c r="CZ868" s="274"/>
      <c r="DA868" s="274"/>
      <c r="DB868" s="274"/>
      <c r="DC868" s="274"/>
      <c r="DD868" s="274"/>
      <c r="DE868" s="274"/>
    </row>
    <row r="869" spans="2:109" s="33" customFormat="1" x14ac:dyDescent="0.35">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AR869" s="274"/>
      <c r="AS869" s="274"/>
      <c r="AT869" s="274"/>
      <c r="AU869" s="274"/>
      <c r="AV869" s="274"/>
      <c r="AW869" s="274"/>
      <c r="AX869" s="274"/>
      <c r="AY869" s="274"/>
      <c r="AZ869" s="274"/>
      <c r="BA869" s="274"/>
      <c r="BB869" s="274"/>
      <c r="BC869" s="274"/>
      <c r="BD869" s="274"/>
      <c r="BE869" s="274"/>
      <c r="BF869" s="274"/>
      <c r="BG869" s="274"/>
      <c r="BH869" s="274"/>
      <c r="BI869" s="274"/>
      <c r="BJ869" s="274"/>
      <c r="BK869" s="274"/>
      <c r="BL869" s="274"/>
      <c r="BM869" s="274"/>
      <c r="BN869" s="274"/>
      <c r="BO869" s="274"/>
      <c r="BP869" s="274"/>
      <c r="BQ869" s="274"/>
      <c r="BR869" s="274"/>
      <c r="BS869" s="274"/>
      <c r="BT869" s="274"/>
      <c r="BU869" s="274"/>
      <c r="BV869" s="274"/>
      <c r="BW869" s="274"/>
      <c r="BX869" s="274"/>
      <c r="BY869" s="274"/>
      <c r="BZ869" s="274"/>
      <c r="CA869" s="274"/>
      <c r="CB869" s="274"/>
      <c r="CC869" s="274"/>
      <c r="CD869" s="274"/>
      <c r="CE869" s="274"/>
      <c r="CF869" s="274"/>
      <c r="CG869" s="274"/>
      <c r="CH869" s="274"/>
      <c r="CI869" s="274"/>
      <c r="CJ869" s="274"/>
      <c r="CK869" s="274"/>
      <c r="CL869" s="274"/>
      <c r="CM869" s="274"/>
      <c r="CN869" s="274"/>
      <c r="CO869" s="274"/>
      <c r="CP869" s="274"/>
      <c r="CQ869" s="274"/>
      <c r="CR869" s="274"/>
      <c r="CS869" s="274"/>
      <c r="CT869" s="274"/>
      <c r="CU869" s="274"/>
      <c r="CV869" s="274"/>
      <c r="CW869" s="274"/>
      <c r="CX869" s="274"/>
      <c r="CY869" s="274"/>
      <c r="CZ869" s="274"/>
      <c r="DA869" s="274"/>
      <c r="DB869" s="274"/>
      <c r="DC869" s="274"/>
      <c r="DD869" s="274"/>
      <c r="DE869" s="274"/>
    </row>
    <row r="870" spans="2:109" s="33" customFormat="1" x14ac:dyDescent="0.35">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AR870" s="274"/>
      <c r="AS870" s="274"/>
      <c r="AT870" s="274"/>
      <c r="AU870" s="274"/>
      <c r="AV870" s="274"/>
      <c r="AW870" s="274"/>
      <c r="AX870" s="274"/>
      <c r="AY870" s="274"/>
      <c r="AZ870" s="274"/>
      <c r="BA870" s="274"/>
      <c r="BB870" s="274"/>
      <c r="BC870" s="274"/>
      <c r="BD870" s="274"/>
      <c r="BE870" s="274"/>
      <c r="BF870" s="274"/>
      <c r="BG870" s="274"/>
      <c r="BH870" s="274"/>
      <c r="BI870" s="274"/>
      <c r="BJ870" s="274"/>
      <c r="BK870" s="274"/>
      <c r="BL870" s="274"/>
      <c r="BM870" s="274"/>
      <c r="BN870" s="274"/>
      <c r="BO870" s="274"/>
      <c r="BP870" s="274"/>
      <c r="BQ870" s="274"/>
      <c r="BR870" s="274"/>
      <c r="BS870" s="274"/>
      <c r="BT870" s="274"/>
      <c r="BU870" s="274"/>
      <c r="BV870" s="274"/>
      <c r="BW870" s="274"/>
      <c r="BX870" s="274"/>
      <c r="BY870" s="274"/>
      <c r="BZ870" s="274"/>
      <c r="CA870" s="274"/>
      <c r="CB870" s="274"/>
      <c r="CC870" s="274"/>
      <c r="CD870" s="274"/>
      <c r="CE870" s="274"/>
      <c r="CF870" s="274"/>
      <c r="CG870" s="274"/>
      <c r="CH870" s="274"/>
      <c r="CI870" s="274"/>
      <c r="CJ870" s="274"/>
      <c r="CK870" s="274"/>
      <c r="CL870" s="274"/>
      <c r="CM870" s="274"/>
      <c r="CN870" s="274"/>
      <c r="CO870" s="274"/>
      <c r="CP870" s="274"/>
      <c r="CQ870" s="274"/>
      <c r="CR870" s="274"/>
      <c r="CS870" s="274"/>
      <c r="CT870" s="274"/>
      <c r="CU870" s="274"/>
      <c r="CV870" s="274"/>
      <c r="CW870" s="274"/>
      <c r="CX870" s="274"/>
      <c r="CY870" s="274"/>
      <c r="CZ870" s="274"/>
      <c r="DA870" s="274"/>
      <c r="DB870" s="274"/>
      <c r="DC870" s="274"/>
      <c r="DD870" s="274"/>
      <c r="DE870" s="274"/>
    </row>
    <row r="871" spans="2:109" s="33" customFormat="1" x14ac:dyDescent="0.35">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AR871" s="274"/>
      <c r="AS871" s="274"/>
      <c r="AT871" s="274"/>
      <c r="AU871" s="274"/>
      <c r="AV871" s="274"/>
      <c r="AW871" s="274"/>
      <c r="AX871" s="274"/>
      <c r="AY871" s="274"/>
      <c r="AZ871" s="274"/>
      <c r="BA871" s="274"/>
      <c r="BB871" s="274"/>
      <c r="BC871" s="274"/>
      <c r="BD871" s="274"/>
      <c r="BE871" s="274"/>
      <c r="BF871" s="274"/>
      <c r="BG871" s="274"/>
      <c r="BH871" s="274"/>
      <c r="BI871" s="274"/>
      <c r="BJ871" s="274"/>
      <c r="BK871" s="274"/>
      <c r="BL871" s="274"/>
      <c r="BM871" s="274"/>
      <c r="BN871" s="274"/>
      <c r="BO871" s="274"/>
      <c r="BP871" s="274"/>
      <c r="BQ871" s="274"/>
      <c r="BR871" s="274"/>
      <c r="BS871" s="274"/>
      <c r="BT871" s="274"/>
      <c r="BU871" s="274"/>
      <c r="BV871" s="274"/>
      <c r="BW871" s="274"/>
      <c r="BX871" s="274"/>
      <c r="BY871" s="274"/>
      <c r="BZ871" s="274"/>
      <c r="CA871" s="274"/>
      <c r="CB871" s="274"/>
      <c r="CC871" s="274"/>
      <c r="CD871" s="274"/>
      <c r="CE871" s="274"/>
      <c r="CF871" s="274"/>
      <c r="CG871" s="274"/>
      <c r="CH871" s="274"/>
      <c r="CI871" s="274"/>
      <c r="CJ871" s="274"/>
      <c r="CK871" s="274"/>
      <c r="CL871" s="274"/>
      <c r="CM871" s="274"/>
      <c r="CN871" s="274"/>
      <c r="CO871" s="274"/>
      <c r="CP871" s="274"/>
      <c r="CQ871" s="274"/>
      <c r="CR871" s="274"/>
      <c r="CS871" s="274"/>
      <c r="CT871" s="274"/>
      <c r="CU871" s="274"/>
      <c r="CV871" s="274"/>
      <c r="CW871" s="274"/>
      <c r="CX871" s="274"/>
      <c r="CY871" s="274"/>
      <c r="CZ871" s="274"/>
      <c r="DA871" s="274"/>
      <c r="DB871" s="274"/>
      <c r="DC871" s="274"/>
      <c r="DD871" s="274"/>
      <c r="DE871" s="274"/>
    </row>
    <row r="872" spans="2:109" s="33" customFormat="1" x14ac:dyDescent="0.35">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AR872" s="274"/>
      <c r="AS872" s="274"/>
      <c r="AT872" s="274"/>
      <c r="AU872" s="274"/>
      <c r="AV872" s="274"/>
      <c r="AW872" s="274"/>
      <c r="AX872" s="274"/>
      <c r="AY872" s="274"/>
      <c r="AZ872" s="274"/>
      <c r="BA872" s="274"/>
      <c r="BB872" s="274"/>
      <c r="BC872" s="274"/>
      <c r="BD872" s="274"/>
      <c r="BE872" s="274"/>
      <c r="BF872" s="274"/>
      <c r="BG872" s="274"/>
      <c r="BH872" s="274"/>
      <c r="BI872" s="274"/>
      <c r="BJ872" s="274"/>
      <c r="BK872" s="274"/>
      <c r="BL872" s="274"/>
      <c r="BM872" s="274"/>
      <c r="BN872" s="274"/>
      <c r="BO872" s="274"/>
      <c r="BP872" s="274"/>
      <c r="BQ872" s="274"/>
      <c r="BR872" s="274"/>
      <c r="BS872" s="274"/>
      <c r="BT872" s="274"/>
      <c r="BU872" s="274"/>
      <c r="BV872" s="274"/>
      <c r="BW872" s="274"/>
      <c r="BX872" s="274"/>
      <c r="BY872" s="274"/>
      <c r="BZ872" s="274"/>
      <c r="CA872" s="274"/>
      <c r="CB872" s="274"/>
      <c r="CC872" s="274"/>
      <c r="CD872" s="274"/>
      <c r="CE872" s="274"/>
      <c r="CF872" s="274"/>
      <c r="CG872" s="274"/>
      <c r="CH872" s="274"/>
      <c r="CI872" s="274"/>
      <c r="CJ872" s="274"/>
      <c r="CK872" s="274"/>
      <c r="CL872" s="274"/>
      <c r="CM872" s="274"/>
      <c r="CN872" s="274"/>
      <c r="CO872" s="274"/>
      <c r="CP872" s="274"/>
      <c r="CQ872" s="274"/>
      <c r="CR872" s="274"/>
      <c r="CS872" s="274"/>
      <c r="CT872" s="274"/>
      <c r="CU872" s="274"/>
      <c r="CV872" s="274"/>
      <c r="CW872" s="274"/>
      <c r="CX872" s="274"/>
      <c r="CY872" s="274"/>
      <c r="CZ872" s="274"/>
      <c r="DA872" s="274"/>
      <c r="DB872" s="274"/>
      <c r="DC872" s="274"/>
      <c r="DD872" s="274"/>
      <c r="DE872" s="274"/>
    </row>
    <row r="873" spans="2:109" s="33" customFormat="1" x14ac:dyDescent="0.35">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AR873" s="274"/>
      <c r="AS873" s="274"/>
      <c r="AT873" s="274"/>
      <c r="AU873" s="274"/>
      <c r="AV873" s="274"/>
      <c r="AW873" s="274"/>
      <c r="AX873" s="274"/>
      <c r="AY873" s="274"/>
      <c r="AZ873" s="274"/>
      <c r="BA873" s="274"/>
      <c r="BB873" s="274"/>
      <c r="BC873" s="274"/>
      <c r="BD873" s="274"/>
      <c r="BE873" s="274"/>
      <c r="BF873" s="274"/>
      <c r="BG873" s="274"/>
      <c r="BH873" s="274"/>
      <c r="BI873" s="274"/>
      <c r="BJ873" s="274"/>
      <c r="BK873" s="274"/>
      <c r="BL873" s="274"/>
      <c r="BM873" s="274"/>
      <c r="BN873" s="274"/>
      <c r="BO873" s="274"/>
      <c r="BP873" s="274"/>
      <c r="BQ873" s="274"/>
      <c r="BR873" s="274"/>
      <c r="BS873" s="274"/>
      <c r="BT873" s="274"/>
      <c r="BU873" s="274"/>
      <c r="BV873" s="274"/>
      <c r="BW873" s="274"/>
      <c r="BX873" s="274"/>
      <c r="BY873" s="274"/>
      <c r="BZ873" s="274"/>
      <c r="CA873" s="274"/>
      <c r="CB873" s="274"/>
      <c r="CC873" s="274"/>
      <c r="CD873" s="274"/>
      <c r="CE873" s="274"/>
      <c r="CF873" s="274"/>
      <c r="CG873" s="274"/>
      <c r="CH873" s="274"/>
      <c r="CI873" s="274"/>
      <c r="CJ873" s="274"/>
      <c r="CK873" s="274"/>
      <c r="CL873" s="274"/>
      <c r="CM873" s="274"/>
      <c r="CN873" s="274"/>
      <c r="CO873" s="274"/>
      <c r="CP873" s="274"/>
      <c r="CQ873" s="274"/>
      <c r="CR873" s="274"/>
      <c r="CS873" s="274"/>
      <c r="CT873" s="274"/>
      <c r="CU873" s="274"/>
      <c r="CV873" s="274"/>
      <c r="CW873" s="274"/>
      <c r="CX873" s="274"/>
      <c r="CY873" s="274"/>
      <c r="CZ873" s="274"/>
      <c r="DA873" s="274"/>
      <c r="DB873" s="274"/>
      <c r="DC873" s="274"/>
      <c r="DD873" s="274"/>
      <c r="DE873" s="274"/>
    </row>
    <row r="874" spans="2:109" s="33" customFormat="1" x14ac:dyDescent="0.35">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AR874" s="274"/>
      <c r="AS874" s="274"/>
      <c r="AT874" s="274"/>
      <c r="AU874" s="274"/>
      <c r="AV874" s="274"/>
      <c r="AW874" s="274"/>
      <c r="AX874" s="274"/>
      <c r="AY874" s="274"/>
      <c r="AZ874" s="274"/>
      <c r="BA874" s="274"/>
      <c r="BB874" s="274"/>
      <c r="BC874" s="274"/>
      <c r="BD874" s="274"/>
      <c r="BE874" s="274"/>
      <c r="BF874" s="274"/>
      <c r="BG874" s="274"/>
      <c r="BH874" s="274"/>
      <c r="BI874" s="274"/>
      <c r="BJ874" s="274"/>
      <c r="BK874" s="274"/>
      <c r="BL874" s="274"/>
      <c r="BM874" s="274"/>
      <c r="BN874" s="274"/>
      <c r="BO874" s="274"/>
      <c r="BP874" s="274"/>
      <c r="BQ874" s="274"/>
      <c r="BR874" s="274"/>
      <c r="BS874" s="274"/>
      <c r="BT874" s="274"/>
      <c r="BU874" s="274"/>
      <c r="BV874" s="274"/>
      <c r="BW874" s="274"/>
      <c r="BX874" s="274"/>
      <c r="BY874" s="274"/>
      <c r="BZ874" s="274"/>
      <c r="CA874" s="274"/>
      <c r="CB874" s="274"/>
      <c r="CC874" s="274"/>
      <c r="CD874" s="274"/>
      <c r="CE874" s="274"/>
      <c r="CF874" s="274"/>
      <c r="CG874" s="274"/>
      <c r="CH874" s="274"/>
      <c r="CI874" s="274"/>
      <c r="CJ874" s="274"/>
      <c r="CK874" s="274"/>
      <c r="CL874" s="274"/>
      <c r="CM874" s="274"/>
      <c r="CN874" s="274"/>
      <c r="CO874" s="274"/>
      <c r="CP874" s="274"/>
      <c r="CQ874" s="274"/>
      <c r="CR874" s="274"/>
      <c r="CS874" s="274"/>
      <c r="CT874" s="274"/>
      <c r="CU874" s="274"/>
      <c r="CV874" s="274"/>
      <c r="CW874" s="274"/>
      <c r="CX874" s="274"/>
      <c r="CY874" s="274"/>
      <c r="CZ874" s="274"/>
      <c r="DA874" s="274"/>
      <c r="DB874" s="274"/>
      <c r="DC874" s="274"/>
      <c r="DD874" s="274"/>
      <c r="DE874" s="274"/>
    </row>
    <row r="875" spans="2:109" s="33" customFormat="1" x14ac:dyDescent="0.35">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AR875" s="274"/>
      <c r="AS875" s="274"/>
      <c r="AT875" s="274"/>
      <c r="AU875" s="274"/>
      <c r="AV875" s="274"/>
      <c r="AW875" s="274"/>
      <c r="AX875" s="274"/>
      <c r="AY875" s="274"/>
      <c r="AZ875" s="274"/>
      <c r="BA875" s="274"/>
      <c r="BB875" s="274"/>
      <c r="BC875" s="274"/>
      <c r="BD875" s="274"/>
      <c r="BE875" s="274"/>
      <c r="BF875" s="274"/>
      <c r="BG875" s="274"/>
      <c r="BH875" s="274"/>
      <c r="BI875" s="274"/>
      <c r="BJ875" s="274"/>
      <c r="BK875" s="274"/>
      <c r="BL875" s="274"/>
      <c r="BM875" s="274"/>
      <c r="BN875" s="274"/>
      <c r="BO875" s="274"/>
      <c r="BP875" s="274"/>
      <c r="BQ875" s="274"/>
      <c r="BR875" s="274"/>
      <c r="BS875" s="274"/>
      <c r="BT875" s="274"/>
      <c r="BU875" s="274"/>
      <c r="BV875" s="274"/>
      <c r="BW875" s="274"/>
      <c r="BX875" s="274"/>
      <c r="BY875" s="274"/>
      <c r="BZ875" s="274"/>
      <c r="CA875" s="274"/>
      <c r="CB875" s="274"/>
      <c r="CC875" s="274"/>
      <c r="CD875" s="274"/>
      <c r="CE875" s="274"/>
      <c r="CF875" s="274"/>
      <c r="CG875" s="274"/>
      <c r="CH875" s="274"/>
      <c r="CI875" s="274"/>
      <c r="CJ875" s="274"/>
      <c r="CK875" s="274"/>
      <c r="CL875" s="274"/>
      <c r="CM875" s="274"/>
      <c r="CN875" s="274"/>
      <c r="CO875" s="274"/>
      <c r="CP875" s="274"/>
      <c r="CQ875" s="274"/>
      <c r="CR875" s="274"/>
      <c r="CS875" s="274"/>
      <c r="CT875" s="274"/>
      <c r="CU875" s="274"/>
      <c r="CV875" s="274"/>
      <c r="CW875" s="274"/>
      <c r="CX875" s="274"/>
      <c r="CY875" s="274"/>
      <c r="CZ875" s="274"/>
      <c r="DA875" s="274"/>
      <c r="DB875" s="274"/>
      <c r="DC875" s="274"/>
      <c r="DD875" s="274"/>
      <c r="DE875" s="274"/>
    </row>
    <row r="876" spans="2:109" s="33" customFormat="1" x14ac:dyDescent="0.35">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AR876" s="274"/>
      <c r="AS876" s="274"/>
      <c r="AT876" s="274"/>
      <c r="AU876" s="274"/>
      <c r="AV876" s="274"/>
      <c r="AW876" s="274"/>
      <c r="AX876" s="274"/>
      <c r="AY876" s="274"/>
      <c r="AZ876" s="274"/>
      <c r="BA876" s="274"/>
      <c r="BB876" s="274"/>
      <c r="BC876" s="274"/>
      <c r="BD876" s="274"/>
      <c r="BE876" s="274"/>
      <c r="BF876" s="274"/>
      <c r="BG876" s="274"/>
      <c r="BH876" s="274"/>
      <c r="BI876" s="274"/>
      <c r="BJ876" s="274"/>
      <c r="BK876" s="274"/>
      <c r="BL876" s="274"/>
      <c r="BM876" s="274"/>
      <c r="BN876" s="274"/>
      <c r="BO876" s="274"/>
      <c r="BP876" s="274"/>
      <c r="BQ876" s="274"/>
      <c r="BR876" s="274"/>
      <c r="BS876" s="274"/>
      <c r="BT876" s="274"/>
      <c r="BU876" s="274"/>
      <c r="BV876" s="274"/>
      <c r="BW876" s="274"/>
      <c r="BX876" s="274"/>
      <c r="BY876" s="274"/>
      <c r="BZ876" s="274"/>
      <c r="CA876" s="274"/>
      <c r="CB876" s="274"/>
      <c r="CC876" s="274"/>
      <c r="CD876" s="274"/>
      <c r="CE876" s="274"/>
      <c r="CF876" s="274"/>
      <c r="CG876" s="274"/>
      <c r="CH876" s="274"/>
      <c r="CI876" s="274"/>
      <c r="CJ876" s="274"/>
      <c r="CK876" s="274"/>
      <c r="CL876" s="274"/>
      <c r="CM876" s="274"/>
      <c r="CN876" s="274"/>
      <c r="CO876" s="274"/>
      <c r="CP876" s="274"/>
      <c r="CQ876" s="274"/>
      <c r="CR876" s="274"/>
      <c r="CS876" s="274"/>
      <c r="CT876" s="274"/>
      <c r="CU876" s="274"/>
      <c r="CV876" s="274"/>
      <c r="CW876" s="274"/>
      <c r="CX876" s="274"/>
      <c r="CY876" s="274"/>
      <c r="CZ876" s="274"/>
      <c r="DA876" s="274"/>
      <c r="DB876" s="274"/>
      <c r="DC876" s="274"/>
      <c r="DD876" s="274"/>
      <c r="DE876" s="274"/>
    </row>
    <row r="877" spans="2:109" s="33" customFormat="1" x14ac:dyDescent="0.35">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AR877" s="274"/>
      <c r="AS877" s="274"/>
      <c r="AT877" s="274"/>
      <c r="AU877" s="274"/>
      <c r="AV877" s="274"/>
      <c r="AW877" s="274"/>
      <c r="AX877" s="274"/>
      <c r="AY877" s="274"/>
      <c r="AZ877" s="274"/>
      <c r="BA877" s="274"/>
      <c r="BB877" s="274"/>
      <c r="BC877" s="274"/>
      <c r="BD877" s="274"/>
      <c r="BE877" s="274"/>
      <c r="BF877" s="274"/>
      <c r="BG877" s="274"/>
      <c r="BH877" s="274"/>
      <c r="BI877" s="274"/>
      <c r="BJ877" s="274"/>
      <c r="BK877" s="274"/>
      <c r="BL877" s="274"/>
      <c r="BM877" s="274"/>
      <c r="BN877" s="274"/>
      <c r="BO877" s="274"/>
      <c r="BP877" s="274"/>
      <c r="BQ877" s="274"/>
      <c r="BR877" s="274"/>
      <c r="BS877" s="274"/>
      <c r="BT877" s="274"/>
      <c r="BU877" s="274"/>
      <c r="BV877" s="274"/>
      <c r="BW877" s="274"/>
      <c r="BX877" s="274"/>
      <c r="BY877" s="274"/>
      <c r="BZ877" s="274"/>
      <c r="CA877" s="274"/>
      <c r="CB877" s="274"/>
      <c r="CC877" s="274"/>
      <c r="CD877" s="274"/>
      <c r="CE877" s="274"/>
      <c r="CF877" s="274"/>
      <c r="CG877" s="274"/>
      <c r="CH877" s="274"/>
      <c r="CI877" s="274"/>
      <c r="CJ877" s="274"/>
      <c r="CK877" s="274"/>
      <c r="CL877" s="274"/>
      <c r="CM877" s="274"/>
      <c r="CN877" s="274"/>
      <c r="CO877" s="274"/>
      <c r="CP877" s="274"/>
      <c r="CQ877" s="274"/>
      <c r="CR877" s="274"/>
      <c r="CS877" s="274"/>
      <c r="CT877" s="274"/>
      <c r="CU877" s="274"/>
      <c r="CV877" s="274"/>
      <c r="CW877" s="274"/>
      <c r="CX877" s="274"/>
      <c r="CY877" s="274"/>
      <c r="CZ877" s="274"/>
      <c r="DA877" s="274"/>
      <c r="DB877" s="274"/>
      <c r="DC877" s="274"/>
      <c r="DD877" s="274"/>
      <c r="DE877" s="274"/>
    </row>
    <row r="878" spans="2:109" s="33" customFormat="1" x14ac:dyDescent="0.35">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AR878" s="274"/>
      <c r="AS878" s="274"/>
      <c r="AT878" s="274"/>
      <c r="AU878" s="274"/>
      <c r="AV878" s="274"/>
      <c r="AW878" s="274"/>
      <c r="AX878" s="274"/>
      <c r="AY878" s="274"/>
      <c r="AZ878" s="274"/>
      <c r="BA878" s="274"/>
      <c r="BB878" s="274"/>
      <c r="BC878" s="274"/>
      <c r="BD878" s="274"/>
      <c r="BE878" s="274"/>
      <c r="BF878" s="274"/>
      <c r="BG878" s="274"/>
      <c r="BH878" s="274"/>
      <c r="BI878" s="274"/>
      <c r="BJ878" s="274"/>
      <c r="BK878" s="274"/>
      <c r="BL878" s="274"/>
      <c r="BM878" s="274"/>
      <c r="BN878" s="274"/>
      <c r="BO878" s="274"/>
      <c r="BP878" s="274"/>
      <c r="BQ878" s="274"/>
      <c r="BR878" s="274"/>
      <c r="BS878" s="274"/>
      <c r="BT878" s="274"/>
      <c r="BU878" s="274"/>
      <c r="BV878" s="274"/>
      <c r="BW878" s="274"/>
      <c r="BX878" s="274"/>
      <c r="BY878" s="274"/>
      <c r="BZ878" s="274"/>
      <c r="CA878" s="274"/>
      <c r="CB878" s="274"/>
      <c r="CC878" s="274"/>
      <c r="CD878" s="274"/>
      <c r="CE878" s="274"/>
      <c r="CF878" s="274"/>
      <c r="CG878" s="274"/>
      <c r="CH878" s="274"/>
      <c r="CI878" s="274"/>
      <c r="CJ878" s="274"/>
      <c r="CK878" s="274"/>
      <c r="CL878" s="274"/>
      <c r="CM878" s="274"/>
      <c r="CN878" s="274"/>
      <c r="CO878" s="274"/>
      <c r="CP878" s="274"/>
      <c r="CQ878" s="274"/>
      <c r="CR878" s="274"/>
      <c r="CS878" s="274"/>
      <c r="CT878" s="274"/>
      <c r="CU878" s="274"/>
      <c r="CV878" s="274"/>
      <c r="CW878" s="274"/>
      <c r="CX878" s="274"/>
      <c r="CY878" s="274"/>
      <c r="CZ878" s="274"/>
      <c r="DA878" s="274"/>
      <c r="DB878" s="274"/>
      <c r="DC878" s="274"/>
      <c r="DD878" s="274"/>
      <c r="DE878" s="274"/>
    </row>
    <row r="879" spans="2:109" s="33" customFormat="1" x14ac:dyDescent="0.35">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AR879" s="274"/>
      <c r="AS879" s="274"/>
      <c r="AT879" s="274"/>
      <c r="AU879" s="274"/>
      <c r="AV879" s="274"/>
      <c r="AW879" s="274"/>
      <c r="AX879" s="274"/>
      <c r="AY879" s="274"/>
      <c r="AZ879" s="274"/>
      <c r="BA879" s="274"/>
      <c r="BB879" s="274"/>
      <c r="BC879" s="274"/>
      <c r="BD879" s="274"/>
      <c r="BE879" s="274"/>
      <c r="BF879" s="274"/>
      <c r="BG879" s="274"/>
      <c r="BH879" s="274"/>
      <c r="BI879" s="274"/>
      <c r="BJ879" s="274"/>
      <c r="BK879" s="274"/>
      <c r="BL879" s="274"/>
      <c r="BM879" s="274"/>
      <c r="BN879" s="274"/>
      <c r="BO879" s="274"/>
      <c r="BP879" s="274"/>
      <c r="BQ879" s="274"/>
      <c r="BR879" s="274"/>
      <c r="BS879" s="274"/>
      <c r="BT879" s="274"/>
      <c r="BU879" s="274"/>
      <c r="BV879" s="274"/>
      <c r="BW879" s="274"/>
      <c r="BX879" s="274"/>
      <c r="BY879" s="274"/>
      <c r="BZ879" s="274"/>
      <c r="CA879" s="274"/>
      <c r="CB879" s="274"/>
      <c r="CC879" s="274"/>
      <c r="CD879" s="274"/>
      <c r="CE879" s="274"/>
      <c r="CF879" s="274"/>
      <c r="CG879" s="274"/>
      <c r="CH879" s="274"/>
      <c r="CI879" s="274"/>
      <c r="CJ879" s="274"/>
      <c r="CK879" s="274"/>
      <c r="CL879" s="274"/>
      <c r="CM879" s="274"/>
      <c r="CN879" s="274"/>
      <c r="CO879" s="274"/>
      <c r="CP879" s="274"/>
      <c r="CQ879" s="274"/>
      <c r="CR879" s="274"/>
      <c r="CS879" s="274"/>
      <c r="CT879" s="274"/>
      <c r="CU879" s="274"/>
      <c r="CV879" s="274"/>
      <c r="CW879" s="274"/>
      <c r="CX879" s="274"/>
      <c r="CY879" s="274"/>
      <c r="CZ879" s="274"/>
      <c r="DA879" s="274"/>
      <c r="DB879" s="274"/>
      <c r="DC879" s="274"/>
      <c r="DD879" s="274"/>
      <c r="DE879" s="274"/>
    </row>
    <row r="880" spans="2:109" s="33" customFormat="1" x14ac:dyDescent="0.35">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AR880" s="274"/>
      <c r="AS880" s="274"/>
      <c r="AT880" s="274"/>
      <c r="AU880" s="274"/>
      <c r="AV880" s="274"/>
      <c r="AW880" s="274"/>
      <c r="AX880" s="274"/>
      <c r="AY880" s="274"/>
      <c r="AZ880" s="274"/>
      <c r="BA880" s="274"/>
      <c r="BB880" s="274"/>
      <c r="BC880" s="274"/>
      <c r="BD880" s="274"/>
      <c r="BE880" s="274"/>
      <c r="BF880" s="274"/>
      <c r="BG880" s="274"/>
      <c r="BH880" s="274"/>
      <c r="BI880" s="274"/>
      <c r="BJ880" s="274"/>
      <c r="BK880" s="274"/>
      <c r="BL880" s="274"/>
      <c r="BM880" s="274"/>
      <c r="BN880" s="274"/>
      <c r="BO880" s="274"/>
      <c r="BP880" s="274"/>
      <c r="BQ880" s="274"/>
      <c r="BR880" s="274"/>
      <c r="BS880" s="274"/>
      <c r="BT880" s="274"/>
      <c r="BU880" s="274"/>
      <c r="BV880" s="274"/>
      <c r="BW880" s="274"/>
      <c r="BX880" s="274"/>
      <c r="BY880" s="274"/>
      <c r="BZ880" s="274"/>
      <c r="CA880" s="274"/>
      <c r="CB880" s="274"/>
      <c r="CC880" s="274"/>
      <c r="CD880" s="274"/>
      <c r="CE880" s="274"/>
      <c r="CF880" s="274"/>
      <c r="CG880" s="274"/>
      <c r="CH880" s="274"/>
      <c r="CI880" s="274"/>
      <c r="CJ880" s="274"/>
      <c r="CK880" s="274"/>
      <c r="CL880" s="274"/>
      <c r="CM880" s="274"/>
      <c r="CN880" s="274"/>
      <c r="CO880" s="274"/>
      <c r="CP880" s="274"/>
      <c r="CQ880" s="274"/>
      <c r="CR880" s="274"/>
      <c r="CS880" s="274"/>
      <c r="CT880" s="274"/>
      <c r="CU880" s="274"/>
      <c r="CV880" s="274"/>
      <c r="CW880" s="274"/>
      <c r="CX880" s="274"/>
      <c r="CY880" s="274"/>
      <c r="CZ880" s="274"/>
      <c r="DA880" s="274"/>
      <c r="DB880" s="274"/>
      <c r="DC880" s="274"/>
      <c r="DD880" s="274"/>
      <c r="DE880" s="274"/>
    </row>
    <row r="881" spans="2:109" s="33" customFormat="1" x14ac:dyDescent="0.35">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AR881" s="274"/>
      <c r="AS881" s="274"/>
      <c r="AT881" s="274"/>
      <c r="AU881" s="274"/>
      <c r="AV881" s="274"/>
      <c r="AW881" s="274"/>
      <c r="AX881" s="274"/>
      <c r="AY881" s="274"/>
      <c r="AZ881" s="274"/>
      <c r="BA881" s="274"/>
      <c r="BB881" s="274"/>
      <c r="BC881" s="274"/>
      <c r="BD881" s="274"/>
      <c r="BE881" s="274"/>
      <c r="BF881" s="274"/>
      <c r="BG881" s="274"/>
      <c r="BH881" s="274"/>
      <c r="BI881" s="274"/>
      <c r="BJ881" s="274"/>
      <c r="BK881" s="274"/>
      <c r="BL881" s="274"/>
      <c r="BM881" s="274"/>
      <c r="BN881" s="274"/>
      <c r="BO881" s="274"/>
      <c r="BP881" s="274"/>
      <c r="BQ881" s="274"/>
      <c r="BR881" s="274"/>
      <c r="BS881" s="274"/>
      <c r="BT881" s="274"/>
      <c r="BU881" s="274"/>
      <c r="BV881" s="274"/>
      <c r="BW881" s="274"/>
      <c r="BX881" s="274"/>
      <c r="BY881" s="274"/>
      <c r="BZ881" s="274"/>
      <c r="CA881" s="274"/>
      <c r="CB881" s="274"/>
      <c r="CC881" s="274"/>
      <c r="CD881" s="274"/>
      <c r="CE881" s="274"/>
      <c r="CF881" s="274"/>
      <c r="CG881" s="274"/>
      <c r="CH881" s="274"/>
      <c r="CI881" s="274"/>
      <c r="CJ881" s="274"/>
      <c r="CK881" s="274"/>
      <c r="CL881" s="274"/>
      <c r="CM881" s="274"/>
      <c r="CN881" s="274"/>
      <c r="CO881" s="274"/>
      <c r="CP881" s="274"/>
      <c r="CQ881" s="274"/>
      <c r="CR881" s="274"/>
      <c r="CS881" s="274"/>
      <c r="CT881" s="274"/>
      <c r="CU881" s="274"/>
      <c r="CV881" s="274"/>
      <c r="CW881" s="274"/>
      <c r="CX881" s="274"/>
      <c r="CY881" s="274"/>
      <c r="CZ881" s="274"/>
      <c r="DA881" s="274"/>
      <c r="DB881" s="274"/>
      <c r="DC881" s="274"/>
      <c r="DD881" s="274"/>
      <c r="DE881" s="274"/>
    </row>
    <row r="882" spans="2:109" s="33" customFormat="1" x14ac:dyDescent="0.35">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AR882" s="274"/>
      <c r="AS882" s="274"/>
      <c r="AT882" s="274"/>
      <c r="AU882" s="274"/>
      <c r="AV882" s="274"/>
      <c r="AW882" s="274"/>
      <c r="AX882" s="274"/>
      <c r="AY882" s="274"/>
      <c r="AZ882" s="274"/>
      <c r="BA882" s="274"/>
      <c r="BB882" s="274"/>
      <c r="BC882" s="274"/>
      <c r="BD882" s="274"/>
      <c r="BE882" s="274"/>
      <c r="BF882" s="274"/>
      <c r="BG882" s="274"/>
      <c r="BH882" s="274"/>
      <c r="BI882" s="274"/>
      <c r="BJ882" s="274"/>
      <c r="BK882" s="274"/>
      <c r="BL882" s="274"/>
      <c r="BM882" s="274"/>
      <c r="BN882" s="274"/>
      <c r="BO882" s="274"/>
      <c r="BP882" s="274"/>
      <c r="BQ882" s="274"/>
      <c r="BR882" s="274"/>
      <c r="BS882" s="274"/>
      <c r="BT882" s="274"/>
      <c r="BU882" s="274"/>
      <c r="BV882" s="274"/>
      <c r="BW882" s="274"/>
      <c r="BX882" s="274"/>
      <c r="BY882" s="274"/>
      <c r="BZ882" s="274"/>
      <c r="CA882" s="274"/>
      <c r="CB882" s="274"/>
      <c r="CC882" s="274"/>
      <c r="CD882" s="274"/>
      <c r="CE882" s="274"/>
      <c r="CF882" s="274"/>
      <c r="CG882" s="274"/>
      <c r="CH882" s="274"/>
      <c r="CI882" s="274"/>
      <c r="CJ882" s="274"/>
      <c r="CK882" s="274"/>
      <c r="CL882" s="274"/>
      <c r="CM882" s="274"/>
      <c r="CN882" s="274"/>
      <c r="CO882" s="274"/>
      <c r="CP882" s="274"/>
      <c r="CQ882" s="274"/>
      <c r="CR882" s="274"/>
      <c r="CS882" s="274"/>
      <c r="CT882" s="274"/>
      <c r="CU882" s="274"/>
      <c r="CV882" s="274"/>
      <c r="CW882" s="274"/>
      <c r="CX882" s="274"/>
      <c r="CY882" s="274"/>
      <c r="CZ882" s="274"/>
      <c r="DA882" s="274"/>
      <c r="DB882" s="274"/>
      <c r="DC882" s="274"/>
      <c r="DD882" s="274"/>
      <c r="DE882" s="274"/>
    </row>
    <row r="883" spans="2:109" s="33" customFormat="1" x14ac:dyDescent="0.35">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AR883" s="274"/>
      <c r="AS883" s="274"/>
      <c r="AT883" s="274"/>
      <c r="AU883" s="274"/>
      <c r="AV883" s="274"/>
      <c r="AW883" s="274"/>
      <c r="AX883" s="274"/>
      <c r="AY883" s="274"/>
      <c r="AZ883" s="274"/>
      <c r="BA883" s="274"/>
      <c r="BB883" s="274"/>
      <c r="BC883" s="274"/>
      <c r="BD883" s="274"/>
      <c r="BE883" s="274"/>
      <c r="BF883" s="274"/>
      <c r="BG883" s="274"/>
      <c r="BH883" s="274"/>
      <c r="BI883" s="274"/>
      <c r="BJ883" s="274"/>
      <c r="BK883" s="274"/>
      <c r="BL883" s="274"/>
      <c r="BM883" s="274"/>
      <c r="BN883" s="274"/>
      <c r="BO883" s="274"/>
      <c r="BP883" s="274"/>
      <c r="BQ883" s="274"/>
      <c r="BR883" s="274"/>
      <c r="BS883" s="274"/>
      <c r="BT883" s="274"/>
      <c r="BU883" s="274"/>
      <c r="BV883" s="274"/>
      <c r="BW883" s="274"/>
      <c r="BX883" s="274"/>
      <c r="BY883" s="274"/>
      <c r="BZ883" s="274"/>
      <c r="CA883" s="274"/>
      <c r="CB883" s="274"/>
      <c r="CC883" s="274"/>
      <c r="CD883" s="274"/>
      <c r="CE883" s="274"/>
      <c r="CF883" s="274"/>
      <c r="CG883" s="274"/>
      <c r="CH883" s="274"/>
      <c r="CI883" s="274"/>
      <c r="CJ883" s="274"/>
      <c r="CK883" s="274"/>
      <c r="CL883" s="274"/>
      <c r="CM883" s="274"/>
      <c r="CN883" s="274"/>
      <c r="CO883" s="274"/>
      <c r="CP883" s="274"/>
      <c r="CQ883" s="274"/>
      <c r="CR883" s="274"/>
      <c r="CS883" s="274"/>
      <c r="CT883" s="274"/>
      <c r="CU883" s="274"/>
      <c r="CV883" s="274"/>
      <c r="CW883" s="274"/>
      <c r="CX883" s="274"/>
      <c r="CY883" s="274"/>
      <c r="CZ883" s="274"/>
      <c r="DA883" s="274"/>
      <c r="DB883" s="274"/>
      <c r="DC883" s="274"/>
      <c r="DD883" s="274"/>
      <c r="DE883" s="274"/>
    </row>
    <row r="884" spans="2:109" s="33" customFormat="1" x14ac:dyDescent="0.35">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AR884" s="274"/>
      <c r="AS884" s="274"/>
      <c r="AT884" s="274"/>
      <c r="AU884" s="274"/>
      <c r="AV884" s="274"/>
      <c r="AW884" s="274"/>
      <c r="AX884" s="274"/>
      <c r="AY884" s="274"/>
      <c r="AZ884" s="274"/>
      <c r="BA884" s="274"/>
      <c r="BB884" s="274"/>
      <c r="BC884" s="274"/>
      <c r="BD884" s="274"/>
      <c r="BE884" s="274"/>
      <c r="BF884" s="274"/>
      <c r="BG884" s="274"/>
      <c r="BH884" s="274"/>
      <c r="BI884" s="274"/>
      <c r="BJ884" s="274"/>
      <c r="BK884" s="274"/>
      <c r="BL884" s="274"/>
      <c r="BM884" s="274"/>
      <c r="BN884" s="274"/>
      <c r="BO884" s="274"/>
      <c r="BP884" s="274"/>
      <c r="BQ884" s="274"/>
      <c r="BR884" s="274"/>
      <c r="BS884" s="274"/>
      <c r="BT884" s="274"/>
      <c r="BU884" s="274"/>
      <c r="BV884" s="274"/>
      <c r="BW884" s="274"/>
      <c r="BX884" s="274"/>
      <c r="BY884" s="274"/>
      <c r="BZ884" s="274"/>
      <c r="CA884" s="274"/>
      <c r="CB884" s="274"/>
      <c r="CC884" s="274"/>
      <c r="CD884" s="274"/>
      <c r="CE884" s="274"/>
      <c r="CF884" s="274"/>
      <c r="CG884" s="274"/>
      <c r="CH884" s="274"/>
      <c r="CI884" s="274"/>
      <c r="CJ884" s="274"/>
      <c r="CK884" s="274"/>
      <c r="CL884" s="274"/>
      <c r="CM884" s="274"/>
      <c r="CN884" s="274"/>
      <c r="CO884" s="274"/>
      <c r="CP884" s="274"/>
      <c r="CQ884" s="274"/>
      <c r="CR884" s="274"/>
      <c r="CS884" s="274"/>
      <c r="CT884" s="274"/>
      <c r="CU884" s="274"/>
      <c r="CV884" s="274"/>
      <c r="CW884" s="274"/>
      <c r="CX884" s="274"/>
      <c r="CY884" s="274"/>
      <c r="CZ884" s="274"/>
      <c r="DA884" s="274"/>
      <c r="DB884" s="274"/>
      <c r="DC884" s="274"/>
      <c r="DD884" s="274"/>
      <c r="DE884" s="274"/>
    </row>
    <row r="885" spans="2:109" s="33" customFormat="1" x14ac:dyDescent="0.35">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AR885" s="274"/>
      <c r="AS885" s="274"/>
      <c r="AT885" s="274"/>
      <c r="AU885" s="274"/>
      <c r="AV885" s="274"/>
      <c r="AW885" s="274"/>
      <c r="AX885" s="274"/>
      <c r="AY885" s="274"/>
      <c r="AZ885" s="274"/>
      <c r="BA885" s="274"/>
      <c r="BB885" s="274"/>
      <c r="BC885" s="274"/>
      <c r="BD885" s="274"/>
      <c r="BE885" s="274"/>
      <c r="BF885" s="274"/>
      <c r="BG885" s="274"/>
      <c r="BH885" s="274"/>
      <c r="BI885" s="274"/>
      <c r="BJ885" s="274"/>
      <c r="BK885" s="274"/>
      <c r="BL885" s="274"/>
      <c r="BM885" s="274"/>
      <c r="BN885" s="274"/>
      <c r="BO885" s="274"/>
      <c r="BP885" s="274"/>
      <c r="BQ885" s="274"/>
      <c r="BR885" s="274"/>
      <c r="BS885" s="274"/>
      <c r="BT885" s="274"/>
      <c r="BU885" s="274"/>
      <c r="BV885" s="274"/>
      <c r="BW885" s="274"/>
      <c r="BX885" s="274"/>
      <c r="BY885" s="274"/>
      <c r="BZ885" s="274"/>
      <c r="CA885" s="274"/>
      <c r="CB885" s="274"/>
      <c r="CC885" s="274"/>
      <c r="CD885" s="274"/>
      <c r="CE885" s="274"/>
      <c r="CF885" s="274"/>
      <c r="CG885" s="274"/>
      <c r="CH885" s="274"/>
      <c r="CI885" s="274"/>
      <c r="CJ885" s="274"/>
      <c r="CK885" s="274"/>
      <c r="CL885" s="274"/>
      <c r="CM885" s="274"/>
      <c r="CN885" s="274"/>
      <c r="CO885" s="274"/>
      <c r="CP885" s="274"/>
      <c r="CQ885" s="274"/>
      <c r="CR885" s="274"/>
      <c r="CS885" s="274"/>
      <c r="CT885" s="274"/>
      <c r="CU885" s="274"/>
      <c r="CV885" s="274"/>
      <c r="CW885" s="274"/>
      <c r="CX885" s="274"/>
      <c r="CY885" s="274"/>
      <c r="CZ885" s="274"/>
      <c r="DA885" s="274"/>
      <c r="DB885" s="274"/>
      <c r="DC885" s="274"/>
      <c r="DD885" s="274"/>
      <c r="DE885" s="274"/>
    </row>
    <row r="886" spans="2:109" s="33" customFormat="1" x14ac:dyDescent="0.35">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AR886" s="274"/>
      <c r="AS886" s="274"/>
      <c r="AT886" s="274"/>
      <c r="AU886" s="274"/>
      <c r="AV886" s="274"/>
      <c r="AW886" s="274"/>
      <c r="AX886" s="274"/>
      <c r="AY886" s="274"/>
      <c r="AZ886" s="274"/>
      <c r="BA886" s="274"/>
      <c r="BB886" s="274"/>
      <c r="BC886" s="274"/>
      <c r="BD886" s="274"/>
      <c r="BE886" s="274"/>
      <c r="BF886" s="274"/>
      <c r="BG886" s="274"/>
      <c r="BH886" s="274"/>
      <c r="BI886" s="274"/>
      <c r="BJ886" s="274"/>
      <c r="BK886" s="274"/>
      <c r="BL886" s="274"/>
      <c r="BM886" s="274"/>
      <c r="BN886" s="274"/>
      <c r="BO886" s="274"/>
      <c r="BP886" s="274"/>
      <c r="BQ886" s="274"/>
      <c r="BR886" s="274"/>
      <c r="BS886" s="274"/>
      <c r="BT886" s="274"/>
      <c r="BU886" s="274"/>
      <c r="BV886" s="274"/>
      <c r="BW886" s="274"/>
      <c r="BX886" s="274"/>
      <c r="BY886" s="274"/>
      <c r="BZ886" s="274"/>
      <c r="CA886" s="274"/>
      <c r="CB886" s="274"/>
      <c r="CC886" s="274"/>
      <c r="CD886" s="274"/>
      <c r="CE886" s="274"/>
      <c r="CF886" s="274"/>
      <c r="CG886" s="274"/>
      <c r="CH886" s="274"/>
      <c r="CI886" s="274"/>
      <c r="CJ886" s="274"/>
      <c r="CK886" s="274"/>
      <c r="CL886" s="274"/>
      <c r="CM886" s="274"/>
      <c r="CN886" s="274"/>
      <c r="CO886" s="274"/>
      <c r="CP886" s="274"/>
      <c r="CQ886" s="274"/>
      <c r="CR886" s="274"/>
      <c r="CS886" s="274"/>
      <c r="CT886" s="274"/>
      <c r="CU886" s="274"/>
      <c r="CV886" s="274"/>
      <c r="CW886" s="274"/>
      <c r="CX886" s="274"/>
      <c r="CY886" s="274"/>
      <c r="CZ886" s="274"/>
      <c r="DA886" s="274"/>
      <c r="DB886" s="274"/>
      <c r="DC886" s="274"/>
      <c r="DD886" s="274"/>
      <c r="DE886" s="274"/>
    </row>
    <row r="887" spans="2:109" s="33" customFormat="1" x14ac:dyDescent="0.35">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AR887" s="274"/>
      <c r="AS887" s="274"/>
      <c r="AT887" s="274"/>
      <c r="AU887" s="274"/>
      <c r="AV887" s="274"/>
      <c r="AW887" s="274"/>
      <c r="AX887" s="274"/>
      <c r="AY887" s="274"/>
      <c r="AZ887" s="274"/>
      <c r="BA887" s="274"/>
      <c r="BB887" s="274"/>
      <c r="BC887" s="274"/>
      <c r="BD887" s="274"/>
      <c r="BE887" s="274"/>
      <c r="BF887" s="274"/>
      <c r="BG887" s="274"/>
      <c r="BH887" s="274"/>
      <c r="BI887" s="274"/>
      <c r="BJ887" s="274"/>
      <c r="BK887" s="274"/>
      <c r="BL887" s="274"/>
      <c r="BM887" s="274"/>
      <c r="BN887" s="274"/>
      <c r="BO887" s="274"/>
      <c r="BP887" s="274"/>
      <c r="BQ887" s="274"/>
      <c r="BR887" s="274"/>
      <c r="BS887" s="274"/>
      <c r="BT887" s="274"/>
      <c r="BU887" s="274"/>
      <c r="BV887" s="274"/>
      <c r="BW887" s="274"/>
      <c r="BX887" s="274"/>
      <c r="BY887" s="274"/>
      <c r="BZ887" s="274"/>
      <c r="CA887" s="274"/>
      <c r="CB887" s="274"/>
      <c r="CC887" s="274"/>
      <c r="CD887" s="274"/>
      <c r="CE887" s="274"/>
      <c r="CF887" s="274"/>
      <c r="CG887" s="274"/>
      <c r="CH887" s="274"/>
      <c r="CI887" s="274"/>
      <c r="CJ887" s="274"/>
      <c r="CK887" s="274"/>
      <c r="CL887" s="274"/>
      <c r="CM887" s="274"/>
      <c r="CN887" s="274"/>
      <c r="CO887" s="274"/>
      <c r="CP887" s="274"/>
      <c r="CQ887" s="274"/>
      <c r="CR887" s="274"/>
      <c r="CS887" s="274"/>
      <c r="CT887" s="274"/>
      <c r="CU887" s="274"/>
      <c r="CV887" s="274"/>
      <c r="CW887" s="274"/>
      <c r="CX887" s="274"/>
      <c r="CY887" s="274"/>
      <c r="CZ887" s="274"/>
      <c r="DA887" s="274"/>
      <c r="DB887" s="274"/>
      <c r="DC887" s="274"/>
      <c r="DD887" s="274"/>
      <c r="DE887" s="274"/>
    </row>
    <row r="888" spans="2:109" s="33" customFormat="1" x14ac:dyDescent="0.35">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AR888" s="274"/>
      <c r="AS888" s="274"/>
      <c r="AT888" s="274"/>
      <c r="AU888" s="274"/>
      <c r="AV888" s="274"/>
      <c r="AW888" s="274"/>
      <c r="AX888" s="274"/>
      <c r="AY888" s="274"/>
      <c r="AZ888" s="274"/>
      <c r="BA888" s="274"/>
      <c r="BB888" s="274"/>
      <c r="BC888" s="274"/>
      <c r="BD888" s="274"/>
      <c r="BE888" s="274"/>
      <c r="BF888" s="274"/>
      <c r="BG888" s="274"/>
      <c r="BH888" s="274"/>
      <c r="BI888" s="274"/>
      <c r="BJ888" s="274"/>
      <c r="BK888" s="274"/>
      <c r="BL888" s="274"/>
      <c r="BM888" s="274"/>
      <c r="BN888" s="274"/>
      <c r="BO888" s="274"/>
      <c r="BP888" s="274"/>
      <c r="BQ888" s="274"/>
      <c r="BR888" s="274"/>
      <c r="BS888" s="274"/>
      <c r="BT888" s="274"/>
      <c r="BU888" s="274"/>
      <c r="BV888" s="274"/>
      <c r="BW888" s="274"/>
      <c r="BX888" s="274"/>
      <c r="BY888" s="274"/>
      <c r="BZ888" s="274"/>
      <c r="CA888" s="274"/>
      <c r="CB888" s="274"/>
      <c r="CC888" s="274"/>
      <c r="CD888" s="274"/>
      <c r="CE888" s="274"/>
      <c r="CF888" s="274"/>
      <c r="CG888" s="274"/>
      <c r="CH888" s="274"/>
      <c r="CI888" s="274"/>
      <c r="CJ888" s="274"/>
      <c r="CK888" s="274"/>
      <c r="CL888" s="274"/>
      <c r="CM888" s="274"/>
      <c r="CN888" s="274"/>
      <c r="CO888" s="274"/>
      <c r="CP888" s="274"/>
      <c r="CQ888" s="274"/>
      <c r="CR888" s="274"/>
      <c r="CS888" s="274"/>
      <c r="CT888" s="274"/>
      <c r="CU888" s="274"/>
      <c r="CV888" s="274"/>
      <c r="CW888" s="274"/>
      <c r="CX888" s="274"/>
      <c r="CY888" s="274"/>
      <c r="CZ888" s="274"/>
      <c r="DA888" s="274"/>
      <c r="DB888" s="274"/>
      <c r="DC888" s="274"/>
      <c r="DD888" s="274"/>
      <c r="DE888" s="274"/>
    </row>
    <row r="889" spans="2:109" s="33" customFormat="1" x14ac:dyDescent="0.35">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AR889" s="274"/>
      <c r="AS889" s="274"/>
      <c r="AT889" s="274"/>
      <c r="AU889" s="274"/>
      <c r="AV889" s="274"/>
      <c r="AW889" s="274"/>
      <c r="AX889" s="274"/>
      <c r="AY889" s="274"/>
      <c r="AZ889" s="274"/>
      <c r="BA889" s="274"/>
      <c r="BB889" s="274"/>
      <c r="BC889" s="274"/>
      <c r="BD889" s="274"/>
      <c r="BE889" s="274"/>
      <c r="BF889" s="274"/>
      <c r="BG889" s="274"/>
      <c r="BH889" s="274"/>
      <c r="BI889" s="274"/>
      <c r="BJ889" s="274"/>
      <c r="BK889" s="274"/>
      <c r="BL889" s="274"/>
      <c r="BM889" s="274"/>
      <c r="BN889" s="274"/>
      <c r="BO889" s="274"/>
      <c r="BP889" s="274"/>
      <c r="BQ889" s="274"/>
      <c r="BR889" s="274"/>
      <c r="BS889" s="274"/>
      <c r="BT889" s="274"/>
      <c r="BU889" s="274"/>
      <c r="BV889" s="274"/>
      <c r="BW889" s="274"/>
      <c r="BX889" s="274"/>
      <c r="BY889" s="274"/>
      <c r="BZ889" s="274"/>
      <c r="CA889" s="274"/>
      <c r="CB889" s="274"/>
      <c r="CC889" s="274"/>
      <c r="CD889" s="274"/>
      <c r="CE889" s="274"/>
      <c r="CF889" s="274"/>
      <c r="CG889" s="274"/>
      <c r="CH889" s="274"/>
      <c r="CI889" s="274"/>
      <c r="CJ889" s="274"/>
      <c r="CK889" s="274"/>
      <c r="CL889" s="274"/>
      <c r="CM889" s="274"/>
      <c r="CN889" s="274"/>
      <c r="CO889" s="274"/>
      <c r="CP889" s="274"/>
      <c r="CQ889" s="274"/>
      <c r="CR889" s="274"/>
      <c r="CS889" s="274"/>
      <c r="CT889" s="274"/>
      <c r="CU889" s="274"/>
      <c r="CV889" s="274"/>
      <c r="CW889" s="274"/>
      <c r="CX889" s="274"/>
      <c r="CY889" s="274"/>
      <c r="CZ889" s="274"/>
      <c r="DA889" s="274"/>
      <c r="DB889" s="274"/>
      <c r="DC889" s="274"/>
      <c r="DD889" s="274"/>
      <c r="DE889" s="274"/>
    </row>
    <row r="890" spans="2:109" s="33" customFormat="1" x14ac:dyDescent="0.35">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AR890" s="274"/>
      <c r="AS890" s="274"/>
      <c r="AT890" s="274"/>
      <c r="AU890" s="274"/>
      <c r="AV890" s="274"/>
      <c r="AW890" s="274"/>
      <c r="AX890" s="274"/>
      <c r="AY890" s="274"/>
      <c r="AZ890" s="274"/>
      <c r="BA890" s="274"/>
      <c r="BB890" s="274"/>
      <c r="BC890" s="274"/>
      <c r="BD890" s="274"/>
      <c r="BE890" s="274"/>
      <c r="BF890" s="274"/>
      <c r="BG890" s="274"/>
      <c r="BH890" s="274"/>
      <c r="BI890" s="274"/>
      <c r="BJ890" s="274"/>
      <c r="BK890" s="274"/>
      <c r="BL890" s="274"/>
      <c r="BM890" s="274"/>
      <c r="BN890" s="274"/>
      <c r="BO890" s="274"/>
      <c r="BP890" s="274"/>
      <c r="BQ890" s="274"/>
      <c r="BR890" s="274"/>
      <c r="BS890" s="274"/>
      <c r="BT890" s="274"/>
      <c r="BU890" s="274"/>
      <c r="BV890" s="274"/>
      <c r="BW890" s="274"/>
      <c r="BX890" s="274"/>
      <c r="BY890" s="274"/>
      <c r="BZ890" s="274"/>
      <c r="CA890" s="274"/>
      <c r="CB890" s="274"/>
      <c r="CC890" s="274"/>
      <c r="CD890" s="274"/>
      <c r="CE890" s="274"/>
      <c r="CF890" s="274"/>
      <c r="CG890" s="274"/>
      <c r="CH890" s="274"/>
      <c r="CI890" s="274"/>
      <c r="CJ890" s="274"/>
      <c r="CK890" s="274"/>
      <c r="CL890" s="274"/>
      <c r="CM890" s="274"/>
      <c r="CN890" s="274"/>
      <c r="CO890" s="274"/>
      <c r="CP890" s="274"/>
      <c r="CQ890" s="274"/>
      <c r="CR890" s="274"/>
      <c r="CS890" s="274"/>
      <c r="CT890" s="274"/>
      <c r="CU890" s="274"/>
      <c r="CV890" s="274"/>
      <c r="CW890" s="274"/>
      <c r="CX890" s="274"/>
      <c r="CY890" s="274"/>
      <c r="CZ890" s="274"/>
      <c r="DA890" s="274"/>
      <c r="DB890" s="274"/>
      <c r="DC890" s="274"/>
      <c r="DD890" s="274"/>
      <c r="DE890" s="274"/>
    </row>
    <row r="891" spans="2:109" s="33" customFormat="1" x14ac:dyDescent="0.35">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AR891" s="274"/>
      <c r="AS891" s="274"/>
      <c r="AT891" s="274"/>
      <c r="AU891" s="274"/>
      <c r="AV891" s="274"/>
      <c r="AW891" s="274"/>
      <c r="AX891" s="274"/>
      <c r="AY891" s="274"/>
      <c r="AZ891" s="274"/>
      <c r="BA891" s="274"/>
      <c r="BB891" s="274"/>
      <c r="BC891" s="274"/>
      <c r="BD891" s="274"/>
      <c r="BE891" s="274"/>
      <c r="BF891" s="274"/>
      <c r="BG891" s="274"/>
      <c r="BH891" s="274"/>
      <c r="BI891" s="274"/>
      <c r="BJ891" s="274"/>
      <c r="BK891" s="274"/>
      <c r="BL891" s="274"/>
      <c r="BM891" s="274"/>
      <c r="BN891" s="274"/>
      <c r="BO891" s="274"/>
      <c r="BP891" s="274"/>
      <c r="BQ891" s="274"/>
      <c r="BR891" s="274"/>
      <c r="BS891" s="274"/>
      <c r="BT891" s="274"/>
      <c r="BU891" s="274"/>
      <c r="BV891" s="274"/>
      <c r="BW891" s="274"/>
      <c r="BX891" s="274"/>
      <c r="BY891" s="274"/>
      <c r="BZ891" s="274"/>
      <c r="CA891" s="274"/>
      <c r="CB891" s="274"/>
      <c r="CC891" s="274"/>
      <c r="CD891" s="274"/>
      <c r="CE891" s="274"/>
      <c r="CF891" s="274"/>
      <c r="CG891" s="274"/>
      <c r="CH891" s="274"/>
      <c r="CI891" s="274"/>
      <c r="CJ891" s="274"/>
      <c r="CK891" s="274"/>
      <c r="CL891" s="274"/>
      <c r="CM891" s="274"/>
      <c r="CN891" s="274"/>
      <c r="CO891" s="274"/>
      <c r="CP891" s="274"/>
      <c r="CQ891" s="274"/>
      <c r="CR891" s="274"/>
      <c r="CS891" s="274"/>
      <c r="CT891" s="274"/>
      <c r="CU891" s="274"/>
      <c r="CV891" s="274"/>
      <c r="CW891" s="274"/>
      <c r="CX891" s="274"/>
      <c r="CY891" s="274"/>
      <c r="CZ891" s="274"/>
      <c r="DA891" s="274"/>
      <c r="DB891" s="274"/>
      <c r="DC891" s="274"/>
      <c r="DD891" s="274"/>
      <c r="DE891" s="274"/>
    </row>
    <row r="892" spans="2:109" s="33" customFormat="1" x14ac:dyDescent="0.35">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AR892" s="274"/>
      <c r="AS892" s="274"/>
      <c r="AT892" s="274"/>
      <c r="AU892" s="274"/>
      <c r="AV892" s="274"/>
      <c r="AW892" s="274"/>
      <c r="AX892" s="274"/>
      <c r="AY892" s="274"/>
      <c r="AZ892" s="274"/>
      <c r="BA892" s="274"/>
      <c r="BB892" s="274"/>
      <c r="BC892" s="274"/>
      <c r="BD892" s="274"/>
      <c r="BE892" s="274"/>
      <c r="BF892" s="274"/>
      <c r="BG892" s="274"/>
      <c r="BH892" s="274"/>
      <c r="BI892" s="274"/>
      <c r="BJ892" s="274"/>
      <c r="BK892" s="274"/>
      <c r="BL892" s="274"/>
      <c r="BM892" s="274"/>
      <c r="BN892" s="274"/>
      <c r="BO892" s="274"/>
      <c r="BP892" s="274"/>
      <c r="BQ892" s="274"/>
      <c r="BR892" s="274"/>
      <c r="BS892" s="274"/>
      <c r="BT892" s="274"/>
      <c r="BU892" s="274"/>
      <c r="BV892" s="274"/>
      <c r="BW892" s="274"/>
      <c r="BX892" s="274"/>
      <c r="BY892" s="274"/>
      <c r="BZ892" s="274"/>
      <c r="CA892" s="274"/>
      <c r="CB892" s="274"/>
      <c r="CC892" s="274"/>
      <c r="CD892" s="274"/>
      <c r="CE892" s="274"/>
      <c r="CF892" s="274"/>
      <c r="CG892" s="274"/>
      <c r="CH892" s="274"/>
      <c r="CI892" s="274"/>
      <c r="CJ892" s="274"/>
      <c r="CK892" s="274"/>
      <c r="CL892" s="274"/>
      <c r="CM892" s="274"/>
      <c r="CN892" s="274"/>
      <c r="CO892" s="274"/>
      <c r="CP892" s="274"/>
      <c r="CQ892" s="274"/>
      <c r="CR892" s="274"/>
      <c r="CS892" s="274"/>
      <c r="CT892" s="274"/>
      <c r="CU892" s="274"/>
      <c r="CV892" s="274"/>
      <c r="CW892" s="274"/>
      <c r="CX892" s="274"/>
      <c r="CY892" s="274"/>
      <c r="CZ892" s="274"/>
      <c r="DA892" s="274"/>
      <c r="DB892" s="274"/>
      <c r="DC892" s="274"/>
      <c r="DD892" s="274"/>
      <c r="DE892" s="274"/>
    </row>
    <row r="893" spans="2:109" s="33" customFormat="1" x14ac:dyDescent="0.35">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AR893" s="274"/>
      <c r="AS893" s="274"/>
      <c r="AT893" s="274"/>
      <c r="AU893" s="274"/>
      <c r="AV893" s="274"/>
      <c r="AW893" s="274"/>
      <c r="AX893" s="274"/>
      <c r="AY893" s="274"/>
      <c r="AZ893" s="274"/>
      <c r="BA893" s="274"/>
      <c r="BB893" s="274"/>
      <c r="BC893" s="274"/>
      <c r="BD893" s="274"/>
      <c r="BE893" s="274"/>
      <c r="BF893" s="274"/>
      <c r="BG893" s="274"/>
      <c r="BH893" s="274"/>
      <c r="BI893" s="274"/>
      <c r="BJ893" s="274"/>
      <c r="BK893" s="274"/>
      <c r="BL893" s="274"/>
      <c r="BM893" s="274"/>
      <c r="BN893" s="274"/>
      <c r="BO893" s="274"/>
      <c r="BP893" s="274"/>
      <c r="BQ893" s="274"/>
      <c r="BR893" s="274"/>
      <c r="BS893" s="274"/>
      <c r="BT893" s="274"/>
      <c r="BU893" s="274"/>
      <c r="BV893" s="274"/>
      <c r="BW893" s="274"/>
      <c r="BX893" s="274"/>
      <c r="BY893" s="274"/>
      <c r="BZ893" s="274"/>
      <c r="CA893" s="274"/>
      <c r="CB893" s="274"/>
      <c r="CC893" s="274"/>
      <c r="CD893" s="274"/>
      <c r="CE893" s="274"/>
      <c r="CF893" s="274"/>
      <c r="CG893" s="274"/>
      <c r="CH893" s="274"/>
      <c r="CI893" s="274"/>
      <c r="CJ893" s="274"/>
      <c r="CK893" s="274"/>
      <c r="CL893" s="274"/>
      <c r="CM893" s="274"/>
      <c r="CN893" s="274"/>
      <c r="CO893" s="274"/>
      <c r="CP893" s="274"/>
      <c r="CQ893" s="274"/>
      <c r="CR893" s="274"/>
      <c r="CS893" s="274"/>
      <c r="CT893" s="274"/>
      <c r="CU893" s="274"/>
      <c r="CV893" s="274"/>
      <c r="CW893" s="274"/>
      <c r="CX893" s="274"/>
      <c r="CY893" s="274"/>
      <c r="CZ893" s="274"/>
      <c r="DA893" s="274"/>
      <c r="DB893" s="274"/>
      <c r="DC893" s="274"/>
      <c r="DD893" s="274"/>
      <c r="DE893" s="274"/>
    </row>
    <row r="894" spans="2:109" s="33" customFormat="1" x14ac:dyDescent="0.35">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AR894" s="274"/>
      <c r="AS894" s="274"/>
      <c r="AT894" s="274"/>
      <c r="AU894" s="274"/>
      <c r="AV894" s="274"/>
      <c r="AW894" s="274"/>
      <c r="AX894" s="274"/>
      <c r="AY894" s="274"/>
      <c r="AZ894" s="274"/>
      <c r="BA894" s="274"/>
      <c r="BB894" s="274"/>
      <c r="BC894" s="274"/>
      <c r="BD894" s="274"/>
      <c r="BE894" s="274"/>
      <c r="BF894" s="274"/>
      <c r="BG894" s="274"/>
      <c r="BH894" s="274"/>
      <c r="BI894" s="274"/>
      <c r="BJ894" s="274"/>
      <c r="BK894" s="274"/>
      <c r="BL894" s="274"/>
      <c r="BM894" s="274"/>
      <c r="BN894" s="274"/>
      <c r="BO894" s="274"/>
      <c r="BP894" s="274"/>
      <c r="BQ894" s="274"/>
      <c r="BR894" s="274"/>
      <c r="BS894" s="274"/>
      <c r="BT894" s="274"/>
      <c r="BU894" s="274"/>
      <c r="BV894" s="274"/>
      <c r="BW894" s="274"/>
      <c r="BX894" s="274"/>
      <c r="BY894" s="274"/>
      <c r="BZ894" s="274"/>
      <c r="CA894" s="274"/>
      <c r="CB894" s="274"/>
      <c r="CC894" s="274"/>
      <c r="CD894" s="274"/>
      <c r="CE894" s="274"/>
      <c r="CF894" s="274"/>
      <c r="CG894" s="274"/>
      <c r="CH894" s="274"/>
      <c r="CI894" s="274"/>
      <c r="CJ894" s="274"/>
      <c r="CK894" s="274"/>
      <c r="CL894" s="274"/>
      <c r="CM894" s="274"/>
      <c r="CN894" s="274"/>
      <c r="CO894" s="274"/>
      <c r="CP894" s="274"/>
      <c r="CQ894" s="274"/>
      <c r="CR894" s="274"/>
      <c r="CS894" s="274"/>
      <c r="CT894" s="274"/>
      <c r="CU894" s="274"/>
      <c r="CV894" s="274"/>
      <c r="CW894" s="274"/>
      <c r="CX894" s="274"/>
      <c r="CY894" s="274"/>
      <c r="CZ894" s="274"/>
      <c r="DA894" s="274"/>
      <c r="DB894" s="274"/>
      <c r="DC894" s="274"/>
      <c r="DD894" s="274"/>
      <c r="DE894" s="274"/>
    </row>
    <row r="895" spans="2:109" s="33" customFormat="1" x14ac:dyDescent="0.35">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AR895" s="274"/>
      <c r="AS895" s="274"/>
      <c r="AT895" s="274"/>
      <c r="AU895" s="274"/>
      <c r="AV895" s="274"/>
      <c r="AW895" s="274"/>
      <c r="AX895" s="274"/>
      <c r="AY895" s="274"/>
      <c r="AZ895" s="274"/>
      <c r="BA895" s="274"/>
      <c r="BB895" s="274"/>
      <c r="BC895" s="274"/>
      <c r="BD895" s="274"/>
      <c r="BE895" s="274"/>
      <c r="BF895" s="274"/>
      <c r="BG895" s="274"/>
      <c r="BH895" s="274"/>
      <c r="BI895" s="274"/>
      <c r="BJ895" s="274"/>
      <c r="BK895" s="274"/>
      <c r="BL895" s="274"/>
      <c r="BM895" s="274"/>
      <c r="BN895" s="274"/>
      <c r="BO895" s="274"/>
      <c r="BP895" s="274"/>
      <c r="BQ895" s="274"/>
      <c r="BR895" s="274"/>
      <c r="BS895" s="274"/>
      <c r="BT895" s="274"/>
      <c r="BU895" s="274"/>
      <c r="BV895" s="274"/>
      <c r="BW895" s="274"/>
      <c r="BX895" s="274"/>
      <c r="BY895" s="274"/>
      <c r="BZ895" s="274"/>
      <c r="CA895" s="274"/>
      <c r="CB895" s="274"/>
      <c r="CC895" s="274"/>
      <c r="CD895" s="274"/>
      <c r="CE895" s="274"/>
      <c r="CF895" s="274"/>
      <c r="CG895" s="274"/>
      <c r="CH895" s="274"/>
      <c r="CI895" s="274"/>
      <c r="CJ895" s="274"/>
      <c r="CK895" s="274"/>
      <c r="CL895" s="274"/>
      <c r="CM895" s="274"/>
      <c r="CN895" s="274"/>
      <c r="CO895" s="274"/>
      <c r="CP895" s="274"/>
      <c r="CQ895" s="274"/>
      <c r="CR895" s="274"/>
      <c r="CS895" s="274"/>
      <c r="CT895" s="274"/>
      <c r="CU895" s="274"/>
      <c r="CV895" s="274"/>
      <c r="CW895" s="274"/>
      <c r="CX895" s="274"/>
      <c r="CY895" s="274"/>
      <c r="CZ895" s="274"/>
      <c r="DA895" s="274"/>
      <c r="DB895" s="274"/>
      <c r="DC895" s="274"/>
      <c r="DD895" s="274"/>
      <c r="DE895" s="274"/>
    </row>
    <row r="896" spans="2:109" s="33" customFormat="1" x14ac:dyDescent="0.35">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AR896" s="274"/>
      <c r="AS896" s="274"/>
      <c r="AT896" s="274"/>
      <c r="AU896" s="274"/>
      <c r="AV896" s="274"/>
      <c r="AW896" s="274"/>
      <c r="AX896" s="274"/>
      <c r="AY896" s="274"/>
      <c r="AZ896" s="274"/>
      <c r="BA896" s="274"/>
      <c r="BB896" s="274"/>
      <c r="BC896" s="274"/>
      <c r="BD896" s="274"/>
      <c r="BE896" s="274"/>
      <c r="BF896" s="274"/>
      <c r="BG896" s="274"/>
      <c r="BH896" s="274"/>
      <c r="BI896" s="274"/>
      <c r="BJ896" s="274"/>
      <c r="BK896" s="274"/>
      <c r="BL896" s="274"/>
      <c r="BM896" s="274"/>
      <c r="BN896" s="274"/>
      <c r="BO896" s="274"/>
      <c r="BP896" s="274"/>
      <c r="BQ896" s="274"/>
      <c r="BR896" s="274"/>
      <c r="BS896" s="274"/>
      <c r="BT896" s="274"/>
      <c r="BU896" s="274"/>
      <c r="BV896" s="274"/>
      <c r="BW896" s="274"/>
      <c r="BX896" s="274"/>
      <c r="BY896" s="274"/>
      <c r="BZ896" s="274"/>
      <c r="CA896" s="274"/>
      <c r="CB896" s="274"/>
      <c r="CC896" s="274"/>
      <c r="CD896" s="274"/>
      <c r="CE896" s="274"/>
      <c r="CF896" s="274"/>
      <c r="CG896" s="274"/>
      <c r="CH896" s="274"/>
      <c r="CI896" s="274"/>
      <c r="CJ896" s="274"/>
      <c r="CK896" s="274"/>
      <c r="CL896" s="274"/>
      <c r="CM896" s="274"/>
      <c r="CN896" s="274"/>
      <c r="CO896" s="274"/>
      <c r="CP896" s="274"/>
      <c r="CQ896" s="274"/>
      <c r="CR896" s="274"/>
      <c r="CS896" s="274"/>
      <c r="CT896" s="274"/>
      <c r="CU896" s="274"/>
      <c r="CV896" s="274"/>
      <c r="CW896" s="274"/>
      <c r="CX896" s="274"/>
      <c r="CY896" s="274"/>
      <c r="CZ896" s="274"/>
      <c r="DA896" s="274"/>
      <c r="DB896" s="274"/>
      <c r="DC896" s="274"/>
      <c r="DD896" s="274"/>
      <c r="DE896" s="274"/>
    </row>
    <row r="897" spans="2:109" s="33" customFormat="1" x14ac:dyDescent="0.35">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AR897" s="274"/>
      <c r="AS897" s="274"/>
      <c r="AT897" s="274"/>
      <c r="AU897" s="274"/>
      <c r="AV897" s="274"/>
      <c r="AW897" s="274"/>
      <c r="AX897" s="274"/>
      <c r="AY897" s="274"/>
      <c r="AZ897" s="274"/>
      <c r="BA897" s="274"/>
      <c r="BB897" s="274"/>
      <c r="BC897" s="274"/>
      <c r="BD897" s="274"/>
      <c r="BE897" s="274"/>
      <c r="BF897" s="274"/>
      <c r="BG897" s="274"/>
      <c r="BH897" s="274"/>
      <c r="BI897" s="274"/>
      <c r="BJ897" s="274"/>
      <c r="BK897" s="274"/>
      <c r="BL897" s="274"/>
      <c r="BM897" s="274"/>
      <c r="BN897" s="274"/>
      <c r="BO897" s="274"/>
      <c r="BP897" s="274"/>
      <c r="BQ897" s="274"/>
      <c r="BR897" s="274"/>
      <c r="BS897" s="274"/>
      <c r="BT897" s="274"/>
      <c r="BU897" s="274"/>
      <c r="BV897" s="274"/>
      <c r="BW897" s="274"/>
      <c r="BX897" s="274"/>
      <c r="BY897" s="274"/>
      <c r="BZ897" s="274"/>
      <c r="CA897" s="274"/>
      <c r="CB897" s="274"/>
      <c r="CC897" s="274"/>
      <c r="CD897" s="274"/>
      <c r="CE897" s="274"/>
      <c r="CF897" s="274"/>
      <c r="CG897" s="274"/>
      <c r="CH897" s="274"/>
      <c r="CI897" s="274"/>
      <c r="CJ897" s="274"/>
      <c r="CK897" s="274"/>
      <c r="CL897" s="274"/>
      <c r="CM897" s="274"/>
      <c r="CN897" s="274"/>
      <c r="CO897" s="274"/>
      <c r="CP897" s="274"/>
      <c r="CQ897" s="274"/>
      <c r="CR897" s="274"/>
      <c r="CS897" s="274"/>
      <c r="CT897" s="274"/>
      <c r="CU897" s="274"/>
      <c r="CV897" s="274"/>
      <c r="CW897" s="274"/>
      <c r="CX897" s="274"/>
      <c r="CY897" s="274"/>
      <c r="CZ897" s="274"/>
      <c r="DA897" s="274"/>
      <c r="DB897" s="274"/>
      <c r="DC897" s="274"/>
      <c r="DD897" s="274"/>
      <c r="DE897" s="274"/>
    </row>
    <row r="898" spans="2:109" s="33" customFormat="1" x14ac:dyDescent="0.35">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AR898" s="274"/>
      <c r="AS898" s="274"/>
      <c r="AT898" s="274"/>
      <c r="AU898" s="274"/>
      <c r="AV898" s="274"/>
      <c r="AW898" s="274"/>
      <c r="AX898" s="274"/>
      <c r="AY898" s="274"/>
      <c r="AZ898" s="274"/>
      <c r="BA898" s="274"/>
      <c r="BB898" s="274"/>
      <c r="BC898" s="274"/>
      <c r="BD898" s="274"/>
      <c r="BE898" s="274"/>
      <c r="BF898" s="274"/>
      <c r="BG898" s="274"/>
      <c r="BH898" s="274"/>
      <c r="BI898" s="274"/>
      <c r="BJ898" s="274"/>
      <c r="BK898" s="274"/>
      <c r="BL898" s="274"/>
      <c r="BM898" s="274"/>
      <c r="BN898" s="274"/>
      <c r="BO898" s="274"/>
      <c r="BP898" s="274"/>
      <c r="BQ898" s="274"/>
      <c r="BR898" s="274"/>
      <c r="BS898" s="274"/>
      <c r="BT898" s="274"/>
      <c r="BU898" s="274"/>
      <c r="BV898" s="274"/>
      <c r="BW898" s="274"/>
      <c r="BX898" s="274"/>
      <c r="BY898" s="274"/>
      <c r="BZ898" s="274"/>
      <c r="CA898" s="274"/>
      <c r="CB898" s="274"/>
      <c r="CC898" s="274"/>
      <c r="CD898" s="274"/>
      <c r="CE898" s="274"/>
      <c r="CF898" s="274"/>
      <c r="CG898" s="274"/>
      <c r="CH898" s="274"/>
      <c r="CI898" s="274"/>
      <c r="CJ898" s="274"/>
      <c r="CK898" s="274"/>
      <c r="CL898" s="274"/>
      <c r="CM898" s="274"/>
      <c r="CN898" s="274"/>
      <c r="CO898" s="274"/>
      <c r="CP898" s="274"/>
      <c r="CQ898" s="274"/>
      <c r="CR898" s="274"/>
      <c r="CS898" s="274"/>
      <c r="CT898" s="274"/>
      <c r="CU898" s="274"/>
      <c r="CV898" s="274"/>
      <c r="CW898" s="274"/>
      <c r="CX898" s="274"/>
      <c r="CY898" s="274"/>
      <c r="CZ898" s="274"/>
      <c r="DA898" s="274"/>
      <c r="DB898" s="274"/>
      <c r="DC898" s="274"/>
      <c r="DD898" s="274"/>
      <c r="DE898" s="274"/>
    </row>
    <row r="899" spans="2:109" s="33" customFormat="1" x14ac:dyDescent="0.35">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AR899" s="274"/>
      <c r="AS899" s="274"/>
      <c r="AT899" s="274"/>
      <c r="AU899" s="274"/>
      <c r="AV899" s="274"/>
      <c r="AW899" s="274"/>
      <c r="AX899" s="274"/>
      <c r="AY899" s="274"/>
      <c r="AZ899" s="274"/>
      <c r="BA899" s="274"/>
      <c r="BB899" s="274"/>
      <c r="BC899" s="274"/>
      <c r="BD899" s="274"/>
      <c r="BE899" s="274"/>
      <c r="BF899" s="274"/>
      <c r="BG899" s="274"/>
      <c r="BH899" s="274"/>
      <c r="BI899" s="274"/>
      <c r="BJ899" s="274"/>
      <c r="BK899" s="274"/>
      <c r="BL899" s="274"/>
      <c r="BM899" s="274"/>
      <c r="BN899" s="274"/>
      <c r="BO899" s="274"/>
      <c r="BP899" s="274"/>
      <c r="BQ899" s="274"/>
      <c r="BR899" s="274"/>
      <c r="BS899" s="274"/>
      <c r="BT899" s="274"/>
      <c r="BU899" s="274"/>
      <c r="BV899" s="274"/>
      <c r="BW899" s="274"/>
      <c r="BX899" s="274"/>
      <c r="BY899" s="274"/>
      <c r="BZ899" s="274"/>
      <c r="CA899" s="274"/>
      <c r="CB899" s="274"/>
      <c r="CC899" s="274"/>
      <c r="CD899" s="274"/>
      <c r="CE899" s="274"/>
      <c r="CF899" s="274"/>
      <c r="CG899" s="274"/>
      <c r="CH899" s="274"/>
      <c r="CI899" s="274"/>
      <c r="CJ899" s="274"/>
      <c r="CK899" s="274"/>
      <c r="CL899" s="274"/>
      <c r="CM899" s="274"/>
      <c r="CN899" s="274"/>
      <c r="CO899" s="274"/>
      <c r="CP899" s="274"/>
      <c r="CQ899" s="274"/>
      <c r="CR899" s="274"/>
      <c r="CS899" s="274"/>
      <c r="CT899" s="274"/>
      <c r="CU899" s="274"/>
      <c r="CV899" s="274"/>
      <c r="CW899" s="274"/>
      <c r="CX899" s="274"/>
      <c r="CY899" s="274"/>
      <c r="CZ899" s="274"/>
      <c r="DA899" s="274"/>
      <c r="DB899" s="274"/>
      <c r="DC899" s="274"/>
      <c r="DD899" s="274"/>
      <c r="DE899" s="274"/>
    </row>
    <row r="900" spans="2:109" s="33" customFormat="1" x14ac:dyDescent="0.35">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AR900" s="274"/>
      <c r="AS900" s="274"/>
      <c r="AT900" s="274"/>
      <c r="AU900" s="274"/>
      <c r="AV900" s="274"/>
      <c r="AW900" s="274"/>
      <c r="AX900" s="274"/>
      <c r="AY900" s="274"/>
      <c r="AZ900" s="274"/>
      <c r="BA900" s="274"/>
      <c r="BB900" s="274"/>
      <c r="BC900" s="274"/>
      <c r="BD900" s="274"/>
      <c r="BE900" s="274"/>
      <c r="BF900" s="274"/>
      <c r="BG900" s="274"/>
      <c r="BH900" s="274"/>
      <c r="BI900" s="274"/>
      <c r="BJ900" s="274"/>
      <c r="BK900" s="274"/>
      <c r="BL900" s="274"/>
      <c r="BM900" s="274"/>
      <c r="BN900" s="274"/>
      <c r="BO900" s="274"/>
      <c r="BP900" s="274"/>
      <c r="BQ900" s="274"/>
      <c r="BR900" s="274"/>
      <c r="BS900" s="274"/>
      <c r="BT900" s="274"/>
      <c r="BU900" s="274"/>
      <c r="BV900" s="274"/>
      <c r="BW900" s="274"/>
      <c r="BX900" s="274"/>
      <c r="BY900" s="274"/>
      <c r="BZ900" s="274"/>
      <c r="CA900" s="274"/>
      <c r="CB900" s="274"/>
      <c r="CC900" s="274"/>
      <c r="CD900" s="274"/>
      <c r="CE900" s="274"/>
      <c r="CF900" s="274"/>
      <c r="CG900" s="274"/>
      <c r="CH900" s="274"/>
      <c r="CI900" s="274"/>
      <c r="CJ900" s="274"/>
      <c r="CK900" s="274"/>
      <c r="CL900" s="274"/>
      <c r="CM900" s="274"/>
      <c r="CN900" s="274"/>
      <c r="CO900" s="274"/>
      <c r="CP900" s="274"/>
      <c r="CQ900" s="274"/>
      <c r="CR900" s="274"/>
      <c r="CS900" s="274"/>
      <c r="CT900" s="274"/>
      <c r="CU900" s="274"/>
      <c r="CV900" s="274"/>
      <c r="CW900" s="274"/>
      <c r="CX900" s="274"/>
      <c r="CY900" s="274"/>
      <c r="CZ900" s="274"/>
      <c r="DA900" s="274"/>
      <c r="DB900" s="274"/>
      <c r="DC900" s="274"/>
      <c r="DD900" s="274"/>
      <c r="DE900" s="274"/>
    </row>
    <row r="901" spans="2:109" s="33" customFormat="1" x14ac:dyDescent="0.35">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AR901" s="274"/>
      <c r="AS901" s="274"/>
      <c r="AT901" s="274"/>
      <c r="AU901" s="274"/>
      <c r="AV901" s="274"/>
      <c r="AW901" s="274"/>
      <c r="AX901" s="274"/>
      <c r="AY901" s="274"/>
      <c r="AZ901" s="274"/>
      <c r="BA901" s="274"/>
      <c r="BB901" s="274"/>
      <c r="BC901" s="274"/>
      <c r="BD901" s="274"/>
      <c r="BE901" s="274"/>
      <c r="BF901" s="274"/>
      <c r="BG901" s="274"/>
      <c r="BH901" s="274"/>
      <c r="BI901" s="274"/>
      <c r="BJ901" s="274"/>
      <c r="BK901" s="274"/>
      <c r="BL901" s="274"/>
      <c r="BM901" s="274"/>
      <c r="BN901" s="274"/>
      <c r="BO901" s="274"/>
      <c r="BP901" s="274"/>
      <c r="BQ901" s="274"/>
      <c r="BR901" s="274"/>
      <c r="BS901" s="274"/>
      <c r="BT901" s="274"/>
      <c r="BU901" s="274"/>
      <c r="BV901" s="274"/>
      <c r="BW901" s="274"/>
      <c r="BX901" s="274"/>
      <c r="BY901" s="274"/>
      <c r="BZ901" s="274"/>
      <c r="CA901" s="274"/>
      <c r="CB901" s="274"/>
      <c r="CC901" s="274"/>
      <c r="CD901" s="274"/>
      <c r="CE901" s="274"/>
      <c r="CF901" s="274"/>
      <c r="CG901" s="274"/>
      <c r="CH901" s="274"/>
      <c r="CI901" s="274"/>
      <c r="CJ901" s="274"/>
      <c r="CK901" s="274"/>
      <c r="CL901" s="274"/>
      <c r="CM901" s="274"/>
      <c r="CN901" s="274"/>
      <c r="CO901" s="274"/>
      <c r="CP901" s="274"/>
      <c r="CQ901" s="274"/>
      <c r="CR901" s="274"/>
      <c r="CS901" s="274"/>
      <c r="CT901" s="274"/>
      <c r="CU901" s="274"/>
      <c r="CV901" s="274"/>
      <c r="CW901" s="274"/>
      <c r="CX901" s="274"/>
      <c r="CY901" s="274"/>
      <c r="CZ901" s="274"/>
      <c r="DA901" s="274"/>
      <c r="DB901" s="274"/>
      <c r="DC901" s="274"/>
      <c r="DD901" s="274"/>
      <c r="DE901" s="274"/>
    </row>
    <row r="902" spans="2:109" s="33" customFormat="1" x14ac:dyDescent="0.35">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AR902" s="274"/>
      <c r="AS902" s="274"/>
      <c r="AT902" s="274"/>
      <c r="AU902" s="274"/>
      <c r="AV902" s="274"/>
      <c r="AW902" s="274"/>
      <c r="AX902" s="274"/>
      <c r="AY902" s="274"/>
      <c r="AZ902" s="274"/>
      <c r="BA902" s="274"/>
      <c r="BB902" s="274"/>
      <c r="BC902" s="274"/>
      <c r="BD902" s="274"/>
      <c r="BE902" s="274"/>
      <c r="BF902" s="274"/>
      <c r="BG902" s="274"/>
      <c r="BH902" s="274"/>
      <c r="BI902" s="274"/>
      <c r="BJ902" s="274"/>
      <c r="BK902" s="274"/>
      <c r="BL902" s="274"/>
      <c r="BM902" s="274"/>
      <c r="BN902" s="274"/>
      <c r="BO902" s="274"/>
      <c r="BP902" s="274"/>
      <c r="BQ902" s="274"/>
      <c r="BR902" s="274"/>
      <c r="BS902" s="274"/>
      <c r="BT902" s="274"/>
      <c r="BU902" s="274"/>
      <c r="BV902" s="274"/>
      <c r="BW902" s="274"/>
      <c r="BX902" s="274"/>
      <c r="BY902" s="274"/>
      <c r="BZ902" s="274"/>
      <c r="CA902" s="274"/>
      <c r="CB902" s="274"/>
      <c r="CC902" s="274"/>
      <c r="CD902" s="274"/>
      <c r="CE902" s="274"/>
      <c r="CF902" s="274"/>
      <c r="CG902" s="274"/>
      <c r="CH902" s="274"/>
      <c r="CI902" s="274"/>
      <c r="CJ902" s="274"/>
      <c r="CK902" s="274"/>
      <c r="CL902" s="274"/>
      <c r="CM902" s="274"/>
      <c r="CN902" s="274"/>
      <c r="CO902" s="274"/>
      <c r="CP902" s="274"/>
      <c r="CQ902" s="274"/>
      <c r="CR902" s="274"/>
      <c r="CS902" s="274"/>
      <c r="CT902" s="274"/>
      <c r="CU902" s="274"/>
      <c r="CV902" s="274"/>
      <c r="CW902" s="274"/>
      <c r="CX902" s="274"/>
      <c r="CY902" s="274"/>
      <c r="CZ902" s="274"/>
      <c r="DA902" s="274"/>
      <c r="DB902" s="274"/>
      <c r="DC902" s="274"/>
      <c r="DD902" s="274"/>
      <c r="DE902" s="274"/>
    </row>
    <row r="903" spans="2:109" s="33" customFormat="1" x14ac:dyDescent="0.35">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AR903" s="274"/>
      <c r="AS903" s="274"/>
      <c r="AT903" s="274"/>
      <c r="AU903" s="274"/>
      <c r="AV903" s="274"/>
      <c r="AW903" s="274"/>
      <c r="AX903" s="274"/>
      <c r="AY903" s="274"/>
      <c r="AZ903" s="274"/>
      <c r="BA903" s="274"/>
      <c r="BB903" s="274"/>
      <c r="BC903" s="274"/>
      <c r="BD903" s="274"/>
      <c r="BE903" s="274"/>
      <c r="BF903" s="274"/>
      <c r="BG903" s="274"/>
      <c r="BH903" s="274"/>
      <c r="BI903" s="274"/>
      <c r="BJ903" s="274"/>
      <c r="BK903" s="274"/>
      <c r="BL903" s="274"/>
      <c r="BM903" s="274"/>
      <c r="BN903" s="274"/>
      <c r="BO903" s="274"/>
      <c r="BP903" s="274"/>
      <c r="BQ903" s="274"/>
      <c r="BR903" s="274"/>
      <c r="BS903" s="274"/>
      <c r="BT903" s="274"/>
      <c r="BU903" s="274"/>
      <c r="BV903" s="274"/>
      <c r="BW903" s="274"/>
      <c r="BX903" s="274"/>
      <c r="BY903" s="274"/>
      <c r="BZ903" s="274"/>
      <c r="CA903" s="274"/>
      <c r="CB903" s="274"/>
      <c r="CC903" s="274"/>
      <c r="CD903" s="274"/>
      <c r="CE903" s="274"/>
      <c r="CF903" s="274"/>
      <c r="CG903" s="274"/>
      <c r="CH903" s="274"/>
      <c r="CI903" s="274"/>
      <c r="CJ903" s="274"/>
      <c r="CK903" s="274"/>
      <c r="CL903" s="274"/>
      <c r="CM903" s="274"/>
      <c r="CN903" s="274"/>
      <c r="CO903" s="274"/>
      <c r="CP903" s="274"/>
      <c r="CQ903" s="274"/>
      <c r="CR903" s="274"/>
      <c r="CS903" s="274"/>
      <c r="CT903" s="274"/>
      <c r="CU903" s="274"/>
      <c r="CV903" s="274"/>
      <c r="CW903" s="274"/>
      <c r="CX903" s="274"/>
      <c r="CY903" s="274"/>
      <c r="CZ903" s="274"/>
      <c r="DA903" s="274"/>
      <c r="DB903" s="274"/>
      <c r="DC903" s="274"/>
      <c r="DD903" s="274"/>
      <c r="DE903" s="274"/>
    </row>
    <row r="904" spans="2:109" s="33" customFormat="1" x14ac:dyDescent="0.35">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AR904" s="274"/>
      <c r="AS904" s="274"/>
      <c r="AT904" s="274"/>
      <c r="AU904" s="274"/>
      <c r="AV904" s="274"/>
      <c r="AW904" s="274"/>
      <c r="AX904" s="274"/>
      <c r="AY904" s="274"/>
      <c r="AZ904" s="274"/>
      <c r="BA904" s="274"/>
      <c r="BB904" s="274"/>
      <c r="BC904" s="274"/>
      <c r="BD904" s="274"/>
      <c r="BE904" s="274"/>
      <c r="BF904" s="274"/>
      <c r="BG904" s="274"/>
      <c r="BH904" s="274"/>
      <c r="BI904" s="274"/>
      <c r="BJ904" s="274"/>
      <c r="BK904" s="274"/>
      <c r="BL904" s="274"/>
      <c r="BM904" s="274"/>
      <c r="BN904" s="274"/>
      <c r="BO904" s="274"/>
      <c r="BP904" s="274"/>
      <c r="BQ904" s="274"/>
      <c r="BR904" s="274"/>
      <c r="BS904" s="274"/>
      <c r="BT904" s="274"/>
      <c r="BU904" s="274"/>
      <c r="BV904" s="274"/>
      <c r="BW904" s="274"/>
      <c r="BX904" s="274"/>
      <c r="BY904" s="274"/>
      <c r="BZ904" s="274"/>
      <c r="CA904" s="274"/>
      <c r="CB904" s="274"/>
      <c r="CC904" s="274"/>
      <c r="CD904" s="274"/>
      <c r="CE904" s="274"/>
      <c r="CF904" s="274"/>
      <c r="CG904" s="274"/>
      <c r="CH904" s="274"/>
      <c r="CI904" s="274"/>
      <c r="CJ904" s="274"/>
      <c r="CK904" s="274"/>
      <c r="CL904" s="274"/>
      <c r="CM904" s="274"/>
      <c r="CN904" s="274"/>
      <c r="CO904" s="274"/>
      <c r="CP904" s="274"/>
      <c r="CQ904" s="274"/>
      <c r="CR904" s="274"/>
      <c r="CS904" s="274"/>
      <c r="CT904" s="274"/>
      <c r="CU904" s="274"/>
      <c r="CV904" s="274"/>
      <c r="CW904" s="274"/>
      <c r="CX904" s="274"/>
      <c r="CY904" s="274"/>
      <c r="CZ904" s="274"/>
      <c r="DA904" s="274"/>
      <c r="DB904" s="274"/>
      <c r="DC904" s="274"/>
      <c r="DD904" s="274"/>
      <c r="DE904" s="274"/>
    </row>
    <row r="905" spans="2:109" s="33" customFormat="1" x14ac:dyDescent="0.35">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AR905" s="274"/>
      <c r="AS905" s="274"/>
      <c r="AT905" s="274"/>
      <c r="AU905" s="274"/>
      <c r="AV905" s="274"/>
      <c r="AW905" s="274"/>
      <c r="AX905" s="274"/>
      <c r="AY905" s="274"/>
      <c r="AZ905" s="274"/>
      <c r="BA905" s="274"/>
      <c r="BB905" s="274"/>
      <c r="BC905" s="274"/>
      <c r="BD905" s="274"/>
      <c r="BE905" s="274"/>
      <c r="BF905" s="274"/>
      <c r="BG905" s="274"/>
      <c r="BH905" s="274"/>
      <c r="BI905" s="274"/>
      <c r="BJ905" s="274"/>
      <c r="BK905" s="274"/>
      <c r="BL905" s="274"/>
      <c r="BM905" s="274"/>
      <c r="BN905" s="274"/>
      <c r="BO905" s="274"/>
      <c r="BP905" s="274"/>
      <c r="BQ905" s="274"/>
      <c r="BR905" s="274"/>
      <c r="BS905" s="274"/>
      <c r="BT905" s="274"/>
      <c r="BU905" s="274"/>
      <c r="BV905" s="274"/>
      <c r="BW905" s="274"/>
      <c r="BX905" s="274"/>
      <c r="BY905" s="274"/>
      <c r="BZ905" s="274"/>
      <c r="CA905" s="274"/>
      <c r="CB905" s="274"/>
      <c r="CC905" s="274"/>
      <c r="CD905" s="274"/>
      <c r="CE905" s="274"/>
      <c r="CF905" s="274"/>
      <c r="CG905" s="274"/>
      <c r="CH905" s="274"/>
      <c r="CI905" s="274"/>
      <c r="CJ905" s="274"/>
      <c r="CK905" s="274"/>
      <c r="CL905" s="274"/>
      <c r="CM905" s="274"/>
      <c r="CN905" s="274"/>
      <c r="CO905" s="274"/>
      <c r="CP905" s="274"/>
      <c r="CQ905" s="274"/>
      <c r="CR905" s="274"/>
      <c r="CS905" s="274"/>
      <c r="CT905" s="274"/>
      <c r="CU905" s="274"/>
      <c r="CV905" s="274"/>
      <c r="CW905" s="274"/>
      <c r="CX905" s="274"/>
      <c r="CY905" s="274"/>
      <c r="CZ905" s="274"/>
      <c r="DA905" s="274"/>
      <c r="DB905" s="274"/>
      <c r="DC905" s="274"/>
      <c r="DD905" s="274"/>
      <c r="DE905" s="274"/>
    </row>
    <row r="906" spans="2:109" s="33" customFormat="1" x14ac:dyDescent="0.35">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AR906" s="274"/>
      <c r="AS906" s="274"/>
      <c r="AT906" s="274"/>
      <c r="AU906" s="274"/>
      <c r="AV906" s="274"/>
      <c r="AW906" s="274"/>
      <c r="AX906" s="274"/>
      <c r="AY906" s="274"/>
      <c r="AZ906" s="274"/>
      <c r="BA906" s="274"/>
      <c r="BB906" s="274"/>
      <c r="BC906" s="274"/>
      <c r="BD906" s="274"/>
      <c r="BE906" s="274"/>
      <c r="BF906" s="274"/>
      <c r="BG906" s="274"/>
      <c r="BH906" s="274"/>
      <c r="BI906" s="274"/>
      <c r="BJ906" s="274"/>
      <c r="BK906" s="274"/>
      <c r="BL906" s="274"/>
      <c r="BM906" s="274"/>
      <c r="BN906" s="274"/>
      <c r="BO906" s="274"/>
      <c r="BP906" s="274"/>
      <c r="BQ906" s="274"/>
      <c r="BR906" s="274"/>
      <c r="BS906" s="274"/>
      <c r="BT906" s="274"/>
      <c r="BU906" s="274"/>
      <c r="BV906" s="274"/>
      <c r="BW906" s="274"/>
      <c r="BX906" s="274"/>
      <c r="BY906" s="274"/>
      <c r="BZ906" s="274"/>
      <c r="CA906" s="274"/>
      <c r="CB906" s="274"/>
      <c r="CC906" s="274"/>
      <c r="CD906" s="274"/>
      <c r="CE906" s="274"/>
      <c r="CF906" s="274"/>
      <c r="CG906" s="274"/>
      <c r="CH906" s="274"/>
      <c r="CI906" s="274"/>
      <c r="CJ906" s="274"/>
      <c r="CK906" s="274"/>
      <c r="CL906" s="274"/>
      <c r="CM906" s="274"/>
      <c r="CN906" s="274"/>
      <c r="CO906" s="274"/>
      <c r="CP906" s="274"/>
      <c r="CQ906" s="274"/>
      <c r="CR906" s="274"/>
      <c r="CS906" s="274"/>
      <c r="CT906" s="274"/>
      <c r="CU906" s="274"/>
      <c r="CV906" s="274"/>
      <c r="CW906" s="274"/>
      <c r="CX906" s="274"/>
      <c r="CY906" s="274"/>
      <c r="CZ906" s="274"/>
      <c r="DA906" s="274"/>
      <c r="DB906" s="274"/>
      <c r="DC906" s="274"/>
      <c r="DD906" s="274"/>
      <c r="DE906" s="274"/>
    </row>
    <row r="907" spans="2:109" s="33" customFormat="1" x14ac:dyDescent="0.35">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AR907" s="274"/>
      <c r="AS907" s="274"/>
      <c r="AT907" s="274"/>
      <c r="AU907" s="274"/>
      <c r="AV907" s="274"/>
      <c r="AW907" s="274"/>
      <c r="AX907" s="274"/>
      <c r="AY907" s="274"/>
      <c r="AZ907" s="274"/>
      <c r="BA907" s="274"/>
      <c r="BB907" s="274"/>
      <c r="BC907" s="274"/>
      <c r="BD907" s="274"/>
      <c r="BE907" s="274"/>
      <c r="BF907" s="274"/>
      <c r="BG907" s="274"/>
      <c r="BH907" s="274"/>
      <c r="BI907" s="274"/>
      <c r="BJ907" s="274"/>
      <c r="BK907" s="274"/>
      <c r="BL907" s="274"/>
      <c r="BM907" s="274"/>
      <c r="BN907" s="274"/>
      <c r="BO907" s="274"/>
      <c r="BP907" s="274"/>
      <c r="BQ907" s="274"/>
      <c r="BR907" s="274"/>
      <c r="BS907" s="274"/>
      <c r="BT907" s="274"/>
      <c r="BU907" s="274"/>
      <c r="BV907" s="274"/>
      <c r="BW907" s="274"/>
      <c r="BX907" s="274"/>
      <c r="BY907" s="274"/>
      <c r="BZ907" s="274"/>
      <c r="CA907" s="274"/>
      <c r="CB907" s="274"/>
      <c r="CC907" s="274"/>
      <c r="CD907" s="274"/>
      <c r="CE907" s="274"/>
      <c r="CF907" s="274"/>
      <c r="CG907" s="274"/>
      <c r="CH907" s="274"/>
      <c r="CI907" s="274"/>
      <c r="CJ907" s="274"/>
      <c r="CK907" s="274"/>
      <c r="CL907" s="274"/>
      <c r="CM907" s="274"/>
      <c r="CN907" s="274"/>
      <c r="CO907" s="274"/>
      <c r="CP907" s="274"/>
      <c r="CQ907" s="274"/>
      <c r="CR907" s="274"/>
      <c r="CS907" s="274"/>
      <c r="CT907" s="274"/>
      <c r="CU907" s="274"/>
      <c r="CV907" s="274"/>
      <c r="CW907" s="274"/>
      <c r="CX907" s="274"/>
      <c r="CY907" s="274"/>
      <c r="CZ907" s="274"/>
      <c r="DA907" s="274"/>
      <c r="DB907" s="274"/>
      <c r="DC907" s="274"/>
      <c r="DD907" s="274"/>
      <c r="DE907" s="274"/>
    </row>
    <row r="908" spans="2:109" s="33" customFormat="1" x14ac:dyDescent="0.35">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AR908" s="274"/>
      <c r="AS908" s="274"/>
      <c r="AT908" s="274"/>
      <c r="AU908" s="274"/>
      <c r="AV908" s="274"/>
      <c r="AW908" s="274"/>
      <c r="AX908" s="274"/>
      <c r="AY908" s="274"/>
      <c r="AZ908" s="274"/>
      <c r="BA908" s="274"/>
      <c r="BB908" s="274"/>
      <c r="BC908" s="274"/>
      <c r="BD908" s="274"/>
      <c r="BE908" s="274"/>
      <c r="BF908" s="274"/>
      <c r="BG908" s="274"/>
      <c r="BH908" s="274"/>
      <c r="BI908" s="274"/>
      <c r="BJ908" s="274"/>
      <c r="BK908" s="274"/>
      <c r="BL908" s="274"/>
      <c r="BM908" s="274"/>
      <c r="BN908" s="274"/>
      <c r="BO908" s="274"/>
      <c r="BP908" s="274"/>
      <c r="BQ908" s="274"/>
      <c r="BR908" s="274"/>
      <c r="BS908" s="274"/>
      <c r="BT908" s="274"/>
      <c r="BU908" s="274"/>
      <c r="BV908" s="274"/>
      <c r="BW908" s="274"/>
      <c r="BX908" s="274"/>
      <c r="BY908" s="274"/>
      <c r="BZ908" s="274"/>
      <c r="CA908" s="274"/>
      <c r="CB908" s="274"/>
      <c r="CC908" s="274"/>
      <c r="CD908" s="274"/>
      <c r="CE908" s="274"/>
      <c r="CF908" s="274"/>
      <c r="CG908" s="274"/>
      <c r="CH908" s="274"/>
      <c r="CI908" s="274"/>
      <c r="CJ908" s="274"/>
      <c r="CK908" s="274"/>
      <c r="CL908" s="274"/>
      <c r="CM908" s="274"/>
      <c r="CN908" s="274"/>
      <c r="CO908" s="274"/>
      <c r="CP908" s="274"/>
      <c r="CQ908" s="274"/>
      <c r="CR908" s="274"/>
      <c r="CS908" s="274"/>
      <c r="CT908" s="274"/>
      <c r="CU908" s="274"/>
      <c r="CV908" s="274"/>
      <c r="CW908" s="274"/>
      <c r="CX908" s="274"/>
      <c r="CY908" s="274"/>
      <c r="CZ908" s="274"/>
      <c r="DA908" s="274"/>
      <c r="DB908" s="274"/>
      <c r="DC908" s="274"/>
      <c r="DD908" s="274"/>
      <c r="DE908" s="274"/>
    </row>
    <row r="909" spans="2:109" s="33" customFormat="1" x14ac:dyDescent="0.35">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AR909" s="274"/>
      <c r="AS909" s="274"/>
      <c r="AT909" s="274"/>
      <c r="AU909" s="274"/>
      <c r="AV909" s="274"/>
      <c r="AW909" s="274"/>
      <c r="AX909" s="274"/>
      <c r="AY909" s="274"/>
      <c r="AZ909" s="274"/>
      <c r="BA909" s="274"/>
      <c r="BB909" s="274"/>
      <c r="BC909" s="274"/>
      <c r="BD909" s="274"/>
      <c r="BE909" s="274"/>
      <c r="BF909" s="274"/>
      <c r="BG909" s="274"/>
      <c r="BH909" s="274"/>
      <c r="BI909" s="274"/>
      <c r="BJ909" s="274"/>
      <c r="BK909" s="274"/>
      <c r="BL909" s="274"/>
      <c r="BM909" s="274"/>
      <c r="BN909" s="274"/>
      <c r="BO909" s="274"/>
      <c r="BP909" s="274"/>
      <c r="BQ909" s="274"/>
      <c r="BR909" s="274"/>
      <c r="BS909" s="274"/>
      <c r="BT909" s="274"/>
      <c r="BU909" s="274"/>
      <c r="BV909" s="274"/>
      <c r="BW909" s="274"/>
      <c r="BX909" s="274"/>
      <c r="BY909" s="274"/>
      <c r="BZ909" s="274"/>
      <c r="CA909" s="274"/>
      <c r="CB909" s="274"/>
      <c r="CC909" s="274"/>
      <c r="CD909" s="274"/>
      <c r="CE909" s="274"/>
      <c r="CF909" s="274"/>
      <c r="CG909" s="274"/>
      <c r="CH909" s="274"/>
      <c r="CI909" s="274"/>
      <c r="CJ909" s="274"/>
      <c r="CK909" s="274"/>
      <c r="CL909" s="274"/>
      <c r="CM909" s="274"/>
      <c r="CN909" s="274"/>
      <c r="CO909" s="274"/>
      <c r="CP909" s="274"/>
      <c r="CQ909" s="274"/>
      <c r="CR909" s="274"/>
      <c r="CS909" s="274"/>
      <c r="CT909" s="274"/>
      <c r="CU909" s="274"/>
      <c r="CV909" s="274"/>
      <c r="CW909" s="274"/>
      <c r="CX909" s="274"/>
      <c r="CY909" s="274"/>
      <c r="CZ909" s="274"/>
      <c r="DA909" s="274"/>
      <c r="DB909" s="274"/>
      <c r="DC909" s="274"/>
      <c r="DD909" s="274"/>
      <c r="DE909" s="274"/>
    </row>
    <row r="910" spans="2:109" s="33" customFormat="1" x14ac:dyDescent="0.35">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AR910" s="274"/>
      <c r="AS910" s="274"/>
      <c r="AT910" s="274"/>
      <c r="AU910" s="274"/>
      <c r="AV910" s="274"/>
      <c r="AW910" s="274"/>
      <c r="AX910" s="274"/>
      <c r="AY910" s="274"/>
      <c r="AZ910" s="274"/>
      <c r="BA910" s="274"/>
      <c r="BB910" s="274"/>
      <c r="BC910" s="274"/>
      <c r="BD910" s="274"/>
      <c r="BE910" s="274"/>
      <c r="BF910" s="274"/>
      <c r="BG910" s="274"/>
      <c r="BH910" s="274"/>
      <c r="BI910" s="274"/>
      <c r="BJ910" s="274"/>
      <c r="BK910" s="274"/>
      <c r="BL910" s="274"/>
      <c r="BM910" s="274"/>
      <c r="BN910" s="274"/>
      <c r="BO910" s="274"/>
      <c r="BP910" s="274"/>
      <c r="BQ910" s="274"/>
      <c r="BR910" s="274"/>
      <c r="BS910" s="274"/>
      <c r="BT910" s="274"/>
      <c r="BU910" s="274"/>
      <c r="BV910" s="274"/>
      <c r="BW910" s="274"/>
      <c r="BX910" s="274"/>
      <c r="BY910" s="274"/>
      <c r="BZ910" s="274"/>
      <c r="CA910" s="274"/>
      <c r="CB910" s="274"/>
      <c r="CC910" s="274"/>
      <c r="CD910" s="274"/>
      <c r="CE910" s="274"/>
      <c r="CF910" s="274"/>
      <c r="CG910" s="274"/>
      <c r="CH910" s="274"/>
      <c r="CI910" s="274"/>
      <c r="CJ910" s="274"/>
      <c r="CK910" s="274"/>
      <c r="CL910" s="274"/>
      <c r="CM910" s="274"/>
      <c r="CN910" s="274"/>
      <c r="CO910" s="274"/>
      <c r="CP910" s="274"/>
      <c r="CQ910" s="274"/>
      <c r="CR910" s="274"/>
      <c r="CS910" s="274"/>
      <c r="CT910" s="274"/>
      <c r="CU910" s="274"/>
      <c r="CV910" s="274"/>
      <c r="CW910" s="274"/>
      <c r="CX910" s="274"/>
      <c r="CY910" s="274"/>
      <c r="CZ910" s="274"/>
      <c r="DA910" s="274"/>
      <c r="DB910" s="274"/>
      <c r="DC910" s="274"/>
      <c r="DD910" s="274"/>
      <c r="DE910" s="274"/>
    </row>
    <row r="911" spans="2:109" s="33" customFormat="1" x14ac:dyDescent="0.35">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AR911" s="274"/>
      <c r="AS911" s="274"/>
      <c r="AT911" s="274"/>
      <c r="AU911" s="274"/>
      <c r="AV911" s="274"/>
      <c r="AW911" s="274"/>
      <c r="AX911" s="274"/>
      <c r="AY911" s="274"/>
      <c r="AZ911" s="274"/>
      <c r="BA911" s="274"/>
      <c r="BB911" s="274"/>
      <c r="BC911" s="274"/>
      <c r="BD911" s="274"/>
      <c r="BE911" s="274"/>
      <c r="BF911" s="274"/>
      <c r="BG911" s="274"/>
      <c r="BH911" s="274"/>
      <c r="BI911" s="274"/>
      <c r="BJ911" s="274"/>
      <c r="BK911" s="274"/>
      <c r="BL911" s="274"/>
      <c r="BM911" s="274"/>
      <c r="BN911" s="274"/>
      <c r="BO911" s="274"/>
      <c r="BP911" s="274"/>
      <c r="BQ911" s="274"/>
      <c r="BR911" s="274"/>
      <c r="BS911" s="274"/>
      <c r="BT911" s="274"/>
      <c r="BU911" s="274"/>
      <c r="BV911" s="274"/>
      <c r="BW911" s="274"/>
      <c r="BX911" s="274"/>
      <c r="BY911" s="274"/>
      <c r="BZ911" s="274"/>
      <c r="CA911" s="274"/>
      <c r="CB911" s="274"/>
      <c r="CC911" s="274"/>
      <c r="CD911" s="274"/>
      <c r="CE911" s="274"/>
      <c r="CF911" s="274"/>
      <c r="CG911" s="274"/>
      <c r="CH911" s="274"/>
      <c r="CI911" s="274"/>
      <c r="CJ911" s="274"/>
      <c r="CK911" s="274"/>
      <c r="CL911" s="274"/>
      <c r="CM911" s="274"/>
      <c r="CN911" s="274"/>
      <c r="CO911" s="274"/>
      <c r="CP911" s="274"/>
      <c r="CQ911" s="274"/>
      <c r="CR911" s="274"/>
      <c r="CS911" s="274"/>
      <c r="CT911" s="274"/>
      <c r="CU911" s="274"/>
      <c r="CV911" s="274"/>
      <c r="CW911" s="274"/>
      <c r="CX911" s="274"/>
      <c r="CY911" s="274"/>
      <c r="CZ911" s="274"/>
      <c r="DA911" s="274"/>
      <c r="DB911" s="274"/>
      <c r="DC911" s="274"/>
      <c r="DD911" s="274"/>
      <c r="DE911" s="274"/>
    </row>
    <row r="912" spans="2:109" s="33" customFormat="1" x14ac:dyDescent="0.35">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AR912" s="274"/>
      <c r="AS912" s="274"/>
      <c r="AT912" s="274"/>
      <c r="AU912" s="274"/>
      <c r="AV912" s="274"/>
      <c r="AW912" s="274"/>
      <c r="AX912" s="274"/>
      <c r="AY912" s="274"/>
      <c r="AZ912" s="274"/>
      <c r="BA912" s="274"/>
      <c r="BB912" s="274"/>
      <c r="BC912" s="274"/>
      <c r="BD912" s="274"/>
      <c r="BE912" s="274"/>
      <c r="BF912" s="274"/>
      <c r="BG912" s="274"/>
      <c r="BH912" s="274"/>
      <c r="BI912" s="274"/>
      <c r="BJ912" s="274"/>
      <c r="BK912" s="274"/>
      <c r="BL912" s="274"/>
      <c r="BM912" s="274"/>
      <c r="BN912" s="274"/>
      <c r="BO912" s="274"/>
      <c r="BP912" s="274"/>
      <c r="BQ912" s="274"/>
      <c r="BR912" s="274"/>
      <c r="BS912" s="274"/>
      <c r="BT912" s="274"/>
      <c r="BU912" s="274"/>
      <c r="BV912" s="274"/>
      <c r="BW912" s="274"/>
      <c r="BX912" s="274"/>
      <c r="BY912" s="274"/>
      <c r="BZ912" s="274"/>
      <c r="CA912" s="274"/>
      <c r="CB912" s="274"/>
      <c r="CC912" s="274"/>
      <c r="CD912" s="274"/>
      <c r="CE912" s="274"/>
      <c r="CF912" s="274"/>
      <c r="CG912" s="274"/>
      <c r="CH912" s="274"/>
      <c r="CI912" s="274"/>
      <c r="CJ912" s="274"/>
      <c r="CK912" s="274"/>
      <c r="CL912" s="274"/>
      <c r="CM912" s="274"/>
      <c r="CN912" s="274"/>
      <c r="CO912" s="274"/>
      <c r="CP912" s="274"/>
      <c r="CQ912" s="274"/>
      <c r="CR912" s="274"/>
      <c r="CS912" s="274"/>
      <c r="CT912" s="274"/>
      <c r="CU912" s="274"/>
      <c r="CV912" s="274"/>
      <c r="CW912" s="274"/>
      <c r="CX912" s="274"/>
      <c r="CY912" s="274"/>
      <c r="CZ912" s="274"/>
      <c r="DA912" s="274"/>
      <c r="DB912" s="274"/>
      <c r="DC912" s="274"/>
      <c r="DD912" s="274"/>
      <c r="DE912" s="274"/>
    </row>
    <row r="913" spans="2:109" s="33" customFormat="1" x14ac:dyDescent="0.35">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AR913" s="274"/>
      <c r="AS913" s="274"/>
      <c r="AT913" s="274"/>
      <c r="AU913" s="274"/>
      <c r="AV913" s="274"/>
      <c r="AW913" s="274"/>
      <c r="AX913" s="274"/>
      <c r="AY913" s="274"/>
      <c r="AZ913" s="274"/>
      <c r="BA913" s="274"/>
      <c r="BB913" s="274"/>
      <c r="BC913" s="274"/>
      <c r="BD913" s="274"/>
      <c r="BE913" s="274"/>
      <c r="BF913" s="274"/>
      <c r="BG913" s="274"/>
      <c r="BH913" s="274"/>
      <c r="BI913" s="274"/>
      <c r="BJ913" s="274"/>
      <c r="BK913" s="274"/>
      <c r="BL913" s="274"/>
      <c r="BM913" s="274"/>
      <c r="BN913" s="274"/>
      <c r="BO913" s="274"/>
      <c r="BP913" s="274"/>
      <c r="BQ913" s="274"/>
      <c r="BR913" s="274"/>
      <c r="BS913" s="274"/>
      <c r="BT913" s="274"/>
      <c r="BU913" s="274"/>
      <c r="BV913" s="274"/>
      <c r="BW913" s="274"/>
      <c r="BX913" s="274"/>
      <c r="BY913" s="274"/>
      <c r="BZ913" s="274"/>
      <c r="CA913" s="274"/>
      <c r="CB913" s="274"/>
      <c r="CC913" s="274"/>
      <c r="CD913" s="274"/>
      <c r="CE913" s="274"/>
      <c r="CF913" s="274"/>
      <c r="CG913" s="274"/>
      <c r="CH913" s="274"/>
      <c r="CI913" s="274"/>
      <c r="CJ913" s="274"/>
      <c r="CK913" s="274"/>
      <c r="CL913" s="274"/>
      <c r="CM913" s="274"/>
      <c r="CN913" s="274"/>
      <c r="CO913" s="274"/>
      <c r="CP913" s="274"/>
      <c r="CQ913" s="274"/>
      <c r="CR913" s="274"/>
      <c r="CS913" s="274"/>
      <c r="CT913" s="274"/>
      <c r="CU913" s="274"/>
      <c r="CV913" s="274"/>
      <c r="CW913" s="274"/>
      <c r="CX913" s="274"/>
      <c r="CY913" s="274"/>
      <c r="CZ913" s="274"/>
      <c r="DA913" s="274"/>
      <c r="DB913" s="274"/>
      <c r="DC913" s="274"/>
      <c r="DD913" s="274"/>
      <c r="DE913" s="274"/>
    </row>
    <row r="914" spans="2:109" s="33" customFormat="1" x14ac:dyDescent="0.35">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AR914" s="274"/>
      <c r="AS914" s="274"/>
      <c r="AT914" s="274"/>
      <c r="AU914" s="274"/>
      <c r="AV914" s="274"/>
      <c r="AW914" s="274"/>
      <c r="AX914" s="274"/>
      <c r="AY914" s="274"/>
      <c r="AZ914" s="274"/>
      <c r="BA914" s="274"/>
      <c r="BB914" s="274"/>
      <c r="BC914" s="274"/>
      <c r="BD914" s="274"/>
      <c r="BE914" s="274"/>
      <c r="BF914" s="274"/>
      <c r="BG914" s="274"/>
      <c r="BH914" s="274"/>
      <c r="BI914" s="274"/>
      <c r="BJ914" s="274"/>
      <c r="BK914" s="274"/>
      <c r="BL914" s="274"/>
      <c r="BM914" s="274"/>
      <c r="BN914" s="274"/>
      <c r="BO914" s="274"/>
      <c r="BP914" s="274"/>
      <c r="BQ914" s="274"/>
      <c r="BR914" s="274"/>
      <c r="BS914" s="274"/>
      <c r="BT914" s="274"/>
      <c r="BU914" s="274"/>
      <c r="BV914" s="274"/>
      <c r="BW914" s="274"/>
      <c r="BX914" s="274"/>
      <c r="BY914" s="274"/>
      <c r="BZ914" s="274"/>
      <c r="CA914" s="274"/>
      <c r="CB914" s="274"/>
      <c r="CC914" s="274"/>
      <c r="CD914" s="274"/>
      <c r="CE914" s="274"/>
      <c r="CF914" s="274"/>
      <c r="CG914" s="274"/>
      <c r="CH914" s="274"/>
      <c r="CI914" s="274"/>
      <c r="CJ914" s="274"/>
      <c r="CK914" s="274"/>
      <c r="CL914" s="274"/>
      <c r="CM914" s="274"/>
      <c r="CN914" s="274"/>
      <c r="CO914" s="274"/>
      <c r="CP914" s="274"/>
      <c r="CQ914" s="274"/>
      <c r="CR914" s="274"/>
      <c r="CS914" s="274"/>
      <c r="CT914" s="274"/>
      <c r="CU914" s="274"/>
      <c r="CV914" s="274"/>
      <c r="CW914" s="274"/>
      <c r="CX914" s="274"/>
      <c r="CY914" s="274"/>
      <c r="CZ914" s="274"/>
      <c r="DA914" s="274"/>
      <c r="DB914" s="274"/>
      <c r="DC914" s="274"/>
      <c r="DD914" s="274"/>
      <c r="DE914" s="274"/>
    </row>
    <row r="915" spans="2:109" s="33" customFormat="1" x14ac:dyDescent="0.35">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AR915" s="274"/>
      <c r="AS915" s="274"/>
      <c r="AT915" s="274"/>
      <c r="AU915" s="274"/>
      <c r="AV915" s="274"/>
      <c r="AW915" s="274"/>
      <c r="AX915" s="274"/>
      <c r="AY915" s="274"/>
      <c r="AZ915" s="274"/>
      <c r="BA915" s="274"/>
      <c r="BB915" s="274"/>
      <c r="BC915" s="274"/>
      <c r="BD915" s="274"/>
      <c r="BE915" s="274"/>
      <c r="BF915" s="274"/>
      <c r="BG915" s="274"/>
      <c r="BH915" s="274"/>
      <c r="BI915" s="274"/>
      <c r="BJ915" s="274"/>
      <c r="BK915" s="274"/>
      <c r="BL915" s="274"/>
      <c r="BM915" s="274"/>
      <c r="BN915" s="274"/>
      <c r="BO915" s="274"/>
      <c r="BP915" s="274"/>
      <c r="BQ915" s="274"/>
      <c r="BR915" s="274"/>
      <c r="BS915" s="274"/>
      <c r="BT915" s="274"/>
      <c r="BU915" s="274"/>
      <c r="BV915" s="274"/>
      <c r="BW915" s="274"/>
      <c r="BX915" s="274"/>
      <c r="BY915" s="274"/>
      <c r="BZ915" s="274"/>
      <c r="CA915" s="274"/>
      <c r="CB915" s="274"/>
      <c r="CC915" s="274"/>
      <c r="CD915" s="274"/>
      <c r="CE915" s="274"/>
      <c r="CF915" s="274"/>
      <c r="CG915" s="274"/>
      <c r="CH915" s="274"/>
      <c r="CI915" s="274"/>
      <c r="CJ915" s="274"/>
      <c r="CK915" s="274"/>
      <c r="CL915" s="274"/>
      <c r="CM915" s="274"/>
      <c r="CN915" s="274"/>
      <c r="CO915" s="274"/>
      <c r="CP915" s="274"/>
      <c r="CQ915" s="274"/>
      <c r="CR915" s="274"/>
      <c r="CS915" s="274"/>
      <c r="CT915" s="274"/>
      <c r="CU915" s="274"/>
      <c r="CV915" s="274"/>
      <c r="CW915" s="274"/>
      <c r="CX915" s="274"/>
      <c r="CY915" s="274"/>
      <c r="CZ915" s="274"/>
      <c r="DA915" s="274"/>
      <c r="DB915" s="274"/>
      <c r="DC915" s="274"/>
      <c r="DD915" s="274"/>
      <c r="DE915" s="274"/>
    </row>
    <row r="916" spans="2:109" s="33" customFormat="1" x14ac:dyDescent="0.35">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AR916" s="274"/>
      <c r="AS916" s="274"/>
      <c r="AT916" s="274"/>
      <c r="AU916" s="274"/>
      <c r="AV916" s="274"/>
      <c r="AW916" s="274"/>
      <c r="AX916" s="274"/>
      <c r="AY916" s="274"/>
      <c r="AZ916" s="274"/>
      <c r="BA916" s="274"/>
      <c r="BB916" s="274"/>
      <c r="BC916" s="274"/>
      <c r="BD916" s="274"/>
      <c r="BE916" s="274"/>
      <c r="BF916" s="274"/>
      <c r="BG916" s="274"/>
      <c r="BH916" s="274"/>
      <c r="BI916" s="274"/>
      <c r="BJ916" s="274"/>
      <c r="BK916" s="274"/>
      <c r="BL916" s="274"/>
      <c r="BM916" s="274"/>
      <c r="BN916" s="274"/>
      <c r="BO916" s="274"/>
      <c r="BP916" s="274"/>
      <c r="BQ916" s="274"/>
      <c r="BR916" s="274"/>
      <c r="BS916" s="274"/>
      <c r="BT916" s="274"/>
      <c r="BU916" s="274"/>
      <c r="BV916" s="274"/>
      <c r="BW916" s="274"/>
      <c r="BX916" s="274"/>
      <c r="BY916" s="274"/>
      <c r="BZ916" s="274"/>
      <c r="CA916" s="274"/>
      <c r="CB916" s="274"/>
      <c r="CC916" s="274"/>
      <c r="CD916" s="274"/>
      <c r="CE916" s="274"/>
      <c r="CF916" s="274"/>
      <c r="CG916" s="274"/>
      <c r="CH916" s="274"/>
      <c r="CI916" s="274"/>
      <c r="CJ916" s="274"/>
      <c r="CK916" s="274"/>
      <c r="CL916" s="274"/>
      <c r="CM916" s="274"/>
      <c r="CN916" s="274"/>
      <c r="CO916" s="274"/>
      <c r="CP916" s="274"/>
      <c r="CQ916" s="274"/>
      <c r="CR916" s="274"/>
      <c r="CS916" s="274"/>
      <c r="CT916" s="274"/>
      <c r="CU916" s="274"/>
      <c r="CV916" s="274"/>
      <c r="CW916" s="274"/>
      <c r="CX916" s="274"/>
      <c r="CY916" s="274"/>
      <c r="CZ916" s="274"/>
      <c r="DA916" s="274"/>
      <c r="DB916" s="274"/>
      <c r="DC916" s="274"/>
      <c r="DD916" s="274"/>
      <c r="DE916" s="274"/>
    </row>
    <row r="917" spans="2:109" s="33" customFormat="1" x14ac:dyDescent="0.35">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AR917" s="274"/>
      <c r="AS917" s="274"/>
      <c r="AT917" s="274"/>
      <c r="AU917" s="274"/>
      <c r="AV917" s="274"/>
      <c r="AW917" s="274"/>
      <c r="AX917" s="274"/>
      <c r="AY917" s="274"/>
      <c r="AZ917" s="274"/>
      <c r="BA917" s="274"/>
      <c r="BB917" s="274"/>
      <c r="BC917" s="274"/>
      <c r="BD917" s="274"/>
      <c r="BE917" s="274"/>
      <c r="BF917" s="274"/>
      <c r="BG917" s="274"/>
      <c r="BH917" s="274"/>
      <c r="BI917" s="274"/>
      <c r="BJ917" s="274"/>
      <c r="BK917" s="274"/>
      <c r="BL917" s="274"/>
      <c r="BM917" s="274"/>
      <c r="BN917" s="274"/>
      <c r="BO917" s="274"/>
      <c r="BP917" s="274"/>
      <c r="BQ917" s="274"/>
      <c r="BR917" s="274"/>
      <c r="BS917" s="274"/>
      <c r="BT917" s="274"/>
      <c r="BU917" s="274"/>
      <c r="BV917" s="274"/>
      <c r="BW917" s="274"/>
      <c r="BX917" s="274"/>
      <c r="BY917" s="274"/>
      <c r="BZ917" s="274"/>
      <c r="CA917" s="274"/>
      <c r="CB917" s="274"/>
      <c r="CC917" s="274"/>
      <c r="CD917" s="274"/>
      <c r="CE917" s="274"/>
      <c r="CF917" s="274"/>
      <c r="CG917" s="274"/>
      <c r="CH917" s="274"/>
      <c r="CI917" s="274"/>
      <c r="CJ917" s="274"/>
      <c r="CK917" s="274"/>
      <c r="CL917" s="274"/>
      <c r="CM917" s="274"/>
      <c r="CN917" s="274"/>
      <c r="CO917" s="274"/>
      <c r="CP917" s="274"/>
      <c r="CQ917" s="274"/>
      <c r="CR917" s="274"/>
      <c r="CS917" s="274"/>
      <c r="CT917" s="274"/>
      <c r="CU917" s="274"/>
      <c r="CV917" s="274"/>
      <c r="CW917" s="274"/>
      <c r="CX917" s="274"/>
      <c r="CY917" s="274"/>
      <c r="CZ917" s="274"/>
      <c r="DA917" s="274"/>
      <c r="DB917" s="274"/>
      <c r="DC917" s="274"/>
      <c r="DD917" s="274"/>
      <c r="DE917" s="274"/>
    </row>
    <row r="918" spans="2:109" s="33" customFormat="1" x14ac:dyDescent="0.35">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AR918" s="274"/>
      <c r="AS918" s="274"/>
      <c r="AT918" s="274"/>
      <c r="AU918" s="274"/>
      <c r="AV918" s="274"/>
      <c r="AW918" s="274"/>
      <c r="AX918" s="274"/>
      <c r="AY918" s="274"/>
      <c r="AZ918" s="274"/>
      <c r="BA918" s="274"/>
      <c r="BB918" s="274"/>
      <c r="BC918" s="274"/>
      <c r="BD918" s="274"/>
      <c r="BE918" s="274"/>
      <c r="BF918" s="274"/>
      <c r="BG918" s="274"/>
      <c r="BH918" s="274"/>
      <c r="BI918" s="274"/>
      <c r="BJ918" s="274"/>
      <c r="BK918" s="274"/>
      <c r="BL918" s="274"/>
      <c r="BM918" s="274"/>
      <c r="BN918" s="274"/>
      <c r="BO918" s="274"/>
      <c r="BP918" s="274"/>
      <c r="BQ918" s="274"/>
      <c r="BR918" s="274"/>
      <c r="BS918" s="274"/>
      <c r="BT918" s="274"/>
      <c r="BU918" s="274"/>
      <c r="BV918" s="274"/>
      <c r="BW918" s="274"/>
      <c r="BX918" s="274"/>
      <c r="BY918" s="274"/>
      <c r="BZ918" s="274"/>
      <c r="CA918" s="274"/>
      <c r="CB918" s="274"/>
      <c r="CC918" s="274"/>
      <c r="CD918" s="274"/>
      <c r="CE918" s="274"/>
      <c r="CF918" s="274"/>
      <c r="CG918" s="274"/>
      <c r="CH918" s="274"/>
      <c r="CI918" s="274"/>
      <c r="CJ918" s="274"/>
      <c r="CK918" s="274"/>
      <c r="CL918" s="274"/>
      <c r="CM918" s="274"/>
      <c r="CN918" s="274"/>
      <c r="CO918" s="274"/>
      <c r="CP918" s="274"/>
      <c r="CQ918" s="274"/>
      <c r="CR918" s="274"/>
      <c r="CS918" s="274"/>
      <c r="CT918" s="274"/>
      <c r="CU918" s="274"/>
      <c r="CV918" s="274"/>
      <c r="CW918" s="274"/>
      <c r="CX918" s="274"/>
      <c r="CY918" s="274"/>
      <c r="CZ918" s="274"/>
      <c r="DA918" s="274"/>
      <c r="DB918" s="274"/>
      <c r="DC918" s="274"/>
      <c r="DD918" s="274"/>
      <c r="DE918" s="274"/>
    </row>
    <row r="919" spans="2:109" s="33" customFormat="1" x14ac:dyDescent="0.35">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AR919" s="274"/>
      <c r="AS919" s="274"/>
      <c r="AT919" s="274"/>
      <c r="AU919" s="274"/>
      <c r="AV919" s="274"/>
      <c r="AW919" s="274"/>
      <c r="AX919" s="274"/>
      <c r="AY919" s="274"/>
      <c r="AZ919" s="274"/>
      <c r="BA919" s="274"/>
      <c r="BB919" s="274"/>
      <c r="BC919" s="274"/>
      <c r="BD919" s="274"/>
      <c r="BE919" s="274"/>
      <c r="BF919" s="274"/>
      <c r="BG919" s="274"/>
      <c r="BH919" s="274"/>
      <c r="BI919" s="274"/>
      <c r="BJ919" s="274"/>
      <c r="BK919" s="274"/>
      <c r="BL919" s="274"/>
      <c r="BM919" s="274"/>
      <c r="BN919" s="274"/>
      <c r="BO919" s="274"/>
      <c r="BP919" s="274"/>
      <c r="BQ919" s="274"/>
      <c r="BR919" s="274"/>
      <c r="BS919" s="274"/>
      <c r="BT919" s="274"/>
      <c r="BU919" s="274"/>
      <c r="BV919" s="274"/>
      <c r="BW919" s="274"/>
      <c r="BX919" s="274"/>
      <c r="BY919" s="274"/>
      <c r="BZ919" s="274"/>
      <c r="CA919" s="274"/>
      <c r="CB919" s="274"/>
      <c r="CC919" s="274"/>
      <c r="CD919" s="274"/>
      <c r="CE919" s="274"/>
      <c r="CF919" s="274"/>
      <c r="CG919" s="274"/>
      <c r="CH919" s="274"/>
      <c r="CI919" s="274"/>
      <c r="CJ919" s="274"/>
      <c r="CK919" s="274"/>
      <c r="CL919" s="274"/>
      <c r="CM919" s="274"/>
      <c r="CN919" s="274"/>
      <c r="CO919" s="274"/>
      <c r="CP919" s="274"/>
      <c r="CQ919" s="274"/>
      <c r="CR919" s="274"/>
      <c r="CS919" s="274"/>
      <c r="CT919" s="274"/>
      <c r="CU919" s="274"/>
      <c r="CV919" s="274"/>
      <c r="CW919" s="274"/>
      <c r="CX919" s="274"/>
      <c r="CY919" s="274"/>
      <c r="CZ919" s="274"/>
      <c r="DA919" s="274"/>
      <c r="DB919" s="274"/>
      <c r="DC919" s="274"/>
      <c r="DD919" s="274"/>
      <c r="DE919" s="274"/>
    </row>
    <row r="920" spans="2:109" s="33" customFormat="1" x14ac:dyDescent="0.35">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AR920" s="274"/>
      <c r="AS920" s="274"/>
      <c r="AT920" s="274"/>
      <c r="AU920" s="274"/>
      <c r="AV920" s="274"/>
      <c r="AW920" s="274"/>
      <c r="AX920" s="274"/>
      <c r="AY920" s="274"/>
      <c r="AZ920" s="274"/>
      <c r="BA920" s="274"/>
      <c r="BB920" s="274"/>
      <c r="BC920" s="274"/>
      <c r="BD920" s="274"/>
      <c r="BE920" s="274"/>
      <c r="BF920" s="274"/>
      <c r="BG920" s="274"/>
      <c r="BH920" s="274"/>
      <c r="BI920" s="274"/>
      <c r="BJ920" s="274"/>
      <c r="BK920" s="274"/>
      <c r="BL920" s="274"/>
      <c r="BM920" s="274"/>
      <c r="BN920" s="274"/>
      <c r="BO920" s="274"/>
      <c r="BP920" s="274"/>
      <c r="BQ920" s="274"/>
      <c r="BR920" s="274"/>
      <c r="BS920" s="274"/>
      <c r="BT920" s="274"/>
      <c r="BU920" s="274"/>
      <c r="BV920" s="274"/>
      <c r="BW920" s="274"/>
      <c r="BX920" s="274"/>
      <c r="BY920" s="274"/>
      <c r="BZ920" s="274"/>
      <c r="CA920" s="274"/>
      <c r="CB920" s="274"/>
      <c r="CC920" s="274"/>
      <c r="CD920" s="274"/>
      <c r="CE920" s="274"/>
      <c r="CF920" s="274"/>
      <c r="CG920" s="274"/>
      <c r="CH920" s="274"/>
      <c r="CI920" s="274"/>
      <c r="CJ920" s="274"/>
      <c r="CK920" s="274"/>
      <c r="CL920" s="274"/>
      <c r="CM920" s="274"/>
      <c r="CN920" s="274"/>
      <c r="CO920" s="274"/>
      <c r="CP920" s="274"/>
      <c r="CQ920" s="274"/>
      <c r="CR920" s="274"/>
      <c r="CS920" s="274"/>
      <c r="CT920" s="274"/>
      <c r="CU920" s="274"/>
      <c r="CV920" s="274"/>
      <c r="CW920" s="274"/>
      <c r="CX920" s="274"/>
      <c r="CY920" s="274"/>
      <c r="CZ920" s="274"/>
      <c r="DA920" s="274"/>
      <c r="DB920" s="274"/>
      <c r="DC920" s="274"/>
      <c r="DD920" s="274"/>
      <c r="DE920" s="274"/>
    </row>
    <row r="921" spans="2:109" s="33" customFormat="1" x14ac:dyDescent="0.35">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AR921" s="274"/>
      <c r="AS921" s="274"/>
      <c r="AT921" s="274"/>
      <c r="AU921" s="274"/>
      <c r="AV921" s="274"/>
      <c r="AW921" s="274"/>
      <c r="AX921" s="274"/>
      <c r="AY921" s="274"/>
      <c r="AZ921" s="274"/>
      <c r="BA921" s="274"/>
      <c r="BB921" s="274"/>
      <c r="BC921" s="274"/>
      <c r="BD921" s="274"/>
      <c r="BE921" s="274"/>
      <c r="BF921" s="274"/>
      <c r="BG921" s="274"/>
      <c r="BH921" s="274"/>
      <c r="BI921" s="274"/>
      <c r="BJ921" s="274"/>
      <c r="BK921" s="274"/>
      <c r="BL921" s="274"/>
      <c r="BM921" s="274"/>
      <c r="BN921" s="274"/>
      <c r="BO921" s="274"/>
      <c r="BP921" s="274"/>
      <c r="BQ921" s="274"/>
      <c r="BR921" s="274"/>
      <c r="BS921" s="274"/>
      <c r="BT921" s="274"/>
      <c r="BU921" s="274"/>
      <c r="BV921" s="274"/>
      <c r="BW921" s="274"/>
      <c r="BX921" s="274"/>
      <c r="BY921" s="274"/>
      <c r="BZ921" s="274"/>
      <c r="CA921" s="274"/>
      <c r="CB921" s="274"/>
      <c r="CC921" s="274"/>
      <c r="CD921" s="274"/>
      <c r="CE921" s="274"/>
      <c r="CF921" s="274"/>
      <c r="CG921" s="274"/>
      <c r="CH921" s="274"/>
      <c r="CI921" s="274"/>
      <c r="CJ921" s="274"/>
      <c r="CK921" s="274"/>
      <c r="CL921" s="274"/>
      <c r="CM921" s="274"/>
      <c r="CN921" s="274"/>
      <c r="CO921" s="274"/>
      <c r="CP921" s="274"/>
      <c r="CQ921" s="274"/>
      <c r="CR921" s="274"/>
      <c r="CS921" s="274"/>
      <c r="CT921" s="274"/>
      <c r="CU921" s="274"/>
      <c r="CV921" s="274"/>
      <c r="CW921" s="274"/>
      <c r="CX921" s="274"/>
      <c r="CY921" s="274"/>
      <c r="CZ921" s="274"/>
      <c r="DA921" s="274"/>
      <c r="DB921" s="274"/>
      <c r="DC921" s="274"/>
      <c r="DD921" s="274"/>
      <c r="DE921" s="274"/>
    </row>
    <row r="922" spans="2:109" s="33" customFormat="1" x14ac:dyDescent="0.35">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AR922" s="274"/>
      <c r="AS922" s="274"/>
      <c r="AT922" s="274"/>
      <c r="AU922" s="274"/>
      <c r="AV922" s="274"/>
      <c r="AW922" s="274"/>
      <c r="AX922" s="274"/>
      <c r="AY922" s="274"/>
      <c r="AZ922" s="274"/>
      <c r="BA922" s="274"/>
      <c r="BB922" s="274"/>
      <c r="BC922" s="274"/>
      <c r="BD922" s="274"/>
      <c r="BE922" s="274"/>
      <c r="BF922" s="274"/>
      <c r="BG922" s="274"/>
      <c r="BH922" s="274"/>
      <c r="BI922" s="274"/>
      <c r="BJ922" s="274"/>
      <c r="BK922" s="274"/>
      <c r="BL922" s="274"/>
      <c r="BM922" s="274"/>
      <c r="BN922" s="274"/>
      <c r="BO922" s="274"/>
      <c r="BP922" s="274"/>
      <c r="BQ922" s="274"/>
      <c r="BR922" s="274"/>
      <c r="BS922" s="274"/>
      <c r="BT922" s="274"/>
      <c r="BU922" s="274"/>
      <c r="BV922" s="274"/>
      <c r="BW922" s="274"/>
      <c r="BX922" s="274"/>
      <c r="BY922" s="274"/>
      <c r="BZ922" s="274"/>
      <c r="CA922" s="274"/>
      <c r="CB922" s="274"/>
      <c r="CC922" s="274"/>
      <c r="CD922" s="274"/>
      <c r="CE922" s="274"/>
      <c r="CF922" s="274"/>
      <c r="CG922" s="274"/>
      <c r="CH922" s="274"/>
      <c r="CI922" s="274"/>
      <c r="CJ922" s="274"/>
      <c r="CK922" s="274"/>
      <c r="CL922" s="274"/>
      <c r="CM922" s="274"/>
      <c r="CN922" s="274"/>
      <c r="CO922" s="274"/>
      <c r="CP922" s="274"/>
      <c r="CQ922" s="274"/>
      <c r="CR922" s="274"/>
      <c r="CS922" s="274"/>
      <c r="CT922" s="274"/>
      <c r="CU922" s="274"/>
      <c r="CV922" s="274"/>
      <c r="CW922" s="274"/>
      <c r="CX922" s="274"/>
      <c r="CY922" s="274"/>
      <c r="CZ922" s="274"/>
      <c r="DA922" s="274"/>
      <c r="DB922" s="274"/>
      <c r="DC922" s="274"/>
      <c r="DD922" s="274"/>
      <c r="DE922" s="274"/>
    </row>
    <row r="923" spans="2:109" s="33" customFormat="1" x14ac:dyDescent="0.35">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AR923" s="274"/>
      <c r="AS923" s="274"/>
      <c r="AT923" s="274"/>
      <c r="AU923" s="274"/>
      <c r="AV923" s="274"/>
      <c r="AW923" s="274"/>
      <c r="AX923" s="274"/>
      <c r="AY923" s="274"/>
      <c r="AZ923" s="274"/>
      <c r="BA923" s="274"/>
      <c r="BB923" s="274"/>
      <c r="BC923" s="274"/>
      <c r="BD923" s="274"/>
      <c r="BE923" s="274"/>
      <c r="BF923" s="274"/>
      <c r="BG923" s="274"/>
      <c r="BH923" s="274"/>
      <c r="BI923" s="274"/>
      <c r="BJ923" s="274"/>
      <c r="BK923" s="274"/>
      <c r="BL923" s="274"/>
      <c r="BM923" s="274"/>
      <c r="BN923" s="274"/>
      <c r="BO923" s="274"/>
      <c r="BP923" s="274"/>
      <c r="BQ923" s="274"/>
      <c r="BR923" s="274"/>
      <c r="BS923" s="274"/>
      <c r="BT923" s="274"/>
      <c r="BU923" s="274"/>
      <c r="BV923" s="274"/>
      <c r="BW923" s="274"/>
      <c r="BX923" s="274"/>
      <c r="BY923" s="274"/>
      <c r="BZ923" s="274"/>
      <c r="CA923" s="274"/>
      <c r="CB923" s="274"/>
      <c r="CC923" s="274"/>
      <c r="CD923" s="274"/>
      <c r="CE923" s="274"/>
      <c r="CF923" s="274"/>
      <c r="CG923" s="274"/>
      <c r="CH923" s="274"/>
      <c r="CI923" s="274"/>
      <c r="CJ923" s="274"/>
      <c r="CK923" s="274"/>
      <c r="CL923" s="274"/>
      <c r="CM923" s="274"/>
      <c r="CN923" s="274"/>
      <c r="CO923" s="274"/>
      <c r="CP923" s="274"/>
      <c r="CQ923" s="274"/>
      <c r="CR923" s="274"/>
      <c r="CS923" s="274"/>
      <c r="CT923" s="274"/>
      <c r="CU923" s="274"/>
      <c r="CV923" s="274"/>
      <c r="CW923" s="274"/>
      <c r="CX923" s="274"/>
      <c r="CY923" s="274"/>
      <c r="CZ923" s="274"/>
      <c r="DA923" s="274"/>
      <c r="DB923" s="274"/>
      <c r="DC923" s="274"/>
      <c r="DD923" s="274"/>
      <c r="DE923" s="274"/>
    </row>
    <row r="924" spans="2:109" s="33" customFormat="1" x14ac:dyDescent="0.35">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AR924" s="274"/>
      <c r="AS924" s="274"/>
      <c r="AT924" s="274"/>
      <c r="AU924" s="274"/>
      <c r="AV924" s="274"/>
      <c r="AW924" s="274"/>
      <c r="AX924" s="274"/>
      <c r="AY924" s="274"/>
      <c r="AZ924" s="274"/>
      <c r="BA924" s="274"/>
      <c r="BB924" s="274"/>
      <c r="BC924" s="274"/>
      <c r="BD924" s="274"/>
      <c r="BE924" s="274"/>
      <c r="BF924" s="274"/>
      <c r="BG924" s="274"/>
      <c r="BH924" s="274"/>
      <c r="BI924" s="274"/>
      <c r="BJ924" s="274"/>
      <c r="BK924" s="274"/>
      <c r="BL924" s="274"/>
      <c r="BM924" s="274"/>
      <c r="BN924" s="274"/>
      <c r="BO924" s="274"/>
      <c r="BP924" s="274"/>
      <c r="BQ924" s="274"/>
      <c r="BR924" s="274"/>
      <c r="BS924" s="274"/>
      <c r="BT924" s="274"/>
      <c r="BU924" s="274"/>
      <c r="BV924" s="274"/>
      <c r="BW924" s="274"/>
      <c r="BX924" s="274"/>
      <c r="BY924" s="274"/>
      <c r="BZ924" s="274"/>
      <c r="CA924" s="274"/>
      <c r="CB924" s="274"/>
      <c r="CC924" s="274"/>
      <c r="CD924" s="274"/>
      <c r="CE924" s="274"/>
      <c r="CF924" s="274"/>
      <c r="CG924" s="274"/>
      <c r="CH924" s="274"/>
      <c r="CI924" s="274"/>
      <c r="CJ924" s="274"/>
      <c r="CK924" s="274"/>
      <c r="CL924" s="274"/>
      <c r="CM924" s="274"/>
      <c r="CN924" s="274"/>
      <c r="CO924" s="274"/>
      <c r="CP924" s="274"/>
      <c r="CQ924" s="274"/>
      <c r="CR924" s="274"/>
      <c r="CS924" s="274"/>
      <c r="CT924" s="274"/>
      <c r="CU924" s="274"/>
      <c r="CV924" s="274"/>
      <c r="CW924" s="274"/>
      <c r="CX924" s="274"/>
      <c r="CY924" s="274"/>
      <c r="CZ924" s="274"/>
      <c r="DA924" s="274"/>
      <c r="DB924" s="274"/>
      <c r="DC924" s="274"/>
      <c r="DD924" s="274"/>
      <c r="DE924" s="274"/>
    </row>
    <row r="925" spans="2:109" s="33" customFormat="1" x14ac:dyDescent="0.35">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AR925" s="274"/>
      <c r="AS925" s="274"/>
      <c r="AT925" s="274"/>
      <c r="AU925" s="274"/>
      <c r="AV925" s="274"/>
      <c r="AW925" s="274"/>
      <c r="AX925" s="274"/>
      <c r="AY925" s="274"/>
      <c r="AZ925" s="274"/>
      <c r="BA925" s="274"/>
      <c r="BB925" s="274"/>
      <c r="BC925" s="274"/>
      <c r="BD925" s="274"/>
      <c r="BE925" s="274"/>
      <c r="BF925" s="274"/>
      <c r="BG925" s="274"/>
      <c r="BH925" s="274"/>
      <c r="BI925" s="274"/>
      <c r="BJ925" s="274"/>
      <c r="BK925" s="274"/>
      <c r="BL925" s="274"/>
      <c r="BM925" s="274"/>
      <c r="BN925" s="274"/>
      <c r="BO925" s="274"/>
      <c r="BP925" s="274"/>
      <c r="BQ925" s="274"/>
      <c r="BR925" s="274"/>
      <c r="BS925" s="274"/>
      <c r="BT925" s="274"/>
      <c r="BU925" s="274"/>
      <c r="BV925" s="274"/>
      <c r="BW925" s="274"/>
      <c r="BX925" s="274"/>
      <c r="BY925" s="274"/>
      <c r="BZ925" s="274"/>
      <c r="CA925" s="274"/>
      <c r="CB925" s="274"/>
      <c r="CC925" s="274"/>
      <c r="CD925" s="274"/>
      <c r="CE925" s="274"/>
      <c r="CF925" s="274"/>
      <c r="CG925" s="274"/>
      <c r="CH925" s="274"/>
      <c r="CI925" s="274"/>
      <c r="CJ925" s="274"/>
      <c r="CK925" s="274"/>
      <c r="CL925" s="274"/>
      <c r="CM925" s="274"/>
      <c r="CN925" s="274"/>
      <c r="CO925" s="274"/>
      <c r="CP925" s="274"/>
      <c r="CQ925" s="274"/>
      <c r="CR925" s="274"/>
      <c r="CS925" s="274"/>
      <c r="CT925" s="274"/>
      <c r="CU925" s="274"/>
      <c r="CV925" s="274"/>
      <c r="CW925" s="274"/>
      <c r="CX925" s="274"/>
      <c r="CY925" s="274"/>
      <c r="CZ925" s="274"/>
      <c r="DA925" s="274"/>
      <c r="DB925" s="274"/>
      <c r="DC925" s="274"/>
      <c r="DD925" s="274"/>
      <c r="DE925" s="274"/>
    </row>
    <row r="926" spans="2:109" s="33" customFormat="1" x14ac:dyDescent="0.35">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AR926" s="274"/>
      <c r="AS926" s="274"/>
      <c r="AT926" s="274"/>
      <c r="AU926" s="274"/>
      <c r="AV926" s="274"/>
      <c r="AW926" s="274"/>
      <c r="AX926" s="274"/>
      <c r="AY926" s="274"/>
      <c r="AZ926" s="274"/>
      <c r="BA926" s="274"/>
      <c r="BB926" s="274"/>
      <c r="BC926" s="274"/>
      <c r="BD926" s="274"/>
      <c r="BE926" s="274"/>
      <c r="BF926" s="274"/>
      <c r="BG926" s="274"/>
      <c r="BH926" s="274"/>
      <c r="BI926" s="274"/>
      <c r="BJ926" s="274"/>
      <c r="BK926" s="274"/>
      <c r="BL926" s="274"/>
      <c r="BM926" s="274"/>
      <c r="BN926" s="274"/>
      <c r="BO926" s="274"/>
      <c r="BP926" s="274"/>
      <c r="BQ926" s="274"/>
      <c r="BR926" s="274"/>
      <c r="BS926" s="274"/>
      <c r="BT926" s="274"/>
      <c r="BU926" s="274"/>
      <c r="BV926" s="274"/>
      <c r="BW926" s="274"/>
      <c r="BX926" s="274"/>
      <c r="BY926" s="274"/>
      <c r="BZ926" s="274"/>
      <c r="CA926" s="274"/>
      <c r="CB926" s="274"/>
      <c r="CC926" s="274"/>
      <c r="CD926" s="274"/>
      <c r="CE926" s="274"/>
      <c r="CF926" s="274"/>
      <c r="CG926" s="274"/>
      <c r="CH926" s="274"/>
      <c r="CI926" s="274"/>
      <c r="CJ926" s="274"/>
      <c r="CK926" s="274"/>
      <c r="CL926" s="274"/>
      <c r="CM926" s="274"/>
      <c r="CN926" s="274"/>
      <c r="CO926" s="274"/>
      <c r="CP926" s="274"/>
      <c r="CQ926" s="274"/>
      <c r="CR926" s="274"/>
      <c r="CS926" s="274"/>
      <c r="CT926" s="274"/>
      <c r="CU926" s="274"/>
      <c r="CV926" s="274"/>
      <c r="CW926" s="274"/>
      <c r="CX926" s="274"/>
      <c r="CY926" s="274"/>
      <c r="CZ926" s="274"/>
      <c r="DA926" s="274"/>
      <c r="DB926" s="274"/>
      <c r="DC926" s="274"/>
      <c r="DD926" s="274"/>
      <c r="DE926" s="274"/>
    </row>
    <row r="927" spans="2:109" s="33" customFormat="1" x14ac:dyDescent="0.35">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AR927" s="274"/>
      <c r="AS927" s="274"/>
      <c r="AT927" s="274"/>
      <c r="AU927" s="274"/>
      <c r="AV927" s="274"/>
      <c r="AW927" s="274"/>
      <c r="AX927" s="274"/>
      <c r="AY927" s="274"/>
      <c r="AZ927" s="274"/>
      <c r="BA927" s="274"/>
      <c r="BB927" s="274"/>
      <c r="BC927" s="274"/>
      <c r="BD927" s="274"/>
      <c r="BE927" s="274"/>
      <c r="BF927" s="274"/>
      <c r="BG927" s="274"/>
      <c r="BH927" s="274"/>
      <c r="BI927" s="274"/>
      <c r="BJ927" s="274"/>
      <c r="BK927" s="274"/>
      <c r="BL927" s="274"/>
      <c r="BM927" s="274"/>
      <c r="BN927" s="274"/>
      <c r="BO927" s="274"/>
      <c r="BP927" s="274"/>
      <c r="BQ927" s="274"/>
      <c r="BR927" s="274"/>
      <c r="BS927" s="274"/>
      <c r="BT927" s="274"/>
      <c r="BU927" s="274"/>
      <c r="BV927" s="274"/>
      <c r="BW927" s="274"/>
      <c r="BX927" s="274"/>
      <c r="BY927" s="274"/>
      <c r="BZ927" s="274"/>
      <c r="CA927" s="274"/>
      <c r="CB927" s="274"/>
      <c r="CC927" s="274"/>
      <c r="CD927" s="274"/>
      <c r="CE927" s="274"/>
      <c r="CF927" s="274"/>
      <c r="CG927" s="274"/>
      <c r="CH927" s="274"/>
      <c r="CI927" s="274"/>
      <c r="CJ927" s="274"/>
      <c r="CK927" s="274"/>
      <c r="CL927" s="274"/>
      <c r="CM927" s="274"/>
      <c r="CN927" s="274"/>
      <c r="CO927" s="274"/>
      <c r="CP927" s="274"/>
      <c r="CQ927" s="274"/>
      <c r="CR927" s="274"/>
      <c r="CS927" s="274"/>
      <c r="CT927" s="274"/>
      <c r="CU927" s="274"/>
      <c r="CV927" s="274"/>
      <c r="CW927" s="274"/>
      <c r="CX927" s="274"/>
      <c r="CY927" s="274"/>
      <c r="CZ927" s="274"/>
      <c r="DA927" s="274"/>
      <c r="DB927" s="274"/>
      <c r="DC927" s="274"/>
      <c r="DD927" s="274"/>
      <c r="DE927" s="274"/>
    </row>
    <row r="928" spans="2:109" s="33" customFormat="1" x14ac:dyDescent="0.35">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AR928" s="274"/>
      <c r="AS928" s="274"/>
      <c r="AT928" s="274"/>
      <c r="AU928" s="274"/>
      <c r="AV928" s="274"/>
      <c r="AW928" s="274"/>
      <c r="AX928" s="274"/>
      <c r="AY928" s="274"/>
      <c r="AZ928" s="274"/>
      <c r="BA928" s="274"/>
      <c r="BB928" s="274"/>
      <c r="BC928" s="274"/>
      <c r="BD928" s="274"/>
      <c r="BE928" s="274"/>
      <c r="BF928" s="274"/>
      <c r="BG928" s="274"/>
      <c r="BH928" s="274"/>
      <c r="BI928" s="274"/>
      <c r="BJ928" s="274"/>
      <c r="BK928" s="274"/>
      <c r="BL928" s="274"/>
      <c r="BM928" s="274"/>
      <c r="BN928" s="274"/>
      <c r="BO928" s="274"/>
      <c r="BP928" s="274"/>
      <c r="BQ928" s="274"/>
      <c r="BR928" s="274"/>
      <c r="BS928" s="274"/>
      <c r="BT928" s="274"/>
      <c r="BU928" s="274"/>
      <c r="BV928" s="274"/>
      <c r="BW928" s="274"/>
      <c r="BX928" s="274"/>
      <c r="BY928" s="274"/>
      <c r="BZ928" s="274"/>
      <c r="CA928" s="274"/>
      <c r="CB928" s="274"/>
      <c r="CC928" s="274"/>
      <c r="CD928" s="274"/>
      <c r="CE928" s="274"/>
      <c r="CF928" s="274"/>
      <c r="CG928" s="274"/>
      <c r="CH928" s="274"/>
      <c r="CI928" s="274"/>
      <c r="CJ928" s="274"/>
      <c r="CK928" s="274"/>
      <c r="CL928" s="274"/>
      <c r="CM928" s="274"/>
      <c r="CN928" s="274"/>
      <c r="CO928" s="274"/>
      <c r="CP928" s="274"/>
      <c r="CQ928" s="274"/>
      <c r="CR928" s="274"/>
      <c r="CS928" s="274"/>
      <c r="CT928" s="274"/>
      <c r="CU928" s="274"/>
      <c r="CV928" s="274"/>
      <c r="CW928" s="274"/>
      <c r="CX928" s="274"/>
      <c r="CY928" s="274"/>
      <c r="CZ928" s="274"/>
      <c r="DA928" s="274"/>
      <c r="DB928" s="274"/>
      <c r="DC928" s="274"/>
      <c r="DD928" s="274"/>
      <c r="DE928" s="274"/>
    </row>
    <row r="929" spans="2:109" s="33" customFormat="1" x14ac:dyDescent="0.35">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AR929" s="274"/>
      <c r="AS929" s="274"/>
      <c r="AT929" s="274"/>
      <c r="AU929" s="274"/>
      <c r="AV929" s="274"/>
      <c r="AW929" s="274"/>
      <c r="AX929" s="274"/>
      <c r="AY929" s="274"/>
      <c r="AZ929" s="274"/>
      <c r="BA929" s="274"/>
      <c r="BB929" s="274"/>
      <c r="BC929" s="274"/>
      <c r="BD929" s="274"/>
      <c r="BE929" s="274"/>
      <c r="BF929" s="274"/>
      <c r="BG929" s="274"/>
      <c r="BH929" s="274"/>
      <c r="BI929" s="274"/>
      <c r="BJ929" s="274"/>
      <c r="BK929" s="274"/>
      <c r="BL929" s="274"/>
      <c r="BM929" s="274"/>
      <c r="BN929" s="274"/>
      <c r="BO929" s="274"/>
      <c r="BP929" s="274"/>
      <c r="BQ929" s="274"/>
      <c r="BR929" s="274"/>
      <c r="BS929" s="274"/>
      <c r="BT929" s="274"/>
      <c r="BU929" s="274"/>
      <c r="BV929" s="274"/>
      <c r="BW929" s="274"/>
      <c r="BX929" s="274"/>
      <c r="BY929" s="274"/>
      <c r="BZ929" s="274"/>
      <c r="CA929" s="274"/>
      <c r="CB929" s="274"/>
      <c r="CC929" s="274"/>
      <c r="CD929" s="274"/>
      <c r="CE929" s="274"/>
      <c r="CF929" s="274"/>
      <c r="CG929" s="274"/>
      <c r="CH929" s="274"/>
      <c r="CI929" s="274"/>
      <c r="CJ929" s="274"/>
      <c r="CK929" s="274"/>
      <c r="CL929" s="274"/>
      <c r="CM929" s="274"/>
      <c r="CN929" s="274"/>
      <c r="CO929" s="274"/>
      <c r="CP929" s="274"/>
      <c r="CQ929" s="274"/>
      <c r="CR929" s="274"/>
      <c r="CS929" s="274"/>
      <c r="CT929" s="274"/>
      <c r="CU929" s="274"/>
      <c r="CV929" s="274"/>
      <c r="CW929" s="274"/>
      <c r="CX929" s="274"/>
      <c r="CY929" s="274"/>
      <c r="CZ929" s="274"/>
      <c r="DA929" s="274"/>
      <c r="DB929" s="274"/>
      <c r="DC929" s="274"/>
      <c r="DD929" s="274"/>
      <c r="DE929" s="274"/>
    </row>
    <row r="930" spans="2:109" s="33" customFormat="1" x14ac:dyDescent="0.35">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AR930" s="274"/>
      <c r="AS930" s="274"/>
      <c r="AT930" s="274"/>
      <c r="AU930" s="274"/>
      <c r="AV930" s="274"/>
      <c r="AW930" s="274"/>
      <c r="AX930" s="274"/>
      <c r="AY930" s="274"/>
      <c r="AZ930" s="274"/>
      <c r="BA930" s="274"/>
      <c r="BB930" s="274"/>
      <c r="BC930" s="274"/>
      <c r="BD930" s="274"/>
      <c r="BE930" s="274"/>
      <c r="BF930" s="274"/>
      <c r="BG930" s="274"/>
      <c r="BH930" s="274"/>
      <c r="BI930" s="274"/>
      <c r="BJ930" s="274"/>
      <c r="BK930" s="274"/>
      <c r="BL930" s="274"/>
      <c r="BM930" s="274"/>
      <c r="BN930" s="274"/>
      <c r="BO930" s="274"/>
      <c r="BP930" s="274"/>
      <c r="BQ930" s="274"/>
      <c r="BR930" s="274"/>
      <c r="BS930" s="274"/>
      <c r="BT930" s="274"/>
      <c r="BU930" s="274"/>
      <c r="BV930" s="274"/>
      <c r="BW930" s="274"/>
      <c r="BX930" s="274"/>
      <c r="BY930" s="274"/>
      <c r="BZ930" s="274"/>
      <c r="CA930" s="274"/>
      <c r="CB930" s="274"/>
      <c r="CC930" s="274"/>
      <c r="CD930" s="274"/>
      <c r="CE930" s="274"/>
      <c r="CF930" s="274"/>
      <c r="CG930" s="274"/>
      <c r="CH930" s="274"/>
      <c r="CI930" s="274"/>
      <c r="CJ930" s="274"/>
      <c r="CK930" s="274"/>
      <c r="CL930" s="274"/>
      <c r="CM930" s="274"/>
      <c r="CN930" s="274"/>
      <c r="CO930" s="274"/>
      <c r="CP930" s="274"/>
      <c r="CQ930" s="274"/>
      <c r="CR930" s="274"/>
      <c r="CS930" s="274"/>
      <c r="CT930" s="274"/>
      <c r="CU930" s="274"/>
      <c r="CV930" s="274"/>
      <c r="CW930" s="274"/>
      <c r="CX930" s="274"/>
      <c r="CY930" s="274"/>
      <c r="CZ930" s="274"/>
      <c r="DA930" s="274"/>
      <c r="DB930" s="274"/>
      <c r="DC930" s="274"/>
      <c r="DD930" s="274"/>
      <c r="DE930" s="274"/>
    </row>
    <row r="931" spans="2:109" s="33" customFormat="1" x14ac:dyDescent="0.35">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AR931" s="274"/>
      <c r="AS931" s="274"/>
      <c r="AT931" s="274"/>
      <c r="AU931" s="274"/>
      <c r="AV931" s="274"/>
      <c r="AW931" s="274"/>
      <c r="AX931" s="274"/>
      <c r="AY931" s="274"/>
      <c r="AZ931" s="274"/>
      <c r="BA931" s="274"/>
      <c r="BB931" s="274"/>
      <c r="BC931" s="274"/>
      <c r="BD931" s="274"/>
      <c r="BE931" s="274"/>
      <c r="BF931" s="274"/>
      <c r="BG931" s="274"/>
      <c r="BH931" s="274"/>
      <c r="BI931" s="274"/>
      <c r="BJ931" s="274"/>
      <c r="BK931" s="274"/>
      <c r="BL931" s="274"/>
      <c r="BM931" s="274"/>
      <c r="BN931" s="274"/>
      <c r="BO931" s="274"/>
      <c r="BP931" s="274"/>
      <c r="BQ931" s="274"/>
      <c r="BR931" s="274"/>
      <c r="BS931" s="274"/>
      <c r="BT931" s="274"/>
      <c r="BU931" s="274"/>
      <c r="BV931" s="274"/>
      <c r="BW931" s="274"/>
      <c r="BX931" s="274"/>
      <c r="BY931" s="274"/>
      <c r="BZ931" s="274"/>
      <c r="CA931" s="274"/>
      <c r="CB931" s="274"/>
      <c r="CC931" s="274"/>
      <c r="CD931" s="274"/>
      <c r="CE931" s="274"/>
      <c r="CF931" s="274"/>
      <c r="CG931" s="274"/>
      <c r="CH931" s="274"/>
      <c r="CI931" s="274"/>
      <c r="CJ931" s="274"/>
      <c r="CK931" s="274"/>
      <c r="CL931" s="274"/>
      <c r="CM931" s="274"/>
      <c r="CN931" s="274"/>
      <c r="CO931" s="274"/>
      <c r="CP931" s="274"/>
      <c r="CQ931" s="274"/>
      <c r="CR931" s="274"/>
      <c r="CS931" s="274"/>
      <c r="CT931" s="274"/>
      <c r="CU931" s="274"/>
      <c r="CV931" s="274"/>
      <c r="CW931" s="274"/>
      <c r="CX931" s="274"/>
      <c r="CY931" s="274"/>
      <c r="CZ931" s="274"/>
      <c r="DA931" s="274"/>
      <c r="DB931" s="274"/>
      <c r="DC931" s="274"/>
      <c r="DD931" s="274"/>
      <c r="DE931" s="274"/>
    </row>
    <row r="932" spans="2:109" s="33" customFormat="1" x14ac:dyDescent="0.35">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AR932" s="274"/>
      <c r="AS932" s="274"/>
      <c r="AT932" s="274"/>
      <c r="AU932" s="274"/>
      <c r="AV932" s="274"/>
      <c r="AW932" s="274"/>
      <c r="AX932" s="274"/>
      <c r="AY932" s="274"/>
      <c r="AZ932" s="274"/>
      <c r="BA932" s="274"/>
      <c r="BB932" s="274"/>
      <c r="BC932" s="274"/>
      <c r="BD932" s="274"/>
      <c r="BE932" s="274"/>
      <c r="BF932" s="274"/>
      <c r="BG932" s="274"/>
      <c r="BH932" s="274"/>
      <c r="BI932" s="274"/>
      <c r="BJ932" s="274"/>
      <c r="BK932" s="274"/>
      <c r="BL932" s="274"/>
      <c r="BM932" s="274"/>
      <c r="BN932" s="274"/>
      <c r="BO932" s="274"/>
      <c r="BP932" s="274"/>
      <c r="BQ932" s="274"/>
      <c r="BR932" s="274"/>
      <c r="BS932" s="274"/>
      <c r="BT932" s="274"/>
      <c r="BU932" s="274"/>
      <c r="BV932" s="274"/>
      <c r="BW932" s="274"/>
      <c r="BX932" s="274"/>
      <c r="BY932" s="274"/>
      <c r="BZ932" s="274"/>
      <c r="CA932" s="274"/>
      <c r="CB932" s="274"/>
      <c r="CC932" s="274"/>
      <c r="CD932" s="274"/>
      <c r="CE932" s="274"/>
      <c r="CF932" s="274"/>
      <c r="CG932" s="274"/>
      <c r="CH932" s="274"/>
      <c r="CI932" s="274"/>
      <c r="CJ932" s="274"/>
      <c r="CK932" s="274"/>
      <c r="CL932" s="274"/>
      <c r="CM932" s="274"/>
      <c r="CN932" s="274"/>
      <c r="CO932" s="274"/>
      <c r="CP932" s="274"/>
      <c r="CQ932" s="274"/>
      <c r="CR932" s="274"/>
      <c r="CS932" s="274"/>
      <c r="CT932" s="274"/>
      <c r="CU932" s="274"/>
      <c r="CV932" s="274"/>
      <c r="CW932" s="274"/>
      <c r="CX932" s="274"/>
      <c r="CY932" s="274"/>
      <c r="CZ932" s="274"/>
      <c r="DA932" s="274"/>
      <c r="DB932" s="274"/>
      <c r="DC932" s="274"/>
      <c r="DD932" s="274"/>
      <c r="DE932" s="274"/>
    </row>
    <row r="933" spans="2:109" s="33" customFormat="1" x14ac:dyDescent="0.35">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AR933" s="274"/>
      <c r="AS933" s="274"/>
      <c r="AT933" s="274"/>
      <c r="AU933" s="274"/>
      <c r="AV933" s="274"/>
      <c r="AW933" s="274"/>
      <c r="AX933" s="274"/>
      <c r="AY933" s="274"/>
      <c r="AZ933" s="274"/>
      <c r="BA933" s="274"/>
      <c r="BB933" s="274"/>
      <c r="BC933" s="274"/>
      <c r="BD933" s="274"/>
      <c r="BE933" s="274"/>
      <c r="BF933" s="274"/>
      <c r="BG933" s="274"/>
      <c r="BH933" s="274"/>
      <c r="BI933" s="274"/>
      <c r="BJ933" s="274"/>
      <c r="BK933" s="274"/>
      <c r="BL933" s="274"/>
      <c r="BM933" s="274"/>
      <c r="BN933" s="274"/>
      <c r="BO933" s="274"/>
      <c r="BP933" s="274"/>
      <c r="BQ933" s="274"/>
      <c r="BR933" s="274"/>
      <c r="BS933" s="274"/>
      <c r="BT933" s="274"/>
      <c r="BU933" s="274"/>
      <c r="BV933" s="274"/>
      <c r="BW933" s="274"/>
      <c r="BX933" s="274"/>
      <c r="BY933" s="274"/>
      <c r="BZ933" s="274"/>
      <c r="CA933" s="274"/>
      <c r="CB933" s="274"/>
      <c r="CC933" s="274"/>
      <c r="CD933" s="274"/>
      <c r="CE933" s="274"/>
      <c r="CF933" s="274"/>
      <c r="CG933" s="274"/>
      <c r="CH933" s="274"/>
      <c r="CI933" s="274"/>
      <c r="CJ933" s="274"/>
      <c r="CK933" s="274"/>
      <c r="CL933" s="274"/>
      <c r="CM933" s="274"/>
      <c r="CN933" s="274"/>
      <c r="CO933" s="274"/>
      <c r="CP933" s="274"/>
      <c r="CQ933" s="274"/>
      <c r="CR933" s="274"/>
      <c r="CS933" s="274"/>
      <c r="CT933" s="274"/>
      <c r="CU933" s="274"/>
      <c r="CV933" s="274"/>
      <c r="CW933" s="274"/>
      <c r="CX933" s="274"/>
      <c r="CY933" s="274"/>
      <c r="CZ933" s="274"/>
      <c r="DA933" s="274"/>
      <c r="DB933" s="274"/>
      <c r="DC933" s="274"/>
      <c r="DD933" s="274"/>
      <c r="DE933" s="274"/>
    </row>
    <row r="934" spans="2:109" s="33" customFormat="1" x14ac:dyDescent="0.35">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AR934" s="274"/>
      <c r="AS934" s="274"/>
      <c r="AT934" s="274"/>
      <c r="AU934" s="274"/>
      <c r="AV934" s="274"/>
      <c r="AW934" s="274"/>
      <c r="AX934" s="274"/>
      <c r="AY934" s="274"/>
      <c r="AZ934" s="274"/>
      <c r="BA934" s="274"/>
      <c r="BB934" s="274"/>
      <c r="BC934" s="274"/>
      <c r="BD934" s="274"/>
      <c r="BE934" s="274"/>
      <c r="BF934" s="274"/>
      <c r="BG934" s="274"/>
      <c r="BH934" s="274"/>
      <c r="BI934" s="274"/>
      <c r="BJ934" s="274"/>
      <c r="BK934" s="274"/>
      <c r="BL934" s="274"/>
      <c r="BM934" s="274"/>
      <c r="BN934" s="274"/>
      <c r="BO934" s="274"/>
      <c r="BP934" s="274"/>
      <c r="BQ934" s="274"/>
      <c r="BR934" s="274"/>
      <c r="BS934" s="274"/>
      <c r="BT934" s="274"/>
      <c r="BU934" s="274"/>
      <c r="BV934" s="274"/>
      <c r="BW934" s="274"/>
      <c r="BX934" s="274"/>
      <c r="BY934" s="274"/>
      <c r="BZ934" s="274"/>
      <c r="CA934" s="274"/>
      <c r="CB934" s="274"/>
      <c r="CC934" s="274"/>
      <c r="CD934" s="274"/>
      <c r="CE934" s="274"/>
      <c r="CF934" s="274"/>
      <c r="CG934" s="274"/>
      <c r="CH934" s="274"/>
      <c r="CI934" s="274"/>
      <c r="CJ934" s="274"/>
      <c r="CK934" s="274"/>
      <c r="CL934" s="274"/>
      <c r="CM934" s="274"/>
      <c r="CN934" s="274"/>
      <c r="CO934" s="274"/>
      <c r="CP934" s="274"/>
      <c r="CQ934" s="274"/>
      <c r="CR934" s="274"/>
      <c r="CS934" s="274"/>
      <c r="CT934" s="274"/>
      <c r="CU934" s="274"/>
      <c r="CV934" s="274"/>
      <c r="CW934" s="274"/>
      <c r="CX934" s="274"/>
      <c r="CY934" s="274"/>
      <c r="CZ934" s="274"/>
      <c r="DA934" s="274"/>
      <c r="DB934" s="274"/>
      <c r="DC934" s="274"/>
      <c r="DD934" s="274"/>
      <c r="DE934" s="274"/>
    </row>
    <row r="935" spans="2:109" s="33" customFormat="1" x14ac:dyDescent="0.35">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AR935" s="274"/>
      <c r="AS935" s="274"/>
      <c r="AT935" s="274"/>
      <c r="AU935" s="274"/>
      <c r="AV935" s="274"/>
      <c r="AW935" s="274"/>
      <c r="AX935" s="274"/>
      <c r="AY935" s="274"/>
      <c r="AZ935" s="274"/>
      <c r="BA935" s="274"/>
      <c r="BB935" s="274"/>
      <c r="BC935" s="274"/>
      <c r="BD935" s="274"/>
      <c r="BE935" s="274"/>
      <c r="BF935" s="274"/>
      <c r="BG935" s="274"/>
      <c r="BH935" s="274"/>
      <c r="BI935" s="274"/>
      <c r="BJ935" s="274"/>
      <c r="BK935" s="274"/>
      <c r="BL935" s="274"/>
      <c r="BM935" s="274"/>
      <c r="BN935" s="274"/>
      <c r="BO935" s="274"/>
      <c r="BP935" s="274"/>
      <c r="BQ935" s="274"/>
      <c r="BR935" s="274"/>
      <c r="BS935" s="274"/>
      <c r="BT935" s="274"/>
      <c r="BU935" s="274"/>
      <c r="BV935" s="274"/>
      <c r="BW935" s="274"/>
      <c r="BX935" s="274"/>
      <c r="BY935" s="274"/>
      <c r="BZ935" s="274"/>
      <c r="CA935" s="274"/>
      <c r="CB935" s="274"/>
      <c r="CC935" s="274"/>
      <c r="CD935" s="274"/>
      <c r="CE935" s="274"/>
      <c r="CF935" s="274"/>
      <c r="CG935" s="274"/>
      <c r="CH935" s="274"/>
      <c r="CI935" s="274"/>
      <c r="CJ935" s="274"/>
      <c r="CK935" s="274"/>
      <c r="CL935" s="274"/>
      <c r="CM935" s="274"/>
      <c r="CN935" s="274"/>
      <c r="CO935" s="274"/>
      <c r="CP935" s="274"/>
      <c r="CQ935" s="274"/>
      <c r="CR935" s="274"/>
      <c r="CS935" s="274"/>
      <c r="CT935" s="274"/>
      <c r="CU935" s="274"/>
      <c r="CV935" s="274"/>
      <c r="CW935" s="274"/>
      <c r="CX935" s="274"/>
      <c r="CY935" s="274"/>
      <c r="CZ935" s="274"/>
      <c r="DA935" s="274"/>
      <c r="DB935" s="274"/>
      <c r="DC935" s="274"/>
      <c r="DD935" s="274"/>
      <c r="DE935" s="274"/>
    </row>
    <row r="936" spans="2:109" s="33" customFormat="1" x14ac:dyDescent="0.35">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AR936" s="274"/>
      <c r="AS936" s="274"/>
      <c r="AT936" s="274"/>
      <c r="AU936" s="274"/>
      <c r="AV936" s="274"/>
      <c r="AW936" s="274"/>
      <c r="AX936" s="274"/>
      <c r="AY936" s="274"/>
      <c r="AZ936" s="274"/>
      <c r="BA936" s="274"/>
      <c r="BB936" s="274"/>
      <c r="BC936" s="274"/>
      <c r="BD936" s="274"/>
      <c r="BE936" s="274"/>
      <c r="BF936" s="274"/>
      <c r="BG936" s="274"/>
      <c r="BH936" s="274"/>
      <c r="BI936" s="274"/>
      <c r="BJ936" s="274"/>
      <c r="BK936" s="274"/>
      <c r="BL936" s="274"/>
      <c r="BM936" s="274"/>
      <c r="BN936" s="274"/>
      <c r="BO936" s="274"/>
      <c r="BP936" s="274"/>
      <c r="BQ936" s="274"/>
      <c r="BR936" s="274"/>
      <c r="BS936" s="274"/>
      <c r="BT936" s="274"/>
      <c r="BU936" s="274"/>
      <c r="BV936" s="274"/>
      <c r="BW936" s="274"/>
      <c r="BX936" s="274"/>
      <c r="BY936" s="274"/>
      <c r="BZ936" s="274"/>
      <c r="CA936" s="274"/>
      <c r="CB936" s="274"/>
      <c r="CC936" s="274"/>
      <c r="CD936" s="274"/>
      <c r="CE936" s="274"/>
      <c r="CF936" s="274"/>
      <c r="CG936" s="274"/>
      <c r="CH936" s="274"/>
      <c r="CI936" s="274"/>
      <c r="CJ936" s="274"/>
      <c r="CK936" s="274"/>
      <c r="CL936" s="274"/>
      <c r="CM936" s="274"/>
      <c r="CN936" s="274"/>
      <c r="CO936" s="274"/>
      <c r="CP936" s="274"/>
      <c r="CQ936" s="274"/>
      <c r="CR936" s="274"/>
      <c r="CS936" s="274"/>
      <c r="CT936" s="274"/>
      <c r="CU936" s="274"/>
      <c r="CV936" s="274"/>
      <c r="CW936" s="274"/>
      <c r="CX936" s="274"/>
      <c r="CY936" s="274"/>
      <c r="CZ936" s="274"/>
      <c r="DA936" s="274"/>
      <c r="DB936" s="274"/>
      <c r="DC936" s="274"/>
      <c r="DD936" s="274"/>
      <c r="DE936" s="274"/>
    </row>
    <row r="937" spans="2:109" s="33" customFormat="1" x14ac:dyDescent="0.35">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AR937" s="274"/>
      <c r="AS937" s="274"/>
      <c r="AT937" s="274"/>
      <c r="AU937" s="274"/>
      <c r="AV937" s="274"/>
      <c r="AW937" s="274"/>
      <c r="AX937" s="274"/>
      <c r="AY937" s="274"/>
      <c r="AZ937" s="274"/>
      <c r="BA937" s="274"/>
      <c r="BB937" s="274"/>
      <c r="BC937" s="274"/>
      <c r="BD937" s="274"/>
      <c r="BE937" s="274"/>
      <c r="BF937" s="274"/>
      <c r="BG937" s="274"/>
      <c r="BH937" s="274"/>
      <c r="BI937" s="274"/>
      <c r="BJ937" s="274"/>
      <c r="BK937" s="274"/>
      <c r="BL937" s="274"/>
      <c r="BM937" s="274"/>
      <c r="BN937" s="274"/>
      <c r="BO937" s="274"/>
      <c r="BP937" s="274"/>
      <c r="BQ937" s="274"/>
      <c r="BR937" s="274"/>
      <c r="BS937" s="274"/>
      <c r="BT937" s="274"/>
      <c r="BU937" s="274"/>
      <c r="BV937" s="274"/>
      <c r="BW937" s="274"/>
      <c r="BX937" s="274"/>
      <c r="BY937" s="274"/>
      <c r="BZ937" s="274"/>
      <c r="CA937" s="274"/>
      <c r="CB937" s="274"/>
      <c r="CC937" s="274"/>
      <c r="CD937" s="274"/>
      <c r="CE937" s="274"/>
      <c r="CF937" s="274"/>
      <c r="CG937" s="274"/>
      <c r="CH937" s="274"/>
      <c r="CI937" s="274"/>
      <c r="CJ937" s="274"/>
      <c r="CK937" s="274"/>
      <c r="CL937" s="274"/>
      <c r="CM937" s="274"/>
      <c r="CN937" s="274"/>
      <c r="CO937" s="274"/>
      <c r="CP937" s="274"/>
      <c r="CQ937" s="274"/>
      <c r="CR937" s="274"/>
      <c r="CS937" s="274"/>
      <c r="CT937" s="274"/>
      <c r="CU937" s="274"/>
      <c r="CV937" s="274"/>
      <c r="CW937" s="274"/>
      <c r="CX937" s="274"/>
      <c r="CY937" s="274"/>
      <c r="CZ937" s="274"/>
      <c r="DA937" s="274"/>
      <c r="DB937" s="274"/>
      <c r="DC937" s="274"/>
      <c r="DD937" s="274"/>
      <c r="DE937" s="274"/>
    </row>
    <row r="938" spans="2:109" s="33" customFormat="1" x14ac:dyDescent="0.35">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AR938" s="274"/>
      <c r="AS938" s="274"/>
      <c r="AT938" s="274"/>
      <c r="AU938" s="274"/>
      <c r="AV938" s="274"/>
      <c r="AW938" s="274"/>
      <c r="AX938" s="274"/>
      <c r="AY938" s="274"/>
      <c r="AZ938" s="274"/>
      <c r="BA938" s="274"/>
      <c r="BB938" s="274"/>
      <c r="BC938" s="274"/>
      <c r="BD938" s="274"/>
      <c r="BE938" s="274"/>
      <c r="BF938" s="274"/>
      <c r="BG938" s="274"/>
      <c r="BH938" s="274"/>
      <c r="BI938" s="274"/>
      <c r="BJ938" s="274"/>
      <c r="BK938" s="274"/>
      <c r="BL938" s="274"/>
      <c r="BM938" s="274"/>
      <c r="BN938" s="274"/>
      <c r="BO938" s="274"/>
      <c r="BP938" s="274"/>
      <c r="BQ938" s="274"/>
      <c r="BR938" s="274"/>
      <c r="BS938" s="274"/>
      <c r="BT938" s="274"/>
      <c r="BU938" s="274"/>
      <c r="BV938" s="274"/>
      <c r="BW938" s="274"/>
      <c r="BX938" s="274"/>
      <c r="BY938" s="274"/>
      <c r="BZ938" s="274"/>
      <c r="CA938" s="274"/>
      <c r="CB938" s="274"/>
      <c r="CC938" s="274"/>
      <c r="CD938" s="274"/>
      <c r="CE938" s="274"/>
      <c r="CF938" s="274"/>
      <c r="CG938" s="274"/>
      <c r="CH938" s="274"/>
      <c r="CI938" s="274"/>
      <c r="CJ938" s="274"/>
      <c r="CK938" s="274"/>
      <c r="CL938" s="274"/>
      <c r="CM938" s="274"/>
      <c r="CN938" s="274"/>
      <c r="CO938" s="274"/>
      <c r="CP938" s="274"/>
      <c r="CQ938" s="274"/>
      <c r="CR938" s="274"/>
      <c r="CS938" s="274"/>
      <c r="CT938" s="274"/>
      <c r="CU938" s="274"/>
      <c r="CV938" s="274"/>
      <c r="CW938" s="274"/>
      <c r="CX938" s="274"/>
      <c r="CY938" s="274"/>
      <c r="CZ938" s="274"/>
      <c r="DA938" s="274"/>
      <c r="DB938" s="274"/>
      <c r="DC938" s="274"/>
      <c r="DD938" s="274"/>
      <c r="DE938" s="274"/>
    </row>
    <row r="939" spans="2:109" s="33" customFormat="1" x14ac:dyDescent="0.35">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AR939" s="274"/>
      <c r="AS939" s="274"/>
      <c r="AT939" s="274"/>
      <c r="AU939" s="274"/>
      <c r="AV939" s="274"/>
      <c r="AW939" s="274"/>
      <c r="AX939" s="274"/>
      <c r="AY939" s="274"/>
      <c r="AZ939" s="274"/>
      <c r="BA939" s="274"/>
      <c r="BB939" s="274"/>
      <c r="BC939" s="274"/>
      <c r="BD939" s="274"/>
      <c r="BE939" s="274"/>
      <c r="BF939" s="274"/>
      <c r="BG939" s="274"/>
      <c r="BH939" s="274"/>
      <c r="BI939" s="274"/>
      <c r="BJ939" s="274"/>
      <c r="BK939" s="274"/>
      <c r="BL939" s="274"/>
      <c r="BM939" s="274"/>
      <c r="BN939" s="274"/>
      <c r="BO939" s="274"/>
      <c r="BP939" s="274"/>
      <c r="BQ939" s="274"/>
      <c r="BR939" s="274"/>
      <c r="BS939" s="274"/>
      <c r="BT939" s="274"/>
      <c r="BU939" s="274"/>
      <c r="BV939" s="274"/>
      <c r="BW939" s="274"/>
      <c r="BX939" s="274"/>
      <c r="BY939" s="274"/>
      <c r="BZ939" s="274"/>
      <c r="CA939" s="274"/>
      <c r="CB939" s="274"/>
      <c r="CC939" s="274"/>
      <c r="CD939" s="274"/>
      <c r="CE939" s="274"/>
      <c r="CF939" s="274"/>
      <c r="CG939" s="274"/>
      <c r="CH939" s="274"/>
      <c r="CI939" s="274"/>
      <c r="CJ939" s="274"/>
      <c r="CK939" s="274"/>
      <c r="CL939" s="274"/>
      <c r="CM939" s="274"/>
      <c r="CN939" s="274"/>
      <c r="CO939" s="274"/>
      <c r="CP939" s="274"/>
      <c r="CQ939" s="274"/>
      <c r="CR939" s="274"/>
      <c r="CS939" s="274"/>
      <c r="CT939" s="274"/>
      <c r="CU939" s="274"/>
      <c r="CV939" s="274"/>
      <c r="CW939" s="274"/>
      <c r="CX939" s="274"/>
      <c r="CY939" s="274"/>
      <c r="CZ939" s="274"/>
      <c r="DA939" s="274"/>
      <c r="DB939" s="274"/>
      <c r="DC939" s="274"/>
      <c r="DD939" s="274"/>
      <c r="DE939" s="274"/>
    </row>
    <row r="940" spans="2:109" s="33" customFormat="1" x14ac:dyDescent="0.35">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AR940" s="274"/>
      <c r="AS940" s="274"/>
      <c r="AT940" s="274"/>
      <c r="AU940" s="274"/>
      <c r="AV940" s="274"/>
      <c r="AW940" s="274"/>
      <c r="AX940" s="274"/>
      <c r="AY940" s="274"/>
      <c r="AZ940" s="274"/>
      <c r="BA940" s="274"/>
      <c r="BB940" s="274"/>
      <c r="BC940" s="274"/>
      <c r="BD940" s="274"/>
      <c r="BE940" s="274"/>
      <c r="BF940" s="274"/>
      <c r="BG940" s="274"/>
      <c r="BH940" s="274"/>
      <c r="BI940" s="274"/>
      <c r="BJ940" s="274"/>
      <c r="BK940" s="274"/>
      <c r="BL940" s="274"/>
      <c r="BM940" s="274"/>
      <c r="BN940" s="274"/>
      <c r="BO940" s="274"/>
      <c r="BP940" s="274"/>
      <c r="BQ940" s="274"/>
      <c r="BR940" s="274"/>
      <c r="BS940" s="274"/>
      <c r="BT940" s="274"/>
      <c r="BU940" s="274"/>
      <c r="BV940" s="274"/>
      <c r="BW940" s="274"/>
      <c r="BX940" s="274"/>
      <c r="BY940" s="274"/>
      <c r="BZ940" s="274"/>
      <c r="CA940" s="274"/>
      <c r="CB940" s="274"/>
      <c r="CC940" s="274"/>
      <c r="CD940" s="274"/>
      <c r="CE940" s="274"/>
      <c r="CF940" s="274"/>
      <c r="CG940" s="274"/>
      <c r="CH940" s="274"/>
      <c r="CI940" s="274"/>
      <c r="CJ940" s="274"/>
      <c r="CK940" s="274"/>
      <c r="CL940" s="274"/>
      <c r="CM940" s="274"/>
      <c r="CN940" s="274"/>
      <c r="CO940" s="274"/>
      <c r="CP940" s="274"/>
      <c r="CQ940" s="274"/>
      <c r="CR940" s="274"/>
      <c r="CS940" s="274"/>
      <c r="CT940" s="274"/>
      <c r="CU940" s="274"/>
      <c r="CV940" s="274"/>
      <c r="CW940" s="274"/>
      <c r="CX940" s="274"/>
      <c r="CY940" s="274"/>
      <c r="CZ940" s="274"/>
      <c r="DA940" s="274"/>
      <c r="DB940" s="274"/>
      <c r="DC940" s="274"/>
      <c r="DD940" s="274"/>
      <c r="DE940" s="274"/>
    </row>
    <row r="941" spans="2:109" s="33" customFormat="1" x14ac:dyDescent="0.35">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AR941" s="274"/>
      <c r="AS941" s="274"/>
      <c r="AT941" s="274"/>
      <c r="AU941" s="274"/>
      <c r="AV941" s="274"/>
      <c r="AW941" s="274"/>
      <c r="AX941" s="274"/>
      <c r="AY941" s="274"/>
      <c r="AZ941" s="274"/>
      <c r="BA941" s="274"/>
      <c r="BB941" s="274"/>
      <c r="BC941" s="274"/>
      <c r="BD941" s="274"/>
      <c r="BE941" s="274"/>
      <c r="BF941" s="274"/>
      <c r="BG941" s="274"/>
      <c r="BH941" s="274"/>
      <c r="BI941" s="274"/>
      <c r="BJ941" s="274"/>
      <c r="BK941" s="274"/>
      <c r="BL941" s="274"/>
      <c r="BM941" s="274"/>
      <c r="BN941" s="274"/>
      <c r="BO941" s="274"/>
      <c r="BP941" s="274"/>
      <c r="BQ941" s="274"/>
      <c r="BR941" s="274"/>
      <c r="BS941" s="274"/>
      <c r="BT941" s="274"/>
      <c r="BU941" s="274"/>
      <c r="BV941" s="274"/>
      <c r="BW941" s="274"/>
      <c r="BX941" s="274"/>
      <c r="BY941" s="274"/>
      <c r="BZ941" s="274"/>
      <c r="CA941" s="274"/>
      <c r="CB941" s="274"/>
      <c r="CC941" s="274"/>
      <c r="CD941" s="274"/>
      <c r="CE941" s="274"/>
      <c r="CF941" s="274"/>
      <c r="CG941" s="274"/>
      <c r="CH941" s="274"/>
      <c r="CI941" s="274"/>
      <c r="CJ941" s="274"/>
      <c r="CK941" s="274"/>
      <c r="CL941" s="274"/>
      <c r="CM941" s="274"/>
      <c r="CN941" s="274"/>
      <c r="CO941" s="274"/>
      <c r="CP941" s="274"/>
      <c r="CQ941" s="274"/>
      <c r="CR941" s="274"/>
      <c r="CS941" s="274"/>
      <c r="CT941" s="274"/>
      <c r="CU941" s="274"/>
      <c r="CV941" s="274"/>
      <c r="CW941" s="274"/>
      <c r="CX941" s="274"/>
      <c r="CY941" s="274"/>
      <c r="CZ941" s="274"/>
      <c r="DA941" s="274"/>
      <c r="DB941" s="274"/>
      <c r="DC941" s="274"/>
      <c r="DD941" s="274"/>
      <c r="DE941" s="274"/>
    </row>
    <row r="942" spans="2:109" s="33" customFormat="1" x14ac:dyDescent="0.35">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AR942" s="274"/>
      <c r="AS942" s="274"/>
      <c r="AT942" s="274"/>
      <c r="AU942" s="274"/>
      <c r="AV942" s="274"/>
      <c r="AW942" s="274"/>
      <c r="AX942" s="274"/>
      <c r="AY942" s="274"/>
      <c r="AZ942" s="274"/>
      <c r="BA942" s="274"/>
      <c r="BB942" s="274"/>
      <c r="BC942" s="274"/>
      <c r="BD942" s="274"/>
      <c r="BE942" s="274"/>
      <c r="BF942" s="274"/>
      <c r="BG942" s="274"/>
      <c r="BH942" s="274"/>
      <c r="BI942" s="274"/>
      <c r="BJ942" s="274"/>
      <c r="BK942" s="274"/>
      <c r="BL942" s="274"/>
      <c r="BM942" s="274"/>
      <c r="BN942" s="274"/>
      <c r="BO942" s="274"/>
      <c r="BP942" s="274"/>
      <c r="BQ942" s="274"/>
      <c r="BR942" s="274"/>
      <c r="BS942" s="274"/>
      <c r="BT942" s="274"/>
      <c r="BU942" s="274"/>
      <c r="BV942" s="274"/>
      <c r="BW942" s="274"/>
      <c r="BX942" s="274"/>
      <c r="BY942" s="274"/>
      <c r="BZ942" s="274"/>
      <c r="CA942" s="274"/>
      <c r="CB942" s="274"/>
      <c r="CC942" s="274"/>
      <c r="CD942" s="274"/>
      <c r="CE942" s="274"/>
      <c r="CF942" s="274"/>
      <c r="CG942" s="274"/>
      <c r="CH942" s="274"/>
      <c r="CI942" s="274"/>
      <c r="CJ942" s="274"/>
      <c r="CK942" s="274"/>
      <c r="CL942" s="274"/>
      <c r="CM942" s="274"/>
      <c r="CN942" s="274"/>
      <c r="CO942" s="274"/>
      <c r="CP942" s="274"/>
      <c r="CQ942" s="274"/>
      <c r="CR942" s="274"/>
      <c r="CS942" s="274"/>
      <c r="CT942" s="274"/>
      <c r="CU942" s="274"/>
      <c r="CV942" s="274"/>
      <c r="CW942" s="274"/>
      <c r="CX942" s="274"/>
      <c r="CY942" s="274"/>
      <c r="CZ942" s="274"/>
      <c r="DA942" s="274"/>
      <c r="DB942" s="274"/>
      <c r="DC942" s="274"/>
      <c r="DD942" s="274"/>
      <c r="DE942" s="274"/>
    </row>
    <row r="943" spans="2:109" s="33" customFormat="1" x14ac:dyDescent="0.35">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AR943" s="274"/>
      <c r="AS943" s="274"/>
      <c r="AT943" s="274"/>
      <c r="AU943" s="274"/>
      <c r="AV943" s="274"/>
      <c r="AW943" s="274"/>
      <c r="AX943" s="274"/>
      <c r="AY943" s="274"/>
      <c r="AZ943" s="274"/>
      <c r="BA943" s="274"/>
      <c r="BB943" s="274"/>
      <c r="BC943" s="274"/>
      <c r="BD943" s="274"/>
      <c r="BE943" s="274"/>
      <c r="BF943" s="274"/>
      <c r="BG943" s="274"/>
      <c r="BH943" s="274"/>
      <c r="BI943" s="274"/>
      <c r="BJ943" s="274"/>
      <c r="BK943" s="274"/>
      <c r="BL943" s="274"/>
      <c r="BM943" s="274"/>
      <c r="BN943" s="274"/>
      <c r="BO943" s="274"/>
      <c r="BP943" s="274"/>
      <c r="BQ943" s="274"/>
      <c r="BR943" s="274"/>
      <c r="BS943" s="274"/>
      <c r="BT943" s="274"/>
      <c r="BU943" s="274"/>
      <c r="BV943" s="274"/>
      <c r="BW943" s="274"/>
      <c r="BX943" s="274"/>
      <c r="BY943" s="274"/>
      <c r="BZ943" s="274"/>
      <c r="CA943" s="274"/>
      <c r="CB943" s="274"/>
      <c r="CC943" s="274"/>
      <c r="CD943" s="274"/>
      <c r="CE943" s="274"/>
      <c r="CF943" s="274"/>
      <c r="CG943" s="274"/>
      <c r="CH943" s="274"/>
      <c r="CI943" s="274"/>
      <c r="CJ943" s="274"/>
      <c r="CK943" s="274"/>
      <c r="CL943" s="274"/>
      <c r="CM943" s="274"/>
      <c r="CN943" s="274"/>
      <c r="CO943" s="274"/>
      <c r="CP943" s="274"/>
      <c r="CQ943" s="274"/>
      <c r="CR943" s="274"/>
      <c r="CS943" s="274"/>
      <c r="CT943" s="274"/>
      <c r="CU943" s="274"/>
      <c r="CV943" s="274"/>
      <c r="CW943" s="274"/>
      <c r="CX943" s="274"/>
      <c r="CY943" s="274"/>
      <c r="CZ943" s="274"/>
      <c r="DA943" s="274"/>
      <c r="DB943" s="274"/>
      <c r="DC943" s="274"/>
      <c r="DD943" s="274"/>
      <c r="DE943" s="274"/>
    </row>
    <row r="944" spans="2:109" s="33" customFormat="1" x14ac:dyDescent="0.35">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AR944" s="274"/>
      <c r="AS944" s="274"/>
      <c r="AT944" s="274"/>
      <c r="AU944" s="274"/>
      <c r="AV944" s="274"/>
      <c r="AW944" s="274"/>
      <c r="AX944" s="274"/>
      <c r="AY944" s="274"/>
      <c r="AZ944" s="274"/>
      <c r="BA944" s="274"/>
      <c r="BB944" s="274"/>
      <c r="BC944" s="274"/>
      <c r="BD944" s="274"/>
      <c r="BE944" s="274"/>
      <c r="BF944" s="274"/>
      <c r="BG944" s="274"/>
      <c r="BH944" s="274"/>
      <c r="BI944" s="274"/>
      <c r="BJ944" s="274"/>
      <c r="BK944" s="274"/>
      <c r="BL944" s="274"/>
      <c r="BM944" s="274"/>
      <c r="BN944" s="274"/>
      <c r="BO944" s="274"/>
      <c r="BP944" s="274"/>
      <c r="BQ944" s="274"/>
      <c r="BR944" s="274"/>
      <c r="BS944" s="274"/>
      <c r="BT944" s="274"/>
      <c r="BU944" s="274"/>
      <c r="BV944" s="274"/>
      <c r="BW944" s="274"/>
      <c r="BX944" s="274"/>
      <c r="BY944" s="274"/>
      <c r="BZ944" s="274"/>
      <c r="CA944" s="274"/>
      <c r="CB944" s="274"/>
      <c r="CC944" s="274"/>
      <c r="CD944" s="274"/>
      <c r="CE944" s="274"/>
      <c r="CF944" s="274"/>
      <c r="CG944" s="274"/>
      <c r="CH944" s="274"/>
      <c r="CI944" s="274"/>
      <c r="CJ944" s="274"/>
      <c r="CK944" s="274"/>
      <c r="CL944" s="274"/>
      <c r="CM944" s="274"/>
      <c r="CN944" s="274"/>
      <c r="CO944" s="274"/>
      <c r="CP944" s="274"/>
      <c r="CQ944" s="274"/>
      <c r="CR944" s="274"/>
      <c r="CS944" s="274"/>
      <c r="CT944" s="274"/>
      <c r="CU944" s="274"/>
      <c r="CV944" s="274"/>
      <c r="CW944" s="274"/>
      <c r="CX944" s="274"/>
      <c r="CY944" s="274"/>
      <c r="CZ944" s="274"/>
      <c r="DA944" s="274"/>
      <c r="DB944" s="274"/>
      <c r="DC944" s="274"/>
      <c r="DD944" s="274"/>
      <c r="DE944" s="274"/>
    </row>
    <row r="945" spans="2:109" s="33" customFormat="1" x14ac:dyDescent="0.35">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AR945" s="274"/>
      <c r="AS945" s="274"/>
      <c r="AT945" s="274"/>
      <c r="AU945" s="274"/>
      <c r="AV945" s="274"/>
      <c r="AW945" s="274"/>
      <c r="AX945" s="274"/>
      <c r="AY945" s="274"/>
      <c r="AZ945" s="274"/>
      <c r="BA945" s="274"/>
      <c r="BB945" s="274"/>
      <c r="BC945" s="274"/>
      <c r="BD945" s="274"/>
      <c r="BE945" s="274"/>
      <c r="BF945" s="274"/>
      <c r="BG945" s="274"/>
      <c r="BH945" s="274"/>
      <c r="BI945" s="274"/>
      <c r="BJ945" s="274"/>
      <c r="BK945" s="274"/>
      <c r="BL945" s="274"/>
      <c r="BM945" s="274"/>
      <c r="BN945" s="274"/>
      <c r="BO945" s="274"/>
      <c r="BP945" s="274"/>
      <c r="BQ945" s="274"/>
      <c r="BR945" s="274"/>
      <c r="BS945" s="274"/>
      <c r="BT945" s="274"/>
      <c r="BU945" s="274"/>
      <c r="BV945" s="274"/>
      <c r="BW945" s="274"/>
      <c r="BX945" s="274"/>
      <c r="BY945" s="274"/>
      <c r="BZ945" s="274"/>
      <c r="CA945" s="274"/>
      <c r="CB945" s="274"/>
      <c r="CC945" s="274"/>
      <c r="CD945" s="274"/>
      <c r="CE945" s="274"/>
      <c r="CF945" s="274"/>
      <c r="CG945" s="274"/>
      <c r="CH945" s="274"/>
      <c r="CI945" s="274"/>
      <c r="CJ945" s="274"/>
      <c r="CK945" s="274"/>
      <c r="CL945" s="274"/>
      <c r="CM945" s="274"/>
      <c r="CN945" s="274"/>
      <c r="CO945" s="274"/>
      <c r="CP945" s="274"/>
      <c r="CQ945" s="274"/>
      <c r="CR945" s="274"/>
      <c r="CS945" s="274"/>
      <c r="CT945" s="274"/>
      <c r="CU945" s="274"/>
      <c r="CV945" s="274"/>
      <c r="CW945" s="274"/>
      <c r="CX945" s="274"/>
      <c r="CY945" s="274"/>
      <c r="CZ945" s="274"/>
      <c r="DA945" s="274"/>
      <c r="DB945" s="274"/>
      <c r="DC945" s="274"/>
      <c r="DD945" s="274"/>
      <c r="DE945" s="274"/>
    </row>
    <row r="946" spans="2:109" s="33" customFormat="1" x14ac:dyDescent="0.35">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AR946" s="274"/>
      <c r="AS946" s="274"/>
      <c r="AT946" s="274"/>
      <c r="AU946" s="274"/>
      <c r="AV946" s="274"/>
      <c r="AW946" s="274"/>
      <c r="AX946" s="274"/>
      <c r="AY946" s="274"/>
      <c r="AZ946" s="274"/>
      <c r="BA946" s="274"/>
      <c r="BB946" s="274"/>
      <c r="BC946" s="274"/>
      <c r="BD946" s="274"/>
      <c r="BE946" s="274"/>
      <c r="BF946" s="274"/>
      <c r="BG946" s="274"/>
      <c r="BH946" s="274"/>
      <c r="BI946" s="274"/>
      <c r="BJ946" s="274"/>
      <c r="BK946" s="274"/>
      <c r="BL946" s="274"/>
      <c r="BM946" s="274"/>
      <c r="BN946" s="274"/>
      <c r="BO946" s="274"/>
      <c r="BP946" s="274"/>
      <c r="BQ946" s="274"/>
      <c r="BR946" s="274"/>
      <c r="BS946" s="274"/>
      <c r="BT946" s="274"/>
      <c r="BU946" s="274"/>
      <c r="BV946" s="274"/>
      <c r="BW946" s="274"/>
      <c r="BX946" s="274"/>
      <c r="BY946" s="274"/>
      <c r="BZ946" s="274"/>
      <c r="CA946" s="274"/>
      <c r="CB946" s="274"/>
      <c r="CC946" s="274"/>
      <c r="CD946" s="274"/>
      <c r="CE946" s="274"/>
      <c r="CF946" s="274"/>
      <c r="CG946" s="274"/>
      <c r="CH946" s="274"/>
      <c r="CI946" s="274"/>
      <c r="CJ946" s="274"/>
      <c r="CK946" s="274"/>
      <c r="CL946" s="274"/>
      <c r="CM946" s="274"/>
      <c r="CN946" s="274"/>
      <c r="CO946" s="274"/>
      <c r="CP946" s="274"/>
      <c r="CQ946" s="274"/>
      <c r="CR946" s="274"/>
      <c r="CS946" s="274"/>
      <c r="CT946" s="274"/>
      <c r="CU946" s="274"/>
      <c r="CV946" s="274"/>
      <c r="CW946" s="274"/>
      <c r="CX946" s="274"/>
      <c r="CY946" s="274"/>
      <c r="CZ946" s="274"/>
      <c r="DA946" s="274"/>
      <c r="DB946" s="274"/>
      <c r="DC946" s="274"/>
      <c r="DD946" s="274"/>
      <c r="DE946" s="274"/>
    </row>
    <row r="947" spans="2:109" s="33" customFormat="1" x14ac:dyDescent="0.35">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AR947" s="274"/>
      <c r="AS947" s="274"/>
      <c r="AT947" s="274"/>
      <c r="AU947" s="274"/>
      <c r="AV947" s="274"/>
      <c r="AW947" s="274"/>
      <c r="AX947" s="274"/>
      <c r="AY947" s="274"/>
      <c r="AZ947" s="274"/>
      <c r="BA947" s="274"/>
      <c r="BB947" s="274"/>
      <c r="BC947" s="274"/>
      <c r="BD947" s="274"/>
      <c r="BE947" s="274"/>
      <c r="BF947" s="274"/>
      <c r="BG947" s="274"/>
      <c r="BH947" s="274"/>
      <c r="BI947" s="274"/>
      <c r="BJ947" s="274"/>
      <c r="BK947" s="274"/>
      <c r="BL947" s="274"/>
      <c r="BM947" s="274"/>
      <c r="BN947" s="274"/>
      <c r="BO947" s="274"/>
      <c r="BP947" s="274"/>
      <c r="BQ947" s="274"/>
      <c r="BR947" s="274"/>
      <c r="BS947" s="274"/>
      <c r="BT947" s="274"/>
      <c r="BU947" s="274"/>
      <c r="BV947" s="274"/>
      <c r="BW947" s="274"/>
      <c r="BX947" s="274"/>
      <c r="BY947" s="274"/>
      <c r="BZ947" s="274"/>
      <c r="CA947" s="274"/>
      <c r="CB947" s="274"/>
      <c r="CC947" s="274"/>
      <c r="CD947" s="274"/>
      <c r="CE947" s="274"/>
      <c r="CF947" s="274"/>
      <c r="CG947" s="274"/>
      <c r="CH947" s="274"/>
      <c r="CI947" s="274"/>
      <c r="CJ947" s="274"/>
      <c r="CK947" s="274"/>
      <c r="CL947" s="274"/>
      <c r="CM947" s="274"/>
      <c r="CN947" s="274"/>
      <c r="CO947" s="274"/>
      <c r="CP947" s="274"/>
      <c r="CQ947" s="274"/>
      <c r="CR947" s="274"/>
      <c r="CS947" s="274"/>
      <c r="CT947" s="274"/>
      <c r="CU947" s="274"/>
      <c r="CV947" s="274"/>
      <c r="CW947" s="274"/>
      <c r="CX947" s="274"/>
      <c r="CY947" s="274"/>
      <c r="CZ947" s="274"/>
      <c r="DA947" s="274"/>
      <c r="DB947" s="274"/>
      <c r="DC947" s="274"/>
      <c r="DD947" s="274"/>
      <c r="DE947" s="274"/>
    </row>
    <row r="948" spans="2:109" s="33" customFormat="1" x14ac:dyDescent="0.35">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AR948" s="274"/>
      <c r="AS948" s="274"/>
      <c r="AT948" s="274"/>
      <c r="AU948" s="274"/>
      <c r="AV948" s="274"/>
      <c r="AW948" s="274"/>
      <c r="AX948" s="274"/>
      <c r="AY948" s="274"/>
      <c r="AZ948" s="274"/>
      <c r="BA948" s="274"/>
      <c r="BB948" s="274"/>
      <c r="BC948" s="274"/>
      <c r="BD948" s="274"/>
      <c r="BE948" s="274"/>
      <c r="BF948" s="274"/>
      <c r="BG948" s="274"/>
      <c r="BH948" s="274"/>
      <c r="BI948" s="274"/>
      <c r="BJ948" s="274"/>
      <c r="BK948" s="274"/>
      <c r="BL948" s="274"/>
      <c r="BM948" s="274"/>
      <c r="BN948" s="274"/>
      <c r="BO948" s="274"/>
      <c r="BP948" s="274"/>
      <c r="BQ948" s="274"/>
      <c r="BR948" s="274"/>
      <c r="BS948" s="274"/>
      <c r="BT948" s="274"/>
      <c r="BU948" s="274"/>
      <c r="BV948" s="274"/>
      <c r="BW948" s="274"/>
      <c r="BX948" s="274"/>
      <c r="BY948" s="274"/>
      <c r="BZ948" s="274"/>
      <c r="CA948" s="274"/>
      <c r="CB948" s="274"/>
      <c r="CC948" s="274"/>
      <c r="CD948" s="274"/>
      <c r="CE948" s="274"/>
      <c r="CF948" s="274"/>
      <c r="CG948" s="274"/>
      <c r="CH948" s="274"/>
      <c r="CI948" s="274"/>
      <c r="CJ948" s="274"/>
      <c r="CK948" s="274"/>
      <c r="CL948" s="274"/>
      <c r="CM948" s="274"/>
      <c r="CN948" s="274"/>
      <c r="CO948" s="274"/>
      <c r="CP948" s="274"/>
      <c r="CQ948" s="274"/>
      <c r="CR948" s="274"/>
      <c r="CS948" s="274"/>
      <c r="CT948" s="274"/>
      <c r="CU948" s="274"/>
      <c r="CV948" s="274"/>
      <c r="CW948" s="274"/>
      <c r="CX948" s="274"/>
      <c r="CY948" s="274"/>
      <c r="CZ948" s="274"/>
      <c r="DA948" s="274"/>
      <c r="DB948" s="274"/>
      <c r="DC948" s="274"/>
      <c r="DD948" s="274"/>
      <c r="DE948" s="274"/>
    </row>
    <row r="949" spans="2:109" s="33" customFormat="1" x14ac:dyDescent="0.35">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AR949" s="274"/>
      <c r="AS949" s="274"/>
      <c r="AT949" s="274"/>
      <c r="AU949" s="274"/>
      <c r="AV949" s="274"/>
      <c r="AW949" s="274"/>
      <c r="AX949" s="274"/>
      <c r="AY949" s="274"/>
      <c r="AZ949" s="274"/>
      <c r="BA949" s="274"/>
      <c r="BB949" s="274"/>
      <c r="BC949" s="274"/>
      <c r="BD949" s="274"/>
      <c r="BE949" s="274"/>
      <c r="BF949" s="274"/>
      <c r="BG949" s="274"/>
      <c r="BH949" s="274"/>
      <c r="BI949" s="274"/>
      <c r="BJ949" s="274"/>
      <c r="BK949" s="274"/>
      <c r="BL949" s="274"/>
      <c r="BM949" s="274"/>
      <c r="BN949" s="274"/>
      <c r="BO949" s="274"/>
      <c r="BP949" s="274"/>
      <c r="BQ949" s="274"/>
      <c r="BR949" s="274"/>
      <c r="BS949" s="274"/>
      <c r="BT949" s="274"/>
      <c r="BU949" s="274"/>
      <c r="BV949" s="274"/>
      <c r="BW949" s="274"/>
      <c r="BX949" s="274"/>
      <c r="BY949" s="274"/>
      <c r="BZ949" s="274"/>
      <c r="CA949" s="274"/>
      <c r="CB949" s="274"/>
      <c r="CC949" s="274"/>
      <c r="CD949" s="274"/>
      <c r="CE949" s="274"/>
      <c r="CF949" s="274"/>
      <c r="CG949" s="274"/>
      <c r="CH949" s="274"/>
      <c r="CI949" s="274"/>
      <c r="CJ949" s="274"/>
      <c r="CK949" s="274"/>
      <c r="CL949" s="274"/>
      <c r="CM949" s="274"/>
      <c r="CN949" s="274"/>
      <c r="CO949" s="274"/>
      <c r="CP949" s="274"/>
      <c r="CQ949" s="274"/>
      <c r="CR949" s="274"/>
      <c r="CS949" s="274"/>
      <c r="CT949" s="274"/>
      <c r="CU949" s="274"/>
      <c r="CV949" s="274"/>
      <c r="CW949" s="274"/>
      <c r="CX949" s="274"/>
      <c r="CY949" s="274"/>
      <c r="CZ949" s="274"/>
      <c r="DA949" s="274"/>
      <c r="DB949" s="274"/>
      <c r="DC949" s="274"/>
      <c r="DD949" s="274"/>
      <c r="DE949" s="274"/>
    </row>
    <row r="950" spans="2:109" s="33" customFormat="1" x14ac:dyDescent="0.35">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AR950" s="274"/>
      <c r="AS950" s="274"/>
      <c r="AT950" s="274"/>
      <c r="AU950" s="274"/>
      <c r="AV950" s="274"/>
      <c r="AW950" s="274"/>
      <c r="AX950" s="274"/>
      <c r="AY950" s="274"/>
      <c r="AZ950" s="274"/>
      <c r="BA950" s="274"/>
      <c r="BB950" s="274"/>
      <c r="BC950" s="274"/>
      <c r="BD950" s="274"/>
      <c r="BE950" s="274"/>
      <c r="BF950" s="274"/>
      <c r="BG950" s="274"/>
      <c r="BH950" s="274"/>
      <c r="BI950" s="274"/>
      <c r="BJ950" s="274"/>
      <c r="BK950" s="274"/>
      <c r="BL950" s="274"/>
      <c r="BM950" s="274"/>
      <c r="BN950" s="274"/>
      <c r="BO950" s="274"/>
      <c r="BP950" s="274"/>
      <c r="BQ950" s="274"/>
      <c r="BR950" s="274"/>
      <c r="BS950" s="274"/>
      <c r="BT950" s="274"/>
      <c r="BU950" s="274"/>
      <c r="BV950" s="274"/>
      <c r="BW950" s="274"/>
      <c r="BX950" s="274"/>
      <c r="BY950" s="274"/>
      <c r="BZ950" s="274"/>
      <c r="CA950" s="274"/>
      <c r="CB950" s="274"/>
      <c r="CC950" s="274"/>
      <c r="CD950" s="274"/>
      <c r="CE950" s="274"/>
      <c r="CF950" s="274"/>
      <c r="CG950" s="274"/>
      <c r="CH950" s="274"/>
      <c r="CI950" s="274"/>
      <c r="CJ950" s="274"/>
      <c r="CK950" s="274"/>
      <c r="CL950" s="274"/>
      <c r="CM950" s="274"/>
      <c r="CN950" s="274"/>
      <c r="CO950" s="274"/>
      <c r="CP950" s="274"/>
      <c r="CQ950" s="274"/>
      <c r="CR950" s="274"/>
      <c r="CS950" s="274"/>
      <c r="CT950" s="274"/>
      <c r="CU950" s="274"/>
      <c r="CV950" s="274"/>
      <c r="CW950" s="274"/>
      <c r="CX950" s="274"/>
      <c r="CY950" s="274"/>
      <c r="CZ950" s="274"/>
      <c r="DA950" s="274"/>
      <c r="DB950" s="274"/>
      <c r="DC950" s="274"/>
      <c r="DD950" s="274"/>
      <c r="DE950" s="274"/>
    </row>
    <row r="951" spans="2:109" s="33" customFormat="1" x14ac:dyDescent="0.35">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AR951" s="274"/>
      <c r="AS951" s="274"/>
      <c r="AT951" s="274"/>
      <c r="AU951" s="274"/>
      <c r="AV951" s="274"/>
      <c r="AW951" s="274"/>
      <c r="AX951" s="274"/>
      <c r="AY951" s="274"/>
      <c r="AZ951" s="274"/>
      <c r="BA951" s="274"/>
      <c r="BB951" s="274"/>
      <c r="BC951" s="274"/>
      <c r="BD951" s="274"/>
      <c r="BE951" s="274"/>
      <c r="BF951" s="274"/>
      <c r="BG951" s="274"/>
      <c r="BH951" s="274"/>
      <c r="BI951" s="274"/>
      <c r="BJ951" s="274"/>
      <c r="BK951" s="274"/>
      <c r="BL951" s="274"/>
      <c r="BM951" s="274"/>
      <c r="BN951" s="274"/>
      <c r="BO951" s="274"/>
      <c r="BP951" s="274"/>
      <c r="BQ951" s="274"/>
      <c r="BR951" s="274"/>
      <c r="BS951" s="274"/>
      <c r="BT951" s="274"/>
      <c r="BU951" s="274"/>
      <c r="BV951" s="274"/>
      <c r="BW951" s="274"/>
      <c r="BX951" s="274"/>
      <c r="BY951" s="274"/>
      <c r="BZ951" s="274"/>
      <c r="CA951" s="274"/>
      <c r="CB951" s="274"/>
      <c r="CC951" s="274"/>
      <c r="CD951" s="274"/>
      <c r="CE951" s="274"/>
      <c r="CF951" s="274"/>
      <c r="CG951" s="274"/>
      <c r="CH951" s="274"/>
      <c r="CI951" s="274"/>
      <c r="CJ951" s="274"/>
      <c r="CK951" s="274"/>
      <c r="CL951" s="274"/>
      <c r="CM951" s="274"/>
      <c r="CN951" s="274"/>
      <c r="CO951" s="274"/>
      <c r="CP951" s="274"/>
      <c r="CQ951" s="274"/>
      <c r="CR951" s="274"/>
      <c r="CS951" s="274"/>
      <c r="CT951" s="274"/>
      <c r="CU951" s="274"/>
      <c r="CV951" s="274"/>
      <c r="CW951" s="274"/>
      <c r="CX951" s="274"/>
      <c r="CY951" s="274"/>
      <c r="CZ951" s="274"/>
      <c r="DA951" s="274"/>
      <c r="DB951" s="274"/>
      <c r="DC951" s="274"/>
      <c r="DD951" s="274"/>
      <c r="DE951" s="274"/>
    </row>
    <row r="952" spans="2:109" s="33" customFormat="1" x14ac:dyDescent="0.35">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AR952" s="274"/>
      <c r="AS952" s="274"/>
      <c r="AT952" s="274"/>
      <c r="AU952" s="274"/>
      <c r="AV952" s="274"/>
      <c r="AW952" s="274"/>
      <c r="AX952" s="274"/>
      <c r="AY952" s="274"/>
      <c r="AZ952" s="274"/>
      <c r="BA952" s="274"/>
      <c r="BB952" s="274"/>
      <c r="BC952" s="274"/>
      <c r="BD952" s="274"/>
      <c r="BE952" s="274"/>
      <c r="BF952" s="274"/>
      <c r="BG952" s="274"/>
      <c r="BH952" s="274"/>
      <c r="BI952" s="274"/>
      <c r="BJ952" s="274"/>
      <c r="BK952" s="274"/>
      <c r="BL952" s="274"/>
      <c r="BM952" s="274"/>
      <c r="BN952" s="274"/>
      <c r="BO952" s="274"/>
      <c r="BP952" s="274"/>
      <c r="BQ952" s="274"/>
      <c r="BR952" s="274"/>
      <c r="BS952" s="274"/>
      <c r="BT952" s="274"/>
      <c r="BU952" s="274"/>
      <c r="BV952" s="274"/>
      <c r="BW952" s="274"/>
      <c r="BX952" s="274"/>
      <c r="BY952" s="274"/>
      <c r="BZ952" s="274"/>
      <c r="CA952" s="274"/>
      <c r="CB952" s="274"/>
      <c r="CC952" s="274"/>
      <c r="CD952" s="274"/>
      <c r="CE952" s="274"/>
      <c r="CF952" s="274"/>
      <c r="CG952" s="274"/>
      <c r="CH952" s="274"/>
      <c r="CI952" s="274"/>
      <c r="CJ952" s="274"/>
      <c r="CK952" s="274"/>
      <c r="CL952" s="274"/>
      <c r="CM952" s="274"/>
      <c r="CN952" s="274"/>
      <c r="CO952" s="274"/>
      <c r="CP952" s="274"/>
      <c r="CQ952" s="274"/>
      <c r="CR952" s="274"/>
      <c r="CS952" s="274"/>
      <c r="CT952" s="274"/>
      <c r="CU952" s="274"/>
      <c r="CV952" s="274"/>
      <c r="CW952" s="274"/>
      <c r="CX952" s="274"/>
      <c r="CY952" s="274"/>
      <c r="CZ952" s="274"/>
      <c r="DA952" s="274"/>
      <c r="DB952" s="274"/>
      <c r="DC952" s="274"/>
      <c r="DD952" s="274"/>
      <c r="DE952" s="274"/>
    </row>
    <row r="953" spans="2:109" s="33" customFormat="1" x14ac:dyDescent="0.35">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AR953" s="274"/>
      <c r="AS953" s="274"/>
      <c r="AT953" s="274"/>
      <c r="AU953" s="274"/>
      <c r="AV953" s="274"/>
      <c r="AW953" s="274"/>
      <c r="AX953" s="274"/>
      <c r="AY953" s="274"/>
      <c r="AZ953" s="274"/>
      <c r="BA953" s="274"/>
      <c r="BB953" s="274"/>
      <c r="BC953" s="274"/>
      <c r="BD953" s="274"/>
      <c r="BE953" s="274"/>
      <c r="BF953" s="274"/>
      <c r="BG953" s="274"/>
      <c r="BH953" s="274"/>
      <c r="BI953" s="274"/>
      <c r="BJ953" s="274"/>
      <c r="BK953" s="274"/>
      <c r="BL953" s="274"/>
      <c r="BM953" s="274"/>
      <c r="BN953" s="274"/>
      <c r="BO953" s="274"/>
      <c r="BP953" s="274"/>
      <c r="BQ953" s="274"/>
      <c r="BR953" s="274"/>
      <c r="BS953" s="274"/>
      <c r="BT953" s="274"/>
      <c r="BU953" s="274"/>
      <c r="BV953" s="274"/>
      <c r="BW953" s="274"/>
      <c r="BX953" s="274"/>
      <c r="BY953" s="274"/>
      <c r="BZ953" s="274"/>
      <c r="CA953" s="274"/>
      <c r="CB953" s="274"/>
      <c r="CC953" s="274"/>
      <c r="CD953" s="274"/>
      <c r="CE953" s="274"/>
      <c r="CF953" s="274"/>
      <c r="CG953" s="274"/>
      <c r="CH953" s="274"/>
      <c r="CI953" s="274"/>
      <c r="CJ953" s="274"/>
      <c r="CK953" s="274"/>
      <c r="CL953" s="274"/>
      <c r="CM953" s="274"/>
      <c r="CN953" s="274"/>
      <c r="CO953" s="274"/>
      <c r="CP953" s="274"/>
      <c r="CQ953" s="274"/>
      <c r="CR953" s="274"/>
      <c r="CS953" s="274"/>
      <c r="CT953" s="274"/>
      <c r="CU953" s="274"/>
      <c r="CV953" s="274"/>
      <c r="CW953" s="274"/>
      <c r="CX953" s="274"/>
      <c r="CY953" s="274"/>
      <c r="CZ953" s="274"/>
      <c r="DA953" s="274"/>
      <c r="DB953" s="274"/>
      <c r="DC953" s="274"/>
      <c r="DD953" s="274"/>
      <c r="DE953" s="274"/>
    </row>
    <row r="954" spans="2:109" s="33" customFormat="1" x14ac:dyDescent="0.35">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AR954" s="274"/>
      <c r="AS954" s="274"/>
      <c r="AT954" s="274"/>
      <c r="AU954" s="274"/>
      <c r="AV954" s="274"/>
      <c r="AW954" s="274"/>
      <c r="AX954" s="274"/>
      <c r="AY954" s="274"/>
      <c r="AZ954" s="274"/>
      <c r="BA954" s="274"/>
      <c r="BB954" s="274"/>
      <c r="BC954" s="274"/>
      <c r="BD954" s="274"/>
      <c r="BE954" s="274"/>
      <c r="BF954" s="274"/>
      <c r="BG954" s="274"/>
      <c r="BH954" s="274"/>
      <c r="BI954" s="274"/>
      <c r="BJ954" s="274"/>
      <c r="BK954" s="274"/>
      <c r="BL954" s="274"/>
      <c r="BM954" s="274"/>
      <c r="BN954" s="274"/>
      <c r="BO954" s="274"/>
      <c r="BP954" s="274"/>
      <c r="BQ954" s="274"/>
      <c r="BR954" s="274"/>
      <c r="BS954" s="274"/>
      <c r="BT954" s="274"/>
      <c r="BU954" s="274"/>
      <c r="BV954" s="274"/>
      <c r="BW954" s="274"/>
      <c r="BX954" s="274"/>
      <c r="BY954" s="274"/>
      <c r="BZ954" s="274"/>
      <c r="CA954" s="274"/>
      <c r="CB954" s="274"/>
      <c r="CC954" s="274"/>
      <c r="CD954" s="274"/>
      <c r="CE954" s="274"/>
      <c r="CF954" s="274"/>
      <c r="CG954" s="274"/>
      <c r="CH954" s="274"/>
      <c r="CI954" s="274"/>
      <c r="CJ954" s="274"/>
      <c r="CK954" s="274"/>
      <c r="CL954" s="274"/>
      <c r="CM954" s="274"/>
      <c r="CN954" s="274"/>
      <c r="CO954" s="274"/>
      <c r="CP954" s="274"/>
      <c r="CQ954" s="274"/>
      <c r="CR954" s="274"/>
      <c r="CS954" s="274"/>
      <c r="CT954" s="274"/>
      <c r="CU954" s="274"/>
      <c r="CV954" s="274"/>
      <c r="CW954" s="274"/>
      <c r="CX954" s="274"/>
      <c r="CY954" s="274"/>
      <c r="CZ954" s="274"/>
      <c r="DA954" s="274"/>
      <c r="DB954" s="274"/>
      <c r="DC954" s="274"/>
      <c r="DD954" s="274"/>
      <c r="DE954" s="274"/>
    </row>
    <row r="955" spans="2:109" s="33" customFormat="1" x14ac:dyDescent="0.35">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AR955" s="274"/>
      <c r="AS955" s="274"/>
      <c r="AT955" s="274"/>
      <c r="AU955" s="274"/>
      <c r="AV955" s="274"/>
      <c r="AW955" s="274"/>
      <c r="AX955" s="274"/>
      <c r="AY955" s="274"/>
      <c r="AZ955" s="274"/>
      <c r="BA955" s="274"/>
      <c r="BB955" s="274"/>
      <c r="BC955" s="274"/>
      <c r="BD955" s="274"/>
      <c r="BE955" s="274"/>
      <c r="BF955" s="274"/>
      <c r="BG955" s="274"/>
      <c r="BH955" s="274"/>
      <c r="BI955" s="274"/>
      <c r="BJ955" s="274"/>
      <c r="BK955" s="274"/>
      <c r="BL955" s="274"/>
      <c r="BM955" s="274"/>
      <c r="BN955" s="274"/>
      <c r="BO955" s="274"/>
      <c r="BP955" s="274"/>
      <c r="BQ955" s="274"/>
      <c r="BR955" s="274"/>
      <c r="BS955" s="274"/>
      <c r="BT955" s="274"/>
      <c r="BU955" s="274"/>
      <c r="BV955" s="274"/>
      <c r="BW955" s="274"/>
      <c r="BX955" s="274"/>
      <c r="BY955" s="274"/>
      <c r="BZ955" s="274"/>
      <c r="CA955" s="274"/>
      <c r="CB955" s="274"/>
      <c r="CC955" s="274"/>
      <c r="CD955" s="274"/>
      <c r="CE955" s="274"/>
      <c r="CF955" s="274"/>
      <c r="CG955" s="274"/>
      <c r="CH955" s="274"/>
      <c r="CI955" s="274"/>
      <c r="CJ955" s="274"/>
      <c r="CK955" s="274"/>
      <c r="CL955" s="274"/>
      <c r="CM955" s="274"/>
      <c r="CN955" s="274"/>
      <c r="CO955" s="274"/>
      <c r="CP955" s="274"/>
      <c r="CQ955" s="274"/>
      <c r="CR955" s="274"/>
      <c r="CS955" s="274"/>
      <c r="CT955" s="274"/>
      <c r="CU955" s="274"/>
      <c r="CV955" s="274"/>
      <c r="CW955" s="274"/>
      <c r="CX955" s="274"/>
      <c r="CY955" s="274"/>
      <c r="CZ955" s="274"/>
      <c r="DA955" s="274"/>
      <c r="DB955" s="274"/>
      <c r="DC955" s="274"/>
      <c r="DD955" s="274"/>
      <c r="DE955" s="274"/>
    </row>
    <row r="956" spans="2:109" s="33" customFormat="1" x14ac:dyDescent="0.35">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AR956" s="274"/>
      <c r="AS956" s="274"/>
      <c r="AT956" s="274"/>
      <c r="AU956" s="274"/>
      <c r="AV956" s="274"/>
      <c r="AW956" s="274"/>
      <c r="AX956" s="274"/>
      <c r="AY956" s="274"/>
      <c r="AZ956" s="274"/>
      <c r="BA956" s="274"/>
      <c r="BB956" s="274"/>
      <c r="BC956" s="274"/>
      <c r="BD956" s="274"/>
      <c r="BE956" s="274"/>
      <c r="BF956" s="274"/>
      <c r="BG956" s="274"/>
      <c r="BH956" s="274"/>
      <c r="BI956" s="274"/>
      <c r="BJ956" s="274"/>
      <c r="BK956" s="274"/>
      <c r="BL956" s="274"/>
      <c r="BM956" s="274"/>
      <c r="BN956" s="274"/>
      <c r="BO956" s="274"/>
      <c r="BP956" s="274"/>
      <c r="BQ956" s="274"/>
      <c r="BR956" s="274"/>
      <c r="BS956" s="274"/>
      <c r="BT956" s="274"/>
      <c r="BU956" s="274"/>
      <c r="BV956" s="274"/>
      <c r="BW956" s="274"/>
      <c r="BX956" s="274"/>
      <c r="BY956" s="274"/>
      <c r="BZ956" s="274"/>
      <c r="CA956" s="274"/>
      <c r="CB956" s="274"/>
      <c r="CC956" s="274"/>
      <c r="CD956" s="274"/>
      <c r="CE956" s="274"/>
      <c r="CF956" s="274"/>
      <c r="CG956" s="274"/>
      <c r="CH956" s="274"/>
      <c r="CI956" s="274"/>
      <c r="CJ956" s="274"/>
      <c r="CK956" s="274"/>
      <c r="CL956" s="274"/>
      <c r="CM956" s="274"/>
      <c r="CN956" s="274"/>
      <c r="CO956" s="274"/>
      <c r="CP956" s="274"/>
      <c r="CQ956" s="274"/>
      <c r="CR956" s="274"/>
      <c r="CS956" s="274"/>
      <c r="CT956" s="274"/>
      <c r="CU956" s="274"/>
      <c r="CV956" s="274"/>
      <c r="CW956" s="274"/>
      <c r="CX956" s="274"/>
      <c r="CY956" s="274"/>
      <c r="CZ956" s="274"/>
      <c r="DA956" s="274"/>
      <c r="DB956" s="274"/>
      <c r="DC956" s="274"/>
      <c r="DD956" s="274"/>
      <c r="DE956" s="274"/>
    </row>
    <row r="957" spans="2:109" s="33" customFormat="1" x14ac:dyDescent="0.35">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AR957" s="274"/>
      <c r="AS957" s="274"/>
      <c r="AT957" s="274"/>
      <c r="AU957" s="274"/>
      <c r="AV957" s="274"/>
      <c r="AW957" s="274"/>
      <c r="AX957" s="274"/>
      <c r="AY957" s="274"/>
      <c r="AZ957" s="274"/>
      <c r="BA957" s="274"/>
      <c r="BB957" s="274"/>
      <c r="BC957" s="274"/>
      <c r="BD957" s="274"/>
      <c r="BE957" s="274"/>
      <c r="BF957" s="274"/>
      <c r="BG957" s="274"/>
      <c r="BH957" s="274"/>
      <c r="BI957" s="274"/>
      <c r="BJ957" s="274"/>
      <c r="BK957" s="274"/>
      <c r="BL957" s="274"/>
      <c r="BM957" s="274"/>
      <c r="BN957" s="274"/>
      <c r="BO957" s="274"/>
      <c r="BP957" s="274"/>
      <c r="BQ957" s="274"/>
      <c r="BR957" s="274"/>
      <c r="BS957" s="274"/>
      <c r="BT957" s="274"/>
      <c r="BU957" s="274"/>
      <c r="BV957" s="274"/>
      <c r="BW957" s="274"/>
      <c r="BX957" s="274"/>
      <c r="BY957" s="274"/>
      <c r="BZ957" s="274"/>
      <c r="CA957" s="274"/>
      <c r="CB957" s="274"/>
      <c r="CC957" s="274"/>
      <c r="CD957" s="274"/>
      <c r="CE957" s="274"/>
      <c r="CF957" s="274"/>
      <c r="CG957" s="274"/>
      <c r="CH957" s="274"/>
      <c r="CI957" s="274"/>
      <c r="CJ957" s="274"/>
      <c r="CK957" s="274"/>
      <c r="CL957" s="274"/>
      <c r="CM957" s="274"/>
      <c r="CN957" s="274"/>
      <c r="CO957" s="274"/>
      <c r="CP957" s="274"/>
      <c r="CQ957" s="274"/>
      <c r="CR957" s="274"/>
      <c r="CS957" s="274"/>
      <c r="CT957" s="274"/>
      <c r="CU957" s="274"/>
      <c r="CV957" s="274"/>
      <c r="CW957" s="274"/>
      <c r="CX957" s="274"/>
      <c r="CY957" s="274"/>
      <c r="CZ957" s="274"/>
      <c r="DA957" s="274"/>
      <c r="DB957" s="274"/>
      <c r="DC957" s="274"/>
      <c r="DD957" s="274"/>
      <c r="DE957" s="274"/>
    </row>
    <row r="958" spans="2:109" s="33" customFormat="1" x14ac:dyDescent="0.35">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AR958" s="274"/>
      <c r="AS958" s="274"/>
      <c r="AT958" s="274"/>
      <c r="AU958" s="274"/>
      <c r="AV958" s="274"/>
      <c r="AW958" s="274"/>
      <c r="AX958" s="274"/>
      <c r="AY958" s="274"/>
      <c r="AZ958" s="274"/>
      <c r="BA958" s="274"/>
      <c r="BB958" s="274"/>
      <c r="BC958" s="274"/>
      <c r="BD958" s="274"/>
      <c r="BE958" s="274"/>
      <c r="BF958" s="274"/>
      <c r="BG958" s="274"/>
      <c r="BH958" s="274"/>
      <c r="BI958" s="274"/>
      <c r="BJ958" s="274"/>
      <c r="BK958" s="274"/>
      <c r="BL958" s="274"/>
      <c r="BM958" s="274"/>
      <c r="BN958" s="274"/>
      <c r="BO958" s="274"/>
      <c r="BP958" s="274"/>
      <c r="BQ958" s="274"/>
      <c r="BR958" s="274"/>
      <c r="BS958" s="274"/>
      <c r="BT958" s="274"/>
      <c r="BU958" s="274"/>
      <c r="BV958" s="274"/>
      <c r="BW958" s="274"/>
      <c r="BX958" s="274"/>
      <c r="BY958" s="274"/>
      <c r="BZ958" s="274"/>
      <c r="CA958" s="274"/>
      <c r="CB958" s="274"/>
      <c r="CC958" s="274"/>
      <c r="CD958" s="274"/>
      <c r="CE958" s="274"/>
      <c r="CF958" s="274"/>
      <c r="CG958" s="274"/>
      <c r="CH958" s="274"/>
      <c r="CI958" s="274"/>
      <c r="CJ958" s="274"/>
      <c r="CK958" s="274"/>
      <c r="CL958" s="274"/>
      <c r="CM958" s="274"/>
      <c r="CN958" s="274"/>
      <c r="CO958" s="274"/>
      <c r="CP958" s="274"/>
      <c r="CQ958" s="274"/>
      <c r="CR958" s="274"/>
      <c r="CS958" s="274"/>
      <c r="CT958" s="274"/>
      <c r="CU958" s="274"/>
      <c r="CV958" s="274"/>
      <c r="CW958" s="274"/>
      <c r="CX958" s="274"/>
      <c r="CY958" s="274"/>
      <c r="CZ958" s="274"/>
      <c r="DA958" s="274"/>
      <c r="DB958" s="274"/>
      <c r="DC958" s="274"/>
      <c r="DD958" s="274"/>
      <c r="DE958" s="274"/>
    </row>
    <row r="959" spans="2:109" s="33" customFormat="1" x14ac:dyDescent="0.35">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AR959" s="274"/>
      <c r="AS959" s="274"/>
      <c r="AT959" s="274"/>
      <c r="AU959" s="274"/>
      <c r="AV959" s="274"/>
      <c r="AW959" s="274"/>
      <c r="AX959" s="274"/>
      <c r="AY959" s="274"/>
      <c r="AZ959" s="274"/>
      <c r="BA959" s="274"/>
      <c r="BB959" s="274"/>
      <c r="BC959" s="274"/>
      <c r="BD959" s="274"/>
      <c r="BE959" s="274"/>
      <c r="BF959" s="274"/>
      <c r="BG959" s="274"/>
      <c r="BH959" s="274"/>
      <c r="BI959" s="274"/>
      <c r="BJ959" s="274"/>
      <c r="BK959" s="274"/>
      <c r="BL959" s="274"/>
      <c r="BM959" s="274"/>
      <c r="BN959" s="274"/>
      <c r="BO959" s="274"/>
      <c r="BP959" s="274"/>
      <c r="BQ959" s="274"/>
      <c r="BR959" s="274"/>
      <c r="BS959" s="274"/>
      <c r="BT959" s="274"/>
      <c r="BU959" s="274"/>
      <c r="BV959" s="274"/>
      <c r="BW959" s="274"/>
      <c r="BX959" s="274"/>
      <c r="BY959" s="274"/>
      <c r="BZ959" s="274"/>
      <c r="CA959" s="274"/>
      <c r="CB959" s="274"/>
      <c r="CC959" s="274"/>
      <c r="CD959" s="274"/>
      <c r="CE959" s="274"/>
      <c r="CF959" s="274"/>
      <c r="CG959" s="274"/>
      <c r="CH959" s="274"/>
      <c r="CI959" s="274"/>
      <c r="CJ959" s="274"/>
      <c r="CK959" s="274"/>
      <c r="CL959" s="274"/>
      <c r="CM959" s="274"/>
      <c r="CN959" s="274"/>
      <c r="CO959" s="274"/>
      <c r="CP959" s="274"/>
      <c r="CQ959" s="274"/>
      <c r="CR959" s="274"/>
      <c r="CS959" s="274"/>
      <c r="CT959" s="274"/>
      <c r="CU959" s="274"/>
      <c r="CV959" s="274"/>
      <c r="CW959" s="274"/>
      <c r="CX959" s="274"/>
      <c r="CY959" s="274"/>
      <c r="CZ959" s="274"/>
      <c r="DA959" s="274"/>
      <c r="DB959" s="274"/>
      <c r="DC959" s="274"/>
      <c r="DD959" s="274"/>
      <c r="DE959" s="274"/>
    </row>
    <row r="960" spans="2:109" s="33" customFormat="1" x14ac:dyDescent="0.35">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AR960" s="274"/>
      <c r="AS960" s="274"/>
      <c r="AT960" s="274"/>
      <c r="AU960" s="274"/>
      <c r="AV960" s="274"/>
      <c r="AW960" s="274"/>
      <c r="AX960" s="274"/>
      <c r="AY960" s="274"/>
      <c r="AZ960" s="274"/>
      <c r="BA960" s="274"/>
      <c r="BB960" s="274"/>
      <c r="BC960" s="274"/>
      <c r="BD960" s="274"/>
      <c r="BE960" s="274"/>
      <c r="BF960" s="274"/>
      <c r="BG960" s="274"/>
      <c r="BH960" s="274"/>
      <c r="BI960" s="274"/>
      <c r="BJ960" s="274"/>
      <c r="BK960" s="274"/>
      <c r="BL960" s="274"/>
      <c r="BM960" s="274"/>
      <c r="BN960" s="274"/>
      <c r="BO960" s="274"/>
      <c r="BP960" s="274"/>
      <c r="BQ960" s="274"/>
      <c r="BR960" s="274"/>
      <c r="BS960" s="274"/>
      <c r="BT960" s="274"/>
      <c r="BU960" s="274"/>
      <c r="BV960" s="274"/>
      <c r="BW960" s="274"/>
      <c r="BX960" s="274"/>
      <c r="BY960" s="274"/>
      <c r="BZ960" s="274"/>
      <c r="CA960" s="274"/>
      <c r="CB960" s="274"/>
      <c r="CC960" s="274"/>
      <c r="CD960" s="274"/>
      <c r="CE960" s="274"/>
      <c r="CF960" s="274"/>
      <c r="CG960" s="274"/>
      <c r="CH960" s="274"/>
      <c r="CI960" s="274"/>
      <c r="CJ960" s="274"/>
      <c r="CK960" s="274"/>
      <c r="CL960" s="274"/>
      <c r="CM960" s="274"/>
      <c r="CN960" s="274"/>
      <c r="CO960" s="274"/>
      <c r="CP960" s="274"/>
      <c r="CQ960" s="274"/>
      <c r="CR960" s="274"/>
      <c r="CS960" s="274"/>
      <c r="CT960" s="274"/>
      <c r="CU960" s="274"/>
      <c r="CV960" s="274"/>
      <c r="CW960" s="274"/>
      <c r="CX960" s="274"/>
      <c r="CY960" s="274"/>
      <c r="CZ960" s="274"/>
      <c r="DA960" s="274"/>
      <c r="DB960" s="274"/>
      <c r="DC960" s="274"/>
      <c r="DD960" s="274"/>
      <c r="DE960" s="274"/>
    </row>
    <row r="961" spans="2:109" s="33" customFormat="1" x14ac:dyDescent="0.35">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AR961" s="274"/>
      <c r="AS961" s="274"/>
      <c r="AT961" s="274"/>
      <c r="AU961" s="274"/>
      <c r="AV961" s="274"/>
      <c r="AW961" s="274"/>
      <c r="AX961" s="274"/>
      <c r="AY961" s="274"/>
      <c r="AZ961" s="274"/>
      <c r="BA961" s="274"/>
      <c r="BB961" s="274"/>
      <c r="BC961" s="274"/>
      <c r="BD961" s="274"/>
      <c r="BE961" s="274"/>
      <c r="BF961" s="274"/>
      <c r="BG961" s="274"/>
      <c r="BH961" s="274"/>
      <c r="BI961" s="274"/>
      <c r="BJ961" s="274"/>
      <c r="BK961" s="274"/>
      <c r="BL961" s="274"/>
      <c r="BM961" s="274"/>
      <c r="BN961" s="274"/>
      <c r="BO961" s="274"/>
      <c r="BP961" s="274"/>
      <c r="BQ961" s="274"/>
      <c r="BR961" s="274"/>
      <c r="BS961" s="274"/>
      <c r="BT961" s="274"/>
      <c r="BU961" s="274"/>
      <c r="BV961" s="274"/>
      <c r="BW961" s="274"/>
      <c r="BX961" s="274"/>
      <c r="BY961" s="274"/>
      <c r="BZ961" s="274"/>
      <c r="CA961" s="274"/>
      <c r="CB961" s="274"/>
      <c r="CC961" s="274"/>
      <c r="CD961" s="274"/>
      <c r="CE961" s="274"/>
      <c r="CF961" s="274"/>
      <c r="CG961" s="274"/>
      <c r="CH961" s="274"/>
      <c r="CI961" s="274"/>
      <c r="CJ961" s="274"/>
      <c r="CK961" s="274"/>
      <c r="CL961" s="274"/>
      <c r="CM961" s="274"/>
      <c r="CN961" s="274"/>
      <c r="CO961" s="274"/>
      <c r="CP961" s="274"/>
      <c r="CQ961" s="274"/>
      <c r="CR961" s="274"/>
      <c r="CS961" s="274"/>
      <c r="CT961" s="274"/>
      <c r="CU961" s="274"/>
      <c r="CV961" s="274"/>
      <c r="CW961" s="274"/>
      <c r="CX961" s="274"/>
      <c r="CY961" s="274"/>
      <c r="CZ961" s="274"/>
      <c r="DA961" s="274"/>
      <c r="DB961" s="274"/>
      <c r="DC961" s="274"/>
      <c r="DD961" s="274"/>
      <c r="DE961" s="274"/>
    </row>
    <row r="962" spans="2:109" s="33" customFormat="1" x14ac:dyDescent="0.35">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AR962" s="274"/>
      <c r="AS962" s="274"/>
      <c r="AT962" s="274"/>
      <c r="AU962" s="274"/>
      <c r="AV962" s="274"/>
      <c r="AW962" s="274"/>
      <c r="AX962" s="274"/>
      <c r="AY962" s="274"/>
      <c r="AZ962" s="274"/>
      <c r="BA962" s="274"/>
      <c r="BB962" s="274"/>
      <c r="BC962" s="274"/>
      <c r="BD962" s="274"/>
      <c r="BE962" s="274"/>
      <c r="BF962" s="274"/>
      <c r="BG962" s="274"/>
      <c r="BH962" s="274"/>
      <c r="BI962" s="274"/>
      <c r="BJ962" s="274"/>
      <c r="BK962" s="274"/>
      <c r="BL962" s="274"/>
      <c r="BM962" s="274"/>
      <c r="BN962" s="274"/>
      <c r="BO962" s="274"/>
      <c r="BP962" s="274"/>
      <c r="BQ962" s="274"/>
      <c r="BR962" s="274"/>
      <c r="BS962" s="274"/>
      <c r="BT962" s="274"/>
      <c r="BU962" s="274"/>
      <c r="BV962" s="274"/>
      <c r="BW962" s="274"/>
      <c r="BX962" s="274"/>
      <c r="BY962" s="274"/>
      <c r="BZ962" s="274"/>
      <c r="CA962" s="274"/>
      <c r="CB962" s="274"/>
      <c r="CC962" s="274"/>
      <c r="CD962" s="274"/>
      <c r="CE962" s="274"/>
      <c r="CF962" s="274"/>
      <c r="CG962" s="274"/>
      <c r="CH962" s="274"/>
      <c r="CI962" s="274"/>
      <c r="CJ962" s="274"/>
      <c r="CK962" s="274"/>
      <c r="CL962" s="274"/>
      <c r="CM962" s="274"/>
      <c r="CN962" s="274"/>
      <c r="CO962" s="274"/>
      <c r="CP962" s="274"/>
      <c r="CQ962" s="274"/>
      <c r="CR962" s="274"/>
      <c r="CS962" s="274"/>
      <c r="CT962" s="274"/>
      <c r="CU962" s="274"/>
      <c r="CV962" s="274"/>
      <c r="CW962" s="274"/>
      <c r="CX962" s="274"/>
      <c r="CY962" s="274"/>
      <c r="CZ962" s="274"/>
      <c r="DA962" s="274"/>
      <c r="DB962" s="274"/>
      <c r="DC962" s="274"/>
      <c r="DD962" s="274"/>
      <c r="DE962" s="274"/>
    </row>
    <row r="963" spans="2:109" s="33" customFormat="1" x14ac:dyDescent="0.35">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AR963" s="274"/>
      <c r="AS963" s="274"/>
      <c r="AT963" s="274"/>
      <c r="AU963" s="274"/>
      <c r="AV963" s="274"/>
      <c r="AW963" s="274"/>
      <c r="AX963" s="274"/>
      <c r="AY963" s="274"/>
      <c r="AZ963" s="274"/>
      <c r="BA963" s="274"/>
      <c r="BB963" s="274"/>
      <c r="BC963" s="274"/>
      <c r="BD963" s="274"/>
      <c r="BE963" s="274"/>
      <c r="BF963" s="274"/>
      <c r="BG963" s="274"/>
      <c r="BH963" s="274"/>
      <c r="BI963" s="274"/>
      <c r="BJ963" s="274"/>
      <c r="BK963" s="274"/>
      <c r="BL963" s="274"/>
      <c r="BM963" s="274"/>
      <c r="BN963" s="274"/>
      <c r="BO963" s="274"/>
      <c r="BP963" s="274"/>
      <c r="BQ963" s="274"/>
      <c r="BR963" s="274"/>
      <c r="BS963" s="274"/>
      <c r="BT963" s="274"/>
      <c r="BU963" s="274"/>
      <c r="BV963" s="274"/>
      <c r="BW963" s="274"/>
      <c r="BX963" s="274"/>
      <c r="BY963" s="274"/>
      <c r="BZ963" s="274"/>
      <c r="CA963" s="274"/>
      <c r="CB963" s="274"/>
      <c r="CC963" s="274"/>
      <c r="CD963" s="274"/>
      <c r="CE963" s="274"/>
      <c r="CF963" s="274"/>
      <c r="CG963" s="274"/>
      <c r="CH963" s="274"/>
      <c r="CI963" s="274"/>
      <c r="CJ963" s="274"/>
      <c r="CK963" s="274"/>
      <c r="CL963" s="274"/>
      <c r="CM963" s="274"/>
      <c r="CN963" s="274"/>
      <c r="CO963" s="274"/>
      <c r="CP963" s="274"/>
      <c r="CQ963" s="274"/>
      <c r="CR963" s="274"/>
      <c r="CS963" s="274"/>
      <c r="CT963" s="274"/>
      <c r="CU963" s="274"/>
      <c r="CV963" s="274"/>
      <c r="CW963" s="274"/>
      <c r="CX963" s="274"/>
      <c r="CY963" s="274"/>
      <c r="CZ963" s="274"/>
      <c r="DA963" s="274"/>
      <c r="DB963" s="274"/>
      <c r="DC963" s="274"/>
      <c r="DD963" s="274"/>
      <c r="DE963" s="274"/>
    </row>
    <row r="964" spans="2:109" s="33" customFormat="1" x14ac:dyDescent="0.35">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AR964" s="274"/>
      <c r="AS964" s="274"/>
      <c r="AT964" s="274"/>
      <c r="AU964" s="274"/>
      <c r="AV964" s="274"/>
      <c r="AW964" s="274"/>
      <c r="AX964" s="274"/>
      <c r="AY964" s="274"/>
      <c r="AZ964" s="274"/>
      <c r="BA964" s="274"/>
      <c r="BB964" s="274"/>
      <c r="BC964" s="274"/>
      <c r="BD964" s="274"/>
      <c r="BE964" s="274"/>
      <c r="BF964" s="274"/>
      <c r="BG964" s="274"/>
      <c r="BH964" s="274"/>
      <c r="BI964" s="274"/>
      <c r="BJ964" s="274"/>
      <c r="BK964" s="274"/>
      <c r="BL964" s="274"/>
      <c r="BM964" s="274"/>
      <c r="BN964" s="274"/>
      <c r="BO964" s="274"/>
      <c r="BP964" s="274"/>
      <c r="BQ964" s="274"/>
      <c r="BR964" s="274"/>
      <c r="BS964" s="274"/>
      <c r="BT964" s="274"/>
      <c r="BU964" s="274"/>
      <c r="BV964" s="274"/>
      <c r="BW964" s="274"/>
      <c r="BX964" s="274"/>
      <c r="BY964" s="274"/>
      <c r="BZ964" s="274"/>
      <c r="CA964" s="274"/>
      <c r="CB964" s="274"/>
      <c r="CC964" s="274"/>
      <c r="CD964" s="274"/>
      <c r="CE964" s="274"/>
      <c r="CF964" s="274"/>
      <c r="CG964" s="274"/>
      <c r="CH964" s="274"/>
      <c r="CI964" s="274"/>
      <c r="CJ964" s="274"/>
      <c r="CK964" s="274"/>
      <c r="CL964" s="274"/>
      <c r="CM964" s="274"/>
      <c r="CN964" s="274"/>
      <c r="CO964" s="274"/>
      <c r="CP964" s="274"/>
      <c r="CQ964" s="274"/>
      <c r="CR964" s="274"/>
      <c r="CS964" s="274"/>
      <c r="CT964" s="274"/>
      <c r="CU964" s="274"/>
      <c r="CV964" s="274"/>
      <c r="CW964" s="274"/>
      <c r="CX964" s="274"/>
      <c r="CY964" s="274"/>
      <c r="CZ964" s="274"/>
      <c r="DA964" s="274"/>
      <c r="DB964" s="274"/>
      <c r="DC964" s="274"/>
      <c r="DD964" s="274"/>
      <c r="DE964" s="274"/>
    </row>
    <row r="965" spans="2:109" s="33" customFormat="1" x14ac:dyDescent="0.35">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AR965" s="274"/>
      <c r="AS965" s="274"/>
      <c r="AT965" s="274"/>
      <c r="AU965" s="274"/>
      <c r="AV965" s="274"/>
      <c r="AW965" s="274"/>
      <c r="AX965" s="274"/>
      <c r="AY965" s="274"/>
      <c r="AZ965" s="274"/>
      <c r="BA965" s="274"/>
      <c r="BB965" s="274"/>
      <c r="BC965" s="274"/>
      <c r="BD965" s="274"/>
      <c r="BE965" s="274"/>
      <c r="BF965" s="274"/>
      <c r="BG965" s="274"/>
      <c r="BH965" s="274"/>
      <c r="BI965" s="274"/>
      <c r="BJ965" s="274"/>
      <c r="BK965" s="274"/>
      <c r="BL965" s="274"/>
      <c r="BM965" s="274"/>
      <c r="BN965" s="274"/>
      <c r="BO965" s="274"/>
      <c r="BP965" s="274"/>
      <c r="BQ965" s="274"/>
      <c r="BR965" s="274"/>
      <c r="BS965" s="274"/>
      <c r="BT965" s="274"/>
      <c r="BU965" s="274"/>
      <c r="BV965" s="274"/>
      <c r="BW965" s="274"/>
      <c r="BX965" s="274"/>
      <c r="BY965" s="274"/>
      <c r="BZ965" s="274"/>
      <c r="CA965" s="274"/>
      <c r="CB965" s="274"/>
      <c r="CC965" s="274"/>
      <c r="CD965" s="274"/>
      <c r="CE965" s="274"/>
      <c r="CF965" s="274"/>
      <c r="CG965" s="274"/>
      <c r="CH965" s="274"/>
      <c r="CI965" s="274"/>
      <c r="CJ965" s="274"/>
      <c r="CK965" s="274"/>
      <c r="CL965" s="274"/>
      <c r="CM965" s="274"/>
      <c r="CN965" s="274"/>
      <c r="CO965" s="274"/>
      <c r="CP965" s="274"/>
      <c r="CQ965" s="274"/>
      <c r="CR965" s="274"/>
      <c r="CS965" s="274"/>
      <c r="CT965" s="274"/>
      <c r="CU965" s="274"/>
      <c r="CV965" s="274"/>
      <c r="CW965" s="274"/>
      <c r="CX965" s="274"/>
      <c r="CY965" s="274"/>
      <c r="CZ965" s="274"/>
      <c r="DA965" s="274"/>
      <c r="DB965" s="274"/>
      <c r="DC965" s="274"/>
      <c r="DD965" s="274"/>
      <c r="DE965" s="274"/>
    </row>
    <row r="966" spans="2:109" s="33" customFormat="1" x14ac:dyDescent="0.35">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AR966" s="274"/>
      <c r="AS966" s="274"/>
      <c r="AT966" s="274"/>
      <c r="AU966" s="274"/>
      <c r="AV966" s="274"/>
      <c r="AW966" s="274"/>
      <c r="AX966" s="274"/>
      <c r="AY966" s="274"/>
      <c r="AZ966" s="274"/>
      <c r="BA966" s="274"/>
      <c r="BB966" s="274"/>
      <c r="BC966" s="274"/>
      <c r="BD966" s="274"/>
      <c r="BE966" s="274"/>
      <c r="BF966" s="274"/>
      <c r="BG966" s="274"/>
      <c r="BH966" s="274"/>
      <c r="BI966" s="274"/>
      <c r="BJ966" s="274"/>
      <c r="BK966" s="274"/>
      <c r="BL966" s="274"/>
      <c r="BM966" s="274"/>
      <c r="BN966" s="274"/>
      <c r="BO966" s="274"/>
      <c r="BP966" s="274"/>
      <c r="BQ966" s="274"/>
      <c r="BR966" s="274"/>
      <c r="BS966" s="274"/>
      <c r="BT966" s="274"/>
      <c r="BU966" s="274"/>
      <c r="BV966" s="274"/>
      <c r="BW966" s="274"/>
      <c r="BX966" s="274"/>
      <c r="BY966" s="274"/>
      <c r="BZ966" s="274"/>
      <c r="CA966" s="274"/>
      <c r="CB966" s="274"/>
      <c r="CC966" s="274"/>
      <c r="CD966" s="274"/>
      <c r="CE966" s="274"/>
      <c r="CF966" s="274"/>
      <c r="CG966" s="274"/>
      <c r="CH966" s="274"/>
      <c r="CI966" s="274"/>
      <c r="CJ966" s="274"/>
      <c r="CK966" s="274"/>
      <c r="CL966" s="274"/>
      <c r="CM966" s="274"/>
      <c r="CN966" s="274"/>
      <c r="CO966" s="274"/>
      <c r="CP966" s="274"/>
      <c r="CQ966" s="274"/>
      <c r="CR966" s="274"/>
      <c r="CS966" s="274"/>
      <c r="CT966" s="274"/>
      <c r="CU966" s="274"/>
      <c r="CV966" s="274"/>
      <c r="CW966" s="274"/>
      <c r="CX966" s="274"/>
      <c r="CY966" s="274"/>
      <c r="CZ966" s="274"/>
      <c r="DA966" s="274"/>
      <c r="DB966" s="274"/>
      <c r="DC966" s="274"/>
      <c r="DD966" s="274"/>
      <c r="DE966" s="274"/>
    </row>
    <row r="967" spans="2:109" s="33" customFormat="1" x14ac:dyDescent="0.35">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AR967" s="274"/>
      <c r="AS967" s="274"/>
      <c r="AT967" s="274"/>
      <c r="AU967" s="274"/>
      <c r="AV967" s="274"/>
      <c r="AW967" s="274"/>
      <c r="AX967" s="274"/>
      <c r="AY967" s="274"/>
      <c r="AZ967" s="274"/>
      <c r="BA967" s="274"/>
      <c r="BB967" s="274"/>
      <c r="BC967" s="274"/>
      <c r="BD967" s="274"/>
      <c r="BE967" s="274"/>
      <c r="BF967" s="274"/>
      <c r="BG967" s="274"/>
      <c r="BH967" s="274"/>
      <c r="BI967" s="274"/>
      <c r="BJ967" s="274"/>
      <c r="BK967" s="274"/>
      <c r="BL967" s="274"/>
      <c r="BM967" s="274"/>
      <c r="BN967" s="274"/>
      <c r="BO967" s="274"/>
      <c r="BP967" s="274"/>
      <c r="BQ967" s="274"/>
      <c r="BR967" s="274"/>
      <c r="BS967" s="274"/>
      <c r="BT967" s="274"/>
      <c r="BU967" s="274"/>
      <c r="BV967" s="274"/>
      <c r="BW967" s="274"/>
      <c r="BX967" s="274"/>
      <c r="BY967" s="274"/>
      <c r="BZ967" s="274"/>
      <c r="CA967" s="274"/>
      <c r="CB967" s="274"/>
      <c r="CC967" s="274"/>
      <c r="CD967" s="274"/>
      <c r="CE967" s="274"/>
      <c r="CF967" s="274"/>
      <c r="CG967" s="274"/>
      <c r="CH967" s="274"/>
      <c r="CI967" s="274"/>
      <c r="CJ967" s="274"/>
      <c r="CK967" s="274"/>
      <c r="CL967" s="274"/>
      <c r="CM967" s="274"/>
      <c r="CN967" s="274"/>
      <c r="CO967" s="274"/>
      <c r="CP967" s="274"/>
      <c r="CQ967" s="274"/>
      <c r="CR967" s="274"/>
      <c r="CS967" s="274"/>
      <c r="CT967" s="274"/>
      <c r="CU967" s="274"/>
      <c r="CV967" s="274"/>
      <c r="CW967" s="274"/>
      <c r="CX967" s="274"/>
      <c r="CY967" s="274"/>
      <c r="CZ967" s="274"/>
      <c r="DA967" s="274"/>
      <c r="DB967" s="274"/>
      <c r="DC967" s="274"/>
      <c r="DD967" s="274"/>
      <c r="DE967" s="274"/>
    </row>
    <row r="968" spans="2:109" s="33" customFormat="1" x14ac:dyDescent="0.35">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AR968" s="274"/>
      <c r="AS968" s="274"/>
      <c r="AT968" s="274"/>
      <c r="AU968" s="274"/>
      <c r="AV968" s="274"/>
      <c r="AW968" s="274"/>
      <c r="AX968" s="274"/>
      <c r="AY968" s="274"/>
      <c r="AZ968" s="274"/>
      <c r="BA968" s="274"/>
      <c r="BB968" s="274"/>
      <c r="BC968" s="274"/>
      <c r="BD968" s="274"/>
      <c r="BE968" s="274"/>
      <c r="BF968" s="274"/>
      <c r="BG968" s="274"/>
      <c r="BH968" s="274"/>
      <c r="BI968" s="274"/>
      <c r="BJ968" s="274"/>
      <c r="BK968" s="274"/>
      <c r="BL968" s="274"/>
      <c r="BM968" s="274"/>
      <c r="BN968" s="274"/>
      <c r="BO968" s="274"/>
      <c r="BP968" s="274"/>
      <c r="BQ968" s="274"/>
      <c r="BR968" s="274"/>
      <c r="BS968" s="274"/>
      <c r="BT968" s="274"/>
      <c r="BU968" s="274"/>
      <c r="BV968" s="274"/>
      <c r="BW968" s="274"/>
      <c r="BX968" s="274"/>
      <c r="BY968" s="274"/>
      <c r="BZ968" s="274"/>
      <c r="CA968" s="274"/>
      <c r="CB968" s="274"/>
      <c r="CC968" s="274"/>
      <c r="CD968" s="274"/>
      <c r="CE968" s="274"/>
      <c r="CF968" s="274"/>
      <c r="CG968" s="274"/>
      <c r="CH968" s="274"/>
      <c r="CI968" s="274"/>
      <c r="CJ968" s="274"/>
      <c r="CK968" s="274"/>
      <c r="CL968" s="274"/>
      <c r="CM968" s="274"/>
      <c r="CN968" s="274"/>
      <c r="CO968" s="274"/>
      <c r="CP968" s="274"/>
      <c r="CQ968" s="274"/>
      <c r="CR968" s="274"/>
      <c r="CS968" s="274"/>
      <c r="CT968" s="274"/>
      <c r="CU968" s="274"/>
      <c r="CV968" s="274"/>
      <c r="CW968" s="274"/>
      <c r="CX968" s="274"/>
      <c r="CY968" s="274"/>
      <c r="CZ968" s="274"/>
      <c r="DA968" s="274"/>
      <c r="DB968" s="274"/>
      <c r="DC968" s="274"/>
      <c r="DD968" s="274"/>
      <c r="DE968" s="274"/>
    </row>
    <row r="969" spans="2:109" s="33" customFormat="1" x14ac:dyDescent="0.35">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AR969" s="274"/>
      <c r="AS969" s="274"/>
      <c r="AT969" s="274"/>
      <c r="AU969" s="274"/>
      <c r="AV969" s="274"/>
      <c r="AW969" s="274"/>
      <c r="AX969" s="274"/>
      <c r="AY969" s="274"/>
      <c r="AZ969" s="274"/>
      <c r="BA969" s="274"/>
      <c r="BB969" s="274"/>
      <c r="BC969" s="274"/>
      <c r="BD969" s="274"/>
      <c r="BE969" s="274"/>
      <c r="BF969" s="274"/>
      <c r="BG969" s="274"/>
      <c r="BH969" s="274"/>
      <c r="BI969" s="274"/>
      <c r="BJ969" s="274"/>
      <c r="BK969" s="274"/>
      <c r="BL969" s="274"/>
      <c r="BM969" s="274"/>
      <c r="BN969" s="274"/>
      <c r="BO969" s="274"/>
      <c r="BP969" s="274"/>
      <c r="BQ969" s="274"/>
      <c r="BR969" s="274"/>
      <c r="BS969" s="274"/>
      <c r="BT969" s="274"/>
      <c r="BU969" s="274"/>
      <c r="BV969" s="274"/>
      <c r="BW969" s="274"/>
      <c r="BX969" s="274"/>
      <c r="BY969" s="274"/>
      <c r="BZ969" s="274"/>
      <c r="CA969" s="274"/>
      <c r="CB969" s="274"/>
      <c r="CC969" s="274"/>
      <c r="CD969" s="274"/>
      <c r="CE969" s="274"/>
      <c r="CF969" s="274"/>
      <c r="CG969" s="274"/>
      <c r="CH969" s="274"/>
      <c r="CI969" s="274"/>
      <c r="CJ969" s="274"/>
      <c r="CK969" s="274"/>
      <c r="CL969" s="274"/>
      <c r="CM969" s="274"/>
      <c r="CN969" s="274"/>
      <c r="CO969" s="274"/>
      <c r="CP969" s="274"/>
      <c r="CQ969" s="274"/>
      <c r="CR969" s="274"/>
      <c r="CS969" s="274"/>
      <c r="CT969" s="274"/>
      <c r="CU969" s="274"/>
      <c r="CV969" s="274"/>
      <c r="CW969" s="274"/>
      <c r="CX969" s="274"/>
      <c r="CY969" s="274"/>
      <c r="CZ969" s="274"/>
      <c r="DA969" s="274"/>
      <c r="DB969" s="274"/>
      <c r="DC969" s="274"/>
      <c r="DD969" s="274"/>
      <c r="DE969" s="274"/>
    </row>
    <row r="970" spans="2:109" s="33" customFormat="1" x14ac:dyDescent="0.35">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AR970" s="274"/>
      <c r="AS970" s="274"/>
      <c r="AT970" s="274"/>
      <c r="AU970" s="274"/>
      <c r="AV970" s="274"/>
      <c r="AW970" s="274"/>
      <c r="AX970" s="274"/>
      <c r="AY970" s="274"/>
      <c r="AZ970" s="274"/>
      <c r="BA970" s="274"/>
      <c r="BB970" s="274"/>
      <c r="BC970" s="274"/>
      <c r="BD970" s="274"/>
      <c r="BE970" s="274"/>
      <c r="BF970" s="274"/>
      <c r="BG970" s="274"/>
      <c r="BH970" s="274"/>
      <c r="BI970" s="274"/>
      <c r="BJ970" s="274"/>
      <c r="BK970" s="274"/>
      <c r="BL970" s="274"/>
      <c r="BM970" s="274"/>
      <c r="BN970" s="274"/>
      <c r="BO970" s="274"/>
      <c r="BP970" s="274"/>
      <c r="BQ970" s="274"/>
      <c r="BR970" s="274"/>
      <c r="BS970" s="274"/>
      <c r="BT970" s="274"/>
      <c r="BU970" s="274"/>
      <c r="BV970" s="274"/>
      <c r="BW970" s="274"/>
      <c r="BX970" s="274"/>
      <c r="BY970" s="274"/>
      <c r="BZ970" s="274"/>
      <c r="CA970" s="274"/>
      <c r="CB970" s="274"/>
      <c r="CC970" s="274"/>
      <c r="CD970" s="274"/>
      <c r="CE970" s="274"/>
      <c r="CF970" s="274"/>
      <c r="CG970" s="274"/>
      <c r="CH970" s="274"/>
      <c r="CI970" s="274"/>
      <c r="CJ970" s="274"/>
      <c r="CK970" s="274"/>
      <c r="CL970" s="274"/>
      <c r="CM970" s="274"/>
      <c r="CN970" s="274"/>
      <c r="CO970" s="274"/>
      <c r="CP970" s="274"/>
      <c r="CQ970" s="274"/>
      <c r="CR970" s="274"/>
      <c r="CS970" s="274"/>
      <c r="CT970" s="274"/>
      <c r="CU970" s="274"/>
      <c r="CV970" s="274"/>
      <c r="CW970" s="274"/>
      <c r="CX970" s="274"/>
      <c r="CY970" s="274"/>
      <c r="CZ970" s="274"/>
      <c r="DA970" s="274"/>
      <c r="DB970" s="274"/>
      <c r="DC970" s="274"/>
      <c r="DD970" s="274"/>
      <c r="DE970" s="274"/>
    </row>
    <row r="971" spans="2:109" s="33" customFormat="1" x14ac:dyDescent="0.35">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AR971" s="274"/>
      <c r="AS971" s="274"/>
      <c r="AT971" s="274"/>
      <c r="AU971" s="274"/>
      <c r="AV971" s="274"/>
      <c r="AW971" s="274"/>
      <c r="AX971" s="274"/>
      <c r="AY971" s="274"/>
      <c r="AZ971" s="274"/>
      <c r="BA971" s="274"/>
      <c r="BB971" s="274"/>
      <c r="BC971" s="274"/>
      <c r="BD971" s="274"/>
      <c r="BE971" s="274"/>
      <c r="BF971" s="274"/>
      <c r="BG971" s="274"/>
      <c r="BH971" s="274"/>
      <c r="BI971" s="274"/>
      <c r="BJ971" s="274"/>
      <c r="BK971" s="274"/>
      <c r="BL971" s="274"/>
      <c r="BM971" s="274"/>
      <c r="BN971" s="274"/>
      <c r="BO971" s="274"/>
      <c r="BP971" s="274"/>
      <c r="BQ971" s="274"/>
      <c r="BR971" s="274"/>
      <c r="BS971" s="274"/>
      <c r="BT971" s="274"/>
      <c r="BU971" s="274"/>
      <c r="BV971" s="274"/>
      <c r="BW971" s="274"/>
      <c r="BX971" s="274"/>
      <c r="BY971" s="274"/>
      <c r="BZ971" s="274"/>
      <c r="CA971" s="274"/>
      <c r="CB971" s="274"/>
      <c r="CC971" s="274"/>
      <c r="CD971" s="274"/>
      <c r="CE971" s="274"/>
      <c r="CF971" s="274"/>
      <c r="CG971" s="274"/>
      <c r="CH971" s="274"/>
      <c r="CI971" s="274"/>
      <c r="CJ971" s="274"/>
      <c r="CK971" s="274"/>
      <c r="CL971" s="274"/>
      <c r="CM971" s="274"/>
      <c r="CN971" s="274"/>
      <c r="CO971" s="274"/>
      <c r="CP971" s="274"/>
      <c r="CQ971" s="274"/>
      <c r="CR971" s="274"/>
      <c r="CS971" s="274"/>
      <c r="CT971" s="274"/>
      <c r="CU971" s="274"/>
      <c r="CV971" s="274"/>
      <c r="CW971" s="274"/>
      <c r="CX971" s="274"/>
      <c r="CY971" s="274"/>
      <c r="CZ971" s="274"/>
      <c r="DA971" s="274"/>
      <c r="DB971" s="274"/>
      <c r="DC971" s="274"/>
      <c r="DD971" s="274"/>
      <c r="DE971" s="274"/>
    </row>
    <row r="972" spans="2:109" s="33" customFormat="1" x14ac:dyDescent="0.35">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AR972" s="274"/>
      <c r="AS972" s="274"/>
      <c r="AT972" s="274"/>
      <c r="AU972" s="274"/>
      <c r="AV972" s="274"/>
      <c r="AW972" s="274"/>
      <c r="AX972" s="274"/>
      <c r="AY972" s="274"/>
      <c r="AZ972" s="274"/>
      <c r="BA972" s="274"/>
      <c r="BB972" s="274"/>
      <c r="BC972" s="274"/>
      <c r="BD972" s="274"/>
      <c r="BE972" s="274"/>
      <c r="BF972" s="274"/>
      <c r="BG972" s="274"/>
      <c r="BH972" s="274"/>
      <c r="BI972" s="274"/>
      <c r="BJ972" s="274"/>
      <c r="BK972" s="274"/>
      <c r="BL972" s="274"/>
      <c r="BM972" s="274"/>
      <c r="BN972" s="274"/>
      <c r="BO972" s="274"/>
      <c r="BP972" s="274"/>
      <c r="BQ972" s="274"/>
      <c r="BR972" s="274"/>
      <c r="BS972" s="274"/>
      <c r="BT972" s="274"/>
      <c r="BU972" s="274"/>
      <c r="BV972" s="274"/>
      <c r="BW972" s="274"/>
      <c r="BX972" s="274"/>
      <c r="BY972" s="274"/>
      <c r="BZ972" s="274"/>
      <c r="CA972" s="274"/>
      <c r="CB972" s="274"/>
      <c r="CC972" s="274"/>
      <c r="CD972" s="274"/>
      <c r="CE972" s="274"/>
      <c r="CF972" s="274"/>
      <c r="CG972" s="274"/>
      <c r="CH972" s="274"/>
      <c r="CI972" s="274"/>
      <c r="CJ972" s="274"/>
      <c r="CK972" s="274"/>
      <c r="CL972" s="274"/>
      <c r="CM972" s="274"/>
      <c r="CN972" s="274"/>
      <c r="CO972" s="274"/>
      <c r="CP972" s="274"/>
      <c r="CQ972" s="274"/>
      <c r="CR972" s="274"/>
      <c r="CS972" s="274"/>
      <c r="CT972" s="274"/>
      <c r="CU972" s="274"/>
      <c r="CV972" s="274"/>
      <c r="CW972" s="274"/>
      <c r="CX972" s="274"/>
      <c r="CY972" s="274"/>
      <c r="CZ972" s="274"/>
      <c r="DA972" s="274"/>
      <c r="DB972" s="274"/>
      <c r="DC972" s="274"/>
      <c r="DD972" s="274"/>
      <c r="DE972" s="274"/>
    </row>
    <row r="973" spans="2:109" s="33" customFormat="1" x14ac:dyDescent="0.35">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AR973" s="274"/>
      <c r="AS973" s="274"/>
      <c r="AT973" s="274"/>
      <c r="AU973" s="274"/>
      <c r="AV973" s="274"/>
      <c r="AW973" s="274"/>
      <c r="AX973" s="274"/>
      <c r="AY973" s="274"/>
      <c r="AZ973" s="274"/>
      <c r="BA973" s="274"/>
      <c r="BB973" s="274"/>
      <c r="BC973" s="274"/>
      <c r="BD973" s="274"/>
      <c r="BE973" s="274"/>
      <c r="BF973" s="274"/>
      <c r="BG973" s="274"/>
      <c r="BH973" s="274"/>
      <c r="BI973" s="274"/>
      <c r="BJ973" s="274"/>
      <c r="BK973" s="274"/>
      <c r="BL973" s="274"/>
      <c r="BM973" s="274"/>
      <c r="BN973" s="274"/>
      <c r="BO973" s="274"/>
      <c r="BP973" s="274"/>
      <c r="BQ973" s="274"/>
      <c r="BR973" s="274"/>
      <c r="BS973" s="274"/>
      <c r="BT973" s="274"/>
      <c r="BU973" s="274"/>
      <c r="BV973" s="274"/>
      <c r="BW973" s="274"/>
      <c r="BX973" s="274"/>
      <c r="BY973" s="274"/>
      <c r="BZ973" s="274"/>
      <c r="CA973" s="274"/>
      <c r="CB973" s="274"/>
      <c r="CC973" s="274"/>
      <c r="CD973" s="274"/>
      <c r="CE973" s="274"/>
      <c r="CF973" s="274"/>
      <c r="CG973" s="274"/>
      <c r="CH973" s="274"/>
      <c r="CI973" s="274"/>
      <c r="CJ973" s="274"/>
      <c r="CK973" s="274"/>
      <c r="CL973" s="274"/>
      <c r="CM973" s="274"/>
      <c r="CN973" s="274"/>
      <c r="CO973" s="274"/>
      <c r="CP973" s="274"/>
      <c r="CQ973" s="274"/>
      <c r="CR973" s="274"/>
      <c r="CS973" s="274"/>
      <c r="CT973" s="274"/>
      <c r="CU973" s="274"/>
      <c r="CV973" s="274"/>
      <c r="CW973" s="274"/>
      <c r="CX973" s="274"/>
      <c r="CY973" s="274"/>
      <c r="CZ973" s="274"/>
      <c r="DA973" s="274"/>
      <c r="DB973" s="274"/>
      <c r="DC973" s="274"/>
      <c r="DD973" s="274"/>
      <c r="DE973" s="274"/>
    </row>
    <row r="974" spans="2:109" s="33" customFormat="1" x14ac:dyDescent="0.35">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AR974" s="274"/>
      <c r="AS974" s="274"/>
      <c r="AT974" s="274"/>
      <c r="AU974" s="274"/>
      <c r="AV974" s="274"/>
      <c r="AW974" s="274"/>
      <c r="AX974" s="274"/>
      <c r="AY974" s="274"/>
      <c r="AZ974" s="274"/>
      <c r="BA974" s="274"/>
      <c r="BB974" s="274"/>
      <c r="BC974" s="274"/>
      <c r="BD974" s="274"/>
      <c r="BE974" s="274"/>
      <c r="BF974" s="274"/>
      <c r="BG974" s="274"/>
      <c r="BH974" s="274"/>
      <c r="BI974" s="274"/>
      <c r="BJ974" s="274"/>
      <c r="BK974" s="274"/>
      <c r="BL974" s="274"/>
      <c r="BM974" s="274"/>
      <c r="BN974" s="274"/>
      <c r="BO974" s="274"/>
      <c r="BP974" s="274"/>
      <c r="BQ974" s="274"/>
      <c r="BR974" s="274"/>
      <c r="BS974" s="274"/>
      <c r="BT974" s="274"/>
      <c r="BU974" s="274"/>
      <c r="BV974" s="274"/>
      <c r="BW974" s="274"/>
      <c r="BX974" s="274"/>
      <c r="BY974" s="274"/>
      <c r="BZ974" s="274"/>
      <c r="CA974" s="274"/>
      <c r="CB974" s="274"/>
      <c r="CC974" s="274"/>
      <c r="CD974" s="274"/>
      <c r="CE974" s="274"/>
      <c r="CF974" s="274"/>
      <c r="CG974" s="274"/>
      <c r="CH974" s="274"/>
      <c r="CI974" s="274"/>
      <c r="CJ974" s="274"/>
      <c r="CK974" s="274"/>
      <c r="CL974" s="274"/>
      <c r="CM974" s="274"/>
      <c r="CN974" s="274"/>
      <c r="CO974" s="274"/>
      <c r="CP974" s="274"/>
      <c r="CQ974" s="274"/>
      <c r="CR974" s="274"/>
      <c r="CS974" s="274"/>
      <c r="CT974" s="274"/>
      <c r="CU974" s="274"/>
      <c r="CV974" s="274"/>
      <c r="CW974" s="274"/>
      <c r="CX974" s="274"/>
      <c r="CY974" s="274"/>
      <c r="CZ974" s="274"/>
      <c r="DA974" s="274"/>
      <c r="DB974" s="274"/>
      <c r="DC974" s="274"/>
      <c r="DD974" s="274"/>
      <c r="DE974" s="274"/>
    </row>
    <row r="975" spans="2:109" s="33" customFormat="1" x14ac:dyDescent="0.35">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AR975" s="274"/>
      <c r="AS975" s="274"/>
      <c r="AT975" s="274"/>
      <c r="AU975" s="274"/>
      <c r="AV975" s="274"/>
      <c r="AW975" s="274"/>
      <c r="AX975" s="274"/>
      <c r="AY975" s="274"/>
      <c r="AZ975" s="274"/>
      <c r="BA975" s="274"/>
      <c r="BB975" s="274"/>
      <c r="BC975" s="274"/>
      <c r="BD975" s="274"/>
      <c r="BE975" s="274"/>
      <c r="BF975" s="274"/>
      <c r="BG975" s="274"/>
      <c r="BH975" s="274"/>
      <c r="BI975" s="274"/>
      <c r="BJ975" s="274"/>
      <c r="BK975" s="274"/>
      <c r="BL975" s="274"/>
      <c r="BM975" s="274"/>
      <c r="BN975" s="274"/>
      <c r="BO975" s="274"/>
      <c r="BP975" s="274"/>
      <c r="BQ975" s="274"/>
      <c r="BR975" s="274"/>
      <c r="BS975" s="274"/>
      <c r="BT975" s="274"/>
      <c r="BU975" s="274"/>
      <c r="BV975" s="274"/>
      <c r="BW975" s="274"/>
      <c r="BX975" s="274"/>
      <c r="BY975" s="274"/>
      <c r="BZ975" s="274"/>
      <c r="CA975" s="274"/>
      <c r="CB975" s="274"/>
      <c r="CC975" s="274"/>
      <c r="CD975" s="274"/>
      <c r="CE975" s="274"/>
      <c r="CF975" s="274"/>
      <c r="CG975" s="274"/>
      <c r="CH975" s="274"/>
      <c r="CI975" s="274"/>
      <c r="CJ975" s="274"/>
      <c r="CK975" s="274"/>
      <c r="CL975" s="274"/>
      <c r="CM975" s="274"/>
      <c r="CN975" s="274"/>
      <c r="CO975" s="274"/>
      <c r="CP975" s="274"/>
      <c r="CQ975" s="274"/>
      <c r="CR975" s="274"/>
      <c r="CS975" s="274"/>
      <c r="CT975" s="274"/>
      <c r="CU975" s="274"/>
      <c r="CV975" s="274"/>
      <c r="CW975" s="274"/>
      <c r="CX975" s="274"/>
      <c r="CY975" s="274"/>
      <c r="CZ975" s="274"/>
      <c r="DA975" s="274"/>
      <c r="DB975" s="274"/>
      <c r="DC975" s="274"/>
      <c r="DD975" s="274"/>
      <c r="DE975" s="274"/>
    </row>
    <row r="976" spans="2:109" s="33" customFormat="1" x14ac:dyDescent="0.35">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AR976" s="274"/>
      <c r="AS976" s="274"/>
      <c r="AT976" s="274"/>
      <c r="AU976" s="274"/>
      <c r="AV976" s="274"/>
      <c r="AW976" s="274"/>
      <c r="AX976" s="274"/>
      <c r="AY976" s="274"/>
      <c r="AZ976" s="274"/>
      <c r="BA976" s="274"/>
      <c r="BB976" s="274"/>
      <c r="BC976" s="274"/>
      <c r="BD976" s="274"/>
      <c r="BE976" s="274"/>
      <c r="BF976" s="274"/>
      <c r="BG976" s="274"/>
      <c r="BH976" s="274"/>
      <c r="BI976" s="274"/>
      <c r="BJ976" s="274"/>
      <c r="BK976" s="274"/>
      <c r="BL976" s="274"/>
      <c r="BM976" s="274"/>
      <c r="BN976" s="274"/>
      <c r="BO976" s="274"/>
      <c r="BP976" s="274"/>
      <c r="BQ976" s="274"/>
      <c r="BR976" s="274"/>
      <c r="BS976" s="274"/>
      <c r="BT976" s="274"/>
      <c r="BU976" s="274"/>
      <c r="BV976" s="274"/>
      <c r="BW976" s="274"/>
      <c r="BX976" s="274"/>
      <c r="BY976" s="274"/>
      <c r="BZ976" s="274"/>
      <c r="CA976" s="274"/>
      <c r="CB976" s="274"/>
      <c r="CC976" s="274"/>
      <c r="CD976" s="274"/>
      <c r="CE976" s="274"/>
      <c r="CF976" s="274"/>
      <c r="CG976" s="274"/>
      <c r="CH976" s="274"/>
      <c r="CI976" s="274"/>
      <c r="CJ976" s="274"/>
      <c r="CK976" s="274"/>
      <c r="CL976" s="274"/>
      <c r="CM976" s="274"/>
      <c r="CN976" s="274"/>
      <c r="CO976" s="274"/>
      <c r="CP976" s="274"/>
      <c r="CQ976" s="274"/>
      <c r="CR976" s="274"/>
      <c r="CS976" s="274"/>
      <c r="CT976" s="274"/>
      <c r="CU976" s="274"/>
      <c r="CV976" s="274"/>
      <c r="CW976" s="274"/>
      <c r="CX976" s="274"/>
      <c r="CY976" s="274"/>
      <c r="CZ976" s="274"/>
      <c r="DA976" s="274"/>
      <c r="DB976" s="274"/>
      <c r="DC976" s="274"/>
      <c r="DD976" s="274"/>
      <c r="DE976" s="274"/>
    </row>
    <row r="977" spans="2:109" s="33" customFormat="1" x14ac:dyDescent="0.35">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AR977" s="274"/>
      <c r="AS977" s="274"/>
      <c r="AT977" s="274"/>
      <c r="AU977" s="274"/>
      <c r="AV977" s="274"/>
      <c r="AW977" s="274"/>
      <c r="AX977" s="274"/>
      <c r="AY977" s="274"/>
      <c r="AZ977" s="274"/>
      <c r="BA977" s="274"/>
      <c r="BB977" s="274"/>
      <c r="BC977" s="274"/>
      <c r="BD977" s="274"/>
      <c r="BE977" s="274"/>
      <c r="BF977" s="274"/>
      <c r="BG977" s="274"/>
      <c r="BH977" s="274"/>
      <c r="BI977" s="274"/>
      <c r="BJ977" s="274"/>
      <c r="BK977" s="274"/>
      <c r="BL977" s="274"/>
      <c r="BM977" s="274"/>
      <c r="BN977" s="274"/>
      <c r="BO977" s="274"/>
      <c r="BP977" s="274"/>
      <c r="BQ977" s="274"/>
      <c r="BR977" s="274"/>
      <c r="BS977" s="274"/>
      <c r="BT977" s="274"/>
      <c r="BU977" s="274"/>
      <c r="BV977" s="274"/>
      <c r="BW977" s="274"/>
      <c r="BX977" s="274"/>
      <c r="BY977" s="274"/>
      <c r="BZ977" s="274"/>
      <c r="CA977" s="274"/>
      <c r="CB977" s="274"/>
      <c r="CC977" s="274"/>
      <c r="CD977" s="274"/>
      <c r="CE977" s="274"/>
      <c r="CF977" s="274"/>
      <c r="CG977" s="274"/>
      <c r="CH977" s="274"/>
      <c r="CI977" s="274"/>
      <c r="CJ977" s="274"/>
      <c r="CK977" s="274"/>
      <c r="CL977" s="274"/>
      <c r="CM977" s="274"/>
      <c r="CN977" s="274"/>
      <c r="CO977" s="274"/>
      <c r="CP977" s="274"/>
      <c r="CQ977" s="274"/>
      <c r="CR977" s="274"/>
      <c r="CS977" s="274"/>
      <c r="CT977" s="274"/>
      <c r="CU977" s="274"/>
      <c r="CV977" s="274"/>
      <c r="CW977" s="274"/>
      <c r="CX977" s="274"/>
      <c r="CY977" s="274"/>
      <c r="CZ977" s="274"/>
      <c r="DA977" s="274"/>
      <c r="DB977" s="274"/>
      <c r="DC977" s="274"/>
      <c r="DD977" s="274"/>
      <c r="DE977" s="274"/>
    </row>
    <row r="978" spans="2:109" s="33" customFormat="1" x14ac:dyDescent="0.35">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AR978" s="274"/>
      <c r="AS978" s="274"/>
      <c r="AT978" s="274"/>
      <c r="AU978" s="274"/>
      <c r="AV978" s="274"/>
      <c r="AW978" s="274"/>
      <c r="AX978" s="274"/>
      <c r="AY978" s="274"/>
      <c r="AZ978" s="274"/>
      <c r="BA978" s="274"/>
      <c r="BB978" s="274"/>
      <c r="BC978" s="274"/>
      <c r="BD978" s="274"/>
      <c r="BE978" s="274"/>
      <c r="BF978" s="274"/>
      <c r="BG978" s="274"/>
      <c r="BH978" s="274"/>
      <c r="BI978" s="274"/>
      <c r="BJ978" s="274"/>
      <c r="BK978" s="274"/>
      <c r="BL978" s="274"/>
      <c r="BM978" s="274"/>
      <c r="BN978" s="274"/>
      <c r="BO978" s="274"/>
      <c r="BP978" s="274"/>
      <c r="BQ978" s="274"/>
      <c r="BR978" s="274"/>
      <c r="BS978" s="274"/>
      <c r="BT978" s="274"/>
      <c r="BU978" s="274"/>
      <c r="BV978" s="274"/>
      <c r="BW978" s="274"/>
      <c r="BX978" s="274"/>
      <c r="BY978" s="274"/>
      <c r="BZ978" s="274"/>
      <c r="CA978" s="274"/>
      <c r="CB978" s="274"/>
      <c r="CC978" s="274"/>
      <c r="CD978" s="274"/>
      <c r="CE978" s="274"/>
      <c r="CF978" s="274"/>
      <c r="CG978" s="274"/>
      <c r="CH978" s="274"/>
      <c r="CI978" s="274"/>
      <c r="CJ978" s="274"/>
      <c r="CK978" s="274"/>
      <c r="CL978" s="274"/>
      <c r="CM978" s="274"/>
      <c r="CN978" s="274"/>
      <c r="CO978" s="274"/>
      <c r="CP978" s="274"/>
      <c r="CQ978" s="274"/>
      <c r="CR978" s="274"/>
      <c r="CS978" s="274"/>
      <c r="CT978" s="274"/>
      <c r="CU978" s="274"/>
      <c r="CV978" s="274"/>
      <c r="CW978" s="274"/>
      <c r="CX978" s="274"/>
      <c r="CY978" s="274"/>
      <c r="CZ978" s="274"/>
      <c r="DA978" s="274"/>
      <c r="DB978" s="274"/>
      <c r="DC978" s="274"/>
      <c r="DD978" s="274"/>
      <c r="DE978" s="274"/>
    </row>
    <row r="979" spans="2:109" s="33" customFormat="1" x14ac:dyDescent="0.35">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AR979" s="274"/>
      <c r="AS979" s="274"/>
      <c r="AT979" s="274"/>
      <c r="AU979" s="274"/>
      <c r="AV979" s="274"/>
      <c r="AW979" s="274"/>
      <c r="AX979" s="274"/>
      <c r="AY979" s="274"/>
      <c r="AZ979" s="274"/>
      <c r="BA979" s="274"/>
      <c r="BB979" s="274"/>
      <c r="BC979" s="274"/>
      <c r="BD979" s="274"/>
      <c r="BE979" s="274"/>
      <c r="BF979" s="274"/>
      <c r="BG979" s="274"/>
      <c r="BH979" s="274"/>
      <c r="BI979" s="274"/>
      <c r="BJ979" s="274"/>
      <c r="BK979" s="274"/>
      <c r="BL979" s="274"/>
      <c r="BM979" s="274"/>
      <c r="BN979" s="274"/>
      <c r="BO979" s="274"/>
      <c r="BP979" s="274"/>
      <c r="BQ979" s="274"/>
      <c r="BR979" s="274"/>
      <c r="BS979" s="274"/>
      <c r="BT979" s="274"/>
      <c r="BU979" s="274"/>
      <c r="BV979" s="274"/>
      <c r="BW979" s="274"/>
      <c r="BX979" s="274"/>
      <c r="BY979" s="274"/>
      <c r="BZ979" s="274"/>
      <c r="CA979" s="274"/>
      <c r="CB979" s="274"/>
      <c r="CC979" s="274"/>
      <c r="CD979" s="274"/>
      <c r="CE979" s="274"/>
      <c r="CF979" s="274"/>
      <c r="CG979" s="274"/>
      <c r="CH979" s="274"/>
      <c r="CI979" s="274"/>
      <c r="CJ979" s="274"/>
      <c r="CK979" s="274"/>
      <c r="CL979" s="274"/>
      <c r="CM979" s="274"/>
      <c r="CN979" s="274"/>
      <c r="CO979" s="274"/>
      <c r="CP979" s="274"/>
      <c r="CQ979" s="274"/>
      <c r="CR979" s="274"/>
      <c r="CS979" s="274"/>
      <c r="CT979" s="274"/>
      <c r="CU979" s="274"/>
      <c r="CV979" s="274"/>
      <c r="CW979" s="274"/>
      <c r="CX979" s="274"/>
      <c r="CY979" s="274"/>
      <c r="CZ979" s="274"/>
      <c r="DA979" s="274"/>
      <c r="DB979" s="274"/>
      <c r="DC979" s="274"/>
      <c r="DD979" s="274"/>
      <c r="DE979" s="274"/>
    </row>
    <row r="980" spans="2:109" s="33" customFormat="1" x14ac:dyDescent="0.35">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AR980" s="274"/>
      <c r="AS980" s="274"/>
      <c r="AT980" s="274"/>
      <c r="AU980" s="274"/>
      <c r="AV980" s="274"/>
      <c r="AW980" s="274"/>
      <c r="AX980" s="274"/>
      <c r="AY980" s="274"/>
      <c r="AZ980" s="274"/>
      <c r="BA980" s="274"/>
      <c r="BB980" s="274"/>
      <c r="BC980" s="274"/>
      <c r="BD980" s="274"/>
      <c r="BE980" s="274"/>
      <c r="BF980" s="274"/>
      <c r="BG980" s="274"/>
      <c r="BH980" s="274"/>
      <c r="BI980" s="274"/>
      <c r="BJ980" s="274"/>
      <c r="BK980" s="274"/>
      <c r="BL980" s="274"/>
      <c r="BM980" s="274"/>
      <c r="BN980" s="274"/>
      <c r="BO980" s="274"/>
      <c r="BP980" s="274"/>
      <c r="BQ980" s="274"/>
      <c r="BR980" s="274"/>
      <c r="BS980" s="274"/>
      <c r="BT980" s="274"/>
      <c r="BU980" s="274"/>
      <c r="BV980" s="274"/>
      <c r="BW980" s="274"/>
      <c r="BX980" s="274"/>
      <c r="BY980" s="274"/>
      <c r="BZ980" s="274"/>
      <c r="CA980" s="274"/>
      <c r="CB980" s="274"/>
      <c r="CC980" s="274"/>
      <c r="CD980" s="274"/>
      <c r="CE980" s="274"/>
      <c r="CF980" s="274"/>
      <c r="CG980" s="274"/>
      <c r="CH980" s="274"/>
      <c r="CI980" s="274"/>
      <c r="CJ980" s="274"/>
      <c r="CK980" s="274"/>
      <c r="CL980" s="274"/>
      <c r="CM980" s="274"/>
      <c r="CN980" s="274"/>
      <c r="CO980" s="274"/>
      <c r="CP980" s="274"/>
      <c r="CQ980" s="274"/>
      <c r="CR980" s="274"/>
      <c r="CS980" s="274"/>
      <c r="CT980" s="274"/>
      <c r="CU980" s="274"/>
      <c r="CV980" s="274"/>
      <c r="CW980" s="274"/>
      <c r="CX980" s="274"/>
      <c r="CY980" s="274"/>
      <c r="CZ980" s="274"/>
      <c r="DA980" s="274"/>
      <c r="DB980" s="274"/>
      <c r="DC980" s="274"/>
      <c r="DD980" s="274"/>
      <c r="DE980" s="274"/>
    </row>
    <row r="981" spans="2:109" s="33" customFormat="1" x14ac:dyDescent="0.35">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AR981" s="274"/>
      <c r="AS981" s="274"/>
      <c r="AT981" s="274"/>
      <c r="AU981" s="274"/>
      <c r="AV981" s="274"/>
      <c r="AW981" s="274"/>
      <c r="AX981" s="274"/>
      <c r="AY981" s="274"/>
      <c r="AZ981" s="274"/>
      <c r="BA981" s="274"/>
      <c r="BB981" s="274"/>
      <c r="BC981" s="274"/>
      <c r="BD981" s="274"/>
      <c r="BE981" s="274"/>
      <c r="BF981" s="274"/>
      <c r="BG981" s="274"/>
      <c r="BH981" s="274"/>
      <c r="BI981" s="274"/>
      <c r="BJ981" s="274"/>
      <c r="BK981" s="274"/>
      <c r="BL981" s="274"/>
      <c r="BM981" s="274"/>
      <c r="BN981" s="274"/>
      <c r="BO981" s="274"/>
      <c r="BP981" s="274"/>
      <c r="BQ981" s="274"/>
      <c r="BR981" s="274"/>
      <c r="BS981" s="274"/>
      <c r="BT981" s="274"/>
      <c r="BU981" s="274"/>
      <c r="BV981" s="274"/>
      <c r="BW981" s="274"/>
      <c r="BX981" s="274"/>
      <c r="BY981" s="274"/>
      <c r="BZ981" s="274"/>
      <c r="CA981" s="274"/>
      <c r="CB981" s="274"/>
      <c r="CC981" s="274"/>
      <c r="CD981" s="274"/>
      <c r="CE981" s="274"/>
      <c r="CF981" s="274"/>
      <c r="CG981" s="274"/>
      <c r="CH981" s="274"/>
      <c r="CI981" s="274"/>
      <c r="CJ981" s="274"/>
      <c r="CK981" s="274"/>
      <c r="CL981" s="274"/>
      <c r="CM981" s="274"/>
      <c r="CN981" s="274"/>
      <c r="CO981" s="274"/>
      <c r="CP981" s="274"/>
      <c r="CQ981" s="274"/>
      <c r="CR981" s="274"/>
      <c r="CS981" s="274"/>
      <c r="CT981" s="274"/>
      <c r="CU981" s="274"/>
      <c r="CV981" s="274"/>
      <c r="CW981" s="274"/>
      <c r="CX981" s="274"/>
      <c r="CY981" s="274"/>
      <c r="CZ981" s="274"/>
      <c r="DA981" s="274"/>
      <c r="DB981" s="274"/>
      <c r="DC981" s="274"/>
      <c r="DD981" s="274"/>
      <c r="DE981" s="274"/>
    </row>
    <row r="982" spans="2:109" s="33" customFormat="1" x14ac:dyDescent="0.35">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AR982" s="274"/>
      <c r="AS982" s="274"/>
      <c r="AT982" s="274"/>
      <c r="AU982" s="274"/>
      <c r="AV982" s="274"/>
      <c r="AW982" s="274"/>
      <c r="AX982" s="274"/>
      <c r="AY982" s="274"/>
      <c r="AZ982" s="274"/>
      <c r="BA982" s="274"/>
      <c r="BB982" s="274"/>
      <c r="BC982" s="274"/>
      <c r="BD982" s="274"/>
      <c r="BE982" s="274"/>
      <c r="BF982" s="274"/>
      <c r="BG982" s="274"/>
      <c r="BH982" s="274"/>
      <c r="BI982" s="274"/>
      <c r="BJ982" s="274"/>
      <c r="BK982" s="274"/>
      <c r="BL982" s="274"/>
      <c r="BM982" s="274"/>
      <c r="BN982" s="274"/>
      <c r="BO982" s="274"/>
      <c r="BP982" s="274"/>
      <c r="BQ982" s="274"/>
      <c r="BR982" s="274"/>
      <c r="BS982" s="274"/>
      <c r="BT982" s="274"/>
      <c r="BU982" s="274"/>
      <c r="BV982" s="274"/>
      <c r="BW982" s="274"/>
      <c r="BX982" s="274"/>
      <c r="BY982" s="274"/>
      <c r="BZ982" s="274"/>
      <c r="CA982" s="274"/>
      <c r="CB982" s="274"/>
      <c r="CC982" s="274"/>
      <c r="CD982" s="274"/>
      <c r="CE982" s="274"/>
      <c r="CF982" s="274"/>
      <c r="CG982" s="274"/>
      <c r="CH982" s="274"/>
      <c r="CI982" s="274"/>
      <c r="CJ982" s="274"/>
      <c r="CK982" s="274"/>
      <c r="CL982" s="274"/>
      <c r="CM982" s="274"/>
      <c r="CN982" s="274"/>
      <c r="CO982" s="274"/>
      <c r="CP982" s="274"/>
      <c r="CQ982" s="274"/>
      <c r="CR982" s="274"/>
      <c r="CS982" s="274"/>
      <c r="CT982" s="274"/>
      <c r="CU982" s="274"/>
      <c r="CV982" s="274"/>
      <c r="CW982" s="274"/>
      <c r="CX982" s="274"/>
      <c r="CY982" s="274"/>
      <c r="CZ982" s="274"/>
      <c r="DA982" s="274"/>
      <c r="DB982" s="274"/>
      <c r="DC982" s="274"/>
      <c r="DD982" s="274"/>
      <c r="DE982" s="274"/>
    </row>
    <row r="983" spans="2:109" s="33" customFormat="1" x14ac:dyDescent="0.35">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AR983" s="274"/>
      <c r="AS983" s="274"/>
      <c r="AT983" s="274"/>
      <c r="AU983" s="274"/>
      <c r="AV983" s="274"/>
      <c r="AW983" s="274"/>
      <c r="AX983" s="274"/>
      <c r="AY983" s="274"/>
      <c r="AZ983" s="274"/>
      <c r="BA983" s="274"/>
      <c r="BB983" s="274"/>
      <c r="BC983" s="274"/>
      <c r="BD983" s="274"/>
      <c r="BE983" s="274"/>
      <c r="BF983" s="274"/>
      <c r="BG983" s="274"/>
      <c r="BH983" s="274"/>
      <c r="BI983" s="274"/>
      <c r="BJ983" s="274"/>
      <c r="BK983" s="274"/>
      <c r="BL983" s="274"/>
      <c r="BM983" s="274"/>
      <c r="BN983" s="274"/>
      <c r="BO983" s="274"/>
      <c r="BP983" s="274"/>
      <c r="BQ983" s="274"/>
      <c r="BR983" s="274"/>
      <c r="BS983" s="274"/>
      <c r="BT983" s="274"/>
      <c r="BU983" s="274"/>
      <c r="BV983" s="274"/>
      <c r="BW983" s="274"/>
      <c r="BX983" s="274"/>
      <c r="BY983" s="274"/>
      <c r="BZ983" s="274"/>
      <c r="CA983" s="274"/>
      <c r="CB983" s="274"/>
      <c r="CC983" s="274"/>
      <c r="CD983" s="274"/>
      <c r="CE983" s="274"/>
      <c r="CF983" s="274"/>
      <c r="CG983" s="274"/>
      <c r="CH983" s="274"/>
      <c r="CI983" s="274"/>
      <c r="CJ983" s="274"/>
      <c r="CK983" s="274"/>
      <c r="CL983" s="274"/>
      <c r="CM983" s="274"/>
      <c r="CN983" s="274"/>
      <c r="CO983" s="274"/>
      <c r="CP983" s="274"/>
      <c r="CQ983" s="274"/>
      <c r="CR983" s="274"/>
      <c r="CS983" s="274"/>
      <c r="CT983" s="274"/>
      <c r="CU983" s="274"/>
      <c r="CV983" s="274"/>
      <c r="CW983" s="274"/>
      <c r="CX983" s="274"/>
      <c r="CY983" s="274"/>
      <c r="CZ983" s="274"/>
      <c r="DA983" s="274"/>
      <c r="DB983" s="274"/>
      <c r="DC983" s="274"/>
      <c r="DD983" s="274"/>
      <c r="DE983" s="274"/>
    </row>
    <row r="984" spans="2:109" s="33" customFormat="1" x14ac:dyDescent="0.35">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AR984" s="274"/>
      <c r="AS984" s="274"/>
      <c r="AT984" s="274"/>
      <c r="AU984" s="274"/>
      <c r="AV984" s="274"/>
      <c r="AW984" s="274"/>
      <c r="AX984" s="274"/>
      <c r="AY984" s="274"/>
      <c r="AZ984" s="274"/>
      <c r="BA984" s="274"/>
      <c r="BB984" s="274"/>
      <c r="BC984" s="274"/>
      <c r="BD984" s="274"/>
      <c r="BE984" s="274"/>
      <c r="BF984" s="274"/>
      <c r="BG984" s="274"/>
      <c r="BH984" s="274"/>
      <c r="BI984" s="274"/>
      <c r="BJ984" s="274"/>
      <c r="BK984" s="274"/>
      <c r="BL984" s="274"/>
      <c r="BM984" s="274"/>
      <c r="BN984" s="274"/>
      <c r="BO984" s="274"/>
      <c r="BP984" s="274"/>
      <c r="BQ984" s="274"/>
      <c r="BR984" s="274"/>
      <c r="BS984" s="274"/>
      <c r="BT984" s="274"/>
      <c r="BU984" s="274"/>
      <c r="BV984" s="274"/>
      <c r="BW984" s="274"/>
      <c r="BX984" s="274"/>
      <c r="BY984" s="274"/>
      <c r="BZ984" s="274"/>
      <c r="CA984" s="274"/>
      <c r="CB984" s="274"/>
      <c r="CC984" s="274"/>
      <c r="CD984" s="274"/>
      <c r="CE984" s="274"/>
      <c r="CF984" s="274"/>
      <c r="CG984" s="274"/>
      <c r="CH984" s="274"/>
      <c r="CI984" s="274"/>
      <c r="CJ984" s="274"/>
      <c r="CK984" s="274"/>
      <c r="CL984" s="274"/>
      <c r="CM984" s="274"/>
      <c r="CN984" s="274"/>
      <c r="CO984" s="274"/>
      <c r="CP984" s="274"/>
      <c r="CQ984" s="274"/>
      <c r="CR984" s="274"/>
      <c r="CS984" s="274"/>
      <c r="CT984" s="274"/>
      <c r="CU984" s="274"/>
      <c r="CV984" s="274"/>
      <c r="CW984" s="274"/>
      <c r="CX984" s="274"/>
      <c r="CY984" s="274"/>
      <c r="CZ984" s="274"/>
      <c r="DA984" s="274"/>
      <c r="DB984" s="274"/>
      <c r="DC984" s="274"/>
      <c r="DD984" s="274"/>
      <c r="DE984" s="274"/>
    </row>
    <row r="985" spans="2:109" s="33" customFormat="1" x14ac:dyDescent="0.35">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AR985" s="274"/>
      <c r="AS985" s="274"/>
      <c r="AT985" s="274"/>
      <c r="AU985" s="274"/>
      <c r="AV985" s="274"/>
      <c r="AW985" s="274"/>
      <c r="AX985" s="274"/>
      <c r="AY985" s="274"/>
      <c r="AZ985" s="274"/>
      <c r="BA985" s="274"/>
      <c r="BB985" s="274"/>
      <c r="BC985" s="274"/>
      <c r="BD985" s="274"/>
      <c r="BE985" s="274"/>
      <c r="BF985" s="274"/>
      <c r="BG985" s="274"/>
      <c r="BH985" s="274"/>
      <c r="BI985" s="274"/>
      <c r="BJ985" s="274"/>
      <c r="BK985" s="274"/>
      <c r="BL985" s="274"/>
      <c r="BM985" s="274"/>
      <c r="BN985" s="274"/>
      <c r="BO985" s="274"/>
      <c r="BP985" s="274"/>
      <c r="BQ985" s="274"/>
      <c r="BR985" s="274"/>
      <c r="BS985" s="274"/>
      <c r="BT985" s="274"/>
      <c r="BU985" s="274"/>
      <c r="BV985" s="274"/>
      <c r="BW985" s="274"/>
      <c r="BX985" s="274"/>
      <c r="BY985" s="274"/>
      <c r="BZ985" s="274"/>
      <c r="CA985" s="274"/>
      <c r="CB985" s="274"/>
      <c r="CC985" s="274"/>
      <c r="CD985" s="274"/>
      <c r="CE985" s="274"/>
      <c r="CF985" s="274"/>
      <c r="CG985" s="274"/>
      <c r="CH985" s="274"/>
      <c r="CI985" s="274"/>
      <c r="CJ985" s="274"/>
      <c r="CK985" s="274"/>
      <c r="CL985" s="274"/>
      <c r="CM985" s="274"/>
      <c r="CN985" s="274"/>
      <c r="CO985" s="274"/>
      <c r="CP985" s="274"/>
      <c r="CQ985" s="274"/>
      <c r="CR985" s="274"/>
      <c r="CS985" s="274"/>
      <c r="CT985" s="274"/>
      <c r="CU985" s="274"/>
      <c r="CV985" s="274"/>
      <c r="CW985" s="274"/>
      <c r="CX985" s="274"/>
      <c r="CY985" s="274"/>
      <c r="CZ985" s="274"/>
      <c r="DA985" s="274"/>
      <c r="DB985" s="274"/>
      <c r="DC985" s="274"/>
      <c r="DD985" s="274"/>
      <c r="DE985" s="274"/>
    </row>
    <row r="986" spans="2:109" s="33" customFormat="1" x14ac:dyDescent="0.35">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AR986" s="274"/>
      <c r="AS986" s="274"/>
      <c r="AT986" s="274"/>
      <c r="AU986" s="274"/>
      <c r="AV986" s="274"/>
      <c r="AW986" s="274"/>
      <c r="AX986" s="274"/>
      <c r="AY986" s="274"/>
      <c r="AZ986" s="274"/>
      <c r="BA986" s="274"/>
      <c r="BB986" s="274"/>
      <c r="BC986" s="274"/>
      <c r="BD986" s="274"/>
      <c r="BE986" s="274"/>
      <c r="BF986" s="274"/>
      <c r="BG986" s="274"/>
      <c r="BH986" s="274"/>
      <c r="BI986" s="274"/>
      <c r="BJ986" s="274"/>
      <c r="BK986" s="274"/>
      <c r="BL986" s="274"/>
      <c r="BM986" s="274"/>
      <c r="BN986" s="274"/>
      <c r="BO986" s="274"/>
      <c r="BP986" s="274"/>
      <c r="BQ986" s="274"/>
      <c r="BR986" s="274"/>
      <c r="BS986" s="274"/>
      <c r="BT986" s="274"/>
      <c r="BU986" s="274"/>
      <c r="BV986" s="274"/>
      <c r="BW986" s="274"/>
      <c r="BX986" s="274"/>
      <c r="BY986" s="274"/>
      <c r="BZ986" s="274"/>
      <c r="CA986" s="274"/>
      <c r="CB986" s="274"/>
      <c r="CC986" s="274"/>
      <c r="CD986" s="274"/>
      <c r="CE986" s="274"/>
      <c r="CF986" s="274"/>
      <c r="CG986" s="274"/>
      <c r="CH986" s="274"/>
      <c r="CI986" s="274"/>
      <c r="CJ986" s="274"/>
      <c r="CK986" s="274"/>
      <c r="CL986" s="274"/>
      <c r="CM986" s="274"/>
      <c r="CN986" s="274"/>
      <c r="CO986" s="274"/>
      <c r="CP986" s="274"/>
      <c r="CQ986" s="274"/>
      <c r="CR986" s="274"/>
      <c r="CS986" s="274"/>
      <c r="CT986" s="274"/>
      <c r="CU986" s="274"/>
      <c r="CV986" s="274"/>
      <c r="CW986" s="274"/>
      <c r="CX986" s="274"/>
      <c r="CY986" s="274"/>
      <c r="CZ986" s="274"/>
      <c r="DA986" s="274"/>
      <c r="DB986" s="274"/>
      <c r="DC986" s="274"/>
      <c r="DD986" s="274"/>
      <c r="DE986" s="274"/>
    </row>
    <row r="987" spans="2:109" s="33" customFormat="1" x14ac:dyDescent="0.35">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AR987" s="274"/>
      <c r="AS987" s="274"/>
      <c r="AT987" s="274"/>
      <c r="AU987" s="274"/>
      <c r="AV987" s="274"/>
      <c r="AW987" s="274"/>
      <c r="AX987" s="274"/>
      <c r="AY987" s="274"/>
      <c r="AZ987" s="274"/>
      <c r="BA987" s="274"/>
      <c r="BB987" s="274"/>
      <c r="BC987" s="274"/>
      <c r="BD987" s="274"/>
      <c r="BE987" s="274"/>
      <c r="BF987" s="274"/>
      <c r="BG987" s="274"/>
      <c r="BH987" s="274"/>
      <c r="BI987" s="274"/>
      <c r="BJ987" s="274"/>
      <c r="BK987" s="274"/>
      <c r="BL987" s="274"/>
      <c r="BM987" s="274"/>
      <c r="BN987" s="274"/>
      <c r="BO987" s="274"/>
      <c r="BP987" s="274"/>
      <c r="BQ987" s="274"/>
      <c r="BR987" s="274"/>
      <c r="BS987" s="274"/>
      <c r="BT987" s="274"/>
      <c r="BU987" s="274"/>
      <c r="BV987" s="274"/>
      <c r="BW987" s="274"/>
      <c r="BX987" s="274"/>
      <c r="BY987" s="274"/>
      <c r="BZ987" s="274"/>
      <c r="CA987" s="274"/>
      <c r="CB987" s="274"/>
      <c r="CC987" s="274"/>
      <c r="CD987" s="274"/>
      <c r="CE987" s="274"/>
      <c r="CF987" s="274"/>
      <c r="CG987" s="274"/>
      <c r="CH987" s="274"/>
      <c r="CI987" s="274"/>
      <c r="CJ987" s="274"/>
      <c r="CK987" s="274"/>
      <c r="CL987" s="274"/>
      <c r="CM987" s="274"/>
      <c r="CN987" s="274"/>
      <c r="CO987" s="274"/>
      <c r="CP987" s="274"/>
      <c r="CQ987" s="274"/>
      <c r="CR987" s="274"/>
      <c r="CS987" s="274"/>
      <c r="CT987" s="274"/>
      <c r="CU987" s="274"/>
      <c r="CV987" s="274"/>
      <c r="CW987" s="274"/>
      <c r="CX987" s="274"/>
      <c r="CY987" s="274"/>
      <c r="CZ987" s="274"/>
      <c r="DA987" s="274"/>
      <c r="DB987" s="274"/>
      <c r="DC987" s="274"/>
      <c r="DD987" s="274"/>
      <c r="DE987" s="274"/>
    </row>
    <row r="988" spans="2:109" s="33" customFormat="1" x14ac:dyDescent="0.35">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AR988" s="274"/>
      <c r="AS988" s="274"/>
      <c r="AT988" s="274"/>
      <c r="AU988" s="274"/>
      <c r="AV988" s="274"/>
      <c r="AW988" s="274"/>
      <c r="AX988" s="274"/>
      <c r="AY988" s="274"/>
      <c r="AZ988" s="274"/>
      <c r="BA988" s="274"/>
      <c r="BB988" s="274"/>
      <c r="BC988" s="274"/>
      <c r="BD988" s="274"/>
      <c r="BE988" s="274"/>
      <c r="BF988" s="274"/>
      <c r="BG988" s="274"/>
      <c r="BH988" s="274"/>
      <c r="BI988" s="274"/>
      <c r="BJ988" s="274"/>
      <c r="BK988" s="274"/>
      <c r="BL988" s="274"/>
      <c r="BM988" s="274"/>
      <c r="BN988" s="274"/>
      <c r="BO988" s="274"/>
      <c r="BP988" s="274"/>
      <c r="BQ988" s="274"/>
      <c r="BR988" s="274"/>
      <c r="BS988" s="274"/>
      <c r="BT988" s="274"/>
      <c r="BU988" s="274"/>
      <c r="BV988" s="274"/>
      <c r="BW988" s="274"/>
      <c r="BX988" s="274"/>
      <c r="BY988" s="274"/>
      <c r="BZ988" s="274"/>
      <c r="CA988" s="274"/>
      <c r="CB988" s="274"/>
      <c r="CC988" s="274"/>
      <c r="CD988" s="274"/>
      <c r="CE988" s="274"/>
      <c r="CF988" s="274"/>
      <c r="CG988" s="274"/>
      <c r="CH988" s="274"/>
      <c r="CI988" s="274"/>
      <c r="CJ988" s="274"/>
      <c r="CK988" s="274"/>
      <c r="CL988" s="274"/>
      <c r="CM988" s="274"/>
      <c r="CN988" s="274"/>
      <c r="CO988" s="274"/>
      <c r="CP988" s="274"/>
      <c r="CQ988" s="274"/>
      <c r="CR988" s="274"/>
      <c r="CS988" s="274"/>
      <c r="CT988" s="274"/>
      <c r="CU988" s="274"/>
      <c r="CV988" s="274"/>
      <c r="CW988" s="274"/>
      <c r="CX988" s="274"/>
      <c r="CY988" s="274"/>
      <c r="CZ988" s="274"/>
      <c r="DA988" s="274"/>
      <c r="DB988" s="274"/>
      <c r="DC988" s="274"/>
      <c r="DD988" s="274"/>
      <c r="DE988" s="274"/>
    </row>
    <row r="989" spans="2:109" s="33" customFormat="1" x14ac:dyDescent="0.35">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AR989" s="274"/>
      <c r="AS989" s="274"/>
      <c r="AT989" s="274"/>
      <c r="AU989" s="274"/>
      <c r="AV989" s="274"/>
      <c r="AW989" s="274"/>
      <c r="AX989" s="274"/>
      <c r="AY989" s="274"/>
      <c r="AZ989" s="274"/>
      <c r="BA989" s="274"/>
      <c r="BB989" s="274"/>
      <c r="BC989" s="274"/>
      <c r="BD989" s="274"/>
      <c r="BE989" s="274"/>
      <c r="BF989" s="274"/>
      <c r="BG989" s="274"/>
      <c r="BH989" s="274"/>
      <c r="BI989" s="274"/>
      <c r="BJ989" s="274"/>
      <c r="BK989" s="274"/>
      <c r="BL989" s="274"/>
      <c r="BM989" s="274"/>
      <c r="BN989" s="274"/>
      <c r="BO989" s="274"/>
      <c r="BP989" s="274"/>
      <c r="BQ989" s="274"/>
      <c r="BR989" s="274"/>
      <c r="BS989" s="274"/>
      <c r="BT989" s="274"/>
      <c r="BU989" s="274"/>
      <c r="BV989" s="274"/>
      <c r="BW989" s="274"/>
      <c r="BX989" s="274"/>
      <c r="BY989" s="274"/>
      <c r="BZ989" s="274"/>
      <c r="CA989" s="274"/>
      <c r="CB989" s="274"/>
      <c r="CC989" s="274"/>
      <c r="CD989" s="274"/>
      <c r="CE989" s="274"/>
      <c r="CF989" s="274"/>
      <c r="CG989" s="274"/>
      <c r="CH989" s="274"/>
      <c r="CI989" s="274"/>
      <c r="CJ989" s="274"/>
      <c r="CK989" s="274"/>
      <c r="CL989" s="274"/>
      <c r="CM989" s="274"/>
      <c r="CN989" s="274"/>
      <c r="CO989" s="274"/>
      <c r="CP989" s="274"/>
      <c r="CQ989" s="274"/>
      <c r="CR989" s="274"/>
      <c r="CS989" s="274"/>
      <c r="CT989" s="274"/>
      <c r="CU989" s="274"/>
      <c r="CV989" s="274"/>
      <c r="CW989" s="274"/>
      <c r="CX989" s="274"/>
      <c r="CY989" s="274"/>
      <c r="CZ989" s="274"/>
      <c r="DA989" s="274"/>
      <c r="DB989" s="274"/>
      <c r="DC989" s="274"/>
      <c r="DD989" s="274"/>
      <c r="DE989" s="274"/>
    </row>
    <row r="990" spans="2:109" s="33" customFormat="1" x14ac:dyDescent="0.35">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AR990" s="274"/>
      <c r="AS990" s="274"/>
      <c r="AT990" s="274"/>
      <c r="AU990" s="274"/>
      <c r="AV990" s="274"/>
      <c r="AW990" s="274"/>
      <c r="AX990" s="274"/>
      <c r="AY990" s="274"/>
      <c r="AZ990" s="274"/>
      <c r="BA990" s="274"/>
      <c r="BB990" s="274"/>
      <c r="BC990" s="274"/>
      <c r="BD990" s="274"/>
      <c r="BE990" s="274"/>
      <c r="BF990" s="274"/>
      <c r="BG990" s="274"/>
      <c r="BH990" s="274"/>
      <c r="BI990" s="274"/>
      <c r="BJ990" s="274"/>
      <c r="BK990" s="274"/>
      <c r="BL990" s="274"/>
      <c r="BM990" s="274"/>
      <c r="BN990" s="274"/>
      <c r="BO990" s="274"/>
      <c r="BP990" s="274"/>
      <c r="BQ990" s="274"/>
      <c r="BR990" s="274"/>
      <c r="BS990" s="274"/>
      <c r="BT990" s="274"/>
      <c r="BU990" s="274"/>
      <c r="BV990" s="274"/>
      <c r="BW990" s="274"/>
      <c r="BX990" s="274"/>
      <c r="BY990" s="274"/>
      <c r="BZ990" s="274"/>
      <c r="CA990" s="274"/>
      <c r="CB990" s="274"/>
      <c r="CC990" s="274"/>
      <c r="CD990" s="274"/>
      <c r="CE990" s="274"/>
      <c r="CF990" s="274"/>
      <c r="CG990" s="274"/>
      <c r="CH990" s="274"/>
      <c r="CI990" s="274"/>
      <c r="CJ990" s="274"/>
      <c r="CK990" s="274"/>
      <c r="CL990" s="274"/>
      <c r="CM990" s="274"/>
      <c r="CN990" s="274"/>
      <c r="CO990" s="274"/>
      <c r="CP990" s="274"/>
      <c r="CQ990" s="274"/>
      <c r="CR990" s="274"/>
      <c r="CS990" s="274"/>
      <c r="CT990" s="274"/>
      <c r="CU990" s="274"/>
      <c r="CV990" s="274"/>
      <c r="CW990" s="274"/>
      <c r="CX990" s="274"/>
      <c r="CY990" s="274"/>
      <c r="CZ990" s="274"/>
      <c r="DA990" s="274"/>
      <c r="DB990" s="274"/>
      <c r="DC990" s="274"/>
      <c r="DD990" s="274"/>
      <c r="DE990" s="274"/>
    </row>
    <row r="991" spans="2:109" s="33" customFormat="1" x14ac:dyDescent="0.35">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AR991" s="274"/>
      <c r="AS991" s="274"/>
      <c r="AT991" s="274"/>
      <c r="AU991" s="274"/>
      <c r="AV991" s="274"/>
      <c r="AW991" s="274"/>
      <c r="AX991" s="274"/>
      <c r="AY991" s="274"/>
      <c r="AZ991" s="274"/>
      <c r="BA991" s="274"/>
      <c r="BB991" s="274"/>
      <c r="BC991" s="274"/>
      <c r="BD991" s="274"/>
      <c r="BE991" s="274"/>
      <c r="BF991" s="274"/>
      <c r="BG991" s="274"/>
      <c r="BH991" s="274"/>
      <c r="BI991" s="274"/>
      <c r="BJ991" s="274"/>
      <c r="BK991" s="274"/>
      <c r="BL991" s="274"/>
      <c r="BM991" s="274"/>
      <c r="BN991" s="274"/>
      <c r="BO991" s="274"/>
      <c r="BP991" s="274"/>
      <c r="BQ991" s="274"/>
      <c r="BR991" s="274"/>
      <c r="BS991" s="274"/>
      <c r="BT991" s="274"/>
      <c r="BU991" s="274"/>
      <c r="BV991" s="274"/>
      <c r="BW991" s="274"/>
      <c r="BX991" s="274"/>
      <c r="BY991" s="274"/>
      <c r="BZ991" s="274"/>
      <c r="CA991" s="274"/>
      <c r="CB991" s="274"/>
      <c r="CC991" s="274"/>
      <c r="CD991" s="274"/>
      <c r="CE991" s="274"/>
      <c r="CF991" s="274"/>
      <c r="CG991" s="274"/>
      <c r="CH991" s="274"/>
      <c r="CI991" s="274"/>
      <c r="CJ991" s="274"/>
      <c r="CK991" s="274"/>
      <c r="CL991" s="274"/>
      <c r="CM991" s="274"/>
      <c r="CN991" s="274"/>
      <c r="CO991" s="274"/>
      <c r="CP991" s="274"/>
      <c r="CQ991" s="274"/>
      <c r="CR991" s="274"/>
      <c r="CS991" s="274"/>
      <c r="CT991" s="274"/>
      <c r="CU991" s="274"/>
      <c r="CV991" s="274"/>
      <c r="CW991" s="274"/>
      <c r="CX991" s="274"/>
      <c r="CY991" s="274"/>
      <c r="CZ991" s="274"/>
      <c r="DA991" s="274"/>
      <c r="DB991" s="274"/>
      <c r="DC991" s="274"/>
      <c r="DD991" s="274"/>
      <c r="DE991" s="274"/>
    </row>
    <row r="992" spans="2:109" s="33" customFormat="1" x14ac:dyDescent="0.35">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AR992" s="274"/>
      <c r="AS992" s="274"/>
      <c r="AT992" s="274"/>
      <c r="AU992" s="274"/>
      <c r="AV992" s="274"/>
      <c r="AW992" s="274"/>
      <c r="AX992" s="274"/>
      <c r="AY992" s="274"/>
      <c r="AZ992" s="274"/>
      <c r="BA992" s="274"/>
      <c r="BB992" s="274"/>
      <c r="BC992" s="274"/>
      <c r="BD992" s="274"/>
      <c r="BE992" s="274"/>
      <c r="BF992" s="274"/>
      <c r="BG992" s="274"/>
      <c r="BH992" s="274"/>
      <c r="BI992" s="274"/>
      <c r="BJ992" s="274"/>
      <c r="BK992" s="274"/>
      <c r="BL992" s="274"/>
      <c r="BM992" s="274"/>
      <c r="BN992" s="274"/>
      <c r="BO992" s="274"/>
      <c r="BP992" s="274"/>
      <c r="BQ992" s="274"/>
      <c r="BR992" s="274"/>
      <c r="BS992" s="274"/>
      <c r="BT992" s="274"/>
      <c r="BU992" s="274"/>
      <c r="BV992" s="274"/>
      <c r="BW992" s="274"/>
      <c r="BX992" s="274"/>
      <c r="BY992" s="274"/>
      <c r="BZ992" s="274"/>
      <c r="CA992" s="274"/>
      <c r="CB992" s="274"/>
      <c r="CC992" s="274"/>
      <c r="CD992" s="274"/>
      <c r="CE992" s="274"/>
      <c r="CF992" s="274"/>
      <c r="CG992" s="274"/>
      <c r="CH992" s="274"/>
      <c r="CI992" s="274"/>
      <c r="CJ992" s="274"/>
      <c r="CK992" s="274"/>
      <c r="CL992" s="274"/>
      <c r="CM992" s="274"/>
      <c r="CN992" s="274"/>
      <c r="CO992" s="274"/>
      <c r="CP992" s="274"/>
      <c r="CQ992" s="274"/>
      <c r="CR992" s="274"/>
      <c r="CS992" s="274"/>
      <c r="CT992" s="274"/>
      <c r="CU992" s="274"/>
      <c r="CV992" s="274"/>
      <c r="CW992" s="274"/>
      <c r="CX992" s="274"/>
      <c r="CY992" s="274"/>
      <c r="CZ992" s="274"/>
      <c r="DA992" s="274"/>
      <c r="DB992" s="274"/>
      <c r="DC992" s="274"/>
      <c r="DD992" s="274"/>
      <c r="DE992" s="274"/>
    </row>
    <row r="993" spans="2:109" s="33" customFormat="1" x14ac:dyDescent="0.35">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AR993" s="274"/>
      <c r="AS993" s="274"/>
      <c r="AT993" s="274"/>
      <c r="AU993" s="274"/>
      <c r="AV993" s="274"/>
      <c r="AW993" s="274"/>
      <c r="AX993" s="274"/>
      <c r="AY993" s="274"/>
      <c r="AZ993" s="274"/>
      <c r="BA993" s="274"/>
      <c r="BB993" s="274"/>
      <c r="BC993" s="274"/>
      <c r="BD993" s="274"/>
      <c r="BE993" s="274"/>
      <c r="BF993" s="274"/>
      <c r="BG993" s="274"/>
      <c r="BH993" s="274"/>
      <c r="BI993" s="274"/>
      <c r="BJ993" s="274"/>
      <c r="BK993" s="274"/>
      <c r="BL993" s="274"/>
      <c r="BM993" s="274"/>
      <c r="BN993" s="274"/>
      <c r="BO993" s="274"/>
      <c r="BP993" s="274"/>
      <c r="BQ993" s="274"/>
      <c r="BR993" s="274"/>
      <c r="BS993" s="274"/>
      <c r="BT993" s="274"/>
      <c r="BU993" s="274"/>
      <c r="BV993" s="274"/>
      <c r="BW993" s="274"/>
      <c r="BX993" s="274"/>
      <c r="BY993" s="274"/>
      <c r="BZ993" s="274"/>
      <c r="CA993" s="274"/>
      <c r="CB993" s="274"/>
      <c r="CC993" s="274"/>
      <c r="CD993" s="274"/>
      <c r="CE993" s="274"/>
      <c r="CF993" s="274"/>
      <c r="CG993" s="274"/>
      <c r="CH993" s="274"/>
      <c r="CI993" s="274"/>
      <c r="CJ993" s="274"/>
      <c r="CK993" s="274"/>
      <c r="CL993" s="274"/>
      <c r="CM993" s="274"/>
      <c r="CN993" s="274"/>
      <c r="CO993" s="274"/>
      <c r="CP993" s="274"/>
      <c r="CQ993" s="274"/>
      <c r="CR993" s="274"/>
      <c r="CS993" s="274"/>
      <c r="CT993" s="274"/>
      <c r="CU993" s="274"/>
      <c r="CV993" s="274"/>
      <c r="CW993" s="274"/>
      <c r="CX993" s="274"/>
      <c r="CY993" s="274"/>
      <c r="CZ993" s="274"/>
      <c r="DA993" s="274"/>
      <c r="DB993" s="274"/>
      <c r="DC993" s="274"/>
      <c r="DD993" s="274"/>
      <c r="DE993" s="274"/>
    </row>
    <row r="994" spans="2:109" s="33" customFormat="1" x14ac:dyDescent="0.35">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AR994" s="274"/>
      <c r="AS994" s="274"/>
      <c r="AT994" s="274"/>
      <c r="AU994" s="274"/>
      <c r="AV994" s="274"/>
      <c r="AW994" s="274"/>
      <c r="AX994" s="274"/>
      <c r="AY994" s="274"/>
      <c r="AZ994" s="274"/>
      <c r="BA994" s="274"/>
      <c r="BB994" s="274"/>
      <c r="BC994" s="274"/>
      <c r="BD994" s="274"/>
      <c r="BE994" s="274"/>
      <c r="BF994" s="274"/>
      <c r="BG994" s="274"/>
      <c r="BH994" s="274"/>
      <c r="BI994" s="274"/>
      <c r="BJ994" s="274"/>
      <c r="BK994" s="274"/>
      <c r="BL994" s="274"/>
      <c r="BM994" s="274"/>
      <c r="BN994" s="274"/>
      <c r="BO994" s="274"/>
      <c r="BP994" s="274"/>
      <c r="BQ994" s="274"/>
      <c r="BR994" s="274"/>
      <c r="BS994" s="274"/>
      <c r="BT994" s="274"/>
      <c r="BU994" s="274"/>
      <c r="BV994" s="274"/>
      <c r="BW994" s="274"/>
      <c r="BX994" s="274"/>
      <c r="BY994" s="274"/>
      <c r="BZ994" s="274"/>
      <c r="CA994" s="274"/>
      <c r="CB994" s="274"/>
      <c r="CC994" s="274"/>
      <c r="CD994" s="274"/>
      <c r="CE994" s="274"/>
      <c r="CF994" s="274"/>
      <c r="CG994" s="274"/>
      <c r="CH994" s="274"/>
      <c r="CI994" s="274"/>
      <c r="CJ994" s="274"/>
      <c r="CK994" s="274"/>
      <c r="CL994" s="274"/>
      <c r="CM994" s="274"/>
      <c r="CN994" s="274"/>
      <c r="CO994" s="274"/>
      <c r="CP994" s="274"/>
      <c r="CQ994" s="274"/>
      <c r="CR994" s="274"/>
      <c r="CS994" s="274"/>
      <c r="CT994" s="274"/>
      <c r="CU994" s="274"/>
      <c r="CV994" s="274"/>
      <c r="CW994" s="274"/>
      <c r="CX994" s="274"/>
      <c r="CY994" s="274"/>
      <c r="CZ994" s="274"/>
      <c r="DA994" s="274"/>
      <c r="DB994" s="274"/>
      <c r="DC994" s="274"/>
      <c r="DD994" s="274"/>
      <c r="DE994" s="274"/>
    </row>
    <row r="995" spans="2:109" s="33" customFormat="1" x14ac:dyDescent="0.35">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AR995" s="274"/>
      <c r="AS995" s="274"/>
      <c r="AT995" s="274"/>
      <c r="AU995" s="274"/>
      <c r="AV995" s="274"/>
      <c r="AW995" s="274"/>
      <c r="AX995" s="274"/>
      <c r="AY995" s="274"/>
      <c r="AZ995" s="274"/>
      <c r="BA995" s="274"/>
      <c r="BB995" s="274"/>
      <c r="BC995" s="274"/>
      <c r="BD995" s="274"/>
      <c r="BE995" s="274"/>
      <c r="BF995" s="274"/>
      <c r="BG995" s="274"/>
      <c r="BH995" s="274"/>
      <c r="BI995" s="274"/>
      <c r="BJ995" s="274"/>
      <c r="BK995" s="274"/>
      <c r="BL995" s="274"/>
      <c r="BM995" s="274"/>
      <c r="BN995" s="274"/>
      <c r="BO995" s="274"/>
      <c r="BP995" s="274"/>
      <c r="BQ995" s="274"/>
      <c r="BR995" s="274"/>
      <c r="BS995" s="274"/>
      <c r="BT995" s="274"/>
      <c r="BU995" s="274"/>
      <c r="BV995" s="274"/>
      <c r="BW995" s="274"/>
      <c r="BX995" s="274"/>
      <c r="BY995" s="274"/>
      <c r="BZ995" s="274"/>
      <c r="CA995" s="274"/>
      <c r="CB995" s="274"/>
      <c r="CC995" s="274"/>
      <c r="CD995" s="274"/>
      <c r="CE995" s="274"/>
      <c r="CF995" s="274"/>
      <c r="CG995" s="274"/>
      <c r="CH995" s="274"/>
      <c r="CI995" s="274"/>
      <c r="CJ995" s="274"/>
      <c r="CK995" s="274"/>
      <c r="CL995" s="274"/>
      <c r="CM995" s="274"/>
      <c r="CN995" s="274"/>
      <c r="CO995" s="274"/>
      <c r="CP995" s="274"/>
      <c r="CQ995" s="274"/>
      <c r="CR995" s="274"/>
      <c r="CS995" s="274"/>
      <c r="CT995" s="274"/>
      <c r="CU995" s="274"/>
      <c r="CV995" s="274"/>
      <c r="CW995" s="274"/>
      <c r="CX995" s="274"/>
      <c r="CY995" s="274"/>
      <c r="CZ995" s="274"/>
      <c r="DA995" s="274"/>
      <c r="DB995" s="274"/>
      <c r="DC995" s="274"/>
      <c r="DD995" s="274"/>
      <c r="DE995" s="274"/>
    </row>
    <row r="996" spans="2:109" s="33" customFormat="1" x14ac:dyDescent="0.35">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AR996" s="274"/>
      <c r="AS996" s="274"/>
      <c r="AT996" s="274"/>
      <c r="AU996" s="274"/>
      <c r="AV996" s="274"/>
      <c r="AW996" s="274"/>
      <c r="AX996" s="274"/>
      <c r="AY996" s="274"/>
      <c r="AZ996" s="274"/>
      <c r="BA996" s="274"/>
      <c r="BB996" s="274"/>
      <c r="BC996" s="274"/>
      <c r="BD996" s="274"/>
      <c r="BE996" s="274"/>
      <c r="BF996" s="274"/>
      <c r="BG996" s="274"/>
      <c r="BH996" s="274"/>
      <c r="BI996" s="274"/>
      <c r="BJ996" s="274"/>
      <c r="BK996" s="274"/>
      <c r="BL996" s="274"/>
      <c r="BM996" s="274"/>
      <c r="BN996" s="274"/>
      <c r="BO996" s="274"/>
      <c r="BP996" s="274"/>
      <c r="BQ996" s="274"/>
      <c r="BR996" s="274"/>
      <c r="BS996" s="274"/>
      <c r="BT996" s="274"/>
      <c r="BU996" s="274"/>
      <c r="BV996" s="274"/>
      <c r="BW996" s="274"/>
      <c r="BX996" s="274"/>
      <c r="BY996" s="274"/>
      <c r="BZ996" s="274"/>
      <c r="CA996" s="274"/>
      <c r="CB996" s="274"/>
      <c r="CC996" s="274"/>
      <c r="CD996" s="274"/>
      <c r="CE996" s="274"/>
      <c r="CF996" s="274"/>
      <c r="CG996" s="274"/>
      <c r="CH996" s="274"/>
      <c r="CI996" s="274"/>
      <c r="CJ996" s="274"/>
      <c r="CK996" s="274"/>
      <c r="CL996" s="274"/>
      <c r="CM996" s="274"/>
      <c r="CN996" s="274"/>
      <c r="CO996" s="274"/>
      <c r="CP996" s="274"/>
      <c r="CQ996" s="274"/>
      <c r="CR996" s="274"/>
      <c r="CS996" s="274"/>
      <c r="CT996" s="274"/>
      <c r="CU996" s="274"/>
      <c r="CV996" s="274"/>
      <c r="CW996" s="274"/>
      <c r="CX996" s="274"/>
      <c r="CY996" s="274"/>
      <c r="CZ996" s="274"/>
      <c r="DA996" s="274"/>
      <c r="DB996" s="274"/>
      <c r="DC996" s="274"/>
      <c r="DD996" s="274"/>
      <c r="DE996" s="274"/>
    </row>
    <row r="997" spans="2:109" s="33" customFormat="1" x14ac:dyDescent="0.35">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AR997" s="274"/>
      <c r="AS997" s="274"/>
      <c r="AT997" s="274"/>
      <c r="AU997" s="274"/>
      <c r="AV997" s="274"/>
      <c r="AW997" s="274"/>
      <c r="AX997" s="274"/>
      <c r="AY997" s="274"/>
      <c r="AZ997" s="274"/>
      <c r="BA997" s="274"/>
      <c r="BB997" s="274"/>
      <c r="BC997" s="274"/>
      <c r="BD997" s="274"/>
      <c r="BE997" s="274"/>
      <c r="BF997" s="274"/>
      <c r="BG997" s="274"/>
      <c r="BH997" s="274"/>
      <c r="BI997" s="274"/>
      <c r="BJ997" s="274"/>
      <c r="BK997" s="274"/>
      <c r="BL997" s="274"/>
      <c r="BM997" s="274"/>
      <c r="BN997" s="274"/>
      <c r="BO997" s="274"/>
      <c r="BP997" s="274"/>
      <c r="BQ997" s="274"/>
      <c r="BR997" s="274"/>
      <c r="BS997" s="274"/>
      <c r="BT997" s="274"/>
      <c r="BU997" s="274"/>
      <c r="BV997" s="274"/>
      <c r="BW997" s="274"/>
      <c r="BX997" s="274"/>
      <c r="BY997" s="274"/>
      <c r="BZ997" s="274"/>
      <c r="CA997" s="274"/>
      <c r="CB997" s="274"/>
      <c r="CC997" s="274"/>
      <c r="CD997" s="274"/>
      <c r="CE997" s="274"/>
      <c r="CF997" s="274"/>
      <c r="CG997" s="274"/>
      <c r="CH997" s="274"/>
      <c r="CI997" s="274"/>
      <c r="CJ997" s="274"/>
      <c r="CK997" s="274"/>
      <c r="CL997" s="274"/>
      <c r="CM997" s="274"/>
      <c r="CN997" s="274"/>
      <c r="CO997" s="274"/>
      <c r="CP997" s="274"/>
      <c r="CQ997" s="274"/>
      <c r="CR997" s="274"/>
      <c r="CS997" s="274"/>
      <c r="CT997" s="274"/>
      <c r="CU997" s="274"/>
      <c r="CV997" s="274"/>
      <c r="CW997" s="274"/>
      <c r="CX997" s="274"/>
      <c r="CY997" s="274"/>
      <c r="CZ997" s="274"/>
      <c r="DA997" s="274"/>
      <c r="DB997" s="274"/>
      <c r="DC997" s="274"/>
      <c r="DD997" s="274"/>
      <c r="DE997" s="274"/>
    </row>
    <row r="998" spans="2:109" s="33" customFormat="1" x14ac:dyDescent="0.35">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AR998" s="274"/>
      <c r="AS998" s="274"/>
      <c r="AT998" s="274"/>
      <c r="AU998" s="274"/>
      <c r="AV998" s="274"/>
      <c r="AW998" s="274"/>
      <c r="AX998" s="274"/>
      <c r="AY998" s="274"/>
      <c r="AZ998" s="274"/>
      <c r="BA998" s="274"/>
      <c r="BB998" s="274"/>
      <c r="BC998" s="274"/>
      <c r="BD998" s="274"/>
      <c r="BE998" s="274"/>
      <c r="BF998" s="274"/>
      <c r="BG998" s="274"/>
      <c r="BH998" s="274"/>
      <c r="BI998" s="274"/>
      <c r="BJ998" s="274"/>
      <c r="BK998" s="274"/>
      <c r="BL998" s="274"/>
      <c r="BM998" s="274"/>
      <c r="BN998" s="274"/>
      <c r="BO998" s="274"/>
      <c r="BP998" s="274"/>
      <c r="BQ998" s="274"/>
      <c r="BR998" s="274"/>
      <c r="BS998" s="274"/>
      <c r="BT998" s="274"/>
      <c r="BU998" s="274"/>
      <c r="BV998" s="274"/>
      <c r="BW998" s="274"/>
      <c r="BX998" s="274"/>
      <c r="BY998" s="274"/>
      <c r="BZ998" s="274"/>
      <c r="CA998" s="274"/>
      <c r="CB998" s="274"/>
      <c r="CC998" s="274"/>
      <c r="CD998" s="274"/>
      <c r="CE998" s="274"/>
      <c r="CF998" s="274"/>
      <c r="CG998" s="274"/>
      <c r="CH998" s="274"/>
      <c r="CI998" s="274"/>
      <c r="CJ998" s="274"/>
      <c r="CK998" s="274"/>
      <c r="CL998" s="274"/>
      <c r="CM998" s="274"/>
      <c r="CN998" s="274"/>
      <c r="CO998" s="274"/>
      <c r="CP998" s="274"/>
      <c r="CQ998" s="274"/>
      <c r="CR998" s="274"/>
      <c r="CS998" s="274"/>
      <c r="CT998" s="274"/>
      <c r="CU998" s="274"/>
      <c r="CV998" s="274"/>
      <c r="CW998" s="274"/>
      <c r="CX998" s="274"/>
      <c r="CY998" s="274"/>
      <c r="CZ998" s="274"/>
      <c r="DA998" s="274"/>
      <c r="DB998" s="274"/>
      <c r="DC998" s="274"/>
      <c r="DD998" s="274"/>
      <c r="DE998" s="274"/>
    </row>
    <row r="999" spans="2:109" s="33" customFormat="1" x14ac:dyDescent="0.35">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AR999" s="274"/>
      <c r="AS999" s="274"/>
      <c r="AT999" s="274"/>
      <c r="AU999" s="274"/>
      <c r="AV999" s="274"/>
      <c r="AW999" s="274"/>
      <c r="AX999" s="274"/>
      <c r="AY999" s="274"/>
      <c r="AZ999" s="274"/>
      <c r="BA999" s="274"/>
      <c r="BB999" s="274"/>
      <c r="BC999" s="274"/>
      <c r="BD999" s="274"/>
      <c r="BE999" s="274"/>
      <c r="BF999" s="274"/>
      <c r="BG999" s="274"/>
      <c r="BH999" s="274"/>
      <c r="BI999" s="274"/>
      <c r="BJ999" s="274"/>
      <c r="BK999" s="274"/>
      <c r="BL999" s="274"/>
      <c r="BM999" s="274"/>
      <c r="BN999" s="274"/>
      <c r="BO999" s="274"/>
      <c r="BP999" s="274"/>
      <c r="BQ999" s="274"/>
      <c r="BR999" s="274"/>
      <c r="BS999" s="274"/>
      <c r="BT999" s="274"/>
      <c r="BU999" s="274"/>
      <c r="BV999" s="274"/>
      <c r="BW999" s="274"/>
      <c r="BX999" s="274"/>
      <c r="BY999" s="274"/>
      <c r="BZ999" s="274"/>
      <c r="CA999" s="274"/>
      <c r="CB999" s="274"/>
      <c r="CC999" s="274"/>
      <c r="CD999" s="274"/>
      <c r="CE999" s="274"/>
      <c r="CF999" s="274"/>
      <c r="CG999" s="274"/>
      <c r="CH999" s="274"/>
      <c r="CI999" s="274"/>
      <c r="CJ999" s="274"/>
      <c r="CK999" s="274"/>
      <c r="CL999" s="274"/>
      <c r="CM999" s="274"/>
      <c r="CN999" s="274"/>
      <c r="CO999" s="274"/>
      <c r="CP999" s="274"/>
      <c r="CQ999" s="274"/>
      <c r="CR999" s="274"/>
      <c r="CS999" s="274"/>
      <c r="CT999" s="274"/>
      <c r="CU999" s="274"/>
      <c r="CV999" s="274"/>
      <c r="CW999" s="274"/>
      <c r="CX999" s="274"/>
      <c r="CY999" s="274"/>
      <c r="CZ999" s="274"/>
      <c r="DA999" s="274"/>
      <c r="DB999" s="274"/>
      <c r="DC999" s="274"/>
      <c r="DD999" s="274"/>
      <c r="DE999" s="274"/>
    </row>
    <row r="1000" spans="2:109" s="33" customFormat="1" x14ac:dyDescent="0.35">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AR1000" s="274"/>
      <c r="AS1000" s="274"/>
      <c r="AT1000" s="274"/>
      <c r="AU1000" s="274"/>
      <c r="AV1000" s="274"/>
      <c r="AW1000" s="274"/>
      <c r="AX1000" s="274"/>
      <c r="AY1000" s="274"/>
      <c r="AZ1000" s="274"/>
      <c r="BA1000" s="274"/>
      <c r="BB1000" s="274"/>
      <c r="BC1000" s="274"/>
      <c r="BD1000" s="274"/>
      <c r="BE1000" s="274"/>
      <c r="BF1000" s="274"/>
      <c r="BG1000" s="274"/>
      <c r="BH1000" s="274"/>
      <c r="BI1000" s="274"/>
      <c r="BJ1000" s="274"/>
      <c r="BK1000" s="274"/>
      <c r="BL1000" s="274"/>
      <c r="BM1000" s="274"/>
      <c r="BN1000" s="274"/>
      <c r="BO1000" s="274"/>
      <c r="BP1000" s="274"/>
      <c r="BQ1000" s="274"/>
      <c r="BR1000" s="274"/>
      <c r="BS1000" s="274"/>
      <c r="BT1000" s="274"/>
      <c r="BU1000" s="274"/>
      <c r="BV1000" s="274"/>
      <c r="BW1000" s="274"/>
      <c r="BX1000" s="274"/>
      <c r="BY1000" s="274"/>
      <c r="BZ1000" s="274"/>
      <c r="CA1000" s="274"/>
      <c r="CB1000" s="274"/>
      <c r="CC1000" s="274"/>
      <c r="CD1000" s="274"/>
      <c r="CE1000" s="274"/>
      <c r="CF1000" s="274"/>
      <c r="CG1000" s="274"/>
      <c r="CH1000" s="274"/>
      <c r="CI1000" s="274"/>
      <c r="CJ1000" s="274"/>
      <c r="CK1000" s="274"/>
      <c r="CL1000" s="274"/>
      <c r="CM1000" s="274"/>
      <c r="CN1000" s="274"/>
      <c r="CO1000" s="274"/>
      <c r="CP1000" s="274"/>
      <c r="CQ1000" s="274"/>
      <c r="CR1000" s="274"/>
      <c r="CS1000" s="274"/>
      <c r="CT1000" s="274"/>
      <c r="CU1000" s="274"/>
      <c r="CV1000" s="274"/>
      <c r="CW1000" s="274"/>
      <c r="CX1000" s="274"/>
      <c r="CY1000" s="274"/>
      <c r="CZ1000" s="274"/>
      <c r="DA1000" s="274"/>
      <c r="DB1000" s="274"/>
      <c r="DC1000" s="274"/>
      <c r="DD1000" s="274"/>
      <c r="DE1000" s="274"/>
    </row>
    <row r="1001" spans="2:109" s="33" customFormat="1" x14ac:dyDescent="0.35">
      <c r="B1001" s="11"/>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AR1001" s="274"/>
      <c r="AS1001" s="274"/>
      <c r="AT1001" s="274"/>
      <c r="AU1001" s="274"/>
      <c r="AV1001" s="274"/>
      <c r="AW1001" s="274"/>
      <c r="AX1001" s="274"/>
      <c r="AY1001" s="274"/>
      <c r="AZ1001" s="274"/>
      <c r="BA1001" s="274"/>
      <c r="BB1001" s="274"/>
      <c r="BC1001" s="274"/>
      <c r="BD1001" s="274"/>
      <c r="BE1001" s="274"/>
      <c r="BF1001" s="274"/>
      <c r="BG1001" s="274"/>
      <c r="BH1001" s="274"/>
      <c r="BI1001" s="274"/>
      <c r="BJ1001" s="274"/>
      <c r="BK1001" s="274"/>
      <c r="BL1001" s="274"/>
      <c r="BM1001" s="274"/>
      <c r="BN1001" s="274"/>
      <c r="BO1001" s="274"/>
      <c r="BP1001" s="274"/>
      <c r="BQ1001" s="274"/>
      <c r="BR1001" s="274"/>
      <c r="BS1001" s="274"/>
      <c r="BT1001" s="274"/>
      <c r="BU1001" s="274"/>
      <c r="BV1001" s="274"/>
      <c r="BW1001" s="274"/>
      <c r="BX1001" s="274"/>
      <c r="BY1001" s="274"/>
      <c r="BZ1001" s="274"/>
      <c r="CA1001" s="274"/>
      <c r="CB1001" s="274"/>
      <c r="CC1001" s="274"/>
      <c r="CD1001" s="274"/>
      <c r="CE1001" s="274"/>
      <c r="CF1001" s="274"/>
      <c r="CG1001" s="274"/>
      <c r="CH1001" s="274"/>
      <c r="CI1001" s="274"/>
      <c r="CJ1001" s="274"/>
      <c r="CK1001" s="274"/>
      <c r="CL1001" s="274"/>
      <c r="CM1001" s="274"/>
      <c r="CN1001" s="274"/>
      <c r="CO1001" s="274"/>
      <c r="CP1001" s="274"/>
      <c r="CQ1001" s="274"/>
      <c r="CR1001" s="274"/>
      <c r="CS1001" s="274"/>
      <c r="CT1001" s="274"/>
      <c r="CU1001" s="274"/>
      <c r="CV1001" s="274"/>
      <c r="CW1001" s="274"/>
      <c r="CX1001" s="274"/>
      <c r="CY1001" s="274"/>
      <c r="CZ1001" s="274"/>
      <c r="DA1001" s="274"/>
      <c r="DB1001" s="274"/>
      <c r="DC1001" s="274"/>
      <c r="DD1001" s="274"/>
      <c r="DE1001" s="274"/>
    </row>
    <row r="1002" spans="2:109" s="33" customFormat="1" x14ac:dyDescent="0.35">
      <c r="B1002" s="11"/>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AR1002" s="274"/>
      <c r="AS1002" s="274"/>
      <c r="AT1002" s="274"/>
      <c r="AU1002" s="274"/>
      <c r="AV1002" s="274"/>
      <c r="AW1002" s="274"/>
      <c r="AX1002" s="274"/>
      <c r="AY1002" s="274"/>
      <c r="AZ1002" s="274"/>
      <c r="BA1002" s="274"/>
      <c r="BB1002" s="274"/>
      <c r="BC1002" s="274"/>
      <c r="BD1002" s="274"/>
      <c r="BE1002" s="274"/>
      <c r="BF1002" s="274"/>
      <c r="BG1002" s="274"/>
      <c r="BH1002" s="274"/>
      <c r="BI1002" s="274"/>
      <c r="BJ1002" s="274"/>
      <c r="BK1002" s="274"/>
      <c r="BL1002" s="274"/>
      <c r="BM1002" s="274"/>
      <c r="BN1002" s="274"/>
      <c r="BO1002" s="274"/>
      <c r="BP1002" s="274"/>
      <c r="BQ1002" s="274"/>
      <c r="BR1002" s="274"/>
      <c r="BS1002" s="274"/>
      <c r="BT1002" s="274"/>
      <c r="BU1002" s="274"/>
      <c r="BV1002" s="274"/>
      <c r="BW1002" s="274"/>
      <c r="BX1002" s="274"/>
      <c r="BY1002" s="274"/>
      <c r="BZ1002" s="274"/>
      <c r="CA1002" s="274"/>
      <c r="CB1002" s="274"/>
      <c r="CC1002" s="274"/>
      <c r="CD1002" s="274"/>
      <c r="CE1002" s="274"/>
      <c r="CF1002" s="274"/>
      <c r="CG1002" s="274"/>
      <c r="CH1002" s="274"/>
      <c r="CI1002" s="274"/>
      <c r="CJ1002" s="274"/>
      <c r="CK1002" s="274"/>
      <c r="CL1002" s="274"/>
      <c r="CM1002" s="274"/>
      <c r="CN1002" s="274"/>
      <c r="CO1002" s="274"/>
      <c r="CP1002" s="274"/>
      <c r="CQ1002" s="274"/>
      <c r="CR1002" s="274"/>
      <c r="CS1002" s="274"/>
      <c r="CT1002" s="274"/>
      <c r="CU1002" s="274"/>
      <c r="CV1002" s="274"/>
      <c r="CW1002" s="274"/>
      <c r="CX1002" s="274"/>
      <c r="CY1002" s="274"/>
      <c r="CZ1002" s="274"/>
      <c r="DA1002" s="274"/>
      <c r="DB1002" s="274"/>
      <c r="DC1002" s="274"/>
      <c r="DD1002" s="274"/>
      <c r="DE1002" s="274"/>
    </row>
    <row r="1003" spans="2:109" s="33" customFormat="1" x14ac:dyDescent="0.35">
      <c r="B1003" s="11"/>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AR1003" s="274"/>
      <c r="AS1003" s="274"/>
      <c r="AT1003" s="274"/>
      <c r="AU1003" s="274"/>
      <c r="AV1003" s="274"/>
      <c r="AW1003" s="274"/>
      <c r="AX1003" s="274"/>
      <c r="AY1003" s="274"/>
      <c r="AZ1003" s="274"/>
      <c r="BA1003" s="274"/>
      <c r="BB1003" s="274"/>
      <c r="BC1003" s="274"/>
      <c r="BD1003" s="274"/>
      <c r="BE1003" s="274"/>
      <c r="BF1003" s="274"/>
      <c r="BG1003" s="274"/>
      <c r="BH1003" s="274"/>
      <c r="BI1003" s="274"/>
      <c r="BJ1003" s="274"/>
      <c r="BK1003" s="274"/>
      <c r="BL1003" s="274"/>
      <c r="BM1003" s="274"/>
      <c r="BN1003" s="274"/>
      <c r="BO1003" s="274"/>
      <c r="BP1003" s="274"/>
      <c r="BQ1003" s="274"/>
      <c r="BR1003" s="274"/>
      <c r="BS1003" s="274"/>
      <c r="BT1003" s="274"/>
      <c r="BU1003" s="274"/>
      <c r="BV1003" s="274"/>
      <c r="BW1003" s="274"/>
      <c r="BX1003" s="274"/>
      <c r="BY1003" s="274"/>
      <c r="BZ1003" s="274"/>
      <c r="CA1003" s="274"/>
      <c r="CB1003" s="274"/>
      <c r="CC1003" s="274"/>
      <c r="CD1003" s="274"/>
      <c r="CE1003" s="274"/>
      <c r="CF1003" s="274"/>
      <c r="CG1003" s="274"/>
      <c r="CH1003" s="274"/>
      <c r="CI1003" s="274"/>
      <c r="CJ1003" s="274"/>
      <c r="CK1003" s="274"/>
      <c r="CL1003" s="274"/>
      <c r="CM1003" s="274"/>
      <c r="CN1003" s="274"/>
      <c r="CO1003" s="274"/>
      <c r="CP1003" s="274"/>
      <c r="CQ1003" s="274"/>
      <c r="CR1003" s="274"/>
      <c r="CS1003" s="274"/>
      <c r="CT1003" s="274"/>
      <c r="CU1003" s="274"/>
      <c r="CV1003" s="274"/>
      <c r="CW1003" s="274"/>
      <c r="CX1003" s="274"/>
      <c r="CY1003" s="274"/>
      <c r="CZ1003" s="274"/>
      <c r="DA1003" s="274"/>
      <c r="DB1003" s="274"/>
      <c r="DC1003" s="274"/>
      <c r="DD1003" s="274"/>
      <c r="DE1003" s="274"/>
    </row>
    <row r="1004" spans="2:109" s="33" customFormat="1" x14ac:dyDescent="0.35">
      <c r="B1004" s="11"/>
      <c r="C1004" s="11"/>
      <c r="D1004" s="11"/>
      <c r="E1004" s="11"/>
      <c r="F1004" s="11"/>
      <c r="G1004" s="11"/>
      <c r="H1004" s="11"/>
      <c r="I1004" s="11"/>
      <c r="J1004" s="11"/>
      <c r="K1004" s="11"/>
      <c r="L1004" s="11"/>
      <c r="M1004" s="11"/>
      <c r="N1004" s="11"/>
      <c r="O1004" s="11"/>
      <c r="P1004" s="11"/>
      <c r="Q1004" s="11"/>
      <c r="R1004" s="11"/>
      <c r="S1004" s="11"/>
      <c r="T1004" s="11"/>
      <c r="U1004" s="11"/>
      <c r="V1004" s="11"/>
      <c r="W1004" s="11"/>
      <c r="X1004" s="11"/>
      <c r="AR1004" s="274"/>
      <c r="AS1004" s="274"/>
      <c r="AT1004" s="274"/>
      <c r="AU1004" s="274"/>
      <c r="AV1004" s="274"/>
      <c r="AW1004" s="274"/>
      <c r="AX1004" s="274"/>
      <c r="AY1004" s="274"/>
      <c r="AZ1004" s="274"/>
      <c r="BA1004" s="274"/>
      <c r="BB1004" s="274"/>
      <c r="BC1004" s="274"/>
      <c r="BD1004" s="274"/>
      <c r="BE1004" s="274"/>
      <c r="BF1004" s="274"/>
      <c r="BG1004" s="274"/>
      <c r="BH1004" s="274"/>
      <c r="BI1004" s="274"/>
      <c r="BJ1004" s="274"/>
      <c r="BK1004" s="274"/>
      <c r="BL1004" s="274"/>
      <c r="BM1004" s="274"/>
      <c r="BN1004" s="274"/>
      <c r="BO1004" s="274"/>
      <c r="BP1004" s="274"/>
      <c r="BQ1004" s="274"/>
      <c r="BR1004" s="274"/>
      <c r="BS1004" s="274"/>
      <c r="BT1004" s="274"/>
      <c r="BU1004" s="274"/>
      <c r="BV1004" s="274"/>
      <c r="BW1004" s="274"/>
      <c r="BX1004" s="274"/>
      <c r="BY1004" s="274"/>
      <c r="BZ1004" s="274"/>
      <c r="CA1004" s="274"/>
      <c r="CB1004" s="274"/>
      <c r="CC1004" s="274"/>
      <c r="CD1004" s="274"/>
      <c r="CE1004" s="274"/>
      <c r="CF1004" s="274"/>
      <c r="CG1004" s="274"/>
      <c r="CH1004" s="274"/>
      <c r="CI1004" s="274"/>
      <c r="CJ1004" s="274"/>
      <c r="CK1004" s="274"/>
      <c r="CL1004" s="274"/>
      <c r="CM1004" s="274"/>
      <c r="CN1004" s="274"/>
      <c r="CO1004" s="274"/>
      <c r="CP1004" s="274"/>
      <c r="CQ1004" s="274"/>
      <c r="CR1004" s="274"/>
      <c r="CS1004" s="274"/>
      <c r="CT1004" s="274"/>
      <c r="CU1004" s="274"/>
      <c r="CV1004" s="274"/>
      <c r="CW1004" s="274"/>
      <c r="CX1004" s="274"/>
      <c r="CY1004" s="274"/>
      <c r="CZ1004" s="274"/>
      <c r="DA1004" s="274"/>
      <c r="DB1004" s="274"/>
      <c r="DC1004" s="274"/>
      <c r="DD1004" s="274"/>
      <c r="DE1004" s="274"/>
    </row>
    <row r="1005" spans="2:109" s="33" customFormat="1" x14ac:dyDescent="0.35">
      <c r="B1005" s="11"/>
      <c r="C1005" s="11"/>
      <c r="D1005" s="11"/>
      <c r="E1005" s="11"/>
      <c r="F1005" s="11"/>
      <c r="G1005" s="11"/>
      <c r="H1005" s="11"/>
      <c r="I1005" s="11"/>
      <c r="J1005" s="11"/>
      <c r="K1005" s="11"/>
      <c r="L1005" s="11"/>
      <c r="M1005" s="11"/>
      <c r="N1005" s="11"/>
      <c r="O1005" s="11"/>
      <c r="P1005" s="11"/>
      <c r="Q1005" s="11"/>
      <c r="R1005" s="11"/>
      <c r="S1005" s="11"/>
      <c r="T1005" s="11"/>
      <c r="U1005" s="11"/>
      <c r="V1005" s="11"/>
      <c r="W1005" s="11"/>
      <c r="X1005" s="11"/>
      <c r="AR1005" s="274"/>
      <c r="AS1005" s="274"/>
      <c r="AT1005" s="274"/>
      <c r="AU1005" s="274"/>
      <c r="AV1005" s="274"/>
      <c r="AW1005" s="274"/>
      <c r="AX1005" s="274"/>
      <c r="AY1005" s="274"/>
      <c r="AZ1005" s="274"/>
      <c r="BA1005" s="274"/>
      <c r="BB1005" s="274"/>
      <c r="BC1005" s="274"/>
      <c r="BD1005" s="274"/>
      <c r="BE1005" s="274"/>
      <c r="BF1005" s="274"/>
      <c r="BG1005" s="274"/>
      <c r="BH1005" s="274"/>
      <c r="BI1005" s="274"/>
      <c r="BJ1005" s="274"/>
      <c r="BK1005" s="274"/>
      <c r="BL1005" s="274"/>
      <c r="BM1005" s="274"/>
      <c r="BN1005" s="274"/>
      <c r="BO1005" s="274"/>
      <c r="BP1005" s="274"/>
      <c r="BQ1005" s="274"/>
      <c r="BR1005" s="274"/>
      <c r="BS1005" s="274"/>
      <c r="BT1005" s="274"/>
      <c r="BU1005" s="274"/>
      <c r="BV1005" s="274"/>
      <c r="BW1005" s="274"/>
      <c r="BX1005" s="274"/>
      <c r="BY1005" s="274"/>
      <c r="BZ1005" s="274"/>
      <c r="CA1005" s="274"/>
      <c r="CB1005" s="274"/>
      <c r="CC1005" s="274"/>
      <c r="CD1005" s="274"/>
      <c r="CE1005" s="274"/>
      <c r="CF1005" s="274"/>
      <c r="CG1005" s="274"/>
      <c r="CH1005" s="274"/>
      <c r="CI1005" s="274"/>
      <c r="CJ1005" s="274"/>
      <c r="CK1005" s="274"/>
      <c r="CL1005" s="274"/>
      <c r="CM1005" s="274"/>
      <c r="CN1005" s="274"/>
      <c r="CO1005" s="274"/>
      <c r="CP1005" s="274"/>
      <c r="CQ1005" s="274"/>
      <c r="CR1005" s="274"/>
      <c r="CS1005" s="274"/>
      <c r="CT1005" s="274"/>
      <c r="CU1005" s="274"/>
      <c r="CV1005" s="274"/>
      <c r="CW1005" s="274"/>
      <c r="CX1005" s="274"/>
      <c r="CY1005" s="274"/>
      <c r="CZ1005" s="274"/>
      <c r="DA1005" s="274"/>
      <c r="DB1005" s="274"/>
      <c r="DC1005" s="274"/>
      <c r="DD1005" s="274"/>
      <c r="DE1005" s="274"/>
    </row>
    <row r="1006" spans="2:109" s="33" customFormat="1" x14ac:dyDescent="0.35">
      <c r="B1006" s="11"/>
      <c r="C1006" s="11"/>
      <c r="D1006" s="11"/>
      <c r="E1006" s="11"/>
      <c r="F1006" s="11"/>
      <c r="G1006" s="11"/>
      <c r="H1006" s="11"/>
      <c r="I1006" s="11"/>
      <c r="J1006" s="11"/>
      <c r="K1006" s="11"/>
      <c r="L1006" s="11"/>
      <c r="M1006" s="11"/>
      <c r="N1006" s="11"/>
      <c r="O1006" s="11"/>
      <c r="P1006" s="11"/>
      <c r="Q1006" s="11"/>
      <c r="R1006" s="11"/>
      <c r="S1006" s="11"/>
      <c r="T1006" s="11"/>
      <c r="U1006" s="11"/>
      <c r="V1006" s="11"/>
      <c r="W1006" s="11"/>
      <c r="X1006" s="11"/>
      <c r="AR1006" s="274"/>
      <c r="AS1006" s="274"/>
      <c r="AT1006" s="274"/>
      <c r="AU1006" s="274"/>
      <c r="AV1006" s="274"/>
      <c r="AW1006" s="274"/>
      <c r="AX1006" s="274"/>
      <c r="AY1006" s="274"/>
      <c r="AZ1006" s="274"/>
      <c r="BA1006" s="274"/>
      <c r="BB1006" s="274"/>
      <c r="BC1006" s="274"/>
      <c r="BD1006" s="274"/>
      <c r="BE1006" s="274"/>
      <c r="BF1006" s="274"/>
      <c r="BG1006" s="274"/>
      <c r="BH1006" s="274"/>
      <c r="BI1006" s="274"/>
      <c r="BJ1006" s="274"/>
      <c r="BK1006" s="274"/>
      <c r="BL1006" s="274"/>
      <c r="BM1006" s="274"/>
      <c r="BN1006" s="274"/>
      <c r="BO1006" s="274"/>
      <c r="BP1006" s="274"/>
      <c r="BQ1006" s="274"/>
      <c r="BR1006" s="274"/>
      <c r="BS1006" s="274"/>
      <c r="BT1006" s="274"/>
      <c r="BU1006" s="274"/>
      <c r="BV1006" s="274"/>
      <c r="BW1006" s="274"/>
      <c r="BX1006" s="274"/>
      <c r="BY1006" s="274"/>
      <c r="BZ1006" s="274"/>
      <c r="CA1006" s="274"/>
      <c r="CB1006" s="274"/>
      <c r="CC1006" s="274"/>
      <c r="CD1006" s="274"/>
      <c r="CE1006" s="274"/>
      <c r="CF1006" s="274"/>
      <c r="CG1006" s="274"/>
      <c r="CH1006" s="274"/>
      <c r="CI1006" s="274"/>
      <c r="CJ1006" s="274"/>
      <c r="CK1006" s="274"/>
      <c r="CL1006" s="274"/>
      <c r="CM1006" s="274"/>
      <c r="CN1006" s="274"/>
      <c r="CO1006" s="274"/>
      <c r="CP1006" s="274"/>
      <c r="CQ1006" s="274"/>
      <c r="CR1006" s="274"/>
      <c r="CS1006" s="274"/>
      <c r="CT1006" s="274"/>
      <c r="CU1006" s="274"/>
      <c r="CV1006" s="274"/>
      <c r="CW1006" s="274"/>
      <c r="CX1006" s="274"/>
      <c r="CY1006" s="274"/>
      <c r="CZ1006" s="274"/>
      <c r="DA1006" s="274"/>
      <c r="DB1006" s="274"/>
      <c r="DC1006" s="274"/>
      <c r="DD1006" s="274"/>
      <c r="DE1006" s="274"/>
    </row>
    <row r="1007" spans="2:109" s="33" customFormat="1" x14ac:dyDescent="0.35">
      <c r="B1007" s="11"/>
      <c r="C1007" s="11"/>
      <c r="D1007" s="11"/>
      <c r="E1007" s="11"/>
      <c r="F1007" s="11"/>
      <c r="G1007" s="11"/>
      <c r="H1007" s="11"/>
      <c r="I1007" s="11"/>
      <c r="J1007" s="11"/>
      <c r="K1007" s="11"/>
      <c r="L1007" s="11"/>
      <c r="M1007" s="11"/>
      <c r="N1007" s="11"/>
      <c r="O1007" s="11"/>
      <c r="P1007" s="11"/>
      <c r="Q1007" s="11"/>
      <c r="R1007" s="11"/>
      <c r="S1007" s="11"/>
      <c r="T1007" s="11"/>
      <c r="U1007" s="11"/>
      <c r="V1007" s="11"/>
      <c r="W1007" s="11"/>
      <c r="X1007" s="11"/>
      <c r="AR1007" s="274"/>
      <c r="AS1007" s="274"/>
      <c r="AT1007" s="274"/>
      <c r="AU1007" s="274"/>
      <c r="AV1007" s="274"/>
      <c r="AW1007" s="274"/>
      <c r="AX1007" s="274"/>
      <c r="AY1007" s="274"/>
      <c r="AZ1007" s="274"/>
      <c r="BA1007" s="274"/>
      <c r="BB1007" s="274"/>
      <c r="BC1007" s="274"/>
      <c r="BD1007" s="274"/>
      <c r="BE1007" s="274"/>
      <c r="BF1007" s="274"/>
      <c r="BG1007" s="274"/>
      <c r="BH1007" s="274"/>
      <c r="BI1007" s="274"/>
      <c r="BJ1007" s="274"/>
      <c r="BK1007" s="274"/>
      <c r="BL1007" s="274"/>
      <c r="BM1007" s="274"/>
      <c r="BN1007" s="274"/>
      <c r="BO1007" s="274"/>
      <c r="BP1007" s="274"/>
      <c r="BQ1007" s="274"/>
      <c r="BR1007" s="274"/>
      <c r="BS1007" s="274"/>
      <c r="BT1007" s="274"/>
      <c r="BU1007" s="274"/>
      <c r="BV1007" s="274"/>
      <c r="BW1007" s="274"/>
      <c r="BX1007" s="274"/>
      <c r="BY1007" s="274"/>
      <c r="BZ1007" s="274"/>
      <c r="CA1007" s="274"/>
      <c r="CB1007" s="274"/>
      <c r="CC1007" s="274"/>
      <c r="CD1007" s="274"/>
      <c r="CE1007" s="274"/>
      <c r="CF1007" s="274"/>
      <c r="CG1007" s="274"/>
      <c r="CH1007" s="274"/>
      <c r="CI1007" s="274"/>
      <c r="CJ1007" s="274"/>
      <c r="CK1007" s="274"/>
      <c r="CL1007" s="274"/>
      <c r="CM1007" s="274"/>
      <c r="CN1007" s="274"/>
      <c r="CO1007" s="274"/>
      <c r="CP1007" s="274"/>
      <c r="CQ1007" s="274"/>
      <c r="CR1007" s="274"/>
      <c r="CS1007" s="274"/>
      <c r="CT1007" s="274"/>
      <c r="CU1007" s="274"/>
      <c r="CV1007" s="274"/>
      <c r="CW1007" s="274"/>
      <c r="CX1007" s="274"/>
      <c r="CY1007" s="274"/>
      <c r="CZ1007" s="274"/>
      <c r="DA1007" s="274"/>
      <c r="DB1007" s="274"/>
      <c r="DC1007" s="274"/>
      <c r="DD1007" s="274"/>
      <c r="DE1007" s="274"/>
    </row>
    <row r="1008" spans="2:109" s="33" customFormat="1" x14ac:dyDescent="0.35">
      <c r="B1008" s="11"/>
      <c r="C1008" s="11"/>
      <c r="D1008" s="11"/>
      <c r="E1008" s="11"/>
      <c r="F1008" s="11"/>
      <c r="G1008" s="11"/>
      <c r="H1008" s="11"/>
      <c r="I1008" s="11"/>
      <c r="J1008" s="11"/>
      <c r="K1008" s="11"/>
      <c r="L1008" s="11"/>
      <c r="M1008" s="11"/>
      <c r="N1008" s="11"/>
      <c r="O1008" s="11"/>
      <c r="P1008" s="11"/>
      <c r="Q1008" s="11"/>
      <c r="R1008" s="11"/>
      <c r="S1008" s="11"/>
      <c r="T1008" s="11"/>
      <c r="U1008" s="11"/>
      <c r="V1008" s="11"/>
      <c r="W1008" s="11"/>
      <c r="X1008" s="11"/>
      <c r="AR1008" s="274"/>
      <c r="AS1008" s="274"/>
      <c r="AT1008" s="274"/>
      <c r="AU1008" s="274"/>
      <c r="AV1008" s="274"/>
      <c r="AW1008" s="274"/>
      <c r="AX1008" s="274"/>
      <c r="AY1008" s="274"/>
      <c r="AZ1008" s="274"/>
      <c r="BA1008" s="274"/>
      <c r="BB1008" s="274"/>
      <c r="BC1008" s="274"/>
      <c r="BD1008" s="274"/>
      <c r="BE1008" s="274"/>
      <c r="BF1008" s="274"/>
      <c r="BG1008" s="274"/>
      <c r="BH1008" s="274"/>
      <c r="BI1008" s="274"/>
      <c r="BJ1008" s="274"/>
      <c r="BK1008" s="274"/>
      <c r="BL1008" s="274"/>
      <c r="BM1008" s="274"/>
      <c r="BN1008" s="274"/>
      <c r="BO1008" s="274"/>
      <c r="BP1008" s="274"/>
      <c r="BQ1008" s="274"/>
      <c r="BR1008" s="274"/>
      <c r="BS1008" s="274"/>
      <c r="BT1008" s="274"/>
      <c r="BU1008" s="274"/>
      <c r="BV1008" s="274"/>
      <c r="BW1008" s="274"/>
      <c r="BX1008" s="274"/>
      <c r="BY1008" s="274"/>
      <c r="BZ1008" s="274"/>
      <c r="CA1008" s="274"/>
      <c r="CB1008" s="274"/>
      <c r="CC1008" s="274"/>
      <c r="CD1008" s="274"/>
      <c r="CE1008" s="274"/>
      <c r="CF1008" s="274"/>
      <c r="CG1008" s="274"/>
      <c r="CH1008" s="274"/>
      <c r="CI1008" s="274"/>
      <c r="CJ1008" s="274"/>
      <c r="CK1008" s="274"/>
      <c r="CL1008" s="274"/>
      <c r="CM1008" s="274"/>
      <c r="CN1008" s="274"/>
      <c r="CO1008" s="274"/>
      <c r="CP1008" s="274"/>
      <c r="CQ1008" s="274"/>
      <c r="CR1008" s="274"/>
      <c r="CS1008" s="274"/>
      <c r="CT1008" s="274"/>
      <c r="CU1008" s="274"/>
      <c r="CV1008" s="274"/>
      <c r="CW1008" s="274"/>
      <c r="CX1008" s="274"/>
      <c r="CY1008" s="274"/>
      <c r="CZ1008" s="274"/>
      <c r="DA1008" s="274"/>
      <c r="DB1008" s="274"/>
      <c r="DC1008" s="274"/>
      <c r="DD1008" s="274"/>
      <c r="DE1008" s="274"/>
    </row>
    <row r="1009" spans="2:109" s="33" customFormat="1" x14ac:dyDescent="0.35">
      <c r="B1009" s="11"/>
      <c r="C1009" s="11"/>
      <c r="D1009" s="11"/>
      <c r="E1009" s="11"/>
      <c r="F1009" s="11"/>
      <c r="G1009" s="11"/>
      <c r="H1009" s="11"/>
      <c r="I1009" s="11"/>
      <c r="J1009" s="11"/>
      <c r="K1009" s="11"/>
      <c r="L1009" s="11"/>
      <c r="M1009" s="11"/>
      <c r="N1009" s="11"/>
      <c r="O1009" s="11"/>
      <c r="P1009" s="11"/>
      <c r="Q1009" s="11"/>
      <c r="R1009" s="11"/>
      <c r="S1009" s="11"/>
      <c r="T1009" s="11"/>
      <c r="U1009" s="11"/>
      <c r="V1009" s="11"/>
      <c r="W1009" s="11"/>
      <c r="X1009" s="11"/>
      <c r="AR1009" s="274"/>
      <c r="AS1009" s="274"/>
      <c r="AT1009" s="274"/>
      <c r="AU1009" s="274"/>
      <c r="AV1009" s="274"/>
      <c r="AW1009" s="274"/>
      <c r="AX1009" s="274"/>
      <c r="AY1009" s="274"/>
      <c r="AZ1009" s="274"/>
      <c r="BA1009" s="274"/>
      <c r="BB1009" s="274"/>
      <c r="BC1009" s="274"/>
      <c r="BD1009" s="274"/>
      <c r="BE1009" s="274"/>
      <c r="BF1009" s="274"/>
      <c r="BG1009" s="274"/>
      <c r="BH1009" s="274"/>
      <c r="BI1009" s="274"/>
      <c r="BJ1009" s="274"/>
      <c r="BK1009" s="274"/>
      <c r="BL1009" s="274"/>
      <c r="BM1009" s="274"/>
      <c r="BN1009" s="274"/>
      <c r="BO1009" s="274"/>
      <c r="BP1009" s="274"/>
      <c r="BQ1009" s="274"/>
      <c r="BR1009" s="274"/>
      <c r="BS1009" s="274"/>
      <c r="BT1009" s="274"/>
      <c r="BU1009" s="274"/>
      <c r="BV1009" s="274"/>
      <c r="BW1009" s="274"/>
      <c r="BX1009" s="274"/>
      <c r="BY1009" s="274"/>
      <c r="BZ1009" s="274"/>
      <c r="CA1009" s="274"/>
      <c r="CB1009" s="274"/>
      <c r="CC1009" s="274"/>
      <c r="CD1009" s="274"/>
      <c r="CE1009" s="274"/>
      <c r="CF1009" s="274"/>
      <c r="CG1009" s="274"/>
      <c r="CH1009" s="274"/>
      <c r="CI1009" s="274"/>
      <c r="CJ1009" s="274"/>
      <c r="CK1009" s="274"/>
      <c r="CL1009" s="274"/>
      <c r="CM1009" s="274"/>
      <c r="CN1009" s="274"/>
      <c r="CO1009" s="274"/>
      <c r="CP1009" s="274"/>
      <c r="CQ1009" s="274"/>
      <c r="CR1009" s="274"/>
      <c r="CS1009" s="274"/>
      <c r="CT1009" s="274"/>
      <c r="CU1009" s="274"/>
      <c r="CV1009" s="274"/>
      <c r="CW1009" s="274"/>
      <c r="CX1009" s="274"/>
      <c r="CY1009" s="274"/>
      <c r="CZ1009" s="274"/>
      <c r="DA1009" s="274"/>
      <c r="DB1009" s="274"/>
      <c r="DC1009" s="274"/>
      <c r="DD1009" s="274"/>
      <c r="DE1009" s="274"/>
    </row>
    <row r="1010" spans="2:109" s="33" customFormat="1" x14ac:dyDescent="0.35">
      <c r="B1010" s="11"/>
      <c r="C1010" s="11"/>
      <c r="D1010" s="11"/>
      <c r="E1010" s="11"/>
      <c r="F1010" s="11"/>
      <c r="G1010" s="11"/>
      <c r="H1010" s="11"/>
      <c r="I1010" s="11"/>
      <c r="J1010" s="11"/>
      <c r="K1010" s="11"/>
      <c r="L1010" s="11"/>
      <c r="M1010" s="11"/>
      <c r="N1010" s="11"/>
      <c r="O1010" s="11"/>
      <c r="P1010" s="11"/>
      <c r="Q1010" s="11"/>
      <c r="R1010" s="11"/>
      <c r="S1010" s="11"/>
      <c r="T1010" s="11"/>
      <c r="U1010" s="11"/>
      <c r="V1010" s="11"/>
      <c r="W1010" s="11"/>
      <c r="X1010" s="11"/>
      <c r="AR1010" s="274"/>
      <c r="AS1010" s="274"/>
      <c r="AT1010" s="274"/>
      <c r="AU1010" s="274"/>
      <c r="AV1010" s="274"/>
      <c r="AW1010" s="274"/>
      <c r="AX1010" s="274"/>
      <c r="AY1010" s="274"/>
      <c r="AZ1010" s="274"/>
      <c r="BA1010" s="274"/>
      <c r="BB1010" s="274"/>
      <c r="BC1010" s="274"/>
      <c r="BD1010" s="274"/>
      <c r="BE1010" s="274"/>
      <c r="BF1010" s="274"/>
      <c r="BG1010" s="274"/>
      <c r="BH1010" s="274"/>
      <c r="BI1010" s="274"/>
      <c r="BJ1010" s="274"/>
      <c r="BK1010" s="274"/>
      <c r="BL1010" s="274"/>
      <c r="BM1010" s="274"/>
      <c r="BN1010" s="274"/>
      <c r="BO1010" s="274"/>
      <c r="BP1010" s="274"/>
      <c r="BQ1010" s="274"/>
      <c r="BR1010" s="274"/>
      <c r="BS1010" s="274"/>
      <c r="BT1010" s="274"/>
      <c r="BU1010" s="274"/>
      <c r="BV1010" s="274"/>
      <c r="BW1010" s="274"/>
      <c r="BX1010" s="274"/>
      <c r="BY1010" s="274"/>
      <c r="BZ1010" s="274"/>
      <c r="CA1010" s="274"/>
      <c r="CB1010" s="274"/>
      <c r="CC1010" s="274"/>
      <c r="CD1010" s="274"/>
      <c r="CE1010" s="274"/>
      <c r="CF1010" s="274"/>
      <c r="CG1010" s="274"/>
      <c r="CH1010" s="274"/>
      <c r="CI1010" s="274"/>
      <c r="CJ1010" s="274"/>
      <c r="CK1010" s="274"/>
      <c r="CL1010" s="274"/>
      <c r="CM1010" s="274"/>
      <c r="CN1010" s="274"/>
      <c r="CO1010" s="274"/>
      <c r="CP1010" s="274"/>
      <c r="CQ1010" s="274"/>
      <c r="CR1010" s="274"/>
      <c r="CS1010" s="274"/>
      <c r="CT1010" s="274"/>
      <c r="CU1010" s="274"/>
      <c r="CV1010" s="274"/>
      <c r="CW1010" s="274"/>
      <c r="CX1010" s="274"/>
      <c r="CY1010" s="274"/>
      <c r="CZ1010" s="274"/>
      <c r="DA1010" s="274"/>
      <c r="DB1010" s="274"/>
      <c r="DC1010" s="274"/>
      <c r="DD1010" s="274"/>
      <c r="DE1010" s="274"/>
    </row>
    <row r="1011" spans="2:109" s="33" customFormat="1" x14ac:dyDescent="0.35">
      <c r="B1011" s="11"/>
      <c r="C1011" s="11"/>
      <c r="D1011" s="11"/>
      <c r="E1011" s="11"/>
      <c r="F1011" s="11"/>
      <c r="G1011" s="11"/>
      <c r="H1011" s="11"/>
      <c r="I1011" s="11"/>
      <c r="J1011" s="11"/>
      <c r="K1011" s="11"/>
      <c r="L1011" s="11"/>
      <c r="M1011" s="11"/>
      <c r="N1011" s="11"/>
      <c r="O1011" s="11"/>
      <c r="P1011" s="11"/>
      <c r="Q1011" s="11"/>
      <c r="R1011" s="11"/>
      <c r="S1011" s="11"/>
      <c r="T1011" s="11"/>
      <c r="U1011" s="11"/>
      <c r="V1011" s="11"/>
      <c r="W1011" s="11"/>
      <c r="X1011" s="11"/>
      <c r="AR1011" s="274"/>
      <c r="AS1011" s="274"/>
      <c r="AT1011" s="274"/>
      <c r="AU1011" s="274"/>
      <c r="AV1011" s="274"/>
      <c r="AW1011" s="274"/>
      <c r="AX1011" s="274"/>
      <c r="AY1011" s="274"/>
      <c r="AZ1011" s="274"/>
      <c r="BA1011" s="274"/>
      <c r="BB1011" s="274"/>
      <c r="BC1011" s="274"/>
      <c r="BD1011" s="274"/>
      <c r="BE1011" s="274"/>
      <c r="BF1011" s="274"/>
      <c r="BG1011" s="274"/>
      <c r="BH1011" s="274"/>
      <c r="BI1011" s="274"/>
      <c r="BJ1011" s="274"/>
      <c r="BK1011" s="274"/>
      <c r="BL1011" s="274"/>
      <c r="BM1011" s="274"/>
      <c r="BN1011" s="274"/>
      <c r="BO1011" s="274"/>
      <c r="BP1011" s="274"/>
      <c r="BQ1011" s="274"/>
      <c r="BR1011" s="274"/>
      <c r="BS1011" s="274"/>
      <c r="BT1011" s="274"/>
      <c r="BU1011" s="274"/>
      <c r="BV1011" s="274"/>
      <c r="BW1011" s="274"/>
      <c r="BX1011" s="274"/>
      <c r="BY1011" s="274"/>
      <c r="BZ1011" s="274"/>
      <c r="CA1011" s="274"/>
      <c r="CB1011" s="274"/>
      <c r="CC1011" s="274"/>
      <c r="CD1011" s="274"/>
      <c r="CE1011" s="274"/>
      <c r="CF1011" s="274"/>
      <c r="CG1011" s="274"/>
      <c r="CH1011" s="274"/>
      <c r="CI1011" s="274"/>
      <c r="CJ1011" s="274"/>
      <c r="CK1011" s="274"/>
      <c r="CL1011" s="274"/>
      <c r="CM1011" s="274"/>
      <c r="CN1011" s="274"/>
      <c r="CO1011" s="274"/>
      <c r="CP1011" s="274"/>
      <c r="CQ1011" s="274"/>
      <c r="CR1011" s="274"/>
      <c r="CS1011" s="274"/>
      <c r="CT1011" s="274"/>
      <c r="CU1011" s="274"/>
      <c r="CV1011" s="274"/>
      <c r="CW1011" s="274"/>
      <c r="CX1011" s="274"/>
      <c r="CY1011" s="274"/>
      <c r="CZ1011" s="274"/>
      <c r="DA1011" s="274"/>
      <c r="DB1011" s="274"/>
      <c r="DC1011" s="274"/>
      <c r="DD1011" s="274"/>
      <c r="DE1011" s="274"/>
    </row>
    <row r="1012" spans="2:109" s="33" customFormat="1" x14ac:dyDescent="0.35">
      <c r="B1012" s="11"/>
      <c r="C1012" s="11"/>
      <c r="D1012" s="11"/>
      <c r="E1012" s="11"/>
      <c r="F1012" s="11"/>
      <c r="G1012" s="11"/>
      <c r="H1012" s="11"/>
      <c r="I1012" s="11"/>
      <c r="J1012" s="11"/>
      <c r="K1012" s="11"/>
      <c r="L1012" s="11"/>
      <c r="M1012" s="11"/>
      <c r="N1012" s="11"/>
      <c r="O1012" s="11"/>
      <c r="P1012" s="11"/>
      <c r="Q1012" s="11"/>
      <c r="R1012" s="11"/>
      <c r="S1012" s="11"/>
      <c r="T1012" s="11"/>
      <c r="U1012" s="11"/>
      <c r="V1012" s="11"/>
      <c r="W1012" s="11"/>
      <c r="X1012" s="11"/>
      <c r="AR1012" s="274"/>
      <c r="AS1012" s="274"/>
      <c r="AT1012" s="274"/>
      <c r="AU1012" s="274"/>
      <c r="AV1012" s="274"/>
      <c r="AW1012" s="274"/>
      <c r="AX1012" s="274"/>
      <c r="AY1012" s="274"/>
      <c r="AZ1012" s="274"/>
      <c r="BA1012" s="274"/>
      <c r="BB1012" s="274"/>
      <c r="BC1012" s="274"/>
      <c r="BD1012" s="274"/>
      <c r="BE1012" s="274"/>
      <c r="BF1012" s="274"/>
      <c r="BG1012" s="274"/>
      <c r="BH1012" s="274"/>
      <c r="BI1012" s="274"/>
      <c r="BJ1012" s="274"/>
      <c r="BK1012" s="274"/>
      <c r="BL1012" s="274"/>
      <c r="BM1012" s="274"/>
      <c r="BN1012" s="274"/>
      <c r="BO1012" s="274"/>
      <c r="BP1012" s="274"/>
      <c r="BQ1012" s="274"/>
      <c r="BR1012" s="274"/>
      <c r="BS1012" s="274"/>
      <c r="BT1012" s="274"/>
      <c r="BU1012" s="274"/>
      <c r="BV1012" s="274"/>
      <c r="BW1012" s="274"/>
      <c r="BX1012" s="274"/>
      <c r="BY1012" s="274"/>
      <c r="BZ1012" s="274"/>
      <c r="CA1012" s="274"/>
      <c r="CB1012" s="274"/>
      <c r="CC1012" s="274"/>
      <c r="CD1012" s="274"/>
      <c r="CE1012" s="274"/>
      <c r="CF1012" s="274"/>
      <c r="CG1012" s="274"/>
      <c r="CH1012" s="274"/>
      <c r="CI1012" s="274"/>
      <c r="CJ1012" s="274"/>
      <c r="CK1012" s="274"/>
      <c r="CL1012" s="274"/>
      <c r="CM1012" s="274"/>
      <c r="CN1012" s="274"/>
      <c r="CO1012" s="274"/>
      <c r="CP1012" s="274"/>
      <c r="CQ1012" s="274"/>
      <c r="CR1012" s="274"/>
      <c r="CS1012" s="274"/>
      <c r="CT1012" s="274"/>
      <c r="CU1012" s="274"/>
      <c r="CV1012" s="274"/>
      <c r="CW1012" s="274"/>
      <c r="CX1012" s="274"/>
      <c r="CY1012" s="274"/>
      <c r="CZ1012" s="274"/>
      <c r="DA1012" s="274"/>
      <c r="DB1012" s="274"/>
      <c r="DC1012" s="274"/>
      <c r="DD1012" s="274"/>
      <c r="DE1012" s="274"/>
    </row>
    <row r="1013" spans="2:109" s="33" customFormat="1" x14ac:dyDescent="0.35">
      <c r="B1013" s="11"/>
      <c r="C1013" s="11"/>
      <c r="D1013" s="11"/>
      <c r="E1013" s="11"/>
      <c r="F1013" s="11"/>
      <c r="G1013" s="11"/>
      <c r="H1013" s="11"/>
      <c r="I1013" s="11"/>
      <c r="J1013" s="11"/>
      <c r="K1013" s="11"/>
      <c r="L1013" s="11"/>
      <c r="M1013" s="11"/>
      <c r="N1013" s="11"/>
      <c r="O1013" s="11"/>
      <c r="P1013" s="11"/>
      <c r="Q1013" s="11"/>
      <c r="R1013" s="11"/>
      <c r="S1013" s="11"/>
      <c r="T1013" s="11"/>
      <c r="U1013" s="11"/>
      <c r="V1013" s="11"/>
      <c r="W1013" s="11"/>
      <c r="X1013" s="11"/>
      <c r="AR1013" s="274"/>
      <c r="AS1013" s="274"/>
      <c r="AT1013" s="274"/>
      <c r="AU1013" s="274"/>
      <c r="AV1013" s="274"/>
      <c r="AW1013" s="274"/>
      <c r="AX1013" s="274"/>
      <c r="AY1013" s="274"/>
      <c r="AZ1013" s="274"/>
      <c r="BA1013" s="274"/>
      <c r="BB1013" s="274"/>
      <c r="BC1013" s="274"/>
      <c r="BD1013" s="274"/>
      <c r="BE1013" s="274"/>
      <c r="BF1013" s="274"/>
      <c r="BG1013" s="274"/>
      <c r="BH1013" s="274"/>
      <c r="BI1013" s="274"/>
      <c r="BJ1013" s="274"/>
      <c r="BK1013" s="274"/>
      <c r="BL1013" s="274"/>
      <c r="BM1013" s="274"/>
      <c r="BN1013" s="274"/>
      <c r="BO1013" s="274"/>
      <c r="BP1013" s="274"/>
      <c r="BQ1013" s="274"/>
      <c r="BR1013" s="274"/>
      <c r="BS1013" s="274"/>
      <c r="BT1013" s="274"/>
      <c r="BU1013" s="274"/>
      <c r="BV1013" s="274"/>
      <c r="BW1013" s="274"/>
      <c r="BX1013" s="274"/>
      <c r="BY1013" s="274"/>
      <c r="BZ1013" s="274"/>
      <c r="CA1013" s="274"/>
      <c r="CB1013" s="274"/>
      <c r="CC1013" s="274"/>
      <c r="CD1013" s="274"/>
      <c r="CE1013" s="274"/>
      <c r="CF1013" s="274"/>
      <c r="CG1013" s="274"/>
      <c r="CH1013" s="274"/>
      <c r="CI1013" s="274"/>
      <c r="CJ1013" s="274"/>
      <c r="CK1013" s="274"/>
      <c r="CL1013" s="274"/>
      <c r="CM1013" s="274"/>
      <c r="CN1013" s="274"/>
      <c r="CO1013" s="274"/>
      <c r="CP1013" s="274"/>
      <c r="CQ1013" s="274"/>
      <c r="CR1013" s="274"/>
      <c r="CS1013" s="274"/>
      <c r="CT1013" s="274"/>
      <c r="CU1013" s="274"/>
      <c r="CV1013" s="274"/>
      <c r="CW1013" s="274"/>
      <c r="CX1013" s="274"/>
      <c r="CY1013" s="274"/>
      <c r="CZ1013" s="274"/>
      <c r="DA1013" s="274"/>
      <c r="DB1013" s="274"/>
      <c r="DC1013" s="274"/>
      <c r="DD1013" s="274"/>
      <c r="DE1013" s="274"/>
    </row>
    <row r="1014" spans="2:109" s="33" customFormat="1" x14ac:dyDescent="0.35">
      <c r="B1014" s="11"/>
      <c r="C1014" s="11"/>
      <c r="D1014" s="11"/>
      <c r="E1014" s="11"/>
      <c r="F1014" s="11"/>
      <c r="G1014" s="11"/>
      <c r="H1014" s="11"/>
      <c r="I1014" s="11"/>
      <c r="J1014" s="11"/>
      <c r="K1014" s="11"/>
      <c r="L1014" s="11"/>
      <c r="M1014" s="11"/>
      <c r="N1014" s="11"/>
      <c r="O1014" s="11"/>
      <c r="P1014" s="11"/>
      <c r="Q1014" s="11"/>
      <c r="R1014" s="11"/>
      <c r="S1014" s="11"/>
      <c r="T1014" s="11"/>
      <c r="U1014" s="11"/>
      <c r="V1014" s="11"/>
      <c r="W1014" s="11"/>
      <c r="X1014" s="11"/>
      <c r="AR1014" s="274"/>
      <c r="AS1014" s="274"/>
      <c r="AT1014" s="274"/>
      <c r="AU1014" s="274"/>
      <c r="AV1014" s="274"/>
      <c r="AW1014" s="274"/>
      <c r="AX1014" s="274"/>
      <c r="AY1014" s="274"/>
      <c r="AZ1014" s="274"/>
      <c r="BA1014" s="274"/>
      <c r="BB1014" s="274"/>
      <c r="BC1014" s="274"/>
      <c r="BD1014" s="274"/>
      <c r="BE1014" s="274"/>
      <c r="BF1014" s="274"/>
      <c r="BG1014" s="274"/>
      <c r="BH1014" s="274"/>
      <c r="BI1014" s="274"/>
      <c r="BJ1014" s="274"/>
      <c r="BK1014" s="274"/>
      <c r="BL1014" s="274"/>
      <c r="BM1014" s="274"/>
      <c r="BN1014" s="274"/>
      <c r="BO1014" s="274"/>
      <c r="BP1014" s="274"/>
      <c r="BQ1014" s="274"/>
      <c r="BR1014" s="274"/>
      <c r="BS1014" s="274"/>
      <c r="BT1014" s="274"/>
      <c r="BU1014" s="274"/>
      <c r="BV1014" s="274"/>
      <c r="BW1014" s="274"/>
      <c r="BX1014" s="274"/>
      <c r="BY1014" s="274"/>
      <c r="BZ1014" s="274"/>
      <c r="CA1014" s="274"/>
      <c r="CB1014" s="274"/>
      <c r="CC1014" s="274"/>
      <c r="CD1014" s="274"/>
      <c r="CE1014" s="274"/>
      <c r="CF1014" s="274"/>
      <c r="CG1014" s="274"/>
      <c r="CH1014" s="274"/>
      <c r="CI1014" s="274"/>
      <c r="CJ1014" s="274"/>
      <c r="CK1014" s="274"/>
      <c r="CL1014" s="274"/>
      <c r="CM1014" s="274"/>
      <c r="CN1014" s="274"/>
      <c r="CO1014" s="274"/>
      <c r="CP1014" s="274"/>
      <c r="CQ1014" s="274"/>
      <c r="CR1014" s="274"/>
      <c r="CS1014" s="274"/>
      <c r="CT1014" s="274"/>
      <c r="CU1014" s="274"/>
      <c r="CV1014" s="274"/>
      <c r="CW1014" s="274"/>
      <c r="CX1014" s="274"/>
      <c r="CY1014" s="274"/>
      <c r="CZ1014" s="274"/>
      <c r="DA1014" s="274"/>
      <c r="DB1014" s="274"/>
      <c r="DC1014" s="274"/>
      <c r="DD1014" s="274"/>
      <c r="DE1014" s="274"/>
    </row>
    <row r="1015" spans="2:109" s="33" customFormat="1" x14ac:dyDescent="0.35">
      <c r="B1015" s="11"/>
      <c r="C1015" s="11"/>
      <c r="D1015" s="11"/>
      <c r="E1015" s="11"/>
      <c r="F1015" s="11"/>
      <c r="G1015" s="11"/>
      <c r="H1015" s="11"/>
      <c r="I1015" s="11"/>
      <c r="J1015" s="11"/>
      <c r="K1015" s="11"/>
      <c r="L1015" s="11"/>
      <c r="M1015" s="11"/>
      <c r="N1015" s="11"/>
      <c r="O1015" s="11"/>
      <c r="P1015" s="11"/>
      <c r="Q1015" s="11"/>
      <c r="R1015" s="11"/>
      <c r="S1015" s="11"/>
      <c r="T1015" s="11"/>
      <c r="U1015" s="11"/>
      <c r="V1015" s="11"/>
      <c r="W1015" s="11"/>
      <c r="X1015" s="11"/>
      <c r="AR1015" s="274"/>
      <c r="AS1015" s="274"/>
      <c r="AT1015" s="274"/>
      <c r="AU1015" s="274"/>
      <c r="AV1015" s="274"/>
      <c r="AW1015" s="274"/>
      <c r="AX1015" s="274"/>
      <c r="AY1015" s="274"/>
      <c r="AZ1015" s="274"/>
      <c r="BA1015" s="274"/>
      <c r="BB1015" s="274"/>
      <c r="BC1015" s="274"/>
      <c r="BD1015" s="274"/>
      <c r="BE1015" s="274"/>
      <c r="BF1015" s="274"/>
      <c r="BG1015" s="274"/>
      <c r="BH1015" s="274"/>
      <c r="BI1015" s="274"/>
      <c r="BJ1015" s="274"/>
      <c r="BK1015" s="274"/>
      <c r="BL1015" s="274"/>
      <c r="BM1015" s="274"/>
      <c r="BN1015" s="274"/>
      <c r="BO1015" s="274"/>
      <c r="BP1015" s="274"/>
      <c r="BQ1015" s="274"/>
      <c r="BR1015" s="274"/>
      <c r="BS1015" s="274"/>
      <c r="BT1015" s="274"/>
      <c r="BU1015" s="274"/>
      <c r="BV1015" s="274"/>
      <c r="BW1015" s="274"/>
      <c r="BX1015" s="274"/>
      <c r="BY1015" s="274"/>
      <c r="BZ1015" s="274"/>
      <c r="CA1015" s="274"/>
      <c r="CB1015" s="274"/>
      <c r="CC1015" s="274"/>
      <c r="CD1015" s="274"/>
      <c r="CE1015" s="274"/>
      <c r="CF1015" s="274"/>
      <c r="CG1015" s="274"/>
      <c r="CH1015" s="274"/>
      <c r="CI1015" s="274"/>
      <c r="CJ1015" s="274"/>
      <c r="CK1015" s="274"/>
      <c r="CL1015" s="274"/>
      <c r="CM1015" s="274"/>
      <c r="CN1015" s="274"/>
      <c r="CO1015" s="274"/>
      <c r="CP1015" s="274"/>
      <c r="CQ1015" s="274"/>
      <c r="CR1015" s="274"/>
      <c r="CS1015" s="274"/>
      <c r="CT1015" s="274"/>
      <c r="CU1015" s="274"/>
      <c r="CV1015" s="274"/>
      <c r="CW1015" s="274"/>
      <c r="CX1015" s="274"/>
      <c r="CY1015" s="274"/>
      <c r="CZ1015" s="274"/>
      <c r="DA1015" s="274"/>
      <c r="DB1015" s="274"/>
      <c r="DC1015" s="274"/>
      <c r="DD1015" s="274"/>
      <c r="DE1015" s="274"/>
    </row>
    <row r="1016" spans="2:109" s="33" customFormat="1" x14ac:dyDescent="0.35">
      <c r="B1016" s="11"/>
      <c r="C1016" s="11"/>
      <c r="D1016" s="11"/>
      <c r="E1016" s="11"/>
      <c r="F1016" s="11"/>
      <c r="G1016" s="11"/>
      <c r="H1016" s="11"/>
      <c r="I1016" s="11"/>
      <c r="J1016" s="11"/>
      <c r="K1016" s="11"/>
      <c r="L1016" s="11"/>
      <c r="M1016" s="11"/>
      <c r="N1016" s="11"/>
      <c r="O1016" s="11"/>
      <c r="P1016" s="11"/>
      <c r="Q1016" s="11"/>
      <c r="R1016" s="11"/>
      <c r="S1016" s="11"/>
      <c r="T1016" s="11"/>
      <c r="U1016" s="11"/>
      <c r="V1016" s="11"/>
      <c r="W1016" s="11"/>
      <c r="X1016" s="11"/>
      <c r="AR1016" s="274"/>
      <c r="AS1016" s="274"/>
      <c r="AT1016" s="274"/>
      <c r="AU1016" s="274"/>
      <c r="AV1016" s="274"/>
      <c r="AW1016" s="274"/>
      <c r="AX1016" s="274"/>
      <c r="AY1016" s="274"/>
      <c r="AZ1016" s="274"/>
      <c r="BA1016" s="274"/>
      <c r="BB1016" s="274"/>
      <c r="BC1016" s="274"/>
      <c r="BD1016" s="274"/>
      <c r="BE1016" s="274"/>
      <c r="BF1016" s="274"/>
      <c r="BG1016" s="274"/>
      <c r="BH1016" s="274"/>
      <c r="BI1016" s="274"/>
      <c r="BJ1016" s="274"/>
      <c r="BK1016" s="274"/>
      <c r="BL1016" s="274"/>
      <c r="BM1016" s="274"/>
      <c r="BN1016" s="274"/>
      <c r="BO1016" s="274"/>
      <c r="BP1016" s="274"/>
      <c r="BQ1016" s="274"/>
      <c r="BR1016" s="274"/>
      <c r="BS1016" s="274"/>
      <c r="BT1016" s="274"/>
      <c r="BU1016" s="274"/>
      <c r="BV1016" s="274"/>
      <c r="BW1016" s="274"/>
      <c r="BX1016" s="274"/>
      <c r="BY1016" s="274"/>
      <c r="BZ1016" s="274"/>
      <c r="CA1016" s="274"/>
      <c r="CB1016" s="274"/>
      <c r="CC1016" s="274"/>
      <c r="CD1016" s="274"/>
      <c r="CE1016" s="274"/>
      <c r="CF1016" s="274"/>
      <c r="CG1016" s="274"/>
      <c r="CH1016" s="274"/>
      <c r="CI1016" s="274"/>
      <c r="CJ1016" s="274"/>
      <c r="CK1016" s="274"/>
      <c r="CL1016" s="274"/>
      <c r="CM1016" s="274"/>
      <c r="CN1016" s="274"/>
      <c r="CO1016" s="274"/>
      <c r="CP1016" s="274"/>
      <c r="CQ1016" s="274"/>
      <c r="CR1016" s="274"/>
      <c r="CS1016" s="274"/>
      <c r="CT1016" s="274"/>
      <c r="CU1016" s="274"/>
      <c r="CV1016" s="274"/>
      <c r="CW1016" s="274"/>
      <c r="CX1016" s="274"/>
      <c r="CY1016" s="274"/>
      <c r="CZ1016" s="274"/>
      <c r="DA1016" s="274"/>
      <c r="DB1016" s="274"/>
      <c r="DC1016" s="274"/>
      <c r="DD1016" s="274"/>
      <c r="DE1016" s="274"/>
    </row>
    <row r="1017" spans="2:109" s="33" customFormat="1" x14ac:dyDescent="0.35">
      <c r="B1017" s="11"/>
      <c r="C1017" s="11"/>
      <c r="D1017" s="11"/>
      <c r="E1017" s="11"/>
      <c r="F1017" s="11"/>
      <c r="G1017" s="11"/>
      <c r="H1017" s="11"/>
      <c r="I1017" s="11"/>
      <c r="J1017" s="11"/>
      <c r="K1017" s="11"/>
      <c r="L1017" s="11"/>
      <c r="M1017" s="11"/>
      <c r="N1017" s="11"/>
      <c r="O1017" s="11"/>
      <c r="P1017" s="11"/>
      <c r="Q1017" s="11"/>
      <c r="R1017" s="11"/>
      <c r="S1017" s="11"/>
      <c r="T1017" s="11"/>
      <c r="U1017" s="11"/>
      <c r="V1017" s="11"/>
      <c r="W1017" s="11"/>
      <c r="X1017" s="11"/>
      <c r="AR1017" s="274"/>
      <c r="AS1017" s="274"/>
      <c r="AT1017" s="274"/>
      <c r="AU1017" s="274"/>
      <c r="AV1017" s="274"/>
      <c r="AW1017" s="274"/>
      <c r="AX1017" s="274"/>
      <c r="AY1017" s="274"/>
      <c r="AZ1017" s="274"/>
      <c r="BA1017" s="274"/>
      <c r="BB1017" s="274"/>
      <c r="BC1017" s="274"/>
      <c r="BD1017" s="274"/>
      <c r="BE1017" s="274"/>
      <c r="BF1017" s="274"/>
      <c r="BG1017" s="274"/>
      <c r="BH1017" s="274"/>
      <c r="BI1017" s="274"/>
      <c r="BJ1017" s="274"/>
      <c r="BK1017" s="274"/>
      <c r="BL1017" s="274"/>
      <c r="BM1017" s="274"/>
      <c r="BN1017" s="274"/>
      <c r="BO1017" s="274"/>
      <c r="BP1017" s="274"/>
      <c r="BQ1017" s="274"/>
      <c r="BR1017" s="274"/>
      <c r="BS1017" s="274"/>
      <c r="BT1017" s="274"/>
      <c r="BU1017" s="274"/>
      <c r="BV1017" s="274"/>
      <c r="BW1017" s="274"/>
      <c r="BX1017" s="274"/>
      <c r="BY1017" s="274"/>
      <c r="BZ1017" s="274"/>
      <c r="CA1017" s="274"/>
      <c r="CB1017" s="274"/>
      <c r="CC1017" s="274"/>
      <c r="CD1017" s="274"/>
      <c r="CE1017" s="274"/>
      <c r="CF1017" s="274"/>
      <c r="CG1017" s="274"/>
      <c r="CH1017" s="274"/>
      <c r="CI1017" s="274"/>
      <c r="CJ1017" s="274"/>
      <c r="CK1017" s="274"/>
      <c r="CL1017" s="274"/>
      <c r="CM1017" s="274"/>
      <c r="CN1017" s="274"/>
      <c r="CO1017" s="274"/>
      <c r="CP1017" s="274"/>
      <c r="CQ1017" s="274"/>
      <c r="CR1017" s="274"/>
      <c r="CS1017" s="274"/>
      <c r="CT1017" s="274"/>
      <c r="CU1017" s="274"/>
      <c r="CV1017" s="274"/>
      <c r="CW1017" s="274"/>
      <c r="CX1017" s="274"/>
      <c r="CY1017" s="274"/>
      <c r="CZ1017" s="274"/>
      <c r="DA1017" s="274"/>
      <c r="DB1017" s="274"/>
      <c r="DC1017" s="274"/>
      <c r="DD1017" s="274"/>
      <c r="DE1017" s="274"/>
    </row>
    <row r="1018" spans="2:109" s="33" customFormat="1" x14ac:dyDescent="0.35">
      <c r="B1018" s="11"/>
      <c r="C1018" s="11"/>
      <c r="D1018" s="11"/>
      <c r="E1018" s="11"/>
      <c r="F1018" s="11"/>
      <c r="G1018" s="11"/>
      <c r="H1018" s="11"/>
      <c r="I1018" s="11"/>
      <c r="J1018" s="11"/>
      <c r="K1018" s="11"/>
      <c r="L1018" s="11"/>
      <c r="M1018" s="11"/>
      <c r="N1018" s="11"/>
      <c r="O1018" s="11"/>
      <c r="P1018" s="11"/>
      <c r="Q1018" s="11"/>
      <c r="R1018" s="11"/>
      <c r="S1018" s="11"/>
      <c r="T1018" s="11"/>
      <c r="U1018" s="11"/>
      <c r="V1018" s="11"/>
      <c r="W1018" s="11"/>
      <c r="X1018" s="11"/>
      <c r="AR1018" s="274"/>
      <c r="AS1018" s="274"/>
      <c r="AT1018" s="274"/>
      <c r="AU1018" s="274"/>
      <c r="AV1018" s="274"/>
      <c r="AW1018" s="274"/>
      <c r="AX1018" s="274"/>
      <c r="AY1018" s="274"/>
      <c r="AZ1018" s="274"/>
      <c r="BA1018" s="274"/>
      <c r="BB1018" s="274"/>
      <c r="BC1018" s="274"/>
      <c r="BD1018" s="274"/>
      <c r="BE1018" s="274"/>
      <c r="BF1018" s="274"/>
      <c r="BG1018" s="274"/>
      <c r="BH1018" s="274"/>
      <c r="BI1018" s="274"/>
      <c r="BJ1018" s="274"/>
      <c r="BK1018" s="274"/>
      <c r="BL1018" s="274"/>
      <c r="BM1018" s="274"/>
      <c r="BN1018" s="274"/>
      <c r="BO1018" s="274"/>
      <c r="BP1018" s="274"/>
      <c r="BQ1018" s="274"/>
      <c r="BR1018" s="274"/>
      <c r="BS1018" s="274"/>
      <c r="BT1018" s="274"/>
      <c r="BU1018" s="274"/>
      <c r="BV1018" s="274"/>
      <c r="BW1018" s="274"/>
      <c r="BX1018" s="274"/>
      <c r="BY1018" s="274"/>
      <c r="BZ1018" s="274"/>
      <c r="CA1018" s="274"/>
      <c r="CB1018" s="274"/>
      <c r="CC1018" s="274"/>
      <c r="CD1018" s="274"/>
      <c r="CE1018" s="274"/>
      <c r="CF1018" s="274"/>
      <c r="CG1018" s="274"/>
      <c r="CH1018" s="274"/>
      <c r="CI1018" s="274"/>
      <c r="CJ1018" s="274"/>
      <c r="CK1018" s="274"/>
      <c r="CL1018" s="274"/>
      <c r="CM1018" s="274"/>
      <c r="CN1018" s="274"/>
      <c r="CO1018" s="274"/>
      <c r="CP1018" s="274"/>
      <c r="CQ1018" s="274"/>
      <c r="CR1018" s="274"/>
      <c r="CS1018" s="274"/>
      <c r="CT1018" s="274"/>
      <c r="CU1018" s="274"/>
      <c r="CV1018" s="274"/>
      <c r="CW1018" s="274"/>
      <c r="CX1018" s="274"/>
      <c r="CY1018" s="274"/>
      <c r="CZ1018" s="274"/>
      <c r="DA1018" s="274"/>
      <c r="DB1018" s="274"/>
      <c r="DC1018" s="274"/>
      <c r="DD1018" s="274"/>
      <c r="DE1018" s="274"/>
    </row>
    <row r="1019" spans="2:109" s="33" customFormat="1" x14ac:dyDescent="0.35">
      <c r="B1019" s="11"/>
      <c r="C1019" s="11"/>
      <c r="D1019" s="11"/>
      <c r="E1019" s="11"/>
      <c r="F1019" s="11"/>
      <c r="G1019" s="11"/>
      <c r="H1019" s="11"/>
      <c r="I1019" s="11"/>
      <c r="J1019" s="11"/>
      <c r="K1019" s="11"/>
      <c r="L1019" s="11"/>
      <c r="M1019" s="11"/>
      <c r="N1019" s="11"/>
      <c r="O1019" s="11"/>
      <c r="P1019" s="11"/>
      <c r="Q1019" s="11"/>
      <c r="R1019" s="11"/>
      <c r="S1019" s="11"/>
      <c r="T1019" s="11"/>
      <c r="U1019" s="11"/>
      <c r="V1019" s="11"/>
      <c r="W1019" s="11"/>
      <c r="X1019" s="11"/>
      <c r="AR1019" s="274"/>
      <c r="AS1019" s="274"/>
      <c r="AT1019" s="274"/>
      <c r="AU1019" s="274"/>
      <c r="AV1019" s="274"/>
      <c r="AW1019" s="274"/>
      <c r="AX1019" s="274"/>
      <c r="AY1019" s="274"/>
      <c r="AZ1019" s="274"/>
      <c r="BA1019" s="274"/>
      <c r="BB1019" s="274"/>
      <c r="BC1019" s="274"/>
      <c r="BD1019" s="274"/>
      <c r="BE1019" s="274"/>
      <c r="BF1019" s="274"/>
      <c r="BG1019" s="274"/>
      <c r="BH1019" s="274"/>
      <c r="BI1019" s="274"/>
      <c r="BJ1019" s="274"/>
      <c r="BK1019" s="274"/>
      <c r="BL1019" s="274"/>
      <c r="BM1019" s="274"/>
      <c r="BN1019" s="274"/>
      <c r="BO1019" s="274"/>
      <c r="BP1019" s="274"/>
      <c r="BQ1019" s="274"/>
      <c r="BR1019" s="274"/>
      <c r="BS1019" s="274"/>
      <c r="BT1019" s="274"/>
      <c r="BU1019" s="274"/>
      <c r="BV1019" s="274"/>
      <c r="BW1019" s="274"/>
      <c r="BX1019" s="274"/>
      <c r="BY1019" s="274"/>
      <c r="BZ1019" s="274"/>
      <c r="CA1019" s="274"/>
      <c r="CB1019" s="274"/>
      <c r="CC1019" s="274"/>
      <c r="CD1019" s="274"/>
      <c r="CE1019" s="274"/>
      <c r="CF1019" s="274"/>
      <c r="CG1019" s="274"/>
      <c r="CH1019" s="274"/>
      <c r="CI1019" s="274"/>
      <c r="CJ1019" s="274"/>
      <c r="CK1019" s="274"/>
      <c r="CL1019" s="274"/>
      <c r="CM1019" s="274"/>
      <c r="CN1019" s="274"/>
      <c r="CO1019" s="274"/>
      <c r="CP1019" s="274"/>
      <c r="CQ1019" s="274"/>
      <c r="CR1019" s="274"/>
      <c r="CS1019" s="274"/>
      <c r="CT1019" s="274"/>
      <c r="CU1019" s="274"/>
      <c r="CV1019" s="274"/>
      <c r="CW1019" s="274"/>
      <c r="CX1019" s="274"/>
      <c r="CY1019" s="274"/>
      <c r="CZ1019" s="274"/>
      <c r="DA1019" s="274"/>
      <c r="DB1019" s="274"/>
      <c r="DC1019" s="274"/>
      <c r="DD1019" s="274"/>
      <c r="DE1019" s="274"/>
    </row>
    <row r="1020" spans="2:109" s="33" customFormat="1" x14ac:dyDescent="0.35">
      <c r="B1020" s="11"/>
      <c r="C1020" s="11"/>
      <c r="D1020" s="11"/>
      <c r="E1020" s="11"/>
      <c r="F1020" s="11"/>
      <c r="G1020" s="11"/>
      <c r="H1020" s="11"/>
      <c r="I1020" s="11"/>
      <c r="J1020" s="11"/>
      <c r="K1020" s="11"/>
      <c r="L1020" s="11"/>
      <c r="M1020" s="11"/>
      <c r="N1020" s="11"/>
      <c r="O1020" s="11"/>
      <c r="P1020" s="11"/>
      <c r="Q1020" s="11"/>
      <c r="R1020" s="11"/>
      <c r="S1020" s="11"/>
      <c r="T1020" s="11"/>
      <c r="U1020" s="11"/>
      <c r="V1020" s="11"/>
      <c r="W1020" s="11"/>
      <c r="X1020" s="11"/>
      <c r="AR1020" s="274"/>
      <c r="AS1020" s="274"/>
      <c r="AT1020" s="274"/>
      <c r="AU1020" s="274"/>
      <c r="AV1020" s="274"/>
      <c r="AW1020" s="274"/>
      <c r="AX1020" s="274"/>
      <c r="AY1020" s="274"/>
      <c r="AZ1020" s="274"/>
      <c r="BA1020" s="274"/>
      <c r="BB1020" s="274"/>
      <c r="BC1020" s="274"/>
      <c r="BD1020" s="274"/>
      <c r="BE1020" s="274"/>
      <c r="BF1020" s="274"/>
      <c r="BG1020" s="274"/>
      <c r="BH1020" s="274"/>
      <c r="BI1020" s="274"/>
      <c r="BJ1020" s="274"/>
      <c r="BK1020" s="274"/>
      <c r="BL1020" s="274"/>
      <c r="BM1020" s="274"/>
      <c r="BN1020" s="274"/>
      <c r="BO1020" s="274"/>
      <c r="BP1020" s="274"/>
      <c r="BQ1020" s="274"/>
      <c r="BR1020" s="274"/>
      <c r="BS1020" s="274"/>
      <c r="BT1020" s="274"/>
      <c r="BU1020" s="274"/>
      <c r="BV1020" s="274"/>
      <c r="BW1020" s="274"/>
      <c r="BX1020" s="274"/>
      <c r="BY1020" s="274"/>
      <c r="BZ1020" s="274"/>
      <c r="CA1020" s="274"/>
      <c r="CB1020" s="274"/>
      <c r="CC1020" s="274"/>
      <c r="CD1020" s="274"/>
      <c r="CE1020" s="274"/>
      <c r="CF1020" s="274"/>
      <c r="CG1020" s="274"/>
      <c r="CH1020" s="274"/>
      <c r="CI1020" s="274"/>
      <c r="CJ1020" s="274"/>
      <c r="CK1020" s="274"/>
      <c r="CL1020" s="274"/>
      <c r="CM1020" s="274"/>
      <c r="CN1020" s="274"/>
      <c r="CO1020" s="274"/>
      <c r="CP1020" s="274"/>
      <c r="CQ1020" s="274"/>
      <c r="CR1020" s="274"/>
      <c r="CS1020" s="274"/>
      <c r="CT1020" s="274"/>
      <c r="CU1020" s="274"/>
      <c r="CV1020" s="274"/>
      <c r="CW1020" s="274"/>
      <c r="CX1020" s="274"/>
      <c r="CY1020" s="274"/>
      <c r="CZ1020" s="274"/>
      <c r="DA1020" s="274"/>
      <c r="DB1020" s="274"/>
      <c r="DC1020" s="274"/>
      <c r="DD1020" s="274"/>
      <c r="DE1020" s="274"/>
    </row>
    <row r="1021" spans="2:109" s="33" customFormat="1" x14ac:dyDescent="0.35">
      <c r="B1021" s="11"/>
      <c r="C1021" s="11"/>
      <c r="D1021" s="11"/>
      <c r="E1021" s="11"/>
      <c r="F1021" s="11"/>
      <c r="G1021" s="11"/>
      <c r="H1021" s="11"/>
      <c r="I1021" s="11"/>
      <c r="J1021" s="11"/>
      <c r="K1021" s="11"/>
      <c r="L1021" s="11"/>
      <c r="M1021" s="11"/>
      <c r="N1021" s="11"/>
      <c r="O1021" s="11"/>
      <c r="P1021" s="11"/>
      <c r="Q1021" s="11"/>
      <c r="R1021" s="11"/>
      <c r="S1021" s="11"/>
      <c r="T1021" s="11"/>
      <c r="U1021" s="11"/>
      <c r="V1021" s="11"/>
      <c r="W1021" s="11"/>
      <c r="X1021" s="11"/>
      <c r="AR1021" s="274"/>
      <c r="AS1021" s="274"/>
      <c r="AT1021" s="274"/>
      <c r="AU1021" s="274"/>
      <c r="AV1021" s="274"/>
      <c r="AW1021" s="274"/>
      <c r="AX1021" s="274"/>
      <c r="AY1021" s="274"/>
      <c r="AZ1021" s="274"/>
      <c r="BA1021" s="274"/>
      <c r="BB1021" s="274"/>
      <c r="BC1021" s="274"/>
      <c r="BD1021" s="274"/>
      <c r="BE1021" s="274"/>
      <c r="BF1021" s="274"/>
      <c r="BG1021" s="274"/>
      <c r="BH1021" s="274"/>
      <c r="BI1021" s="274"/>
      <c r="BJ1021" s="274"/>
      <c r="BK1021" s="274"/>
      <c r="BL1021" s="274"/>
      <c r="BM1021" s="274"/>
      <c r="BN1021" s="274"/>
      <c r="BO1021" s="274"/>
      <c r="BP1021" s="274"/>
      <c r="BQ1021" s="274"/>
      <c r="BR1021" s="274"/>
      <c r="BS1021" s="274"/>
      <c r="BT1021" s="274"/>
      <c r="BU1021" s="274"/>
      <c r="BV1021" s="274"/>
      <c r="BW1021" s="274"/>
      <c r="BX1021" s="274"/>
      <c r="BY1021" s="274"/>
      <c r="BZ1021" s="274"/>
      <c r="CA1021" s="274"/>
      <c r="CB1021" s="274"/>
      <c r="CC1021" s="274"/>
      <c r="CD1021" s="274"/>
      <c r="CE1021" s="274"/>
      <c r="CF1021" s="274"/>
      <c r="CG1021" s="274"/>
      <c r="CH1021" s="274"/>
      <c r="CI1021" s="274"/>
      <c r="CJ1021" s="274"/>
      <c r="CK1021" s="274"/>
      <c r="CL1021" s="274"/>
      <c r="CM1021" s="274"/>
      <c r="CN1021" s="274"/>
      <c r="CO1021" s="274"/>
      <c r="CP1021" s="274"/>
      <c r="CQ1021" s="274"/>
      <c r="CR1021" s="274"/>
      <c r="CS1021" s="274"/>
      <c r="CT1021" s="274"/>
      <c r="CU1021" s="274"/>
      <c r="CV1021" s="274"/>
      <c r="CW1021" s="274"/>
      <c r="CX1021" s="274"/>
      <c r="CY1021" s="274"/>
      <c r="CZ1021" s="274"/>
      <c r="DA1021" s="274"/>
      <c r="DB1021" s="274"/>
      <c r="DC1021" s="274"/>
      <c r="DD1021" s="274"/>
      <c r="DE1021" s="274"/>
    </row>
    <row r="1022" spans="2:109" s="33" customFormat="1" x14ac:dyDescent="0.35">
      <c r="B1022" s="11"/>
      <c r="C1022" s="11"/>
      <c r="D1022" s="11"/>
      <c r="E1022" s="11"/>
      <c r="F1022" s="11"/>
      <c r="G1022" s="11"/>
      <c r="H1022" s="11"/>
      <c r="I1022" s="11"/>
      <c r="J1022" s="11"/>
      <c r="K1022" s="11"/>
      <c r="L1022" s="11"/>
      <c r="M1022" s="11"/>
      <c r="N1022" s="11"/>
      <c r="O1022" s="11"/>
      <c r="P1022" s="11"/>
      <c r="Q1022" s="11"/>
      <c r="R1022" s="11"/>
      <c r="S1022" s="11"/>
      <c r="T1022" s="11"/>
      <c r="U1022" s="11"/>
      <c r="V1022" s="11"/>
      <c r="W1022" s="11"/>
      <c r="X1022" s="11"/>
      <c r="AR1022" s="274"/>
      <c r="AS1022" s="274"/>
      <c r="AT1022" s="274"/>
      <c r="AU1022" s="274"/>
      <c r="AV1022" s="274"/>
      <c r="AW1022" s="274"/>
      <c r="AX1022" s="274"/>
      <c r="AY1022" s="274"/>
      <c r="AZ1022" s="274"/>
      <c r="BA1022" s="274"/>
      <c r="BB1022" s="274"/>
      <c r="BC1022" s="274"/>
      <c r="BD1022" s="274"/>
      <c r="BE1022" s="274"/>
      <c r="BF1022" s="274"/>
      <c r="BG1022" s="274"/>
      <c r="BH1022" s="274"/>
      <c r="BI1022" s="274"/>
      <c r="BJ1022" s="274"/>
      <c r="BK1022" s="274"/>
      <c r="BL1022" s="274"/>
      <c r="BM1022" s="274"/>
      <c r="BN1022" s="274"/>
      <c r="BO1022" s="274"/>
      <c r="BP1022" s="274"/>
      <c r="BQ1022" s="274"/>
      <c r="BR1022" s="274"/>
      <c r="BS1022" s="274"/>
      <c r="BT1022" s="274"/>
      <c r="BU1022" s="274"/>
      <c r="BV1022" s="274"/>
      <c r="BW1022" s="274"/>
      <c r="BX1022" s="274"/>
      <c r="BY1022" s="274"/>
      <c r="BZ1022" s="274"/>
      <c r="CA1022" s="274"/>
      <c r="CB1022" s="274"/>
      <c r="CC1022" s="274"/>
      <c r="CD1022" s="274"/>
      <c r="CE1022" s="274"/>
      <c r="CF1022" s="274"/>
      <c r="CG1022" s="274"/>
      <c r="CH1022" s="274"/>
      <c r="CI1022" s="274"/>
      <c r="CJ1022" s="274"/>
      <c r="CK1022" s="274"/>
      <c r="CL1022" s="274"/>
      <c r="CM1022" s="274"/>
      <c r="CN1022" s="274"/>
      <c r="CO1022" s="274"/>
      <c r="CP1022" s="274"/>
      <c r="CQ1022" s="274"/>
      <c r="CR1022" s="274"/>
      <c r="CS1022" s="274"/>
      <c r="CT1022" s="274"/>
      <c r="CU1022" s="274"/>
      <c r="CV1022" s="274"/>
      <c r="CW1022" s="274"/>
      <c r="CX1022" s="274"/>
      <c r="CY1022" s="274"/>
      <c r="CZ1022" s="274"/>
      <c r="DA1022" s="274"/>
      <c r="DB1022" s="274"/>
      <c r="DC1022" s="274"/>
      <c r="DD1022" s="274"/>
      <c r="DE1022" s="274"/>
    </row>
    <row r="1023" spans="2:109" s="33" customFormat="1" x14ac:dyDescent="0.35">
      <c r="B1023" s="11"/>
      <c r="C1023" s="11"/>
      <c r="D1023" s="11"/>
      <c r="E1023" s="11"/>
      <c r="F1023" s="11"/>
      <c r="G1023" s="11"/>
      <c r="H1023" s="11"/>
      <c r="I1023" s="11"/>
      <c r="J1023" s="11"/>
      <c r="K1023" s="11"/>
      <c r="L1023" s="11"/>
      <c r="M1023" s="11"/>
      <c r="N1023" s="11"/>
      <c r="O1023" s="11"/>
      <c r="P1023" s="11"/>
      <c r="Q1023" s="11"/>
      <c r="R1023" s="11"/>
      <c r="S1023" s="11"/>
      <c r="T1023" s="11"/>
      <c r="U1023" s="11"/>
      <c r="V1023" s="11"/>
      <c r="W1023" s="11"/>
      <c r="X1023" s="11"/>
      <c r="AR1023" s="274"/>
      <c r="AS1023" s="274"/>
      <c r="AT1023" s="274"/>
      <c r="AU1023" s="274"/>
      <c r="AV1023" s="274"/>
      <c r="AW1023" s="274"/>
      <c r="AX1023" s="274"/>
      <c r="AY1023" s="274"/>
      <c r="AZ1023" s="274"/>
      <c r="BA1023" s="274"/>
      <c r="BB1023" s="274"/>
      <c r="BC1023" s="274"/>
      <c r="BD1023" s="274"/>
      <c r="BE1023" s="274"/>
      <c r="BF1023" s="274"/>
      <c r="BG1023" s="274"/>
      <c r="BH1023" s="274"/>
      <c r="BI1023" s="274"/>
      <c r="BJ1023" s="274"/>
      <c r="BK1023" s="274"/>
      <c r="BL1023" s="274"/>
      <c r="BM1023" s="274"/>
      <c r="BN1023" s="274"/>
      <c r="BO1023" s="274"/>
      <c r="BP1023" s="274"/>
      <c r="BQ1023" s="274"/>
      <c r="BR1023" s="274"/>
      <c r="BS1023" s="274"/>
      <c r="BT1023" s="274"/>
      <c r="BU1023" s="274"/>
      <c r="BV1023" s="274"/>
      <c r="BW1023" s="274"/>
      <c r="BX1023" s="274"/>
      <c r="BY1023" s="274"/>
      <c r="BZ1023" s="274"/>
      <c r="CA1023" s="274"/>
      <c r="CB1023" s="274"/>
      <c r="CC1023" s="274"/>
      <c r="CD1023" s="274"/>
      <c r="CE1023" s="274"/>
      <c r="CF1023" s="274"/>
      <c r="CG1023" s="274"/>
      <c r="CH1023" s="274"/>
      <c r="CI1023" s="274"/>
      <c r="CJ1023" s="274"/>
      <c r="CK1023" s="274"/>
      <c r="CL1023" s="274"/>
      <c r="CM1023" s="274"/>
      <c r="CN1023" s="274"/>
      <c r="CO1023" s="274"/>
      <c r="CP1023" s="274"/>
      <c r="CQ1023" s="274"/>
      <c r="CR1023" s="274"/>
      <c r="CS1023" s="274"/>
      <c r="CT1023" s="274"/>
      <c r="CU1023" s="274"/>
      <c r="CV1023" s="274"/>
      <c r="CW1023" s="274"/>
      <c r="CX1023" s="274"/>
      <c r="CY1023" s="274"/>
      <c r="CZ1023" s="274"/>
      <c r="DA1023" s="274"/>
      <c r="DB1023" s="274"/>
      <c r="DC1023" s="274"/>
      <c r="DD1023" s="274"/>
      <c r="DE1023" s="274"/>
    </row>
    <row r="1024" spans="2:109" s="33" customFormat="1" x14ac:dyDescent="0.35">
      <c r="B1024" s="11"/>
      <c r="C1024" s="11"/>
      <c r="D1024" s="11"/>
      <c r="E1024" s="11"/>
      <c r="F1024" s="11"/>
      <c r="G1024" s="11"/>
      <c r="H1024" s="11"/>
      <c r="I1024" s="11"/>
      <c r="J1024" s="11"/>
      <c r="K1024" s="11"/>
      <c r="L1024" s="11"/>
      <c r="M1024" s="11"/>
      <c r="N1024" s="11"/>
      <c r="O1024" s="11"/>
      <c r="P1024" s="11"/>
      <c r="Q1024" s="11"/>
      <c r="R1024" s="11"/>
      <c r="S1024" s="11"/>
      <c r="T1024" s="11"/>
      <c r="U1024" s="11"/>
      <c r="V1024" s="11"/>
      <c r="W1024" s="11"/>
      <c r="X1024" s="11"/>
      <c r="AR1024" s="274"/>
      <c r="AS1024" s="274"/>
      <c r="AT1024" s="274"/>
      <c r="AU1024" s="274"/>
      <c r="AV1024" s="274"/>
      <c r="AW1024" s="274"/>
      <c r="AX1024" s="274"/>
      <c r="AY1024" s="274"/>
      <c r="AZ1024" s="274"/>
      <c r="BA1024" s="274"/>
      <c r="BB1024" s="274"/>
      <c r="BC1024" s="274"/>
      <c r="BD1024" s="274"/>
      <c r="BE1024" s="274"/>
      <c r="BF1024" s="274"/>
      <c r="BG1024" s="274"/>
      <c r="BH1024" s="274"/>
      <c r="BI1024" s="274"/>
      <c r="BJ1024" s="274"/>
      <c r="BK1024" s="274"/>
      <c r="BL1024" s="274"/>
      <c r="BM1024" s="274"/>
      <c r="BN1024" s="274"/>
      <c r="BO1024" s="274"/>
      <c r="BP1024" s="274"/>
      <c r="BQ1024" s="274"/>
      <c r="BR1024" s="274"/>
      <c r="BS1024" s="274"/>
      <c r="BT1024" s="274"/>
      <c r="BU1024" s="274"/>
      <c r="BV1024" s="274"/>
      <c r="BW1024" s="274"/>
      <c r="BX1024" s="274"/>
      <c r="BY1024" s="274"/>
      <c r="BZ1024" s="274"/>
      <c r="CA1024" s="274"/>
      <c r="CB1024" s="274"/>
      <c r="CC1024" s="274"/>
      <c r="CD1024" s="274"/>
      <c r="CE1024" s="274"/>
      <c r="CF1024" s="274"/>
      <c r="CG1024" s="274"/>
      <c r="CH1024" s="274"/>
      <c r="CI1024" s="274"/>
      <c r="CJ1024" s="274"/>
      <c r="CK1024" s="274"/>
      <c r="CL1024" s="274"/>
      <c r="CM1024" s="274"/>
      <c r="CN1024" s="274"/>
      <c r="CO1024" s="274"/>
      <c r="CP1024" s="274"/>
      <c r="CQ1024" s="274"/>
      <c r="CR1024" s="274"/>
      <c r="CS1024" s="274"/>
      <c r="CT1024" s="274"/>
      <c r="CU1024" s="274"/>
      <c r="CV1024" s="274"/>
      <c r="CW1024" s="274"/>
      <c r="CX1024" s="274"/>
      <c r="CY1024" s="274"/>
      <c r="CZ1024" s="274"/>
      <c r="DA1024" s="274"/>
      <c r="DB1024" s="274"/>
      <c r="DC1024" s="274"/>
      <c r="DD1024" s="274"/>
      <c r="DE1024" s="274"/>
    </row>
    <row r="1025" spans="2:109" s="33" customFormat="1" x14ac:dyDescent="0.35">
      <c r="B1025" s="11"/>
      <c r="C1025" s="11"/>
      <c r="D1025" s="11"/>
      <c r="E1025" s="11"/>
      <c r="F1025" s="11"/>
      <c r="G1025" s="11"/>
      <c r="H1025" s="11"/>
      <c r="I1025" s="11"/>
      <c r="J1025" s="11"/>
      <c r="K1025" s="11"/>
      <c r="L1025" s="11"/>
      <c r="M1025" s="11"/>
      <c r="N1025" s="11"/>
      <c r="O1025" s="11"/>
      <c r="P1025" s="11"/>
      <c r="Q1025" s="11"/>
      <c r="R1025" s="11"/>
      <c r="S1025" s="11"/>
      <c r="T1025" s="11"/>
      <c r="U1025" s="11"/>
      <c r="V1025" s="11"/>
      <c r="W1025" s="11"/>
      <c r="X1025" s="11"/>
      <c r="AR1025" s="274"/>
      <c r="AS1025" s="274"/>
      <c r="AT1025" s="274"/>
      <c r="AU1025" s="274"/>
      <c r="AV1025" s="274"/>
      <c r="AW1025" s="274"/>
      <c r="AX1025" s="274"/>
      <c r="AY1025" s="274"/>
      <c r="AZ1025" s="274"/>
      <c r="BA1025" s="274"/>
      <c r="BB1025" s="274"/>
      <c r="BC1025" s="274"/>
      <c r="BD1025" s="274"/>
      <c r="BE1025" s="274"/>
      <c r="BF1025" s="274"/>
      <c r="BG1025" s="274"/>
      <c r="BH1025" s="274"/>
      <c r="BI1025" s="274"/>
      <c r="BJ1025" s="274"/>
      <c r="BK1025" s="274"/>
      <c r="BL1025" s="274"/>
      <c r="BM1025" s="274"/>
      <c r="BN1025" s="274"/>
      <c r="BO1025" s="274"/>
      <c r="BP1025" s="274"/>
      <c r="BQ1025" s="274"/>
      <c r="BR1025" s="274"/>
      <c r="BS1025" s="274"/>
      <c r="BT1025" s="274"/>
      <c r="BU1025" s="274"/>
      <c r="BV1025" s="274"/>
      <c r="BW1025" s="274"/>
      <c r="BX1025" s="274"/>
      <c r="BY1025" s="274"/>
      <c r="BZ1025" s="274"/>
      <c r="CA1025" s="274"/>
      <c r="CB1025" s="274"/>
      <c r="CC1025" s="274"/>
      <c r="CD1025" s="274"/>
      <c r="CE1025" s="274"/>
      <c r="CF1025" s="274"/>
      <c r="CG1025" s="274"/>
      <c r="CH1025" s="274"/>
      <c r="CI1025" s="274"/>
      <c r="CJ1025" s="274"/>
      <c r="CK1025" s="274"/>
      <c r="CL1025" s="274"/>
      <c r="CM1025" s="274"/>
      <c r="CN1025" s="274"/>
      <c r="CO1025" s="274"/>
      <c r="CP1025" s="274"/>
      <c r="CQ1025" s="274"/>
      <c r="CR1025" s="274"/>
      <c r="CS1025" s="274"/>
      <c r="CT1025" s="274"/>
      <c r="CU1025" s="274"/>
      <c r="CV1025" s="274"/>
      <c r="CW1025" s="274"/>
      <c r="CX1025" s="274"/>
      <c r="CY1025" s="274"/>
      <c r="CZ1025" s="274"/>
      <c r="DA1025" s="274"/>
      <c r="DB1025" s="274"/>
      <c r="DC1025" s="274"/>
      <c r="DD1025" s="274"/>
      <c r="DE1025" s="274"/>
    </row>
    <row r="1026" spans="2:109" s="33" customFormat="1" x14ac:dyDescent="0.35">
      <c r="B1026" s="11"/>
      <c r="C1026" s="11"/>
      <c r="D1026" s="11"/>
      <c r="E1026" s="11"/>
      <c r="F1026" s="11"/>
      <c r="G1026" s="11"/>
      <c r="H1026" s="11"/>
      <c r="I1026" s="11"/>
      <c r="J1026" s="11"/>
      <c r="K1026" s="11"/>
      <c r="L1026" s="11"/>
      <c r="M1026" s="11"/>
      <c r="N1026" s="11"/>
      <c r="O1026" s="11"/>
      <c r="P1026" s="11"/>
      <c r="Q1026" s="11"/>
      <c r="R1026" s="11"/>
      <c r="S1026" s="11"/>
      <c r="T1026" s="11"/>
      <c r="U1026" s="11"/>
      <c r="V1026" s="11"/>
      <c r="W1026" s="11"/>
      <c r="X1026" s="11"/>
      <c r="AR1026" s="274"/>
      <c r="AS1026" s="274"/>
      <c r="AT1026" s="274"/>
      <c r="AU1026" s="274"/>
      <c r="AV1026" s="274"/>
      <c r="AW1026" s="274"/>
      <c r="AX1026" s="274"/>
      <c r="AY1026" s="274"/>
      <c r="AZ1026" s="274"/>
      <c r="BA1026" s="274"/>
      <c r="BB1026" s="274"/>
      <c r="BC1026" s="274"/>
      <c r="BD1026" s="274"/>
      <c r="BE1026" s="274"/>
      <c r="BF1026" s="274"/>
      <c r="BG1026" s="274"/>
      <c r="BH1026" s="274"/>
      <c r="BI1026" s="274"/>
      <c r="BJ1026" s="274"/>
      <c r="BK1026" s="274"/>
      <c r="BL1026" s="274"/>
      <c r="BM1026" s="274"/>
      <c r="BN1026" s="274"/>
      <c r="BO1026" s="274"/>
      <c r="BP1026" s="274"/>
      <c r="BQ1026" s="274"/>
      <c r="BR1026" s="274"/>
      <c r="BS1026" s="274"/>
      <c r="BT1026" s="274"/>
      <c r="BU1026" s="274"/>
      <c r="BV1026" s="274"/>
      <c r="BW1026" s="274"/>
      <c r="BX1026" s="274"/>
      <c r="BY1026" s="274"/>
      <c r="BZ1026" s="274"/>
      <c r="CA1026" s="274"/>
      <c r="CB1026" s="274"/>
      <c r="CC1026" s="274"/>
      <c r="CD1026" s="274"/>
      <c r="CE1026" s="274"/>
      <c r="CF1026" s="274"/>
      <c r="CG1026" s="274"/>
      <c r="CH1026" s="274"/>
      <c r="CI1026" s="274"/>
      <c r="CJ1026" s="274"/>
      <c r="CK1026" s="274"/>
      <c r="CL1026" s="274"/>
      <c r="CM1026" s="274"/>
      <c r="CN1026" s="274"/>
      <c r="CO1026" s="274"/>
      <c r="CP1026" s="274"/>
      <c r="CQ1026" s="274"/>
      <c r="CR1026" s="274"/>
      <c r="CS1026" s="274"/>
      <c r="CT1026" s="274"/>
      <c r="CU1026" s="274"/>
      <c r="CV1026" s="274"/>
      <c r="CW1026" s="274"/>
      <c r="CX1026" s="274"/>
      <c r="CY1026" s="274"/>
      <c r="CZ1026" s="274"/>
      <c r="DA1026" s="274"/>
      <c r="DB1026" s="274"/>
      <c r="DC1026" s="274"/>
      <c r="DD1026" s="274"/>
      <c r="DE1026" s="274"/>
    </row>
    <row r="1027" spans="2:109" s="33" customFormat="1" x14ac:dyDescent="0.35">
      <c r="B1027" s="11"/>
      <c r="C1027" s="11"/>
      <c r="D1027" s="11"/>
      <c r="E1027" s="11"/>
      <c r="F1027" s="11"/>
      <c r="G1027" s="11"/>
      <c r="H1027" s="11"/>
      <c r="I1027" s="11"/>
      <c r="J1027" s="11"/>
      <c r="K1027" s="11"/>
      <c r="L1027" s="11"/>
      <c r="M1027" s="11"/>
      <c r="N1027" s="11"/>
      <c r="O1027" s="11"/>
      <c r="P1027" s="11"/>
      <c r="Q1027" s="11"/>
      <c r="R1027" s="11"/>
      <c r="S1027" s="11"/>
      <c r="T1027" s="11"/>
      <c r="U1027" s="11"/>
      <c r="V1027" s="11"/>
      <c r="W1027" s="11"/>
      <c r="X1027" s="11"/>
      <c r="AR1027" s="274"/>
      <c r="AS1027" s="274"/>
      <c r="AT1027" s="274"/>
      <c r="AU1027" s="274"/>
      <c r="AV1027" s="274"/>
      <c r="AW1027" s="274"/>
      <c r="AX1027" s="274"/>
      <c r="AY1027" s="274"/>
      <c r="AZ1027" s="274"/>
      <c r="BA1027" s="274"/>
      <c r="BB1027" s="274"/>
      <c r="BC1027" s="274"/>
      <c r="BD1027" s="274"/>
      <c r="BE1027" s="274"/>
      <c r="BF1027" s="274"/>
      <c r="BG1027" s="274"/>
      <c r="BH1027" s="274"/>
      <c r="BI1027" s="274"/>
      <c r="BJ1027" s="274"/>
      <c r="BK1027" s="274"/>
      <c r="BL1027" s="274"/>
      <c r="BM1027" s="274"/>
      <c r="BN1027" s="274"/>
      <c r="BO1027" s="274"/>
      <c r="BP1027" s="274"/>
      <c r="BQ1027" s="274"/>
      <c r="BR1027" s="274"/>
      <c r="BS1027" s="274"/>
      <c r="BT1027" s="274"/>
      <c r="BU1027" s="274"/>
      <c r="BV1027" s="274"/>
      <c r="BW1027" s="274"/>
      <c r="BX1027" s="274"/>
      <c r="BY1027" s="274"/>
      <c r="BZ1027" s="274"/>
      <c r="CA1027" s="274"/>
      <c r="CB1027" s="274"/>
      <c r="CC1027" s="274"/>
      <c r="CD1027" s="274"/>
      <c r="CE1027" s="274"/>
      <c r="CF1027" s="274"/>
      <c r="CG1027" s="274"/>
      <c r="CH1027" s="274"/>
      <c r="CI1027" s="274"/>
      <c r="CJ1027" s="274"/>
      <c r="CK1027" s="274"/>
      <c r="CL1027" s="274"/>
      <c r="CM1027" s="274"/>
      <c r="CN1027" s="274"/>
      <c r="CO1027" s="274"/>
      <c r="CP1027" s="274"/>
      <c r="CQ1027" s="274"/>
      <c r="CR1027" s="274"/>
      <c r="CS1027" s="274"/>
      <c r="CT1027" s="274"/>
      <c r="CU1027" s="274"/>
      <c r="CV1027" s="274"/>
      <c r="CW1027" s="274"/>
      <c r="CX1027" s="274"/>
      <c r="CY1027" s="274"/>
      <c r="CZ1027" s="274"/>
      <c r="DA1027" s="274"/>
      <c r="DB1027" s="274"/>
      <c r="DC1027" s="274"/>
      <c r="DD1027" s="274"/>
      <c r="DE1027" s="274"/>
    </row>
    <row r="1028" spans="2:109" s="33" customFormat="1" x14ac:dyDescent="0.35">
      <c r="B1028" s="11"/>
      <c r="C1028" s="11"/>
      <c r="D1028" s="11"/>
      <c r="E1028" s="11"/>
      <c r="F1028" s="11"/>
      <c r="G1028" s="11"/>
      <c r="H1028" s="11"/>
      <c r="I1028" s="11"/>
      <c r="J1028" s="11"/>
      <c r="K1028" s="11"/>
      <c r="L1028" s="11"/>
      <c r="M1028" s="11"/>
      <c r="N1028" s="11"/>
      <c r="O1028" s="11"/>
      <c r="P1028" s="11"/>
      <c r="Q1028" s="11"/>
      <c r="R1028" s="11"/>
      <c r="S1028" s="11"/>
      <c r="T1028" s="11"/>
      <c r="U1028" s="11"/>
      <c r="V1028" s="11"/>
      <c r="W1028" s="11"/>
      <c r="X1028" s="11"/>
      <c r="AR1028" s="274"/>
      <c r="AS1028" s="274"/>
      <c r="AT1028" s="274"/>
      <c r="AU1028" s="274"/>
      <c r="AV1028" s="274"/>
      <c r="AW1028" s="274"/>
      <c r="AX1028" s="274"/>
      <c r="AY1028" s="274"/>
      <c r="AZ1028" s="274"/>
      <c r="BA1028" s="274"/>
      <c r="BB1028" s="274"/>
      <c r="BC1028" s="274"/>
      <c r="BD1028" s="274"/>
      <c r="BE1028" s="274"/>
      <c r="BF1028" s="274"/>
      <c r="BG1028" s="274"/>
      <c r="BH1028" s="274"/>
      <c r="BI1028" s="274"/>
      <c r="BJ1028" s="274"/>
      <c r="BK1028" s="274"/>
      <c r="BL1028" s="274"/>
      <c r="BM1028" s="274"/>
      <c r="BN1028" s="274"/>
      <c r="BO1028" s="274"/>
      <c r="BP1028" s="274"/>
      <c r="BQ1028" s="274"/>
      <c r="BR1028" s="274"/>
      <c r="BS1028" s="274"/>
      <c r="BT1028" s="274"/>
      <c r="BU1028" s="274"/>
      <c r="BV1028" s="274"/>
      <c r="BW1028" s="274"/>
      <c r="BX1028" s="274"/>
      <c r="BY1028" s="274"/>
      <c r="BZ1028" s="274"/>
      <c r="CA1028" s="274"/>
      <c r="CB1028" s="274"/>
      <c r="CC1028" s="274"/>
      <c r="CD1028" s="274"/>
      <c r="CE1028" s="274"/>
      <c r="CF1028" s="274"/>
      <c r="CG1028" s="274"/>
      <c r="CH1028" s="274"/>
      <c r="CI1028" s="274"/>
      <c r="CJ1028" s="274"/>
      <c r="CK1028" s="274"/>
      <c r="CL1028" s="274"/>
      <c r="CM1028" s="274"/>
      <c r="CN1028" s="274"/>
      <c r="CO1028" s="274"/>
      <c r="CP1028" s="274"/>
      <c r="CQ1028" s="274"/>
      <c r="CR1028" s="274"/>
      <c r="CS1028" s="274"/>
      <c r="CT1028" s="274"/>
      <c r="CU1028" s="274"/>
      <c r="CV1028" s="274"/>
      <c r="CW1028" s="274"/>
      <c r="CX1028" s="274"/>
      <c r="CY1028" s="274"/>
      <c r="CZ1028" s="274"/>
      <c r="DA1028" s="274"/>
      <c r="DB1028" s="274"/>
      <c r="DC1028" s="274"/>
      <c r="DD1028" s="274"/>
      <c r="DE1028" s="274"/>
    </row>
    <row r="1029" spans="2:109" s="33" customFormat="1" x14ac:dyDescent="0.35">
      <c r="B1029" s="11"/>
      <c r="C1029" s="11"/>
      <c r="D1029" s="11"/>
      <c r="E1029" s="11"/>
      <c r="F1029" s="11"/>
      <c r="G1029" s="11"/>
      <c r="H1029" s="11"/>
      <c r="I1029" s="11"/>
      <c r="J1029" s="11"/>
      <c r="K1029" s="11"/>
      <c r="L1029" s="11"/>
      <c r="M1029" s="11"/>
      <c r="N1029" s="11"/>
      <c r="O1029" s="11"/>
      <c r="P1029" s="11"/>
      <c r="Q1029" s="11"/>
      <c r="R1029" s="11"/>
      <c r="S1029" s="11"/>
      <c r="T1029" s="11"/>
      <c r="U1029" s="11"/>
      <c r="V1029" s="11"/>
      <c r="W1029" s="11"/>
      <c r="X1029" s="11"/>
      <c r="AR1029" s="274"/>
      <c r="AS1029" s="274"/>
      <c r="AT1029" s="274"/>
      <c r="AU1029" s="274"/>
      <c r="AV1029" s="274"/>
      <c r="AW1029" s="274"/>
      <c r="AX1029" s="274"/>
      <c r="AY1029" s="274"/>
      <c r="AZ1029" s="274"/>
      <c r="BA1029" s="274"/>
      <c r="BB1029" s="274"/>
      <c r="BC1029" s="274"/>
      <c r="BD1029" s="274"/>
      <c r="BE1029" s="274"/>
      <c r="BF1029" s="274"/>
      <c r="BG1029" s="274"/>
      <c r="BH1029" s="274"/>
      <c r="BI1029" s="274"/>
      <c r="BJ1029" s="274"/>
      <c r="BK1029" s="274"/>
      <c r="BL1029" s="274"/>
      <c r="BM1029" s="274"/>
      <c r="BN1029" s="274"/>
      <c r="BO1029" s="274"/>
      <c r="BP1029" s="274"/>
      <c r="BQ1029" s="274"/>
      <c r="BR1029" s="274"/>
      <c r="BS1029" s="274"/>
      <c r="BT1029" s="274"/>
      <c r="BU1029" s="274"/>
      <c r="BV1029" s="274"/>
      <c r="BW1029" s="274"/>
      <c r="BX1029" s="274"/>
      <c r="BY1029" s="274"/>
      <c r="BZ1029" s="274"/>
      <c r="CA1029" s="274"/>
      <c r="CB1029" s="274"/>
      <c r="CC1029" s="274"/>
      <c r="CD1029" s="274"/>
      <c r="CE1029" s="274"/>
      <c r="CF1029" s="274"/>
      <c r="CG1029" s="274"/>
      <c r="CH1029" s="274"/>
      <c r="CI1029" s="274"/>
      <c r="CJ1029" s="274"/>
      <c r="CK1029" s="274"/>
      <c r="CL1029" s="274"/>
      <c r="CM1029" s="274"/>
      <c r="CN1029" s="274"/>
      <c r="CO1029" s="274"/>
      <c r="CP1029" s="274"/>
      <c r="CQ1029" s="274"/>
      <c r="CR1029" s="274"/>
      <c r="CS1029" s="274"/>
      <c r="CT1029" s="274"/>
      <c r="CU1029" s="274"/>
      <c r="CV1029" s="274"/>
      <c r="CW1029" s="274"/>
      <c r="CX1029" s="274"/>
      <c r="CY1029" s="274"/>
      <c r="CZ1029" s="274"/>
      <c r="DA1029" s="274"/>
      <c r="DB1029" s="274"/>
      <c r="DC1029" s="274"/>
      <c r="DD1029" s="274"/>
      <c r="DE1029" s="274"/>
    </row>
    <row r="1030" spans="2:109" s="33" customFormat="1" x14ac:dyDescent="0.35">
      <c r="B1030" s="11"/>
      <c r="C1030" s="11"/>
      <c r="D1030" s="11"/>
      <c r="E1030" s="11"/>
      <c r="F1030" s="11"/>
      <c r="G1030" s="11"/>
      <c r="H1030" s="11"/>
      <c r="I1030" s="11"/>
      <c r="J1030" s="11"/>
      <c r="K1030" s="11"/>
      <c r="L1030" s="11"/>
      <c r="M1030" s="11"/>
      <c r="N1030" s="11"/>
      <c r="O1030" s="11"/>
      <c r="P1030" s="11"/>
      <c r="Q1030" s="11"/>
      <c r="R1030" s="11"/>
      <c r="S1030" s="11"/>
      <c r="T1030" s="11"/>
      <c r="U1030" s="11"/>
      <c r="V1030" s="11"/>
      <c r="W1030" s="11"/>
      <c r="X1030" s="11"/>
      <c r="AR1030" s="274"/>
      <c r="AS1030" s="274"/>
      <c r="AT1030" s="274"/>
      <c r="AU1030" s="274"/>
      <c r="AV1030" s="274"/>
      <c r="AW1030" s="274"/>
      <c r="AX1030" s="274"/>
      <c r="AY1030" s="274"/>
      <c r="AZ1030" s="274"/>
      <c r="BA1030" s="274"/>
      <c r="BB1030" s="274"/>
      <c r="BC1030" s="274"/>
      <c r="BD1030" s="274"/>
      <c r="BE1030" s="274"/>
      <c r="BF1030" s="274"/>
      <c r="BG1030" s="274"/>
      <c r="BH1030" s="274"/>
      <c r="BI1030" s="274"/>
      <c r="BJ1030" s="274"/>
      <c r="BK1030" s="274"/>
      <c r="BL1030" s="274"/>
      <c r="BM1030" s="274"/>
      <c r="BN1030" s="274"/>
      <c r="BO1030" s="274"/>
      <c r="BP1030" s="274"/>
      <c r="BQ1030" s="274"/>
      <c r="BR1030" s="274"/>
      <c r="BS1030" s="274"/>
      <c r="BT1030" s="274"/>
      <c r="BU1030" s="274"/>
      <c r="BV1030" s="274"/>
      <c r="BW1030" s="274"/>
      <c r="BX1030" s="274"/>
      <c r="BY1030" s="274"/>
      <c r="BZ1030" s="274"/>
      <c r="CA1030" s="274"/>
      <c r="CB1030" s="274"/>
      <c r="CC1030" s="274"/>
      <c r="CD1030" s="274"/>
      <c r="CE1030" s="274"/>
      <c r="CF1030" s="274"/>
      <c r="CG1030" s="274"/>
      <c r="CH1030" s="274"/>
      <c r="CI1030" s="274"/>
      <c r="CJ1030" s="274"/>
      <c r="CK1030" s="274"/>
      <c r="CL1030" s="274"/>
      <c r="CM1030" s="274"/>
      <c r="CN1030" s="274"/>
      <c r="CO1030" s="274"/>
      <c r="CP1030" s="274"/>
      <c r="CQ1030" s="274"/>
      <c r="CR1030" s="274"/>
      <c r="CS1030" s="274"/>
      <c r="CT1030" s="274"/>
      <c r="CU1030" s="274"/>
      <c r="CV1030" s="274"/>
      <c r="CW1030" s="274"/>
      <c r="CX1030" s="274"/>
      <c r="CY1030" s="274"/>
      <c r="CZ1030" s="274"/>
      <c r="DA1030" s="274"/>
      <c r="DB1030" s="274"/>
      <c r="DC1030" s="274"/>
      <c r="DD1030" s="274"/>
      <c r="DE1030" s="274"/>
    </row>
    <row r="1031" spans="2:109" s="33" customFormat="1" x14ac:dyDescent="0.35">
      <c r="B1031" s="11"/>
      <c r="C1031" s="11"/>
      <c r="D1031" s="11"/>
      <c r="E1031" s="11"/>
      <c r="F1031" s="11"/>
      <c r="G1031" s="11"/>
      <c r="H1031" s="11"/>
      <c r="I1031" s="11"/>
      <c r="J1031" s="11"/>
      <c r="K1031" s="11"/>
      <c r="L1031" s="11"/>
      <c r="M1031" s="11"/>
      <c r="N1031" s="11"/>
      <c r="O1031" s="11"/>
      <c r="P1031" s="11"/>
      <c r="Q1031" s="11"/>
      <c r="R1031" s="11"/>
      <c r="S1031" s="11"/>
      <c r="T1031" s="11"/>
      <c r="U1031" s="11"/>
      <c r="V1031" s="11"/>
      <c r="W1031" s="11"/>
      <c r="X1031" s="11"/>
      <c r="AR1031" s="274"/>
      <c r="AS1031" s="274"/>
      <c r="AT1031" s="274"/>
      <c r="AU1031" s="274"/>
      <c r="AV1031" s="274"/>
      <c r="AW1031" s="274"/>
      <c r="AX1031" s="274"/>
      <c r="AY1031" s="274"/>
      <c r="AZ1031" s="274"/>
      <c r="BA1031" s="274"/>
      <c r="BB1031" s="274"/>
      <c r="BC1031" s="274"/>
      <c r="BD1031" s="274"/>
      <c r="BE1031" s="274"/>
      <c r="BF1031" s="274"/>
      <c r="BG1031" s="274"/>
      <c r="BH1031" s="274"/>
      <c r="BI1031" s="274"/>
      <c r="BJ1031" s="274"/>
      <c r="BK1031" s="274"/>
      <c r="BL1031" s="274"/>
      <c r="BM1031" s="274"/>
      <c r="BN1031" s="274"/>
      <c r="BO1031" s="274"/>
      <c r="BP1031" s="274"/>
      <c r="BQ1031" s="274"/>
      <c r="BR1031" s="274"/>
      <c r="BS1031" s="274"/>
      <c r="BT1031" s="274"/>
      <c r="BU1031" s="274"/>
      <c r="BV1031" s="274"/>
      <c r="BW1031" s="274"/>
      <c r="BX1031" s="274"/>
      <c r="BY1031" s="274"/>
      <c r="BZ1031" s="274"/>
      <c r="CA1031" s="274"/>
      <c r="CB1031" s="274"/>
      <c r="CC1031" s="274"/>
      <c r="CD1031" s="274"/>
      <c r="CE1031" s="274"/>
      <c r="CF1031" s="274"/>
      <c r="CG1031" s="274"/>
      <c r="CH1031" s="274"/>
      <c r="CI1031" s="274"/>
      <c r="CJ1031" s="274"/>
      <c r="CK1031" s="274"/>
      <c r="CL1031" s="274"/>
      <c r="CM1031" s="274"/>
      <c r="CN1031" s="274"/>
      <c r="CO1031" s="274"/>
      <c r="CP1031" s="274"/>
      <c r="CQ1031" s="274"/>
      <c r="CR1031" s="274"/>
      <c r="CS1031" s="274"/>
      <c r="CT1031" s="274"/>
      <c r="CU1031" s="274"/>
      <c r="CV1031" s="274"/>
      <c r="CW1031" s="274"/>
      <c r="CX1031" s="274"/>
      <c r="CY1031" s="274"/>
      <c r="CZ1031" s="274"/>
      <c r="DA1031" s="274"/>
      <c r="DB1031" s="274"/>
      <c r="DC1031" s="274"/>
      <c r="DD1031" s="274"/>
      <c r="DE1031" s="274"/>
    </row>
    <row r="1032" spans="2:109" s="33" customFormat="1" x14ac:dyDescent="0.35">
      <c r="B1032" s="11"/>
      <c r="C1032" s="11"/>
      <c r="D1032" s="11"/>
      <c r="E1032" s="11"/>
      <c r="F1032" s="11"/>
      <c r="G1032" s="11"/>
      <c r="H1032" s="11"/>
      <c r="I1032" s="11"/>
      <c r="J1032" s="11"/>
      <c r="K1032" s="11"/>
      <c r="L1032" s="11"/>
      <c r="M1032" s="11"/>
      <c r="N1032" s="11"/>
      <c r="O1032" s="11"/>
      <c r="P1032" s="11"/>
      <c r="Q1032" s="11"/>
      <c r="R1032" s="11"/>
      <c r="S1032" s="11"/>
      <c r="T1032" s="11"/>
      <c r="U1032" s="11"/>
      <c r="V1032" s="11"/>
      <c r="W1032" s="11"/>
      <c r="X1032" s="11"/>
      <c r="AR1032" s="274"/>
      <c r="AS1032" s="274"/>
      <c r="AT1032" s="274"/>
      <c r="AU1032" s="274"/>
      <c r="AV1032" s="274"/>
      <c r="AW1032" s="274"/>
      <c r="AX1032" s="274"/>
      <c r="AY1032" s="274"/>
      <c r="AZ1032" s="274"/>
      <c r="BA1032" s="274"/>
      <c r="BB1032" s="274"/>
      <c r="BC1032" s="274"/>
      <c r="BD1032" s="274"/>
      <c r="BE1032" s="274"/>
      <c r="BF1032" s="274"/>
      <c r="BG1032" s="274"/>
      <c r="BH1032" s="274"/>
      <c r="BI1032" s="274"/>
      <c r="BJ1032" s="274"/>
      <c r="BK1032" s="274"/>
      <c r="BL1032" s="274"/>
      <c r="BM1032" s="274"/>
      <c r="BN1032" s="274"/>
      <c r="BO1032" s="274"/>
      <c r="BP1032" s="274"/>
      <c r="BQ1032" s="274"/>
      <c r="BR1032" s="274"/>
      <c r="BS1032" s="274"/>
      <c r="BT1032" s="274"/>
      <c r="BU1032" s="274"/>
      <c r="BV1032" s="274"/>
      <c r="BW1032" s="274"/>
      <c r="BX1032" s="274"/>
      <c r="BY1032" s="274"/>
      <c r="BZ1032" s="274"/>
      <c r="CA1032" s="274"/>
      <c r="CB1032" s="274"/>
      <c r="CC1032" s="274"/>
      <c r="CD1032" s="274"/>
      <c r="CE1032" s="274"/>
      <c r="CF1032" s="274"/>
      <c r="CG1032" s="274"/>
      <c r="CH1032" s="274"/>
      <c r="CI1032" s="274"/>
      <c r="CJ1032" s="274"/>
      <c r="CK1032" s="274"/>
      <c r="CL1032" s="274"/>
      <c r="CM1032" s="274"/>
      <c r="CN1032" s="274"/>
      <c r="CO1032" s="274"/>
      <c r="CP1032" s="274"/>
      <c r="CQ1032" s="274"/>
      <c r="CR1032" s="274"/>
      <c r="CS1032" s="274"/>
      <c r="CT1032" s="274"/>
      <c r="CU1032" s="274"/>
      <c r="CV1032" s="274"/>
      <c r="CW1032" s="274"/>
      <c r="CX1032" s="274"/>
      <c r="CY1032" s="274"/>
      <c r="CZ1032" s="274"/>
      <c r="DA1032" s="274"/>
      <c r="DB1032" s="274"/>
      <c r="DC1032" s="274"/>
      <c r="DD1032" s="274"/>
      <c r="DE1032" s="274"/>
    </row>
    <row r="1033" spans="2:109" s="33" customFormat="1" x14ac:dyDescent="0.35">
      <c r="B1033" s="11"/>
      <c r="C1033" s="11"/>
      <c r="D1033" s="11"/>
      <c r="E1033" s="11"/>
      <c r="F1033" s="11"/>
      <c r="G1033" s="11"/>
      <c r="H1033" s="11"/>
      <c r="I1033" s="11"/>
      <c r="J1033" s="11"/>
      <c r="K1033" s="11"/>
      <c r="L1033" s="11"/>
      <c r="M1033" s="11"/>
      <c r="N1033" s="11"/>
      <c r="O1033" s="11"/>
      <c r="P1033" s="11"/>
      <c r="Q1033" s="11"/>
      <c r="R1033" s="11"/>
      <c r="S1033" s="11"/>
      <c r="T1033" s="11"/>
      <c r="U1033" s="11"/>
      <c r="V1033" s="11"/>
      <c r="W1033" s="11"/>
      <c r="X1033" s="11"/>
      <c r="AR1033" s="274"/>
      <c r="AS1033" s="274"/>
      <c r="AT1033" s="274"/>
      <c r="AU1033" s="274"/>
      <c r="AV1033" s="274"/>
      <c r="AW1033" s="274"/>
      <c r="AX1033" s="274"/>
      <c r="AY1033" s="274"/>
      <c r="AZ1033" s="274"/>
      <c r="BA1033" s="274"/>
      <c r="BB1033" s="274"/>
      <c r="BC1033" s="274"/>
      <c r="BD1033" s="274"/>
      <c r="BE1033" s="274"/>
      <c r="BF1033" s="274"/>
      <c r="BG1033" s="274"/>
      <c r="BH1033" s="274"/>
      <c r="BI1033" s="274"/>
      <c r="BJ1033" s="274"/>
      <c r="BK1033" s="274"/>
      <c r="BL1033" s="274"/>
      <c r="BM1033" s="274"/>
      <c r="BN1033" s="274"/>
      <c r="BO1033" s="274"/>
      <c r="BP1033" s="274"/>
      <c r="BQ1033" s="274"/>
      <c r="BR1033" s="274"/>
      <c r="BS1033" s="274"/>
      <c r="BT1033" s="274"/>
      <c r="BU1033" s="274"/>
      <c r="BV1033" s="274"/>
      <c r="BW1033" s="274"/>
      <c r="BX1033" s="274"/>
      <c r="BY1033" s="274"/>
      <c r="BZ1033" s="274"/>
      <c r="CA1033" s="274"/>
      <c r="CB1033" s="274"/>
      <c r="CC1033" s="274"/>
      <c r="CD1033" s="274"/>
      <c r="CE1033" s="274"/>
      <c r="CF1033" s="274"/>
      <c r="CG1033" s="274"/>
      <c r="CH1033" s="274"/>
      <c r="CI1033" s="274"/>
      <c r="CJ1033" s="274"/>
      <c r="CK1033" s="274"/>
      <c r="CL1033" s="274"/>
      <c r="CM1033" s="274"/>
      <c r="CN1033" s="274"/>
      <c r="CO1033" s="274"/>
      <c r="CP1033" s="274"/>
      <c r="CQ1033" s="274"/>
      <c r="CR1033" s="274"/>
      <c r="CS1033" s="274"/>
      <c r="CT1033" s="274"/>
      <c r="CU1033" s="274"/>
      <c r="CV1033" s="274"/>
      <c r="CW1033" s="274"/>
      <c r="CX1033" s="274"/>
      <c r="CY1033" s="274"/>
      <c r="CZ1033" s="274"/>
      <c r="DA1033" s="274"/>
      <c r="DB1033" s="274"/>
      <c r="DC1033" s="274"/>
      <c r="DD1033" s="274"/>
      <c r="DE1033" s="274"/>
    </row>
    <row r="1034" spans="2:109" s="33" customFormat="1" x14ac:dyDescent="0.35">
      <c r="B1034" s="11"/>
      <c r="C1034" s="11"/>
      <c r="D1034" s="11"/>
      <c r="E1034" s="11"/>
      <c r="F1034" s="11"/>
      <c r="G1034" s="11"/>
      <c r="H1034" s="11"/>
      <c r="I1034" s="11"/>
      <c r="J1034" s="11"/>
      <c r="K1034" s="11"/>
      <c r="L1034" s="11"/>
      <c r="M1034" s="11"/>
      <c r="N1034" s="11"/>
      <c r="O1034" s="11"/>
      <c r="P1034" s="11"/>
      <c r="Q1034" s="11"/>
      <c r="R1034" s="11"/>
      <c r="S1034" s="11"/>
      <c r="T1034" s="11"/>
      <c r="U1034" s="11"/>
      <c r="V1034" s="11"/>
      <c r="W1034" s="11"/>
      <c r="X1034" s="11"/>
      <c r="AR1034" s="274"/>
      <c r="AS1034" s="274"/>
      <c r="AT1034" s="274"/>
      <c r="AU1034" s="274"/>
      <c r="AV1034" s="274"/>
      <c r="AW1034" s="274"/>
      <c r="AX1034" s="274"/>
      <c r="AY1034" s="274"/>
      <c r="AZ1034" s="274"/>
      <c r="BA1034" s="274"/>
      <c r="BB1034" s="274"/>
      <c r="BC1034" s="274"/>
      <c r="BD1034" s="274"/>
      <c r="BE1034" s="274"/>
      <c r="BF1034" s="274"/>
      <c r="BG1034" s="274"/>
      <c r="BH1034" s="274"/>
      <c r="BI1034" s="274"/>
      <c r="BJ1034" s="274"/>
      <c r="BK1034" s="274"/>
      <c r="BL1034" s="274"/>
      <c r="BM1034" s="274"/>
      <c r="BN1034" s="274"/>
      <c r="BO1034" s="274"/>
      <c r="BP1034" s="274"/>
      <c r="BQ1034" s="274"/>
      <c r="BR1034" s="274"/>
      <c r="BS1034" s="274"/>
      <c r="BT1034" s="274"/>
      <c r="BU1034" s="274"/>
      <c r="BV1034" s="274"/>
      <c r="BW1034" s="274"/>
      <c r="BX1034" s="274"/>
      <c r="BY1034" s="274"/>
      <c r="BZ1034" s="274"/>
      <c r="CA1034" s="274"/>
      <c r="CB1034" s="274"/>
      <c r="CC1034" s="274"/>
      <c r="CD1034" s="274"/>
      <c r="CE1034" s="274"/>
      <c r="CF1034" s="274"/>
      <c r="CG1034" s="274"/>
      <c r="CH1034" s="274"/>
      <c r="CI1034" s="274"/>
      <c r="CJ1034" s="274"/>
      <c r="CK1034" s="274"/>
      <c r="CL1034" s="274"/>
      <c r="CM1034" s="274"/>
      <c r="CN1034" s="274"/>
      <c r="CO1034" s="274"/>
      <c r="CP1034" s="274"/>
      <c r="CQ1034" s="274"/>
      <c r="CR1034" s="274"/>
      <c r="CS1034" s="274"/>
      <c r="CT1034" s="274"/>
      <c r="CU1034" s="274"/>
      <c r="CV1034" s="274"/>
      <c r="CW1034" s="274"/>
      <c r="CX1034" s="274"/>
      <c r="CY1034" s="274"/>
      <c r="CZ1034" s="274"/>
      <c r="DA1034" s="274"/>
      <c r="DB1034" s="274"/>
      <c r="DC1034" s="274"/>
      <c r="DD1034" s="274"/>
      <c r="DE1034" s="274"/>
    </row>
    <row r="1035" spans="2:109" s="33" customFormat="1" x14ac:dyDescent="0.35">
      <c r="B1035" s="11"/>
      <c r="C1035" s="11"/>
      <c r="D1035" s="11"/>
      <c r="E1035" s="11"/>
      <c r="F1035" s="11"/>
      <c r="G1035" s="11"/>
      <c r="H1035" s="11"/>
      <c r="I1035" s="11"/>
      <c r="J1035" s="11"/>
      <c r="K1035" s="11"/>
      <c r="L1035" s="11"/>
      <c r="M1035" s="11"/>
      <c r="N1035" s="11"/>
      <c r="O1035" s="11"/>
      <c r="P1035" s="11"/>
      <c r="Q1035" s="11"/>
      <c r="R1035" s="11"/>
      <c r="S1035" s="11"/>
      <c r="T1035" s="11"/>
      <c r="U1035" s="11"/>
      <c r="V1035" s="11"/>
      <c r="W1035" s="11"/>
      <c r="X1035" s="11"/>
      <c r="AR1035" s="274"/>
      <c r="AS1035" s="274"/>
      <c r="AT1035" s="274"/>
      <c r="AU1035" s="274"/>
      <c r="AV1035" s="274"/>
      <c r="AW1035" s="274"/>
      <c r="AX1035" s="274"/>
      <c r="AY1035" s="274"/>
      <c r="AZ1035" s="274"/>
      <c r="BA1035" s="274"/>
      <c r="BB1035" s="274"/>
      <c r="BC1035" s="274"/>
      <c r="BD1035" s="274"/>
      <c r="BE1035" s="274"/>
      <c r="BF1035" s="274"/>
      <c r="BG1035" s="274"/>
      <c r="BH1035" s="274"/>
      <c r="BI1035" s="274"/>
      <c r="BJ1035" s="274"/>
      <c r="BK1035" s="274"/>
      <c r="BL1035" s="274"/>
      <c r="BM1035" s="274"/>
      <c r="BN1035" s="274"/>
      <c r="BO1035" s="274"/>
      <c r="BP1035" s="274"/>
      <c r="BQ1035" s="274"/>
      <c r="BR1035" s="274"/>
      <c r="BS1035" s="274"/>
      <c r="BT1035" s="274"/>
      <c r="BU1035" s="274"/>
      <c r="BV1035" s="274"/>
      <c r="BW1035" s="274"/>
      <c r="BX1035" s="274"/>
      <c r="BY1035" s="274"/>
      <c r="BZ1035" s="274"/>
      <c r="CA1035" s="274"/>
      <c r="CB1035" s="274"/>
      <c r="CC1035" s="274"/>
      <c r="CD1035" s="274"/>
      <c r="CE1035" s="274"/>
      <c r="CF1035" s="274"/>
      <c r="CG1035" s="274"/>
      <c r="CH1035" s="274"/>
      <c r="CI1035" s="274"/>
      <c r="CJ1035" s="274"/>
      <c r="CK1035" s="274"/>
      <c r="CL1035" s="274"/>
      <c r="CM1035" s="274"/>
      <c r="CN1035" s="274"/>
      <c r="CO1035" s="274"/>
      <c r="CP1035" s="274"/>
      <c r="CQ1035" s="274"/>
      <c r="CR1035" s="274"/>
      <c r="CS1035" s="274"/>
      <c r="CT1035" s="274"/>
      <c r="CU1035" s="274"/>
      <c r="CV1035" s="274"/>
      <c r="CW1035" s="274"/>
      <c r="CX1035" s="274"/>
      <c r="CY1035" s="274"/>
      <c r="CZ1035" s="274"/>
      <c r="DA1035" s="274"/>
      <c r="DB1035" s="274"/>
      <c r="DC1035" s="274"/>
      <c r="DD1035" s="274"/>
      <c r="DE1035" s="274"/>
    </row>
    <row r="1036" spans="2:109" s="33" customFormat="1" x14ac:dyDescent="0.35">
      <c r="B1036" s="11"/>
      <c r="C1036" s="11"/>
      <c r="D1036" s="11"/>
      <c r="E1036" s="11"/>
      <c r="F1036" s="11"/>
      <c r="G1036" s="11"/>
      <c r="H1036" s="11"/>
      <c r="I1036" s="11"/>
      <c r="J1036" s="11"/>
      <c r="K1036" s="11"/>
      <c r="L1036" s="11"/>
      <c r="M1036" s="11"/>
      <c r="N1036" s="11"/>
      <c r="O1036" s="11"/>
      <c r="P1036" s="11"/>
      <c r="Q1036" s="11"/>
      <c r="R1036" s="11"/>
      <c r="S1036" s="11"/>
      <c r="T1036" s="11"/>
      <c r="U1036" s="11"/>
      <c r="V1036" s="11"/>
      <c r="W1036" s="11"/>
      <c r="X1036" s="11"/>
      <c r="AR1036" s="274"/>
      <c r="AS1036" s="274"/>
      <c r="AT1036" s="274"/>
      <c r="AU1036" s="274"/>
      <c r="AV1036" s="274"/>
      <c r="AW1036" s="274"/>
      <c r="AX1036" s="274"/>
      <c r="AY1036" s="274"/>
      <c r="AZ1036" s="274"/>
      <c r="BA1036" s="274"/>
      <c r="BB1036" s="274"/>
      <c r="BC1036" s="274"/>
      <c r="BD1036" s="274"/>
      <c r="BE1036" s="274"/>
      <c r="BF1036" s="274"/>
      <c r="BG1036" s="274"/>
      <c r="BH1036" s="274"/>
      <c r="BI1036" s="274"/>
      <c r="BJ1036" s="274"/>
      <c r="BK1036" s="274"/>
      <c r="BL1036" s="274"/>
      <c r="BM1036" s="274"/>
      <c r="BN1036" s="274"/>
      <c r="BO1036" s="274"/>
      <c r="BP1036" s="274"/>
      <c r="BQ1036" s="274"/>
      <c r="BR1036" s="274"/>
      <c r="BS1036" s="274"/>
      <c r="BT1036" s="274"/>
      <c r="BU1036" s="274"/>
      <c r="BV1036" s="274"/>
      <c r="BW1036" s="274"/>
      <c r="BX1036" s="274"/>
      <c r="BY1036" s="274"/>
      <c r="BZ1036" s="274"/>
      <c r="CA1036" s="274"/>
      <c r="CB1036" s="274"/>
      <c r="CC1036" s="274"/>
      <c r="CD1036" s="274"/>
      <c r="CE1036" s="274"/>
      <c r="CF1036" s="274"/>
      <c r="CG1036" s="274"/>
      <c r="CH1036" s="274"/>
      <c r="CI1036" s="274"/>
      <c r="CJ1036" s="274"/>
      <c r="CK1036" s="274"/>
      <c r="CL1036" s="274"/>
      <c r="CM1036" s="274"/>
      <c r="CN1036" s="274"/>
      <c r="CO1036" s="274"/>
      <c r="CP1036" s="274"/>
      <c r="CQ1036" s="274"/>
      <c r="CR1036" s="274"/>
      <c r="CS1036" s="274"/>
      <c r="CT1036" s="274"/>
      <c r="CU1036" s="274"/>
      <c r="CV1036" s="274"/>
      <c r="CW1036" s="274"/>
      <c r="CX1036" s="274"/>
      <c r="CY1036" s="274"/>
      <c r="CZ1036" s="274"/>
      <c r="DA1036" s="274"/>
      <c r="DB1036" s="274"/>
      <c r="DC1036" s="274"/>
      <c r="DD1036" s="274"/>
      <c r="DE1036" s="274"/>
    </row>
    <row r="1037" spans="2:109" s="33" customFormat="1" x14ac:dyDescent="0.35">
      <c r="B1037" s="11"/>
      <c r="C1037" s="11"/>
      <c r="D1037" s="11"/>
      <c r="E1037" s="11"/>
      <c r="F1037" s="11"/>
      <c r="G1037" s="11"/>
      <c r="H1037" s="11"/>
      <c r="I1037" s="11"/>
      <c r="J1037" s="11"/>
      <c r="K1037" s="11"/>
      <c r="L1037" s="11"/>
      <c r="M1037" s="11"/>
      <c r="N1037" s="11"/>
      <c r="O1037" s="11"/>
      <c r="P1037" s="11"/>
      <c r="Q1037" s="11"/>
      <c r="R1037" s="11"/>
      <c r="S1037" s="11"/>
      <c r="T1037" s="11"/>
      <c r="U1037" s="11"/>
      <c r="V1037" s="11"/>
      <c r="W1037" s="11"/>
      <c r="X1037" s="11"/>
      <c r="AR1037" s="274"/>
      <c r="AS1037" s="274"/>
      <c r="AT1037" s="274"/>
      <c r="AU1037" s="274"/>
      <c r="AV1037" s="274"/>
      <c r="AW1037" s="274"/>
      <c r="AX1037" s="274"/>
      <c r="AY1037" s="274"/>
      <c r="AZ1037" s="274"/>
      <c r="BA1037" s="274"/>
      <c r="BB1037" s="274"/>
      <c r="BC1037" s="274"/>
      <c r="BD1037" s="274"/>
      <c r="BE1037" s="274"/>
      <c r="BF1037" s="274"/>
      <c r="BG1037" s="274"/>
      <c r="BH1037" s="274"/>
      <c r="BI1037" s="274"/>
      <c r="BJ1037" s="274"/>
      <c r="BK1037" s="274"/>
      <c r="BL1037" s="274"/>
      <c r="BM1037" s="274"/>
      <c r="BN1037" s="274"/>
      <c r="BO1037" s="274"/>
      <c r="BP1037" s="274"/>
      <c r="BQ1037" s="274"/>
      <c r="BR1037" s="274"/>
      <c r="BS1037" s="274"/>
      <c r="BT1037" s="274"/>
      <c r="BU1037" s="274"/>
      <c r="BV1037" s="274"/>
      <c r="BW1037" s="274"/>
      <c r="BX1037" s="274"/>
      <c r="BY1037" s="274"/>
      <c r="BZ1037" s="274"/>
      <c r="CA1037" s="274"/>
      <c r="CB1037" s="274"/>
      <c r="CC1037" s="274"/>
      <c r="CD1037" s="274"/>
      <c r="CE1037" s="274"/>
      <c r="CF1037" s="274"/>
      <c r="CG1037" s="274"/>
      <c r="CH1037" s="274"/>
      <c r="CI1037" s="274"/>
      <c r="CJ1037" s="274"/>
      <c r="CK1037" s="274"/>
      <c r="CL1037" s="274"/>
      <c r="CM1037" s="274"/>
      <c r="CN1037" s="274"/>
      <c r="CO1037" s="274"/>
      <c r="CP1037" s="274"/>
      <c r="CQ1037" s="274"/>
      <c r="CR1037" s="274"/>
      <c r="CS1037" s="274"/>
      <c r="CT1037" s="274"/>
      <c r="CU1037" s="274"/>
      <c r="CV1037" s="274"/>
      <c r="CW1037" s="274"/>
      <c r="CX1037" s="274"/>
      <c r="CY1037" s="274"/>
      <c r="CZ1037" s="274"/>
      <c r="DA1037" s="274"/>
      <c r="DB1037" s="274"/>
      <c r="DC1037" s="274"/>
      <c r="DD1037" s="274"/>
      <c r="DE1037" s="274"/>
    </row>
    <row r="1038" spans="2:109" s="33" customFormat="1" x14ac:dyDescent="0.35">
      <c r="B1038" s="11"/>
      <c r="C1038" s="11"/>
      <c r="D1038" s="11"/>
      <c r="E1038" s="11"/>
      <c r="F1038" s="11"/>
      <c r="G1038" s="11"/>
      <c r="H1038" s="11"/>
      <c r="I1038" s="11"/>
      <c r="J1038" s="11"/>
      <c r="K1038" s="11"/>
      <c r="L1038" s="11"/>
      <c r="M1038" s="11"/>
      <c r="N1038" s="11"/>
      <c r="O1038" s="11"/>
      <c r="P1038" s="11"/>
      <c r="Q1038" s="11"/>
      <c r="R1038" s="11"/>
      <c r="S1038" s="11"/>
      <c r="T1038" s="11"/>
      <c r="U1038" s="11"/>
      <c r="V1038" s="11"/>
      <c r="W1038" s="11"/>
      <c r="X1038" s="11"/>
      <c r="AR1038" s="274"/>
      <c r="AS1038" s="274"/>
      <c r="AT1038" s="274"/>
      <c r="AU1038" s="274"/>
      <c r="AV1038" s="274"/>
      <c r="AW1038" s="274"/>
      <c r="AX1038" s="274"/>
      <c r="AY1038" s="274"/>
      <c r="AZ1038" s="274"/>
      <c r="BA1038" s="274"/>
      <c r="BB1038" s="274"/>
      <c r="BC1038" s="274"/>
      <c r="BD1038" s="274"/>
      <c r="BE1038" s="274"/>
      <c r="BF1038" s="274"/>
      <c r="BG1038" s="274"/>
      <c r="BH1038" s="274"/>
      <c r="BI1038" s="274"/>
      <c r="BJ1038" s="274"/>
      <c r="BK1038" s="274"/>
      <c r="BL1038" s="274"/>
      <c r="BM1038" s="274"/>
      <c r="BN1038" s="274"/>
      <c r="BO1038" s="274"/>
      <c r="BP1038" s="274"/>
      <c r="BQ1038" s="274"/>
      <c r="BR1038" s="274"/>
      <c r="BS1038" s="274"/>
      <c r="BT1038" s="274"/>
      <c r="BU1038" s="274"/>
      <c r="BV1038" s="274"/>
      <c r="BW1038" s="274"/>
      <c r="BX1038" s="274"/>
      <c r="BY1038" s="274"/>
      <c r="BZ1038" s="274"/>
      <c r="CA1038" s="274"/>
      <c r="CB1038" s="274"/>
      <c r="CC1038" s="274"/>
      <c r="CD1038" s="274"/>
      <c r="CE1038" s="274"/>
      <c r="CF1038" s="274"/>
      <c r="CG1038" s="274"/>
      <c r="CH1038" s="274"/>
      <c r="CI1038" s="274"/>
      <c r="CJ1038" s="274"/>
      <c r="CK1038" s="274"/>
      <c r="CL1038" s="274"/>
      <c r="CM1038" s="274"/>
      <c r="CN1038" s="274"/>
      <c r="CO1038" s="274"/>
      <c r="CP1038" s="274"/>
      <c r="CQ1038" s="274"/>
      <c r="CR1038" s="274"/>
      <c r="CS1038" s="274"/>
      <c r="CT1038" s="274"/>
      <c r="CU1038" s="274"/>
      <c r="CV1038" s="274"/>
      <c r="CW1038" s="274"/>
      <c r="CX1038" s="274"/>
      <c r="CY1038" s="274"/>
      <c r="CZ1038" s="274"/>
      <c r="DA1038" s="274"/>
      <c r="DB1038" s="274"/>
      <c r="DC1038" s="274"/>
      <c r="DD1038" s="274"/>
      <c r="DE1038" s="274"/>
    </row>
    <row r="1039" spans="2:109" s="33" customFormat="1" x14ac:dyDescent="0.35">
      <c r="B1039" s="11"/>
      <c r="C1039" s="11"/>
      <c r="D1039" s="11"/>
      <c r="E1039" s="11"/>
      <c r="F1039" s="11"/>
      <c r="G1039" s="11"/>
      <c r="H1039" s="11"/>
      <c r="I1039" s="11"/>
      <c r="J1039" s="11"/>
      <c r="K1039" s="11"/>
      <c r="L1039" s="11"/>
      <c r="M1039" s="11"/>
      <c r="N1039" s="11"/>
      <c r="O1039" s="11"/>
      <c r="P1039" s="11"/>
      <c r="Q1039" s="11"/>
      <c r="R1039" s="11"/>
      <c r="S1039" s="11"/>
      <c r="T1039" s="11"/>
      <c r="U1039" s="11"/>
      <c r="V1039" s="11"/>
      <c r="W1039" s="11"/>
      <c r="X1039" s="11"/>
      <c r="AR1039" s="274"/>
      <c r="AS1039" s="274"/>
      <c r="AT1039" s="274"/>
      <c r="AU1039" s="274"/>
      <c r="AV1039" s="274"/>
      <c r="AW1039" s="274"/>
      <c r="AX1039" s="274"/>
      <c r="AY1039" s="274"/>
      <c r="AZ1039" s="274"/>
      <c r="BA1039" s="274"/>
      <c r="BB1039" s="274"/>
      <c r="BC1039" s="274"/>
      <c r="BD1039" s="274"/>
      <c r="BE1039" s="274"/>
      <c r="BF1039" s="274"/>
      <c r="BG1039" s="274"/>
      <c r="BH1039" s="274"/>
      <c r="BI1039" s="274"/>
      <c r="BJ1039" s="274"/>
      <c r="BK1039" s="274"/>
      <c r="BL1039" s="274"/>
      <c r="BM1039" s="274"/>
      <c r="BN1039" s="274"/>
      <c r="BO1039" s="274"/>
      <c r="BP1039" s="274"/>
      <c r="BQ1039" s="274"/>
      <c r="BR1039" s="274"/>
      <c r="BS1039" s="274"/>
      <c r="BT1039" s="274"/>
      <c r="BU1039" s="274"/>
      <c r="BV1039" s="274"/>
      <c r="BW1039" s="274"/>
      <c r="BX1039" s="274"/>
      <c r="BY1039" s="274"/>
      <c r="BZ1039" s="274"/>
      <c r="CA1039" s="274"/>
      <c r="CB1039" s="274"/>
      <c r="CC1039" s="274"/>
      <c r="CD1039" s="274"/>
      <c r="CE1039" s="274"/>
      <c r="CF1039" s="274"/>
      <c r="CG1039" s="274"/>
      <c r="CH1039" s="274"/>
      <c r="CI1039" s="274"/>
      <c r="CJ1039" s="274"/>
      <c r="CK1039" s="274"/>
      <c r="CL1039" s="274"/>
      <c r="CM1039" s="274"/>
      <c r="CN1039" s="274"/>
      <c r="CO1039" s="274"/>
      <c r="CP1039" s="274"/>
      <c r="CQ1039" s="274"/>
      <c r="CR1039" s="274"/>
      <c r="CS1039" s="274"/>
      <c r="CT1039" s="274"/>
      <c r="CU1039" s="274"/>
      <c r="CV1039" s="274"/>
      <c r="CW1039" s="274"/>
      <c r="CX1039" s="274"/>
      <c r="CY1039" s="274"/>
      <c r="CZ1039" s="274"/>
      <c r="DA1039" s="274"/>
      <c r="DB1039" s="274"/>
      <c r="DC1039" s="274"/>
      <c r="DD1039" s="274"/>
      <c r="DE1039" s="274"/>
    </row>
    <row r="1040" spans="2:109" s="33" customFormat="1" x14ac:dyDescent="0.35">
      <c r="B1040" s="11"/>
      <c r="C1040" s="11"/>
      <c r="D1040" s="11"/>
      <c r="E1040" s="11"/>
      <c r="F1040" s="11"/>
      <c r="G1040" s="11"/>
      <c r="H1040" s="11"/>
      <c r="I1040" s="11"/>
      <c r="J1040" s="11"/>
      <c r="K1040" s="11"/>
      <c r="L1040" s="11"/>
      <c r="M1040" s="11"/>
      <c r="N1040" s="11"/>
      <c r="O1040" s="11"/>
      <c r="P1040" s="11"/>
      <c r="Q1040" s="11"/>
      <c r="R1040" s="11"/>
      <c r="S1040" s="11"/>
      <c r="T1040" s="11"/>
      <c r="U1040" s="11"/>
      <c r="V1040" s="11"/>
      <c r="W1040" s="11"/>
      <c r="X1040" s="11"/>
      <c r="AR1040" s="274"/>
      <c r="AS1040" s="274"/>
      <c r="AT1040" s="274"/>
      <c r="AU1040" s="274"/>
      <c r="AV1040" s="274"/>
      <c r="AW1040" s="274"/>
      <c r="AX1040" s="274"/>
      <c r="AY1040" s="274"/>
      <c r="AZ1040" s="274"/>
      <c r="BA1040" s="274"/>
      <c r="BB1040" s="274"/>
      <c r="BC1040" s="274"/>
      <c r="BD1040" s="274"/>
      <c r="BE1040" s="274"/>
      <c r="BF1040" s="274"/>
      <c r="BG1040" s="274"/>
      <c r="BH1040" s="274"/>
      <c r="BI1040" s="274"/>
      <c r="BJ1040" s="274"/>
      <c r="BK1040" s="274"/>
      <c r="BL1040" s="274"/>
      <c r="BM1040" s="274"/>
      <c r="BN1040" s="274"/>
      <c r="BO1040" s="274"/>
      <c r="BP1040" s="274"/>
      <c r="BQ1040" s="274"/>
      <c r="BR1040" s="274"/>
      <c r="BS1040" s="274"/>
      <c r="BT1040" s="274"/>
      <c r="BU1040" s="274"/>
      <c r="BV1040" s="274"/>
      <c r="BW1040" s="274"/>
      <c r="BX1040" s="274"/>
      <c r="BY1040" s="274"/>
      <c r="BZ1040" s="274"/>
      <c r="CA1040" s="274"/>
      <c r="CB1040" s="274"/>
      <c r="CC1040" s="274"/>
      <c r="CD1040" s="274"/>
      <c r="CE1040" s="274"/>
      <c r="CF1040" s="274"/>
      <c r="CG1040" s="274"/>
      <c r="CH1040" s="274"/>
      <c r="CI1040" s="274"/>
      <c r="CJ1040" s="274"/>
      <c r="CK1040" s="274"/>
      <c r="CL1040" s="274"/>
      <c r="CM1040" s="274"/>
      <c r="CN1040" s="274"/>
      <c r="CO1040" s="274"/>
      <c r="CP1040" s="274"/>
      <c r="CQ1040" s="274"/>
      <c r="CR1040" s="274"/>
      <c r="CS1040" s="274"/>
      <c r="CT1040" s="274"/>
      <c r="CU1040" s="274"/>
      <c r="CV1040" s="274"/>
      <c r="CW1040" s="274"/>
      <c r="CX1040" s="274"/>
      <c r="CY1040" s="274"/>
      <c r="CZ1040" s="274"/>
      <c r="DA1040" s="274"/>
      <c r="DB1040" s="274"/>
      <c r="DC1040" s="274"/>
      <c r="DD1040" s="274"/>
      <c r="DE1040" s="274"/>
    </row>
    <row r="1041" spans="2:109" s="33" customFormat="1" x14ac:dyDescent="0.35">
      <c r="B1041" s="11"/>
      <c r="C1041" s="11"/>
      <c r="D1041" s="11"/>
      <c r="E1041" s="11"/>
      <c r="F1041" s="11"/>
      <c r="G1041" s="11"/>
      <c r="H1041" s="11"/>
      <c r="I1041" s="11"/>
      <c r="J1041" s="11"/>
      <c r="K1041" s="11"/>
      <c r="L1041" s="11"/>
      <c r="M1041" s="11"/>
      <c r="N1041" s="11"/>
      <c r="O1041" s="11"/>
      <c r="P1041" s="11"/>
      <c r="Q1041" s="11"/>
      <c r="R1041" s="11"/>
      <c r="S1041" s="11"/>
      <c r="T1041" s="11"/>
      <c r="U1041" s="11"/>
      <c r="V1041" s="11"/>
      <c r="W1041" s="11"/>
      <c r="X1041" s="11"/>
      <c r="AR1041" s="274"/>
      <c r="AS1041" s="274"/>
      <c r="AT1041" s="274"/>
      <c r="AU1041" s="274"/>
      <c r="AV1041" s="274"/>
      <c r="AW1041" s="274"/>
      <c r="AX1041" s="274"/>
      <c r="AY1041" s="274"/>
      <c r="AZ1041" s="274"/>
      <c r="BA1041" s="274"/>
      <c r="BB1041" s="274"/>
      <c r="BC1041" s="274"/>
      <c r="BD1041" s="274"/>
      <c r="BE1041" s="274"/>
      <c r="BF1041" s="274"/>
      <c r="BG1041" s="274"/>
      <c r="BH1041" s="274"/>
      <c r="BI1041" s="274"/>
      <c r="BJ1041" s="274"/>
      <c r="BK1041" s="274"/>
      <c r="BL1041" s="274"/>
      <c r="BM1041" s="274"/>
      <c r="BN1041" s="274"/>
      <c r="BO1041" s="274"/>
      <c r="BP1041" s="274"/>
      <c r="BQ1041" s="274"/>
      <c r="BR1041" s="274"/>
      <c r="BS1041" s="274"/>
      <c r="BT1041" s="274"/>
      <c r="BU1041" s="274"/>
      <c r="BV1041" s="274"/>
      <c r="BW1041" s="274"/>
      <c r="BX1041" s="274"/>
      <c r="BY1041" s="274"/>
      <c r="BZ1041" s="274"/>
      <c r="CA1041" s="274"/>
      <c r="CB1041" s="274"/>
      <c r="CC1041" s="274"/>
      <c r="CD1041" s="274"/>
      <c r="CE1041" s="274"/>
      <c r="CF1041" s="274"/>
      <c r="CG1041" s="274"/>
      <c r="CH1041" s="274"/>
      <c r="CI1041" s="274"/>
      <c r="CJ1041" s="274"/>
      <c r="CK1041" s="274"/>
      <c r="CL1041" s="274"/>
      <c r="CM1041" s="274"/>
      <c r="CN1041" s="274"/>
      <c r="CO1041" s="274"/>
      <c r="CP1041" s="274"/>
      <c r="CQ1041" s="274"/>
      <c r="CR1041" s="274"/>
      <c r="CS1041" s="274"/>
      <c r="CT1041" s="274"/>
      <c r="CU1041" s="274"/>
      <c r="CV1041" s="274"/>
      <c r="CW1041" s="274"/>
      <c r="CX1041" s="274"/>
      <c r="CY1041" s="274"/>
      <c r="CZ1041" s="274"/>
      <c r="DA1041" s="274"/>
      <c r="DB1041" s="274"/>
      <c r="DC1041" s="274"/>
      <c r="DD1041" s="274"/>
      <c r="DE1041" s="274"/>
    </row>
    <row r="1042" spans="2:109" s="33" customFormat="1" x14ac:dyDescent="0.35">
      <c r="B1042" s="11"/>
      <c r="C1042" s="11"/>
      <c r="D1042" s="11"/>
      <c r="E1042" s="11"/>
      <c r="F1042" s="11"/>
      <c r="G1042" s="11"/>
      <c r="H1042" s="11"/>
      <c r="I1042" s="11"/>
      <c r="J1042" s="11"/>
      <c r="K1042" s="11"/>
      <c r="L1042" s="11"/>
      <c r="M1042" s="11"/>
      <c r="N1042" s="11"/>
      <c r="O1042" s="11"/>
      <c r="P1042" s="11"/>
      <c r="Q1042" s="11"/>
      <c r="R1042" s="11"/>
      <c r="S1042" s="11"/>
      <c r="T1042" s="11"/>
      <c r="U1042" s="11"/>
      <c r="V1042" s="11"/>
      <c r="W1042" s="11"/>
      <c r="X1042" s="11"/>
      <c r="AR1042" s="274"/>
      <c r="AS1042" s="274"/>
      <c r="AT1042" s="274"/>
      <c r="AU1042" s="274"/>
      <c r="AV1042" s="274"/>
      <c r="AW1042" s="274"/>
      <c r="AX1042" s="274"/>
      <c r="AY1042" s="274"/>
      <c r="AZ1042" s="274"/>
      <c r="BA1042" s="274"/>
      <c r="BB1042" s="274"/>
      <c r="BC1042" s="274"/>
      <c r="BD1042" s="274"/>
      <c r="BE1042" s="274"/>
      <c r="BF1042" s="274"/>
      <c r="BG1042" s="274"/>
      <c r="BH1042" s="274"/>
      <c r="BI1042" s="274"/>
      <c r="BJ1042" s="274"/>
      <c r="BK1042" s="274"/>
      <c r="BL1042" s="274"/>
      <c r="BM1042" s="274"/>
      <c r="BN1042" s="274"/>
      <c r="BO1042" s="274"/>
      <c r="BP1042" s="274"/>
      <c r="BQ1042" s="274"/>
      <c r="BR1042" s="274"/>
      <c r="BS1042" s="274"/>
      <c r="BT1042" s="274"/>
      <c r="BU1042" s="274"/>
      <c r="BV1042" s="274"/>
      <c r="BW1042" s="274"/>
      <c r="BX1042" s="274"/>
      <c r="BY1042" s="274"/>
      <c r="BZ1042" s="274"/>
      <c r="CA1042" s="274"/>
      <c r="CB1042" s="274"/>
      <c r="CC1042" s="274"/>
      <c r="CD1042" s="274"/>
      <c r="CE1042" s="274"/>
      <c r="CF1042" s="274"/>
      <c r="CG1042" s="274"/>
      <c r="CH1042" s="274"/>
      <c r="CI1042" s="274"/>
      <c r="CJ1042" s="274"/>
      <c r="CK1042" s="274"/>
      <c r="CL1042" s="274"/>
      <c r="CM1042" s="274"/>
      <c r="CN1042" s="274"/>
      <c r="CO1042" s="274"/>
      <c r="CP1042" s="274"/>
      <c r="CQ1042" s="274"/>
      <c r="CR1042" s="274"/>
      <c r="CS1042" s="274"/>
      <c r="CT1042" s="274"/>
      <c r="CU1042" s="274"/>
      <c r="CV1042" s="274"/>
      <c r="CW1042" s="274"/>
      <c r="CX1042" s="274"/>
      <c r="CY1042" s="274"/>
      <c r="CZ1042" s="274"/>
      <c r="DA1042" s="274"/>
      <c r="DB1042" s="274"/>
      <c r="DC1042" s="274"/>
      <c r="DD1042" s="274"/>
      <c r="DE1042" s="274"/>
    </row>
    <row r="1043" spans="2:109" s="33" customFormat="1" x14ac:dyDescent="0.35">
      <c r="B1043" s="11"/>
      <c r="C1043" s="11"/>
      <c r="D1043" s="11"/>
      <c r="E1043" s="11"/>
      <c r="F1043" s="11"/>
      <c r="G1043" s="11"/>
      <c r="H1043" s="11"/>
      <c r="I1043" s="11"/>
      <c r="J1043" s="11"/>
      <c r="K1043" s="11"/>
      <c r="L1043" s="11"/>
      <c r="M1043" s="11"/>
      <c r="N1043" s="11"/>
      <c r="O1043" s="11"/>
      <c r="P1043" s="11"/>
      <c r="Q1043" s="11"/>
      <c r="R1043" s="11"/>
      <c r="S1043" s="11"/>
      <c r="T1043" s="11"/>
      <c r="U1043" s="11"/>
      <c r="V1043" s="11"/>
      <c r="W1043" s="11"/>
      <c r="X1043" s="11"/>
      <c r="AR1043" s="274"/>
      <c r="AS1043" s="274"/>
      <c r="AT1043" s="274"/>
      <c r="AU1043" s="274"/>
      <c r="AV1043" s="274"/>
      <c r="AW1043" s="274"/>
      <c r="AX1043" s="274"/>
      <c r="AY1043" s="274"/>
      <c r="AZ1043" s="274"/>
      <c r="BA1043" s="274"/>
      <c r="BB1043" s="274"/>
      <c r="BC1043" s="274"/>
      <c r="BD1043" s="274"/>
      <c r="BE1043" s="274"/>
      <c r="BF1043" s="274"/>
      <c r="BG1043" s="274"/>
      <c r="BH1043" s="274"/>
      <c r="BI1043" s="274"/>
      <c r="BJ1043" s="274"/>
      <c r="BK1043" s="274"/>
      <c r="BL1043" s="274"/>
      <c r="BM1043" s="274"/>
      <c r="BN1043" s="274"/>
      <c r="BO1043" s="274"/>
      <c r="BP1043" s="274"/>
      <c r="BQ1043" s="274"/>
      <c r="BR1043" s="274"/>
      <c r="BS1043" s="274"/>
      <c r="BT1043" s="274"/>
      <c r="BU1043" s="274"/>
      <c r="BV1043" s="274"/>
      <c r="BW1043" s="274"/>
      <c r="BX1043" s="274"/>
      <c r="BY1043" s="274"/>
      <c r="BZ1043" s="274"/>
      <c r="CA1043" s="274"/>
      <c r="CB1043" s="274"/>
      <c r="CC1043" s="274"/>
      <c r="CD1043" s="274"/>
      <c r="CE1043" s="274"/>
      <c r="CF1043" s="274"/>
      <c r="CG1043" s="274"/>
      <c r="CH1043" s="274"/>
      <c r="CI1043" s="274"/>
      <c r="CJ1043" s="274"/>
      <c r="CK1043" s="274"/>
      <c r="CL1043" s="274"/>
      <c r="CM1043" s="274"/>
      <c r="CN1043" s="274"/>
      <c r="CO1043" s="274"/>
      <c r="CP1043" s="274"/>
      <c r="CQ1043" s="274"/>
      <c r="CR1043" s="274"/>
      <c r="CS1043" s="274"/>
      <c r="CT1043" s="274"/>
      <c r="CU1043" s="274"/>
      <c r="CV1043" s="274"/>
      <c r="CW1043" s="274"/>
      <c r="CX1043" s="274"/>
      <c r="CY1043" s="274"/>
      <c r="CZ1043" s="274"/>
      <c r="DA1043" s="274"/>
      <c r="DB1043" s="274"/>
      <c r="DC1043" s="274"/>
      <c r="DD1043" s="274"/>
      <c r="DE1043" s="274"/>
    </row>
    <row r="1044" spans="2:109" s="33" customFormat="1" x14ac:dyDescent="0.35">
      <c r="B1044" s="11"/>
      <c r="C1044" s="11"/>
      <c r="D1044" s="11"/>
      <c r="E1044" s="11"/>
      <c r="F1044" s="11"/>
      <c r="G1044" s="11"/>
      <c r="H1044" s="11"/>
      <c r="I1044" s="11"/>
      <c r="J1044" s="11"/>
      <c r="K1044" s="11"/>
      <c r="L1044" s="11"/>
      <c r="M1044" s="11"/>
      <c r="N1044" s="11"/>
      <c r="O1044" s="11"/>
      <c r="P1044" s="11"/>
      <c r="Q1044" s="11"/>
      <c r="R1044" s="11"/>
      <c r="S1044" s="11"/>
      <c r="T1044" s="11"/>
      <c r="U1044" s="11"/>
      <c r="V1044" s="11"/>
      <c r="W1044" s="11"/>
      <c r="X1044" s="11"/>
      <c r="AR1044" s="274"/>
      <c r="AS1044" s="274"/>
      <c r="AT1044" s="274"/>
      <c r="AU1044" s="274"/>
      <c r="AV1044" s="274"/>
      <c r="AW1044" s="274"/>
      <c r="AX1044" s="274"/>
      <c r="AY1044" s="274"/>
      <c r="AZ1044" s="274"/>
      <c r="BA1044" s="274"/>
      <c r="BB1044" s="274"/>
      <c r="BC1044" s="274"/>
      <c r="BD1044" s="274"/>
      <c r="BE1044" s="274"/>
      <c r="BF1044" s="274"/>
      <c r="BG1044" s="274"/>
      <c r="BH1044" s="274"/>
      <c r="BI1044" s="274"/>
      <c r="BJ1044" s="274"/>
      <c r="BK1044" s="274"/>
      <c r="BL1044" s="274"/>
      <c r="BM1044" s="274"/>
      <c r="BN1044" s="274"/>
      <c r="BO1044" s="274"/>
      <c r="BP1044" s="274"/>
      <c r="BQ1044" s="274"/>
      <c r="BR1044" s="274"/>
      <c r="BS1044" s="274"/>
      <c r="BT1044" s="274"/>
      <c r="BU1044" s="274"/>
      <c r="BV1044" s="274"/>
      <c r="BW1044" s="274"/>
      <c r="BX1044" s="274"/>
      <c r="BY1044" s="274"/>
      <c r="BZ1044" s="274"/>
      <c r="CA1044" s="274"/>
      <c r="CB1044" s="274"/>
      <c r="CC1044" s="274"/>
      <c r="CD1044" s="274"/>
      <c r="CE1044" s="274"/>
      <c r="CF1044" s="274"/>
      <c r="CG1044" s="274"/>
      <c r="CH1044" s="274"/>
      <c r="CI1044" s="274"/>
      <c r="CJ1044" s="274"/>
      <c r="CK1044" s="274"/>
      <c r="CL1044" s="274"/>
      <c r="CM1044" s="274"/>
      <c r="CN1044" s="274"/>
      <c r="CO1044" s="274"/>
      <c r="CP1044" s="274"/>
      <c r="CQ1044" s="274"/>
      <c r="CR1044" s="274"/>
      <c r="CS1044" s="274"/>
      <c r="CT1044" s="274"/>
      <c r="CU1044" s="274"/>
      <c r="CV1044" s="274"/>
      <c r="CW1044" s="274"/>
      <c r="CX1044" s="274"/>
      <c r="CY1044" s="274"/>
      <c r="CZ1044" s="274"/>
      <c r="DA1044" s="274"/>
      <c r="DB1044" s="274"/>
      <c r="DC1044" s="274"/>
      <c r="DD1044" s="274"/>
      <c r="DE1044" s="274"/>
    </row>
    <row r="1045" spans="2:109" s="33" customFormat="1" x14ac:dyDescent="0.35">
      <c r="B1045" s="11"/>
      <c r="C1045" s="11"/>
      <c r="D1045" s="11"/>
      <c r="E1045" s="11"/>
      <c r="F1045" s="11"/>
      <c r="G1045" s="11"/>
      <c r="H1045" s="11"/>
      <c r="I1045" s="11"/>
      <c r="J1045" s="11"/>
      <c r="K1045" s="11"/>
      <c r="L1045" s="11"/>
      <c r="M1045" s="11"/>
      <c r="N1045" s="11"/>
      <c r="O1045" s="11"/>
      <c r="P1045" s="11"/>
      <c r="Q1045" s="11"/>
      <c r="R1045" s="11"/>
      <c r="S1045" s="11"/>
      <c r="T1045" s="11"/>
      <c r="U1045" s="11"/>
      <c r="V1045" s="11"/>
      <c r="W1045" s="11"/>
      <c r="X1045" s="11"/>
      <c r="AR1045" s="274"/>
      <c r="AS1045" s="274"/>
      <c r="AT1045" s="274"/>
      <c r="AU1045" s="274"/>
      <c r="AV1045" s="274"/>
      <c r="AW1045" s="274"/>
      <c r="AX1045" s="274"/>
      <c r="AY1045" s="274"/>
      <c r="AZ1045" s="274"/>
      <c r="BA1045" s="274"/>
      <c r="BB1045" s="274"/>
      <c r="BC1045" s="274"/>
      <c r="BD1045" s="274"/>
      <c r="BE1045" s="274"/>
      <c r="BF1045" s="274"/>
      <c r="BG1045" s="274"/>
      <c r="BH1045" s="274"/>
      <c r="BI1045" s="274"/>
      <c r="BJ1045" s="274"/>
      <c r="BK1045" s="274"/>
      <c r="BL1045" s="274"/>
      <c r="BM1045" s="274"/>
      <c r="BN1045" s="274"/>
      <c r="BO1045" s="274"/>
      <c r="BP1045" s="274"/>
      <c r="BQ1045" s="274"/>
      <c r="BR1045" s="274"/>
      <c r="BS1045" s="274"/>
      <c r="BT1045" s="274"/>
      <c r="BU1045" s="274"/>
      <c r="BV1045" s="274"/>
      <c r="BW1045" s="274"/>
      <c r="BX1045" s="274"/>
      <c r="BY1045" s="274"/>
      <c r="BZ1045" s="274"/>
      <c r="CA1045" s="274"/>
      <c r="CB1045" s="274"/>
      <c r="CC1045" s="274"/>
      <c r="CD1045" s="274"/>
      <c r="CE1045" s="274"/>
      <c r="CF1045" s="274"/>
      <c r="CG1045" s="274"/>
      <c r="CH1045" s="274"/>
      <c r="CI1045" s="274"/>
      <c r="CJ1045" s="274"/>
      <c r="CK1045" s="274"/>
      <c r="CL1045" s="274"/>
      <c r="CM1045" s="274"/>
      <c r="CN1045" s="274"/>
      <c r="CO1045" s="274"/>
      <c r="CP1045" s="274"/>
      <c r="CQ1045" s="274"/>
      <c r="CR1045" s="274"/>
      <c r="CS1045" s="274"/>
      <c r="CT1045" s="274"/>
      <c r="CU1045" s="274"/>
      <c r="CV1045" s="274"/>
      <c r="CW1045" s="274"/>
      <c r="CX1045" s="274"/>
      <c r="CY1045" s="274"/>
      <c r="CZ1045" s="274"/>
      <c r="DA1045" s="274"/>
      <c r="DB1045" s="274"/>
      <c r="DC1045" s="274"/>
      <c r="DD1045" s="274"/>
      <c r="DE1045" s="274"/>
    </row>
    <row r="1046" spans="2:109" s="33" customFormat="1" x14ac:dyDescent="0.35">
      <c r="B1046" s="11"/>
      <c r="C1046" s="11"/>
      <c r="D1046" s="11"/>
      <c r="E1046" s="11"/>
      <c r="F1046" s="11"/>
      <c r="G1046" s="11"/>
      <c r="H1046" s="11"/>
      <c r="I1046" s="11"/>
      <c r="J1046" s="11"/>
      <c r="K1046" s="11"/>
      <c r="L1046" s="11"/>
      <c r="M1046" s="11"/>
      <c r="N1046" s="11"/>
      <c r="O1046" s="11"/>
      <c r="P1046" s="11"/>
      <c r="Q1046" s="11"/>
      <c r="R1046" s="11"/>
      <c r="S1046" s="11"/>
      <c r="T1046" s="11"/>
      <c r="U1046" s="11"/>
      <c r="V1046" s="11"/>
      <c r="W1046" s="11"/>
      <c r="X1046" s="11"/>
      <c r="AR1046" s="274"/>
      <c r="AS1046" s="274"/>
      <c r="AT1046" s="274"/>
      <c r="AU1046" s="274"/>
      <c r="AV1046" s="274"/>
      <c r="AW1046" s="274"/>
      <c r="AX1046" s="274"/>
      <c r="AY1046" s="274"/>
      <c r="AZ1046" s="274"/>
      <c r="BA1046" s="274"/>
      <c r="BB1046" s="274"/>
      <c r="BC1046" s="274"/>
      <c r="BD1046" s="274"/>
      <c r="BE1046" s="274"/>
      <c r="BF1046" s="274"/>
      <c r="BG1046" s="274"/>
      <c r="BH1046" s="274"/>
      <c r="BI1046" s="274"/>
      <c r="BJ1046" s="274"/>
      <c r="BK1046" s="274"/>
      <c r="BL1046" s="274"/>
      <c r="BM1046" s="274"/>
      <c r="BN1046" s="274"/>
      <c r="BO1046" s="274"/>
      <c r="BP1046" s="274"/>
      <c r="BQ1046" s="274"/>
      <c r="BR1046" s="274"/>
      <c r="BS1046" s="274"/>
      <c r="BT1046" s="274"/>
      <c r="BU1046" s="274"/>
      <c r="BV1046" s="274"/>
      <c r="BW1046" s="274"/>
      <c r="BX1046" s="274"/>
      <c r="BY1046" s="274"/>
      <c r="BZ1046" s="274"/>
      <c r="CA1046" s="274"/>
      <c r="CB1046" s="274"/>
      <c r="CC1046" s="274"/>
      <c r="CD1046" s="274"/>
      <c r="CE1046" s="274"/>
      <c r="CF1046" s="274"/>
      <c r="CG1046" s="274"/>
      <c r="CH1046" s="274"/>
      <c r="CI1046" s="274"/>
      <c r="CJ1046" s="274"/>
      <c r="CK1046" s="274"/>
      <c r="CL1046" s="274"/>
      <c r="CM1046" s="274"/>
      <c r="CN1046" s="274"/>
      <c r="CO1046" s="274"/>
      <c r="CP1046" s="274"/>
      <c r="CQ1046" s="274"/>
      <c r="CR1046" s="274"/>
      <c r="CS1046" s="274"/>
      <c r="CT1046" s="274"/>
      <c r="CU1046" s="274"/>
      <c r="CV1046" s="274"/>
      <c r="CW1046" s="274"/>
      <c r="CX1046" s="274"/>
      <c r="CY1046" s="274"/>
      <c r="CZ1046" s="274"/>
      <c r="DA1046" s="274"/>
      <c r="DB1046" s="274"/>
      <c r="DC1046" s="274"/>
      <c r="DD1046" s="274"/>
      <c r="DE1046" s="274"/>
    </row>
    <row r="1047" spans="2:109" s="33" customFormat="1" x14ac:dyDescent="0.35">
      <c r="B1047" s="11"/>
      <c r="C1047" s="11"/>
      <c r="D1047" s="11"/>
      <c r="E1047" s="11"/>
      <c r="F1047" s="11"/>
      <c r="G1047" s="11"/>
      <c r="H1047" s="11"/>
      <c r="I1047" s="11"/>
      <c r="J1047" s="11"/>
      <c r="K1047" s="11"/>
      <c r="L1047" s="11"/>
      <c r="M1047" s="11"/>
      <c r="N1047" s="11"/>
      <c r="O1047" s="11"/>
      <c r="P1047" s="11"/>
      <c r="Q1047" s="11"/>
      <c r="R1047" s="11"/>
      <c r="S1047" s="11"/>
      <c r="T1047" s="11"/>
      <c r="U1047" s="11"/>
      <c r="V1047" s="11"/>
      <c r="W1047" s="11"/>
      <c r="X1047" s="11"/>
      <c r="AR1047" s="274"/>
      <c r="AS1047" s="274"/>
      <c r="AT1047" s="274"/>
      <c r="AU1047" s="274"/>
      <c r="AV1047" s="274"/>
      <c r="AW1047" s="274"/>
      <c r="AX1047" s="274"/>
      <c r="AY1047" s="274"/>
      <c r="AZ1047" s="274"/>
      <c r="BA1047" s="274"/>
      <c r="BB1047" s="274"/>
      <c r="BC1047" s="274"/>
      <c r="BD1047" s="274"/>
      <c r="BE1047" s="274"/>
      <c r="BF1047" s="274"/>
      <c r="BG1047" s="274"/>
      <c r="BH1047" s="274"/>
      <c r="BI1047" s="274"/>
      <c r="BJ1047" s="274"/>
      <c r="BK1047" s="274"/>
      <c r="BL1047" s="274"/>
      <c r="BM1047" s="274"/>
      <c r="BN1047" s="274"/>
      <c r="BO1047" s="274"/>
      <c r="BP1047" s="274"/>
      <c r="BQ1047" s="274"/>
      <c r="BR1047" s="274"/>
      <c r="BS1047" s="274"/>
      <c r="BT1047" s="274"/>
      <c r="BU1047" s="274"/>
      <c r="BV1047" s="274"/>
      <c r="BW1047" s="274"/>
      <c r="BX1047" s="274"/>
      <c r="BY1047" s="274"/>
      <c r="BZ1047" s="274"/>
      <c r="CA1047" s="274"/>
      <c r="CB1047" s="274"/>
      <c r="CC1047" s="274"/>
      <c r="CD1047" s="274"/>
      <c r="CE1047" s="274"/>
      <c r="CF1047" s="274"/>
      <c r="CG1047" s="274"/>
      <c r="CH1047" s="274"/>
      <c r="CI1047" s="274"/>
      <c r="CJ1047" s="274"/>
      <c r="CK1047" s="274"/>
      <c r="CL1047" s="274"/>
      <c r="CM1047" s="274"/>
      <c r="CN1047" s="274"/>
      <c r="CO1047" s="274"/>
      <c r="CP1047" s="274"/>
      <c r="CQ1047" s="274"/>
      <c r="CR1047" s="274"/>
      <c r="CS1047" s="274"/>
      <c r="CT1047" s="274"/>
      <c r="CU1047" s="274"/>
      <c r="CV1047" s="274"/>
      <c r="CW1047" s="274"/>
      <c r="CX1047" s="274"/>
      <c r="CY1047" s="274"/>
      <c r="CZ1047" s="274"/>
      <c r="DA1047" s="274"/>
      <c r="DB1047" s="274"/>
      <c r="DC1047" s="274"/>
      <c r="DD1047" s="274"/>
      <c r="DE1047" s="274"/>
    </row>
    <row r="1048" spans="2:109" s="33" customFormat="1" x14ac:dyDescent="0.35">
      <c r="B1048" s="11"/>
      <c r="C1048" s="11"/>
      <c r="D1048" s="11"/>
      <c r="E1048" s="11"/>
      <c r="F1048" s="11"/>
      <c r="G1048" s="11"/>
      <c r="H1048" s="11"/>
      <c r="I1048" s="11"/>
      <c r="J1048" s="11"/>
      <c r="K1048" s="11"/>
      <c r="L1048" s="11"/>
      <c r="M1048" s="11"/>
      <c r="N1048" s="11"/>
      <c r="O1048" s="11"/>
      <c r="P1048" s="11"/>
      <c r="Q1048" s="11"/>
      <c r="R1048" s="11"/>
      <c r="S1048" s="11"/>
      <c r="T1048" s="11"/>
      <c r="U1048" s="11"/>
      <c r="V1048" s="11"/>
      <c r="W1048" s="11"/>
      <c r="X1048" s="11"/>
      <c r="AR1048" s="274"/>
      <c r="AS1048" s="274"/>
      <c r="AT1048" s="274"/>
      <c r="AU1048" s="274"/>
      <c r="AV1048" s="274"/>
      <c r="AW1048" s="274"/>
      <c r="AX1048" s="274"/>
      <c r="AY1048" s="274"/>
      <c r="AZ1048" s="274"/>
      <c r="BA1048" s="274"/>
      <c r="BB1048" s="274"/>
      <c r="BC1048" s="274"/>
      <c r="BD1048" s="274"/>
      <c r="BE1048" s="274"/>
      <c r="BF1048" s="274"/>
      <c r="BG1048" s="274"/>
      <c r="BH1048" s="274"/>
      <c r="BI1048" s="274"/>
      <c r="BJ1048" s="274"/>
      <c r="BK1048" s="274"/>
      <c r="BL1048" s="274"/>
      <c r="BM1048" s="274"/>
      <c r="BN1048" s="274"/>
      <c r="BO1048" s="274"/>
      <c r="BP1048" s="274"/>
      <c r="BQ1048" s="274"/>
      <c r="BR1048" s="274"/>
      <c r="BS1048" s="274"/>
      <c r="BT1048" s="274"/>
      <c r="BU1048" s="274"/>
      <c r="BV1048" s="274"/>
      <c r="BW1048" s="274"/>
      <c r="BX1048" s="274"/>
      <c r="BY1048" s="274"/>
      <c r="BZ1048" s="274"/>
      <c r="CA1048" s="274"/>
      <c r="CB1048" s="274"/>
      <c r="CC1048" s="274"/>
      <c r="CD1048" s="274"/>
      <c r="CE1048" s="274"/>
      <c r="CF1048" s="274"/>
      <c r="CG1048" s="274"/>
      <c r="CH1048" s="274"/>
      <c r="CI1048" s="274"/>
      <c r="CJ1048" s="274"/>
      <c r="CK1048" s="274"/>
      <c r="CL1048" s="274"/>
      <c r="CM1048" s="274"/>
      <c r="CN1048" s="274"/>
      <c r="CO1048" s="274"/>
      <c r="CP1048" s="274"/>
      <c r="CQ1048" s="274"/>
      <c r="CR1048" s="274"/>
      <c r="CS1048" s="274"/>
      <c r="CT1048" s="274"/>
      <c r="CU1048" s="274"/>
      <c r="CV1048" s="274"/>
      <c r="CW1048" s="274"/>
      <c r="CX1048" s="274"/>
      <c r="CY1048" s="274"/>
      <c r="CZ1048" s="274"/>
      <c r="DA1048" s="274"/>
      <c r="DB1048" s="274"/>
      <c r="DC1048" s="274"/>
      <c r="DD1048" s="274"/>
      <c r="DE1048" s="274"/>
    </row>
    <row r="1049" spans="2:109" s="33" customFormat="1" x14ac:dyDescent="0.35">
      <c r="B1049" s="11"/>
      <c r="C1049" s="11"/>
      <c r="D1049" s="11"/>
      <c r="E1049" s="11"/>
      <c r="F1049" s="11"/>
      <c r="G1049" s="11"/>
      <c r="H1049" s="11"/>
      <c r="I1049" s="11"/>
      <c r="J1049" s="11"/>
      <c r="K1049" s="11"/>
      <c r="L1049" s="11"/>
      <c r="M1049" s="11"/>
      <c r="N1049" s="11"/>
      <c r="O1049" s="11"/>
      <c r="P1049" s="11"/>
      <c r="Q1049" s="11"/>
      <c r="R1049" s="11"/>
      <c r="S1049" s="11"/>
      <c r="T1049" s="11"/>
      <c r="U1049" s="11"/>
      <c r="V1049" s="11"/>
      <c r="W1049" s="11"/>
      <c r="X1049" s="11"/>
      <c r="AR1049" s="274"/>
      <c r="AS1049" s="274"/>
      <c r="AT1049" s="274"/>
      <c r="AU1049" s="274"/>
      <c r="AV1049" s="274"/>
      <c r="AW1049" s="274"/>
      <c r="AX1049" s="274"/>
      <c r="AY1049" s="274"/>
      <c r="AZ1049" s="274"/>
      <c r="BA1049" s="274"/>
      <c r="BB1049" s="274"/>
      <c r="BC1049" s="274"/>
      <c r="BD1049" s="274"/>
      <c r="BE1049" s="274"/>
      <c r="BF1049" s="274"/>
      <c r="BG1049" s="274"/>
      <c r="BH1049" s="274"/>
      <c r="BI1049" s="274"/>
      <c r="BJ1049" s="274"/>
      <c r="BK1049" s="274"/>
      <c r="BL1049" s="274"/>
      <c r="BM1049" s="274"/>
      <c r="BN1049" s="274"/>
      <c r="BO1049" s="274"/>
      <c r="BP1049" s="274"/>
      <c r="BQ1049" s="274"/>
      <c r="BR1049" s="274"/>
      <c r="BS1049" s="274"/>
      <c r="BT1049" s="274"/>
      <c r="BU1049" s="274"/>
      <c r="BV1049" s="274"/>
      <c r="BW1049" s="274"/>
      <c r="BX1049" s="274"/>
      <c r="BY1049" s="274"/>
      <c r="BZ1049" s="274"/>
      <c r="CA1049" s="274"/>
      <c r="CB1049" s="274"/>
      <c r="CC1049" s="274"/>
      <c r="CD1049" s="274"/>
      <c r="CE1049" s="274"/>
      <c r="CF1049" s="274"/>
      <c r="CG1049" s="274"/>
      <c r="CH1049" s="274"/>
      <c r="CI1049" s="274"/>
      <c r="CJ1049" s="274"/>
      <c r="CK1049" s="274"/>
      <c r="CL1049" s="274"/>
      <c r="CM1049" s="274"/>
      <c r="CN1049" s="274"/>
      <c r="CO1049" s="274"/>
      <c r="CP1049" s="274"/>
      <c r="CQ1049" s="274"/>
      <c r="CR1049" s="274"/>
      <c r="CS1049" s="274"/>
      <c r="CT1049" s="274"/>
      <c r="CU1049" s="274"/>
      <c r="CV1049" s="274"/>
      <c r="CW1049" s="274"/>
      <c r="CX1049" s="274"/>
      <c r="CY1049" s="274"/>
      <c r="CZ1049" s="274"/>
      <c r="DA1049" s="274"/>
      <c r="DB1049" s="274"/>
      <c r="DC1049" s="274"/>
      <c r="DD1049" s="274"/>
      <c r="DE1049" s="274"/>
    </row>
    <row r="1050" spans="2:109" s="33" customFormat="1" x14ac:dyDescent="0.35">
      <c r="B1050" s="11"/>
      <c r="C1050" s="11"/>
      <c r="D1050" s="11"/>
      <c r="E1050" s="11"/>
      <c r="F1050" s="11"/>
      <c r="G1050" s="11"/>
      <c r="H1050" s="11"/>
      <c r="I1050" s="11"/>
      <c r="J1050" s="11"/>
      <c r="K1050" s="11"/>
      <c r="L1050" s="11"/>
      <c r="M1050" s="11"/>
      <c r="N1050" s="11"/>
      <c r="O1050" s="11"/>
      <c r="P1050" s="11"/>
      <c r="Q1050" s="11"/>
      <c r="R1050" s="11"/>
      <c r="S1050" s="11"/>
      <c r="T1050" s="11"/>
      <c r="U1050" s="11"/>
      <c r="V1050" s="11"/>
      <c r="W1050" s="11"/>
      <c r="X1050" s="11"/>
      <c r="AR1050" s="274"/>
      <c r="AS1050" s="274"/>
      <c r="AT1050" s="274"/>
      <c r="AU1050" s="274"/>
      <c r="AV1050" s="274"/>
      <c r="AW1050" s="274"/>
      <c r="AX1050" s="274"/>
      <c r="AY1050" s="274"/>
      <c r="AZ1050" s="274"/>
      <c r="BA1050" s="274"/>
      <c r="BB1050" s="274"/>
      <c r="BC1050" s="274"/>
      <c r="BD1050" s="274"/>
      <c r="BE1050" s="274"/>
      <c r="BF1050" s="274"/>
      <c r="BG1050" s="274"/>
      <c r="BH1050" s="274"/>
      <c r="BI1050" s="274"/>
      <c r="BJ1050" s="274"/>
      <c r="BK1050" s="274"/>
      <c r="BL1050" s="274"/>
      <c r="BM1050" s="274"/>
      <c r="BN1050" s="274"/>
      <c r="BO1050" s="274"/>
      <c r="BP1050" s="274"/>
      <c r="BQ1050" s="274"/>
      <c r="BR1050" s="274"/>
      <c r="BS1050" s="274"/>
      <c r="BT1050" s="274"/>
      <c r="BU1050" s="274"/>
      <c r="BV1050" s="274"/>
      <c r="BW1050" s="274"/>
      <c r="BX1050" s="274"/>
      <c r="BY1050" s="274"/>
      <c r="BZ1050" s="274"/>
      <c r="CA1050" s="274"/>
      <c r="CB1050" s="274"/>
      <c r="CC1050" s="274"/>
      <c r="CD1050" s="274"/>
      <c r="CE1050" s="274"/>
      <c r="CF1050" s="274"/>
      <c r="CG1050" s="274"/>
      <c r="CH1050" s="274"/>
      <c r="CI1050" s="274"/>
      <c r="CJ1050" s="274"/>
      <c r="CK1050" s="274"/>
      <c r="CL1050" s="274"/>
      <c r="CM1050" s="274"/>
      <c r="CN1050" s="274"/>
      <c r="CO1050" s="274"/>
      <c r="CP1050" s="274"/>
      <c r="CQ1050" s="274"/>
      <c r="CR1050" s="274"/>
      <c r="CS1050" s="274"/>
      <c r="CT1050" s="274"/>
      <c r="CU1050" s="274"/>
      <c r="CV1050" s="274"/>
      <c r="CW1050" s="274"/>
      <c r="CX1050" s="274"/>
      <c r="CY1050" s="274"/>
      <c r="CZ1050" s="274"/>
      <c r="DA1050" s="274"/>
      <c r="DB1050" s="274"/>
      <c r="DC1050" s="274"/>
      <c r="DD1050" s="274"/>
      <c r="DE1050" s="274"/>
    </row>
    <row r="1051" spans="2:109" s="33" customFormat="1" x14ac:dyDescent="0.35">
      <c r="B1051" s="11"/>
      <c r="C1051" s="11"/>
      <c r="D1051" s="11"/>
      <c r="E1051" s="11"/>
      <c r="F1051" s="11"/>
      <c r="G1051" s="11"/>
      <c r="H1051" s="11"/>
      <c r="I1051" s="11"/>
      <c r="J1051" s="11"/>
      <c r="K1051" s="11"/>
      <c r="L1051" s="11"/>
      <c r="M1051" s="11"/>
      <c r="N1051" s="11"/>
      <c r="O1051" s="11"/>
      <c r="P1051" s="11"/>
      <c r="Q1051" s="11"/>
      <c r="R1051" s="11"/>
      <c r="S1051" s="11"/>
      <c r="T1051" s="11"/>
      <c r="U1051" s="11"/>
      <c r="V1051" s="11"/>
      <c r="W1051" s="11"/>
      <c r="X1051" s="11"/>
      <c r="AR1051" s="274"/>
      <c r="AS1051" s="274"/>
      <c r="AT1051" s="274"/>
      <c r="AU1051" s="274"/>
      <c r="AV1051" s="274"/>
      <c r="AW1051" s="274"/>
      <c r="AX1051" s="274"/>
      <c r="AY1051" s="274"/>
      <c r="AZ1051" s="274"/>
      <c r="BA1051" s="274"/>
      <c r="BB1051" s="274"/>
      <c r="BC1051" s="274"/>
      <c r="BD1051" s="274"/>
      <c r="BE1051" s="274"/>
      <c r="BF1051" s="274"/>
      <c r="BG1051" s="274"/>
      <c r="BH1051" s="274"/>
      <c r="BI1051" s="274"/>
      <c r="BJ1051" s="274"/>
      <c r="BK1051" s="274"/>
      <c r="BL1051" s="274"/>
      <c r="BM1051" s="274"/>
      <c r="BN1051" s="274"/>
      <c r="BO1051" s="274"/>
      <c r="BP1051" s="274"/>
      <c r="BQ1051" s="274"/>
      <c r="BR1051" s="274"/>
      <c r="BS1051" s="274"/>
      <c r="BT1051" s="274"/>
      <c r="BU1051" s="274"/>
      <c r="BV1051" s="274"/>
      <c r="BW1051" s="274"/>
      <c r="BX1051" s="274"/>
      <c r="BY1051" s="274"/>
      <c r="BZ1051" s="274"/>
      <c r="CA1051" s="274"/>
      <c r="CB1051" s="274"/>
      <c r="CC1051" s="274"/>
      <c r="CD1051" s="274"/>
      <c r="CE1051" s="274"/>
      <c r="CF1051" s="274"/>
      <c r="CG1051" s="274"/>
      <c r="CH1051" s="274"/>
      <c r="CI1051" s="274"/>
      <c r="CJ1051" s="274"/>
      <c r="CK1051" s="274"/>
      <c r="CL1051" s="274"/>
      <c r="CM1051" s="274"/>
      <c r="CN1051" s="274"/>
      <c r="CO1051" s="274"/>
      <c r="CP1051" s="274"/>
      <c r="CQ1051" s="274"/>
      <c r="CR1051" s="274"/>
      <c r="CS1051" s="274"/>
      <c r="CT1051" s="274"/>
      <c r="CU1051" s="274"/>
      <c r="CV1051" s="274"/>
      <c r="CW1051" s="274"/>
      <c r="CX1051" s="274"/>
      <c r="CY1051" s="274"/>
      <c r="CZ1051" s="274"/>
      <c r="DA1051" s="274"/>
      <c r="DB1051" s="274"/>
      <c r="DC1051" s="274"/>
      <c r="DD1051" s="274"/>
      <c r="DE1051" s="274"/>
    </row>
    <row r="1052" spans="2:109" s="33" customFormat="1" x14ac:dyDescent="0.35">
      <c r="B1052" s="11"/>
      <c r="C1052" s="11"/>
      <c r="D1052" s="11"/>
      <c r="E1052" s="11"/>
      <c r="F1052" s="11"/>
      <c r="G1052" s="11"/>
      <c r="H1052" s="11"/>
      <c r="I1052" s="11"/>
      <c r="J1052" s="11"/>
      <c r="K1052" s="11"/>
      <c r="L1052" s="11"/>
      <c r="M1052" s="11"/>
      <c r="N1052" s="11"/>
      <c r="O1052" s="11"/>
      <c r="P1052" s="11"/>
      <c r="Q1052" s="11"/>
      <c r="R1052" s="11"/>
      <c r="S1052" s="11"/>
      <c r="T1052" s="11"/>
      <c r="U1052" s="11"/>
      <c r="V1052" s="11"/>
      <c r="W1052" s="11"/>
      <c r="X1052" s="11"/>
      <c r="AR1052" s="274"/>
      <c r="AS1052" s="274"/>
      <c r="AT1052" s="274"/>
      <c r="AU1052" s="274"/>
      <c r="AV1052" s="274"/>
      <c r="AW1052" s="274"/>
      <c r="AX1052" s="274"/>
      <c r="AY1052" s="274"/>
      <c r="AZ1052" s="274"/>
      <c r="BA1052" s="274"/>
      <c r="BB1052" s="274"/>
      <c r="BC1052" s="274"/>
      <c r="BD1052" s="274"/>
      <c r="BE1052" s="274"/>
      <c r="BF1052" s="274"/>
      <c r="BG1052" s="274"/>
      <c r="BH1052" s="274"/>
      <c r="BI1052" s="274"/>
      <c r="BJ1052" s="274"/>
      <c r="BK1052" s="274"/>
      <c r="BL1052" s="274"/>
      <c r="BM1052" s="274"/>
      <c r="BN1052" s="274"/>
      <c r="BO1052" s="274"/>
      <c r="BP1052" s="274"/>
      <c r="BQ1052" s="274"/>
      <c r="BR1052" s="274"/>
      <c r="BS1052" s="274"/>
      <c r="BT1052" s="274"/>
      <c r="BU1052" s="274"/>
      <c r="BV1052" s="274"/>
      <c r="BW1052" s="274"/>
      <c r="BX1052" s="274"/>
      <c r="BY1052" s="274"/>
      <c r="BZ1052" s="274"/>
      <c r="CA1052" s="274"/>
      <c r="CB1052" s="274"/>
      <c r="CC1052" s="274"/>
      <c r="CD1052" s="274"/>
      <c r="CE1052" s="274"/>
      <c r="CF1052" s="274"/>
      <c r="CG1052" s="274"/>
      <c r="CH1052" s="274"/>
      <c r="CI1052" s="274"/>
      <c r="CJ1052" s="274"/>
      <c r="CK1052" s="274"/>
      <c r="CL1052" s="274"/>
      <c r="CM1052" s="274"/>
      <c r="CN1052" s="274"/>
      <c r="CO1052" s="274"/>
      <c r="CP1052" s="274"/>
      <c r="CQ1052" s="274"/>
      <c r="CR1052" s="274"/>
      <c r="CS1052" s="274"/>
      <c r="CT1052" s="274"/>
      <c r="CU1052" s="274"/>
      <c r="CV1052" s="274"/>
      <c r="CW1052" s="274"/>
      <c r="CX1052" s="274"/>
      <c r="CY1052" s="274"/>
      <c r="CZ1052" s="274"/>
      <c r="DA1052" s="274"/>
      <c r="DB1052" s="274"/>
      <c r="DC1052" s="274"/>
      <c r="DD1052" s="274"/>
      <c r="DE1052" s="274"/>
    </row>
    <row r="1053" spans="2:109" s="33" customFormat="1" x14ac:dyDescent="0.35">
      <c r="B1053" s="11"/>
      <c r="C1053" s="11"/>
      <c r="D1053" s="11"/>
      <c r="E1053" s="11"/>
      <c r="F1053" s="11"/>
      <c r="G1053" s="11"/>
      <c r="H1053" s="11"/>
      <c r="I1053" s="11"/>
      <c r="J1053" s="11"/>
      <c r="K1053" s="11"/>
      <c r="L1053" s="11"/>
      <c r="M1053" s="11"/>
      <c r="N1053" s="11"/>
      <c r="O1053" s="11"/>
      <c r="P1053" s="11"/>
      <c r="Q1053" s="11"/>
      <c r="R1053" s="11"/>
      <c r="S1053" s="11"/>
      <c r="T1053" s="11"/>
      <c r="U1053" s="11"/>
      <c r="V1053" s="11"/>
      <c r="W1053" s="11"/>
      <c r="X1053" s="11"/>
      <c r="AR1053" s="274"/>
      <c r="AS1053" s="274"/>
      <c r="AT1053" s="274"/>
      <c r="AU1053" s="274"/>
      <c r="AV1053" s="274"/>
      <c r="AW1053" s="274"/>
      <c r="AX1053" s="274"/>
      <c r="AY1053" s="274"/>
      <c r="AZ1053" s="274"/>
      <c r="BA1053" s="274"/>
      <c r="BB1053" s="274"/>
      <c r="BC1053" s="274"/>
      <c r="BD1053" s="274"/>
      <c r="BE1053" s="274"/>
      <c r="BF1053" s="274"/>
      <c r="BG1053" s="274"/>
      <c r="BH1053" s="274"/>
      <c r="BI1053" s="274"/>
      <c r="BJ1053" s="274"/>
      <c r="BK1053" s="274"/>
      <c r="BL1053" s="274"/>
      <c r="BM1053" s="274"/>
      <c r="BN1053" s="274"/>
      <c r="BO1053" s="274"/>
      <c r="BP1053" s="274"/>
      <c r="BQ1053" s="274"/>
      <c r="BR1053" s="274"/>
      <c r="BS1053" s="274"/>
      <c r="BT1053" s="274"/>
      <c r="BU1053" s="274"/>
      <c r="BV1053" s="274"/>
      <c r="BW1053" s="274"/>
      <c r="BX1053" s="274"/>
      <c r="BY1053" s="274"/>
      <c r="BZ1053" s="274"/>
      <c r="CA1053" s="274"/>
      <c r="CB1053" s="274"/>
      <c r="CC1053" s="274"/>
      <c r="CD1053" s="274"/>
      <c r="CE1053" s="274"/>
      <c r="CF1053" s="274"/>
      <c r="CG1053" s="274"/>
      <c r="CH1053" s="274"/>
      <c r="CI1053" s="274"/>
      <c r="CJ1053" s="274"/>
      <c r="CK1053" s="274"/>
      <c r="CL1053" s="274"/>
      <c r="CM1053" s="274"/>
      <c r="CN1053" s="274"/>
      <c r="CO1053" s="274"/>
      <c r="CP1053" s="274"/>
      <c r="CQ1053" s="274"/>
      <c r="CR1053" s="274"/>
      <c r="CS1053" s="274"/>
      <c r="CT1053" s="274"/>
      <c r="CU1053" s="274"/>
      <c r="CV1053" s="274"/>
      <c r="CW1053" s="274"/>
      <c r="CX1053" s="274"/>
      <c r="CY1053" s="274"/>
      <c r="CZ1053" s="274"/>
      <c r="DA1053" s="274"/>
      <c r="DB1053" s="274"/>
      <c r="DC1053" s="274"/>
      <c r="DD1053" s="274"/>
      <c r="DE1053" s="274"/>
    </row>
    <row r="1054" spans="2:109" s="33" customFormat="1" x14ac:dyDescent="0.35">
      <c r="B1054" s="11"/>
      <c r="C1054" s="11"/>
      <c r="D1054" s="11"/>
      <c r="E1054" s="11"/>
      <c r="F1054" s="11"/>
      <c r="G1054" s="11"/>
      <c r="H1054" s="11"/>
      <c r="I1054" s="11"/>
      <c r="J1054" s="11"/>
      <c r="K1054" s="11"/>
      <c r="L1054" s="11"/>
      <c r="M1054" s="11"/>
      <c r="N1054" s="11"/>
      <c r="O1054" s="11"/>
      <c r="P1054" s="11"/>
      <c r="Q1054" s="11"/>
      <c r="R1054" s="11"/>
      <c r="S1054" s="11"/>
      <c r="T1054" s="11"/>
      <c r="U1054" s="11"/>
      <c r="V1054" s="11"/>
      <c r="W1054" s="11"/>
      <c r="X1054" s="11"/>
      <c r="AR1054" s="274"/>
      <c r="AS1054" s="274"/>
      <c r="AT1054" s="274"/>
      <c r="AU1054" s="274"/>
      <c r="AV1054" s="274"/>
      <c r="AW1054" s="274"/>
      <c r="AX1054" s="274"/>
      <c r="AY1054" s="274"/>
      <c r="AZ1054" s="274"/>
      <c r="BA1054" s="274"/>
      <c r="BB1054" s="274"/>
      <c r="BC1054" s="274"/>
      <c r="BD1054" s="274"/>
      <c r="BE1054" s="274"/>
      <c r="BF1054" s="274"/>
      <c r="BG1054" s="274"/>
      <c r="BH1054" s="274"/>
      <c r="BI1054" s="274"/>
      <c r="BJ1054" s="274"/>
      <c r="BK1054" s="274"/>
      <c r="BL1054" s="274"/>
      <c r="BM1054" s="274"/>
      <c r="BN1054" s="274"/>
      <c r="BO1054" s="274"/>
      <c r="BP1054" s="274"/>
      <c r="BQ1054" s="274"/>
      <c r="BR1054" s="274"/>
      <c r="BS1054" s="274"/>
      <c r="BT1054" s="274"/>
      <c r="BU1054" s="274"/>
      <c r="BV1054" s="274"/>
      <c r="BW1054" s="274"/>
      <c r="BX1054" s="274"/>
      <c r="BY1054" s="274"/>
      <c r="BZ1054" s="274"/>
      <c r="CA1054" s="274"/>
      <c r="CB1054" s="274"/>
      <c r="CC1054" s="274"/>
      <c r="CD1054" s="274"/>
      <c r="CE1054" s="274"/>
      <c r="CF1054" s="274"/>
      <c r="CG1054" s="274"/>
      <c r="CH1054" s="274"/>
      <c r="CI1054" s="274"/>
      <c r="CJ1054" s="274"/>
      <c r="CK1054" s="274"/>
      <c r="CL1054" s="274"/>
      <c r="CM1054" s="274"/>
      <c r="CN1054" s="274"/>
      <c r="CO1054" s="274"/>
      <c r="CP1054" s="274"/>
      <c r="CQ1054" s="274"/>
      <c r="CR1054" s="274"/>
      <c r="CS1054" s="274"/>
      <c r="CT1054" s="274"/>
      <c r="CU1054" s="274"/>
      <c r="CV1054" s="274"/>
      <c r="CW1054" s="274"/>
      <c r="CX1054" s="274"/>
      <c r="CY1054" s="274"/>
      <c r="CZ1054" s="274"/>
      <c r="DA1054" s="274"/>
      <c r="DB1054" s="274"/>
      <c r="DC1054" s="274"/>
      <c r="DD1054" s="274"/>
      <c r="DE1054" s="274"/>
    </row>
    <row r="1055" spans="2:109" s="33" customFormat="1" x14ac:dyDescent="0.35">
      <c r="B1055" s="11"/>
      <c r="C1055" s="11"/>
      <c r="D1055" s="11"/>
      <c r="E1055" s="11"/>
      <c r="F1055" s="11"/>
      <c r="G1055" s="11"/>
      <c r="H1055" s="11"/>
      <c r="I1055" s="11"/>
      <c r="J1055" s="11"/>
      <c r="K1055" s="11"/>
      <c r="L1055" s="11"/>
      <c r="M1055" s="11"/>
      <c r="N1055" s="11"/>
      <c r="O1055" s="11"/>
      <c r="P1055" s="11"/>
      <c r="Q1055" s="11"/>
      <c r="R1055" s="11"/>
      <c r="S1055" s="11"/>
      <c r="T1055" s="11"/>
      <c r="U1055" s="11"/>
      <c r="V1055" s="11"/>
      <c r="W1055" s="11"/>
      <c r="X1055" s="11"/>
      <c r="AR1055" s="274"/>
      <c r="AS1055" s="274"/>
      <c r="AT1055" s="274"/>
      <c r="AU1055" s="274"/>
      <c r="AV1055" s="274"/>
      <c r="AW1055" s="274"/>
      <c r="AX1055" s="274"/>
      <c r="AY1055" s="274"/>
      <c r="AZ1055" s="274"/>
      <c r="BA1055" s="274"/>
      <c r="BB1055" s="274"/>
      <c r="BC1055" s="274"/>
      <c r="BD1055" s="274"/>
      <c r="BE1055" s="274"/>
      <c r="BF1055" s="274"/>
      <c r="BG1055" s="274"/>
      <c r="BH1055" s="274"/>
      <c r="BI1055" s="274"/>
      <c r="BJ1055" s="274"/>
      <c r="BK1055" s="274"/>
      <c r="BL1055" s="274"/>
      <c r="BM1055" s="274"/>
      <c r="BN1055" s="274"/>
      <c r="BO1055" s="274"/>
      <c r="BP1055" s="274"/>
      <c r="BQ1055" s="274"/>
      <c r="BR1055" s="274"/>
      <c r="BS1055" s="274"/>
      <c r="BT1055" s="274"/>
      <c r="BU1055" s="274"/>
      <c r="BV1055" s="274"/>
      <c r="BW1055" s="274"/>
      <c r="BX1055" s="274"/>
      <c r="BY1055" s="274"/>
      <c r="BZ1055" s="274"/>
      <c r="CA1055" s="274"/>
      <c r="CB1055" s="274"/>
      <c r="CC1055" s="274"/>
      <c r="CD1055" s="274"/>
      <c r="CE1055" s="274"/>
      <c r="CF1055" s="274"/>
      <c r="CG1055" s="274"/>
      <c r="CH1055" s="274"/>
      <c r="CI1055" s="274"/>
      <c r="CJ1055" s="274"/>
      <c r="CK1055" s="274"/>
      <c r="CL1055" s="274"/>
      <c r="CM1055" s="274"/>
      <c r="CN1055" s="274"/>
      <c r="CO1055" s="274"/>
      <c r="CP1055" s="274"/>
      <c r="CQ1055" s="274"/>
      <c r="CR1055" s="274"/>
      <c r="CS1055" s="274"/>
      <c r="CT1055" s="274"/>
      <c r="CU1055" s="274"/>
      <c r="CV1055" s="274"/>
      <c r="CW1055" s="274"/>
      <c r="CX1055" s="274"/>
      <c r="CY1055" s="274"/>
      <c r="CZ1055" s="274"/>
      <c r="DA1055" s="274"/>
      <c r="DB1055" s="274"/>
      <c r="DC1055" s="274"/>
      <c r="DD1055" s="274"/>
      <c r="DE1055" s="274"/>
    </row>
    <row r="1056" spans="2:109" s="33" customFormat="1" x14ac:dyDescent="0.35">
      <c r="B1056" s="11"/>
      <c r="C1056" s="11"/>
      <c r="D1056" s="11"/>
      <c r="E1056" s="11"/>
      <c r="F1056" s="11"/>
      <c r="G1056" s="11"/>
      <c r="H1056" s="11"/>
      <c r="I1056" s="11"/>
      <c r="J1056" s="11"/>
      <c r="K1056" s="11"/>
      <c r="L1056" s="11"/>
      <c r="M1056" s="11"/>
      <c r="N1056" s="11"/>
      <c r="O1056" s="11"/>
      <c r="P1056" s="11"/>
      <c r="Q1056" s="11"/>
      <c r="R1056" s="11"/>
      <c r="S1056" s="11"/>
      <c r="T1056" s="11"/>
      <c r="U1056" s="11"/>
      <c r="V1056" s="11"/>
      <c r="W1056" s="11"/>
      <c r="X1056" s="11"/>
      <c r="AR1056" s="274"/>
      <c r="AS1056" s="274"/>
      <c r="AT1056" s="274"/>
      <c r="AU1056" s="274"/>
      <c r="AV1056" s="274"/>
      <c r="AW1056" s="274"/>
      <c r="AX1056" s="274"/>
      <c r="AY1056" s="274"/>
      <c r="AZ1056" s="274"/>
      <c r="BA1056" s="274"/>
      <c r="BB1056" s="274"/>
      <c r="BC1056" s="274"/>
      <c r="BD1056" s="274"/>
      <c r="BE1056" s="274"/>
      <c r="BF1056" s="274"/>
      <c r="BG1056" s="274"/>
      <c r="BH1056" s="274"/>
      <c r="BI1056" s="274"/>
      <c r="BJ1056" s="274"/>
      <c r="BK1056" s="274"/>
      <c r="BL1056" s="274"/>
      <c r="BM1056" s="274"/>
      <c r="BN1056" s="274"/>
      <c r="BO1056" s="274"/>
      <c r="BP1056" s="274"/>
      <c r="BQ1056" s="274"/>
      <c r="BR1056" s="274"/>
      <c r="BS1056" s="274"/>
      <c r="BT1056" s="274"/>
      <c r="BU1056" s="274"/>
      <c r="BV1056" s="274"/>
      <c r="BW1056" s="274"/>
      <c r="BX1056" s="274"/>
      <c r="BY1056" s="274"/>
      <c r="BZ1056" s="274"/>
      <c r="CA1056" s="274"/>
      <c r="CB1056" s="274"/>
      <c r="CC1056" s="274"/>
      <c r="CD1056" s="274"/>
      <c r="CE1056" s="274"/>
      <c r="CF1056" s="274"/>
      <c r="CG1056" s="274"/>
      <c r="CH1056" s="274"/>
      <c r="CI1056" s="274"/>
      <c r="CJ1056" s="274"/>
      <c r="CK1056" s="274"/>
      <c r="CL1056" s="274"/>
      <c r="CM1056" s="274"/>
      <c r="CN1056" s="274"/>
      <c r="CO1056" s="274"/>
      <c r="CP1056" s="274"/>
      <c r="CQ1056" s="274"/>
      <c r="CR1056" s="274"/>
      <c r="CS1056" s="274"/>
      <c r="CT1056" s="274"/>
      <c r="CU1056" s="274"/>
      <c r="CV1056" s="274"/>
      <c r="CW1056" s="274"/>
      <c r="CX1056" s="274"/>
      <c r="CY1056" s="274"/>
      <c r="CZ1056" s="274"/>
      <c r="DA1056" s="274"/>
      <c r="DB1056" s="274"/>
      <c r="DC1056" s="274"/>
      <c r="DD1056" s="274"/>
      <c r="DE1056" s="274"/>
    </row>
    <row r="1057" spans="2:109" s="33" customFormat="1" x14ac:dyDescent="0.35">
      <c r="B1057" s="11"/>
      <c r="C1057" s="11"/>
      <c r="D1057" s="11"/>
      <c r="E1057" s="11"/>
      <c r="F1057" s="11"/>
      <c r="G1057" s="11"/>
      <c r="H1057" s="11"/>
      <c r="I1057" s="11"/>
      <c r="J1057" s="11"/>
      <c r="K1057" s="11"/>
      <c r="L1057" s="11"/>
      <c r="M1057" s="11"/>
      <c r="N1057" s="11"/>
      <c r="O1057" s="11"/>
      <c r="P1057" s="11"/>
      <c r="Q1057" s="11"/>
      <c r="R1057" s="11"/>
      <c r="S1057" s="11"/>
      <c r="T1057" s="11"/>
      <c r="U1057" s="11"/>
      <c r="V1057" s="11"/>
      <c r="W1057" s="11"/>
      <c r="X1057" s="11"/>
      <c r="AR1057" s="274"/>
      <c r="AS1057" s="274"/>
      <c r="AT1057" s="274"/>
      <c r="AU1057" s="274"/>
      <c r="AV1057" s="274"/>
      <c r="AW1057" s="274"/>
      <c r="AX1057" s="274"/>
      <c r="AY1057" s="274"/>
      <c r="AZ1057" s="274"/>
      <c r="BA1057" s="274"/>
      <c r="BB1057" s="274"/>
      <c r="BC1057" s="274"/>
      <c r="BD1057" s="274"/>
      <c r="BE1057" s="274"/>
      <c r="BF1057" s="274"/>
      <c r="BG1057" s="274"/>
      <c r="BH1057" s="274"/>
      <c r="BI1057" s="274"/>
      <c r="BJ1057" s="274"/>
      <c r="BK1057" s="274"/>
      <c r="BL1057" s="274"/>
      <c r="BM1057" s="274"/>
      <c r="BN1057" s="274"/>
      <c r="BO1057" s="274"/>
      <c r="BP1057" s="274"/>
      <c r="BQ1057" s="274"/>
      <c r="BR1057" s="274"/>
      <c r="BS1057" s="274"/>
      <c r="BT1057" s="274"/>
      <c r="BU1057" s="274"/>
      <c r="BV1057" s="274"/>
      <c r="BW1057" s="274"/>
      <c r="BX1057" s="274"/>
      <c r="BY1057" s="274"/>
      <c r="BZ1057" s="274"/>
      <c r="CA1057" s="274"/>
      <c r="CB1057" s="274"/>
      <c r="CC1057" s="274"/>
      <c r="CD1057" s="274"/>
      <c r="CE1057" s="274"/>
      <c r="CF1057" s="274"/>
      <c r="CG1057" s="274"/>
      <c r="CH1057" s="274"/>
      <c r="CI1057" s="274"/>
      <c r="CJ1057" s="274"/>
      <c r="CK1057" s="274"/>
      <c r="CL1057" s="274"/>
      <c r="CM1057" s="274"/>
      <c r="CN1057" s="274"/>
      <c r="CO1057" s="274"/>
      <c r="CP1057" s="274"/>
      <c r="CQ1057" s="274"/>
      <c r="CR1057" s="274"/>
      <c r="CS1057" s="274"/>
      <c r="CT1057" s="274"/>
      <c r="CU1057" s="274"/>
      <c r="CV1057" s="274"/>
      <c r="CW1057" s="274"/>
      <c r="CX1057" s="274"/>
      <c r="CY1057" s="274"/>
      <c r="CZ1057" s="274"/>
      <c r="DA1057" s="274"/>
      <c r="DB1057" s="274"/>
      <c r="DC1057" s="274"/>
      <c r="DD1057" s="274"/>
      <c r="DE1057" s="274"/>
    </row>
    <row r="1058" spans="2:109" s="33" customFormat="1" x14ac:dyDescent="0.35">
      <c r="B1058" s="11"/>
      <c r="C1058" s="11"/>
      <c r="D1058" s="11"/>
      <c r="E1058" s="11"/>
      <c r="F1058" s="11"/>
      <c r="G1058" s="11"/>
      <c r="H1058" s="11"/>
      <c r="I1058" s="11"/>
      <c r="J1058" s="11"/>
      <c r="K1058" s="11"/>
      <c r="L1058" s="11"/>
      <c r="M1058" s="11"/>
      <c r="N1058" s="11"/>
      <c r="O1058" s="11"/>
      <c r="P1058" s="11"/>
      <c r="Q1058" s="11"/>
      <c r="R1058" s="11"/>
      <c r="S1058" s="11"/>
      <c r="T1058" s="11"/>
      <c r="U1058" s="11"/>
      <c r="V1058" s="11"/>
      <c r="W1058" s="11"/>
      <c r="X1058" s="11"/>
      <c r="AR1058" s="274"/>
      <c r="AS1058" s="274"/>
      <c r="AT1058" s="274"/>
      <c r="AU1058" s="274"/>
      <c r="AV1058" s="274"/>
      <c r="AW1058" s="274"/>
      <c r="AX1058" s="274"/>
      <c r="AY1058" s="274"/>
      <c r="AZ1058" s="274"/>
      <c r="BA1058" s="274"/>
      <c r="BB1058" s="274"/>
      <c r="BC1058" s="274"/>
      <c r="BD1058" s="274"/>
      <c r="BE1058" s="274"/>
      <c r="BF1058" s="274"/>
      <c r="BG1058" s="274"/>
      <c r="BH1058" s="274"/>
      <c r="BI1058" s="274"/>
      <c r="BJ1058" s="274"/>
      <c r="BK1058" s="274"/>
      <c r="BL1058" s="274"/>
      <c r="BM1058" s="274"/>
      <c r="BN1058" s="274"/>
      <c r="BO1058" s="274"/>
      <c r="BP1058" s="274"/>
      <c r="BQ1058" s="274"/>
      <c r="BR1058" s="274"/>
      <c r="BS1058" s="274"/>
      <c r="BT1058" s="274"/>
      <c r="BU1058" s="274"/>
      <c r="BV1058" s="274"/>
      <c r="BW1058" s="274"/>
      <c r="BX1058" s="274"/>
      <c r="BY1058" s="274"/>
      <c r="BZ1058" s="274"/>
      <c r="CA1058" s="274"/>
      <c r="CB1058" s="274"/>
      <c r="CC1058" s="274"/>
      <c r="CD1058" s="274"/>
      <c r="CE1058" s="274"/>
      <c r="CF1058" s="274"/>
      <c r="CG1058" s="274"/>
      <c r="CH1058" s="274"/>
      <c r="CI1058" s="274"/>
      <c r="CJ1058" s="274"/>
      <c r="CK1058" s="274"/>
      <c r="CL1058" s="274"/>
      <c r="CM1058" s="274"/>
      <c r="CN1058" s="274"/>
      <c r="CO1058" s="274"/>
      <c r="CP1058" s="274"/>
      <c r="CQ1058" s="274"/>
      <c r="CR1058" s="274"/>
      <c r="CS1058" s="274"/>
      <c r="CT1058" s="274"/>
      <c r="CU1058" s="274"/>
      <c r="CV1058" s="274"/>
      <c r="CW1058" s="274"/>
      <c r="CX1058" s="274"/>
      <c r="CY1058" s="274"/>
      <c r="CZ1058" s="274"/>
      <c r="DA1058" s="274"/>
      <c r="DB1058" s="274"/>
      <c r="DC1058" s="274"/>
      <c r="DD1058" s="274"/>
      <c r="DE1058" s="274"/>
    </row>
    <row r="1059" spans="2:109" s="33" customFormat="1" x14ac:dyDescent="0.35">
      <c r="B1059" s="11"/>
      <c r="C1059" s="11"/>
      <c r="D1059" s="11"/>
      <c r="E1059" s="11"/>
      <c r="F1059" s="11"/>
      <c r="G1059" s="11"/>
      <c r="H1059" s="11"/>
      <c r="I1059" s="11"/>
      <c r="J1059" s="11"/>
      <c r="K1059" s="11"/>
      <c r="L1059" s="11"/>
      <c r="M1059" s="11"/>
      <c r="N1059" s="11"/>
      <c r="O1059" s="11"/>
      <c r="P1059" s="11"/>
      <c r="Q1059" s="11"/>
      <c r="R1059" s="11"/>
      <c r="S1059" s="11"/>
      <c r="T1059" s="11"/>
      <c r="U1059" s="11"/>
      <c r="V1059" s="11"/>
      <c r="W1059" s="11"/>
      <c r="X1059" s="11"/>
      <c r="AR1059" s="274"/>
      <c r="AS1059" s="274"/>
      <c r="AT1059" s="274"/>
      <c r="AU1059" s="274"/>
      <c r="AV1059" s="274"/>
      <c r="AW1059" s="274"/>
      <c r="AX1059" s="274"/>
      <c r="AY1059" s="274"/>
      <c r="AZ1059" s="274"/>
      <c r="BA1059" s="274"/>
      <c r="BB1059" s="274"/>
      <c r="BC1059" s="274"/>
      <c r="BD1059" s="274"/>
      <c r="BE1059" s="274"/>
      <c r="BF1059" s="274"/>
      <c r="BG1059" s="274"/>
      <c r="BH1059" s="274"/>
      <c r="BI1059" s="274"/>
      <c r="BJ1059" s="274"/>
      <c r="BK1059" s="274"/>
      <c r="BL1059" s="274"/>
      <c r="BM1059" s="274"/>
      <c r="BN1059" s="274"/>
      <c r="BO1059" s="274"/>
      <c r="BP1059" s="274"/>
      <c r="BQ1059" s="274"/>
      <c r="BR1059" s="274"/>
      <c r="BS1059" s="274"/>
      <c r="BT1059" s="274"/>
      <c r="BU1059" s="274"/>
      <c r="BV1059" s="274"/>
      <c r="BW1059" s="274"/>
      <c r="BX1059" s="274"/>
      <c r="BY1059" s="274"/>
      <c r="BZ1059" s="274"/>
      <c r="CA1059" s="274"/>
      <c r="CB1059" s="274"/>
      <c r="CC1059" s="274"/>
      <c r="CD1059" s="274"/>
      <c r="CE1059" s="274"/>
      <c r="CF1059" s="274"/>
      <c r="CG1059" s="274"/>
      <c r="CH1059" s="274"/>
      <c r="CI1059" s="274"/>
      <c r="CJ1059" s="274"/>
      <c r="CK1059" s="274"/>
      <c r="CL1059" s="274"/>
      <c r="CM1059" s="274"/>
      <c r="CN1059" s="274"/>
      <c r="CO1059" s="274"/>
      <c r="CP1059" s="274"/>
      <c r="CQ1059" s="274"/>
      <c r="CR1059" s="274"/>
      <c r="CS1059" s="274"/>
      <c r="CT1059" s="274"/>
      <c r="CU1059" s="274"/>
      <c r="CV1059" s="274"/>
      <c r="CW1059" s="274"/>
      <c r="CX1059" s="274"/>
      <c r="CY1059" s="274"/>
      <c r="CZ1059" s="274"/>
      <c r="DA1059" s="274"/>
      <c r="DB1059" s="274"/>
      <c r="DC1059" s="274"/>
      <c r="DD1059" s="274"/>
      <c r="DE1059" s="274"/>
    </row>
    <row r="1060" spans="2:109" s="33" customFormat="1" x14ac:dyDescent="0.35">
      <c r="B1060" s="11"/>
      <c r="C1060" s="11"/>
      <c r="D1060" s="11"/>
      <c r="E1060" s="11"/>
      <c r="F1060" s="11"/>
      <c r="G1060" s="11"/>
      <c r="H1060" s="11"/>
      <c r="I1060" s="11"/>
      <c r="J1060" s="11"/>
      <c r="K1060" s="11"/>
      <c r="L1060" s="11"/>
      <c r="M1060" s="11"/>
      <c r="N1060" s="11"/>
      <c r="O1060" s="11"/>
      <c r="P1060" s="11"/>
      <c r="Q1060" s="11"/>
      <c r="R1060" s="11"/>
      <c r="S1060" s="11"/>
      <c r="T1060" s="11"/>
      <c r="U1060" s="11"/>
      <c r="V1060" s="11"/>
      <c r="W1060" s="11"/>
      <c r="X1060" s="11"/>
      <c r="AR1060" s="274"/>
      <c r="AS1060" s="274"/>
      <c r="AT1060" s="274"/>
      <c r="AU1060" s="274"/>
      <c r="AV1060" s="274"/>
      <c r="AW1060" s="274"/>
      <c r="AX1060" s="274"/>
      <c r="AY1060" s="274"/>
      <c r="AZ1060" s="274"/>
      <c r="BA1060" s="274"/>
      <c r="BB1060" s="274"/>
      <c r="BC1060" s="274"/>
      <c r="BD1060" s="274"/>
      <c r="BE1060" s="274"/>
      <c r="BF1060" s="274"/>
      <c r="BG1060" s="274"/>
      <c r="BH1060" s="274"/>
      <c r="BI1060" s="274"/>
      <c r="BJ1060" s="274"/>
      <c r="BK1060" s="274"/>
      <c r="BL1060" s="274"/>
      <c r="BM1060" s="274"/>
      <c r="BN1060" s="274"/>
      <c r="BO1060" s="274"/>
      <c r="BP1060" s="274"/>
      <c r="BQ1060" s="274"/>
      <c r="BR1060" s="274"/>
      <c r="BS1060" s="274"/>
      <c r="BT1060" s="274"/>
      <c r="BU1060" s="274"/>
      <c r="BV1060" s="274"/>
      <c r="BW1060" s="274"/>
      <c r="BX1060" s="274"/>
      <c r="BY1060" s="274"/>
      <c r="BZ1060" s="274"/>
      <c r="CA1060" s="274"/>
      <c r="CB1060" s="274"/>
      <c r="CC1060" s="274"/>
      <c r="CD1060" s="274"/>
      <c r="CE1060" s="274"/>
      <c r="CF1060" s="274"/>
      <c r="CG1060" s="274"/>
      <c r="CH1060" s="274"/>
      <c r="CI1060" s="274"/>
      <c r="CJ1060" s="274"/>
      <c r="CK1060" s="274"/>
      <c r="CL1060" s="274"/>
      <c r="CM1060" s="274"/>
      <c r="CN1060" s="274"/>
      <c r="CO1060" s="274"/>
      <c r="CP1060" s="274"/>
      <c r="CQ1060" s="274"/>
      <c r="CR1060" s="274"/>
      <c r="CS1060" s="274"/>
      <c r="CT1060" s="274"/>
      <c r="CU1060" s="274"/>
      <c r="CV1060" s="274"/>
      <c r="CW1060" s="274"/>
      <c r="CX1060" s="274"/>
      <c r="CY1060" s="274"/>
      <c r="CZ1060" s="274"/>
      <c r="DA1060" s="274"/>
      <c r="DB1060" s="274"/>
      <c r="DC1060" s="274"/>
      <c r="DD1060" s="274"/>
      <c r="DE1060" s="274"/>
    </row>
    <row r="1061" spans="2:109" s="33" customFormat="1" x14ac:dyDescent="0.35">
      <c r="B1061" s="11"/>
      <c r="C1061" s="11"/>
      <c r="D1061" s="11"/>
      <c r="E1061" s="11"/>
      <c r="F1061" s="11"/>
      <c r="G1061" s="11"/>
      <c r="H1061" s="11"/>
      <c r="I1061" s="11"/>
      <c r="J1061" s="11"/>
      <c r="K1061" s="11"/>
      <c r="L1061" s="11"/>
      <c r="M1061" s="11"/>
      <c r="N1061" s="11"/>
      <c r="O1061" s="11"/>
      <c r="P1061" s="11"/>
      <c r="Q1061" s="11"/>
      <c r="R1061" s="11"/>
      <c r="S1061" s="11"/>
      <c r="T1061" s="11"/>
      <c r="U1061" s="11"/>
      <c r="V1061" s="11"/>
      <c r="W1061" s="11"/>
      <c r="X1061" s="11"/>
      <c r="AR1061" s="274"/>
      <c r="AS1061" s="274"/>
      <c r="AT1061" s="274"/>
      <c r="AU1061" s="274"/>
      <c r="AV1061" s="274"/>
      <c r="AW1061" s="274"/>
      <c r="AX1061" s="274"/>
      <c r="AY1061" s="274"/>
      <c r="AZ1061" s="274"/>
      <c r="BA1061" s="274"/>
      <c r="BB1061" s="274"/>
      <c r="BC1061" s="274"/>
      <c r="BD1061" s="274"/>
      <c r="BE1061" s="274"/>
      <c r="BF1061" s="274"/>
      <c r="BG1061" s="274"/>
      <c r="BH1061" s="274"/>
      <c r="BI1061" s="274"/>
      <c r="BJ1061" s="274"/>
      <c r="BK1061" s="274"/>
      <c r="BL1061" s="274"/>
      <c r="BM1061" s="274"/>
      <c r="BN1061" s="274"/>
      <c r="BO1061" s="274"/>
      <c r="BP1061" s="274"/>
      <c r="BQ1061" s="274"/>
      <c r="BR1061" s="274"/>
      <c r="BS1061" s="274"/>
      <c r="BT1061" s="274"/>
      <c r="BU1061" s="274"/>
      <c r="BV1061" s="274"/>
      <c r="BW1061" s="274"/>
      <c r="BX1061" s="274"/>
      <c r="BY1061" s="274"/>
      <c r="BZ1061" s="274"/>
      <c r="CA1061" s="274"/>
      <c r="CB1061" s="274"/>
      <c r="CC1061" s="274"/>
      <c r="CD1061" s="274"/>
      <c r="CE1061" s="274"/>
      <c r="CF1061" s="274"/>
      <c r="CG1061" s="274"/>
      <c r="CH1061" s="274"/>
      <c r="CI1061" s="274"/>
      <c r="CJ1061" s="274"/>
      <c r="CK1061" s="274"/>
      <c r="CL1061" s="274"/>
      <c r="CM1061" s="274"/>
      <c r="CN1061" s="274"/>
      <c r="CO1061" s="274"/>
      <c r="CP1061" s="274"/>
      <c r="CQ1061" s="274"/>
      <c r="CR1061" s="274"/>
      <c r="CS1061" s="274"/>
      <c r="CT1061" s="274"/>
      <c r="CU1061" s="274"/>
      <c r="CV1061" s="274"/>
      <c r="CW1061" s="274"/>
      <c r="CX1061" s="274"/>
      <c r="CY1061" s="274"/>
      <c r="CZ1061" s="274"/>
      <c r="DA1061" s="274"/>
      <c r="DB1061" s="274"/>
      <c r="DC1061" s="274"/>
      <c r="DD1061" s="274"/>
      <c r="DE1061" s="274"/>
    </row>
    <row r="1062" spans="2:109" s="33" customFormat="1" x14ac:dyDescent="0.35">
      <c r="B1062" s="11"/>
      <c r="C1062" s="11"/>
      <c r="D1062" s="11"/>
      <c r="E1062" s="11"/>
      <c r="F1062" s="11"/>
      <c r="G1062" s="11"/>
      <c r="H1062" s="11"/>
      <c r="I1062" s="11"/>
      <c r="J1062" s="11"/>
      <c r="K1062" s="11"/>
      <c r="L1062" s="11"/>
      <c r="M1062" s="11"/>
      <c r="N1062" s="11"/>
      <c r="O1062" s="11"/>
      <c r="P1062" s="11"/>
      <c r="Q1062" s="11"/>
      <c r="R1062" s="11"/>
      <c r="S1062" s="11"/>
      <c r="T1062" s="11"/>
      <c r="U1062" s="11"/>
      <c r="V1062" s="11"/>
      <c r="W1062" s="11"/>
      <c r="X1062" s="11"/>
      <c r="AR1062" s="274"/>
      <c r="AS1062" s="274"/>
      <c r="AT1062" s="274"/>
      <c r="AU1062" s="274"/>
      <c r="AV1062" s="274"/>
      <c r="AW1062" s="274"/>
      <c r="AX1062" s="274"/>
      <c r="AY1062" s="274"/>
      <c r="AZ1062" s="274"/>
      <c r="BA1062" s="274"/>
      <c r="BB1062" s="274"/>
      <c r="BC1062" s="274"/>
      <c r="BD1062" s="274"/>
      <c r="BE1062" s="274"/>
      <c r="BF1062" s="274"/>
      <c r="BG1062" s="274"/>
      <c r="BH1062" s="274"/>
      <c r="BI1062" s="274"/>
      <c r="BJ1062" s="274"/>
      <c r="BK1062" s="274"/>
      <c r="BL1062" s="274"/>
      <c r="BM1062" s="274"/>
      <c r="BN1062" s="274"/>
      <c r="BO1062" s="274"/>
      <c r="BP1062" s="274"/>
      <c r="BQ1062" s="274"/>
      <c r="BR1062" s="274"/>
      <c r="BS1062" s="274"/>
      <c r="BT1062" s="274"/>
      <c r="BU1062" s="274"/>
      <c r="BV1062" s="274"/>
      <c r="BW1062" s="274"/>
      <c r="BX1062" s="274"/>
      <c r="BY1062" s="274"/>
      <c r="BZ1062" s="274"/>
      <c r="CA1062" s="274"/>
      <c r="CB1062" s="274"/>
      <c r="CC1062" s="274"/>
      <c r="CD1062" s="274"/>
      <c r="CE1062" s="274"/>
      <c r="CF1062" s="274"/>
      <c r="CG1062" s="274"/>
      <c r="CH1062" s="274"/>
      <c r="CI1062" s="274"/>
      <c r="CJ1062" s="274"/>
      <c r="CK1062" s="274"/>
      <c r="CL1062" s="274"/>
      <c r="CM1062" s="274"/>
      <c r="CN1062" s="274"/>
      <c r="CO1062" s="274"/>
      <c r="CP1062" s="274"/>
      <c r="CQ1062" s="274"/>
      <c r="CR1062" s="274"/>
      <c r="CS1062" s="274"/>
      <c r="CT1062" s="274"/>
      <c r="CU1062" s="274"/>
      <c r="CV1062" s="274"/>
      <c r="CW1062" s="274"/>
      <c r="CX1062" s="274"/>
      <c r="CY1062" s="274"/>
      <c r="CZ1062" s="274"/>
      <c r="DA1062" s="274"/>
      <c r="DB1062" s="274"/>
      <c r="DC1062" s="274"/>
      <c r="DD1062" s="274"/>
      <c r="DE1062" s="274"/>
    </row>
    <row r="1063" spans="2:109" s="33" customFormat="1" x14ac:dyDescent="0.35">
      <c r="B1063" s="11"/>
      <c r="C1063" s="11"/>
      <c r="D1063" s="11"/>
      <c r="E1063" s="11"/>
      <c r="F1063" s="11"/>
      <c r="G1063" s="11"/>
      <c r="H1063" s="11"/>
      <c r="I1063" s="11"/>
      <c r="J1063" s="11"/>
      <c r="K1063" s="11"/>
      <c r="L1063" s="11"/>
      <c r="M1063" s="11"/>
      <c r="N1063" s="11"/>
      <c r="O1063" s="11"/>
      <c r="P1063" s="11"/>
      <c r="Q1063" s="11"/>
      <c r="R1063" s="11"/>
      <c r="S1063" s="11"/>
      <c r="T1063" s="11"/>
      <c r="U1063" s="11"/>
      <c r="V1063" s="11"/>
      <c r="W1063" s="11"/>
      <c r="X1063" s="11"/>
      <c r="AR1063" s="274"/>
      <c r="AS1063" s="274"/>
      <c r="AT1063" s="274"/>
      <c r="AU1063" s="274"/>
      <c r="AV1063" s="274"/>
      <c r="AW1063" s="274"/>
      <c r="AX1063" s="274"/>
      <c r="AY1063" s="274"/>
      <c r="AZ1063" s="274"/>
      <c r="BA1063" s="274"/>
      <c r="BB1063" s="274"/>
      <c r="BC1063" s="274"/>
      <c r="BD1063" s="274"/>
      <c r="BE1063" s="274"/>
      <c r="BF1063" s="274"/>
      <c r="BG1063" s="274"/>
      <c r="BH1063" s="274"/>
      <c r="BI1063" s="274"/>
      <c r="BJ1063" s="274"/>
      <c r="BK1063" s="274"/>
      <c r="BL1063" s="274"/>
      <c r="BM1063" s="274"/>
      <c r="BN1063" s="274"/>
      <c r="BO1063" s="274"/>
      <c r="BP1063" s="274"/>
      <c r="BQ1063" s="274"/>
      <c r="BR1063" s="274"/>
      <c r="BS1063" s="274"/>
      <c r="BT1063" s="274"/>
      <c r="BU1063" s="274"/>
      <c r="BV1063" s="274"/>
      <c r="BW1063" s="274"/>
      <c r="BX1063" s="274"/>
      <c r="BY1063" s="274"/>
      <c r="BZ1063" s="274"/>
      <c r="CA1063" s="274"/>
      <c r="CB1063" s="274"/>
      <c r="CC1063" s="274"/>
      <c r="CD1063" s="274"/>
      <c r="CE1063" s="274"/>
      <c r="CF1063" s="274"/>
      <c r="CG1063" s="274"/>
      <c r="CH1063" s="274"/>
      <c r="CI1063" s="274"/>
      <c r="CJ1063" s="274"/>
      <c r="CK1063" s="274"/>
      <c r="CL1063" s="274"/>
      <c r="CM1063" s="274"/>
      <c r="CN1063" s="274"/>
      <c r="CO1063" s="274"/>
      <c r="CP1063" s="274"/>
      <c r="CQ1063" s="274"/>
      <c r="CR1063" s="274"/>
      <c r="CS1063" s="274"/>
      <c r="CT1063" s="274"/>
      <c r="CU1063" s="274"/>
      <c r="CV1063" s="274"/>
      <c r="CW1063" s="274"/>
      <c r="CX1063" s="274"/>
      <c r="CY1063" s="274"/>
      <c r="CZ1063" s="274"/>
      <c r="DA1063" s="274"/>
      <c r="DB1063" s="274"/>
      <c r="DC1063" s="274"/>
      <c r="DD1063" s="274"/>
      <c r="DE1063" s="274"/>
    </row>
    <row r="1064" spans="2:109" s="33" customFormat="1" x14ac:dyDescent="0.35">
      <c r="B1064" s="11"/>
      <c r="C1064" s="11"/>
      <c r="D1064" s="11"/>
      <c r="E1064" s="11"/>
      <c r="F1064" s="11"/>
      <c r="G1064" s="11"/>
      <c r="H1064" s="11"/>
      <c r="I1064" s="11"/>
      <c r="J1064" s="11"/>
      <c r="K1064" s="11"/>
      <c r="L1064" s="11"/>
      <c r="M1064" s="11"/>
      <c r="N1064" s="11"/>
      <c r="O1064" s="11"/>
      <c r="P1064" s="11"/>
      <c r="Q1064" s="11"/>
      <c r="R1064" s="11"/>
      <c r="S1064" s="11"/>
      <c r="T1064" s="11"/>
      <c r="U1064" s="11"/>
      <c r="V1064" s="11"/>
      <c r="W1064" s="11"/>
      <c r="X1064" s="11"/>
      <c r="AR1064" s="274"/>
      <c r="AS1064" s="274"/>
      <c r="AT1064" s="274"/>
      <c r="AU1064" s="274"/>
      <c r="AV1064" s="274"/>
      <c r="AW1064" s="274"/>
      <c r="AX1064" s="274"/>
      <c r="AY1064" s="274"/>
      <c r="AZ1064" s="274"/>
      <c r="BA1064" s="274"/>
      <c r="BB1064" s="274"/>
      <c r="BC1064" s="274"/>
      <c r="BD1064" s="274"/>
      <c r="BE1064" s="274"/>
      <c r="BF1064" s="274"/>
      <c r="BG1064" s="274"/>
      <c r="BH1064" s="274"/>
      <c r="BI1064" s="274"/>
      <c r="BJ1064" s="274"/>
      <c r="BK1064" s="274"/>
      <c r="BL1064" s="274"/>
      <c r="BM1064" s="274"/>
      <c r="BN1064" s="274"/>
      <c r="BO1064" s="274"/>
      <c r="BP1064" s="274"/>
      <c r="BQ1064" s="274"/>
      <c r="BR1064" s="274"/>
      <c r="BS1064" s="274"/>
      <c r="BT1064" s="274"/>
      <c r="BU1064" s="274"/>
      <c r="BV1064" s="274"/>
      <c r="BW1064" s="274"/>
      <c r="BX1064" s="274"/>
      <c r="BY1064" s="274"/>
      <c r="BZ1064" s="274"/>
      <c r="CA1064" s="274"/>
      <c r="CB1064" s="274"/>
      <c r="CC1064" s="274"/>
      <c r="CD1064" s="274"/>
      <c r="CE1064" s="274"/>
      <c r="CF1064" s="274"/>
      <c r="CG1064" s="274"/>
      <c r="CH1064" s="274"/>
      <c r="CI1064" s="274"/>
      <c r="CJ1064" s="274"/>
      <c r="CK1064" s="274"/>
      <c r="CL1064" s="274"/>
      <c r="CM1064" s="274"/>
      <c r="CN1064" s="274"/>
      <c r="CO1064" s="274"/>
      <c r="CP1064" s="274"/>
      <c r="CQ1064" s="274"/>
      <c r="CR1064" s="274"/>
      <c r="CS1064" s="274"/>
      <c r="CT1064" s="274"/>
      <c r="CU1064" s="274"/>
      <c r="CV1064" s="274"/>
      <c r="CW1064" s="274"/>
      <c r="CX1064" s="274"/>
      <c r="CY1064" s="274"/>
      <c r="CZ1064" s="274"/>
      <c r="DA1064" s="274"/>
      <c r="DB1064" s="274"/>
      <c r="DC1064" s="274"/>
      <c r="DD1064" s="274"/>
      <c r="DE1064" s="274"/>
    </row>
    <row r="1065" spans="2:109" s="33" customFormat="1" x14ac:dyDescent="0.35">
      <c r="B1065" s="11"/>
      <c r="C1065" s="11"/>
      <c r="D1065" s="11"/>
      <c r="E1065" s="11"/>
      <c r="F1065" s="11"/>
      <c r="G1065" s="11"/>
      <c r="H1065" s="11"/>
      <c r="I1065" s="11"/>
      <c r="J1065" s="11"/>
      <c r="K1065" s="11"/>
      <c r="L1065" s="11"/>
      <c r="M1065" s="11"/>
      <c r="N1065" s="11"/>
      <c r="O1065" s="11"/>
      <c r="P1065" s="11"/>
      <c r="Q1065" s="11"/>
      <c r="R1065" s="11"/>
      <c r="S1065" s="11"/>
      <c r="T1065" s="11"/>
      <c r="U1065" s="11"/>
      <c r="V1065" s="11"/>
      <c r="W1065" s="11"/>
      <c r="X1065" s="11"/>
      <c r="AR1065" s="274"/>
      <c r="AS1065" s="274"/>
      <c r="AT1065" s="274"/>
      <c r="AU1065" s="274"/>
      <c r="AV1065" s="274"/>
      <c r="AW1065" s="274"/>
      <c r="AX1065" s="274"/>
      <c r="AY1065" s="274"/>
      <c r="AZ1065" s="274"/>
      <c r="BA1065" s="274"/>
      <c r="BB1065" s="274"/>
      <c r="BC1065" s="274"/>
      <c r="BD1065" s="274"/>
      <c r="BE1065" s="274"/>
      <c r="BF1065" s="274"/>
      <c r="BG1065" s="274"/>
      <c r="BH1065" s="274"/>
      <c r="BI1065" s="274"/>
      <c r="BJ1065" s="274"/>
      <c r="BK1065" s="274"/>
      <c r="BL1065" s="274"/>
      <c r="BM1065" s="274"/>
      <c r="BN1065" s="274"/>
      <c r="BO1065" s="274"/>
      <c r="BP1065" s="274"/>
      <c r="BQ1065" s="274"/>
      <c r="BR1065" s="274"/>
      <c r="BS1065" s="274"/>
      <c r="BT1065" s="274"/>
      <c r="BU1065" s="274"/>
      <c r="BV1065" s="274"/>
      <c r="BW1065" s="274"/>
      <c r="BX1065" s="274"/>
      <c r="BY1065" s="274"/>
      <c r="BZ1065" s="274"/>
      <c r="CA1065" s="274"/>
      <c r="CB1065" s="274"/>
      <c r="CC1065" s="274"/>
      <c r="CD1065" s="274"/>
      <c r="CE1065" s="274"/>
      <c r="CF1065" s="274"/>
      <c r="CG1065" s="274"/>
      <c r="CH1065" s="274"/>
      <c r="CI1065" s="274"/>
      <c r="CJ1065" s="274"/>
      <c r="CK1065" s="274"/>
      <c r="CL1065" s="274"/>
      <c r="CM1065" s="274"/>
      <c r="CN1065" s="274"/>
      <c r="CO1065" s="274"/>
      <c r="CP1065" s="274"/>
      <c r="CQ1065" s="274"/>
      <c r="CR1065" s="274"/>
      <c r="CS1065" s="274"/>
      <c r="CT1065" s="274"/>
      <c r="CU1065" s="274"/>
      <c r="CV1065" s="274"/>
      <c r="CW1065" s="274"/>
      <c r="CX1065" s="274"/>
      <c r="CY1065" s="274"/>
      <c r="CZ1065" s="274"/>
      <c r="DA1065" s="274"/>
      <c r="DB1065" s="274"/>
      <c r="DC1065" s="274"/>
      <c r="DD1065" s="274"/>
      <c r="DE1065" s="274"/>
    </row>
    <row r="1066" spans="2:109" s="33" customFormat="1" x14ac:dyDescent="0.35">
      <c r="B1066" s="11"/>
      <c r="C1066" s="11"/>
      <c r="D1066" s="11"/>
      <c r="E1066" s="11"/>
      <c r="F1066" s="11"/>
      <c r="G1066" s="11"/>
      <c r="H1066" s="11"/>
      <c r="I1066" s="11"/>
      <c r="J1066" s="11"/>
      <c r="K1066" s="11"/>
      <c r="L1066" s="11"/>
      <c r="M1066" s="11"/>
      <c r="N1066" s="11"/>
      <c r="O1066" s="11"/>
      <c r="P1066" s="11"/>
      <c r="Q1066" s="11"/>
      <c r="R1066" s="11"/>
      <c r="S1066" s="11"/>
      <c r="T1066" s="11"/>
      <c r="U1066" s="11"/>
      <c r="V1066" s="11"/>
      <c r="W1066" s="11"/>
      <c r="X1066" s="11"/>
      <c r="AR1066" s="274"/>
      <c r="AS1066" s="274"/>
      <c r="AT1066" s="274"/>
      <c r="AU1066" s="274"/>
      <c r="AV1066" s="274"/>
      <c r="AW1066" s="274"/>
      <c r="AX1066" s="274"/>
      <c r="AY1066" s="274"/>
      <c r="AZ1066" s="274"/>
      <c r="BA1066" s="274"/>
      <c r="BB1066" s="274"/>
      <c r="BC1066" s="274"/>
      <c r="BD1066" s="274"/>
      <c r="BE1066" s="274"/>
      <c r="BF1066" s="274"/>
      <c r="BG1066" s="274"/>
      <c r="BH1066" s="274"/>
      <c r="BI1066" s="274"/>
      <c r="BJ1066" s="274"/>
      <c r="BK1066" s="274"/>
      <c r="BL1066" s="274"/>
      <c r="BM1066" s="274"/>
      <c r="BN1066" s="274"/>
      <c r="BO1066" s="274"/>
      <c r="BP1066" s="274"/>
      <c r="BQ1066" s="274"/>
      <c r="BR1066" s="274"/>
      <c r="BS1066" s="274"/>
      <c r="BT1066" s="274"/>
      <c r="BU1066" s="274"/>
      <c r="BV1066" s="274"/>
      <c r="BW1066" s="274"/>
      <c r="BX1066" s="274"/>
      <c r="BY1066" s="274"/>
      <c r="BZ1066" s="274"/>
      <c r="CA1066" s="274"/>
      <c r="CB1066" s="274"/>
      <c r="CC1066" s="274"/>
      <c r="CD1066" s="274"/>
      <c r="CE1066" s="274"/>
      <c r="CF1066" s="274"/>
      <c r="CG1066" s="274"/>
      <c r="CH1066" s="274"/>
      <c r="CI1066" s="274"/>
      <c r="CJ1066" s="274"/>
      <c r="CK1066" s="274"/>
      <c r="CL1066" s="274"/>
      <c r="CM1066" s="274"/>
      <c r="CN1066" s="274"/>
      <c r="CO1066" s="274"/>
      <c r="CP1066" s="274"/>
      <c r="CQ1066" s="274"/>
      <c r="CR1066" s="274"/>
      <c r="CS1066" s="274"/>
      <c r="CT1066" s="274"/>
      <c r="CU1066" s="274"/>
      <c r="CV1066" s="274"/>
      <c r="CW1066" s="274"/>
      <c r="CX1066" s="274"/>
      <c r="CY1066" s="274"/>
      <c r="CZ1066" s="274"/>
      <c r="DA1066" s="274"/>
      <c r="DB1066" s="274"/>
      <c r="DC1066" s="274"/>
      <c r="DD1066" s="274"/>
      <c r="DE1066" s="274"/>
    </row>
    <row r="1067" spans="2:109" s="33" customFormat="1" x14ac:dyDescent="0.35">
      <c r="B1067" s="11"/>
      <c r="C1067" s="11"/>
      <c r="D1067" s="11"/>
      <c r="E1067" s="11"/>
      <c r="F1067" s="11"/>
      <c r="G1067" s="11"/>
      <c r="H1067" s="11"/>
      <c r="I1067" s="11"/>
      <c r="J1067" s="11"/>
      <c r="K1067" s="11"/>
      <c r="L1067" s="11"/>
      <c r="M1067" s="11"/>
      <c r="N1067" s="11"/>
      <c r="O1067" s="11"/>
      <c r="P1067" s="11"/>
      <c r="Q1067" s="11"/>
      <c r="R1067" s="11"/>
      <c r="S1067" s="11"/>
      <c r="T1067" s="11"/>
      <c r="U1067" s="11"/>
      <c r="V1067" s="11"/>
      <c r="W1067" s="11"/>
      <c r="X1067" s="11"/>
      <c r="AR1067" s="274"/>
      <c r="AS1067" s="274"/>
      <c r="AT1067" s="274"/>
      <c r="AU1067" s="274"/>
      <c r="AV1067" s="274"/>
      <c r="AW1067" s="274"/>
      <c r="AX1067" s="274"/>
      <c r="AY1067" s="274"/>
      <c r="AZ1067" s="274"/>
      <c r="BA1067" s="274"/>
      <c r="BB1067" s="274"/>
      <c r="BC1067" s="274"/>
      <c r="BD1067" s="274"/>
      <c r="BE1067" s="274"/>
      <c r="BF1067" s="274"/>
      <c r="BG1067" s="274"/>
      <c r="BH1067" s="274"/>
      <c r="BI1067" s="274"/>
      <c r="BJ1067" s="274"/>
      <c r="BK1067" s="274"/>
      <c r="BL1067" s="274"/>
      <c r="BM1067" s="274"/>
      <c r="BN1067" s="274"/>
      <c r="BO1067" s="274"/>
      <c r="BP1067" s="274"/>
      <c r="BQ1067" s="274"/>
      <c r="BR1067" s="274"/>
      <c r="BS1067" s="274"/>
      <c r="BT1067" s="274"/>
      <c r="BU1067" s="274"/>
      <c r="BV1067" s="274"/>
      <c r="BW1067" s="274"/>
      <c r="BX1067" s="274"/>
      <c r="BY1067" s="274"/>
      <c r="BZ1067" s="274"/>
      <c r="CA1067" s="274"/>
      <c r="CB1067" s="274"/>
      <c r="CC1067" s="274"/>
      <c r="CD1067" s="274"/>
      <c r="CE1067" s="274"/>
      <c r="CF1067" s="274"/>
      <c r="CG1067" s="274"/>
      <c r="CH1067" s="274"/>
      <c r="CI1067" s="274"/>
      <c r="CJ1067" s="274"/>
      <c r="CK1067" s="274"/>
      <c r="CL1067" s="274"/>
      <c r="CM1067" s="274"/>
      <c r="CN1067" s="274"/>
      <c r="CO1067" s="274"/>
      <c r="CP1067" s="274"/>
      <c r="CQ1067" s="274"/>
      <c r="CR1067" s="274"/>
      <c r="CS1067" s="274"/>
      <c r="CT1067" s="274"/>
      <c r="CU1067" s="274"/>
      <c r="CV1067" s="274"/>
      <c r="CW1067" s="274"/>
      <c r="CX1067" s="274"/>
      <c r="CY1067" s="274"/>
      <c r="CZ1067" s="274"/>
      <c r="DA1067" s="274"/>
      <c r="DB1067" s="274"/>
      <c r="DC1067" s="274"/>
      <c r="DD1067" s="274"/>
      <c r="DE1067" s="274"/>
    </row>
    <row r="1068" spans="2:109" s="33" customFormat="1" x14ac:dyDescent="0.35">
      <c r="B1068" s="11"/>
      <c r="C1068" s="11"/>
      <c r="D1068" s="11"/>
      <c r="E1068" s="11"/>
      <c r="F1068" s="11"/>
      <c r="G1068" s="11"/>
      <c r="H1068" s="11"/>
      <c r="I1068" s="11"/>
      <c r="J1068" s="11"/>
      <c r="K1068" s="11"/>
      <c r="L1068" s="11"/>
      <c r="M1068" s="11"/>
      <c r="N1068" s="11"/>
      <c r="O1068" s="11"/>
      <c r="P1068" s="11"/>
      <c r="Q1068" s="11"/>
      <c r="R1068" s="11"/>
      <c r="S1068" s="11"/>
      <c r="T1068" s="11"/>
      <c r="U1068" s="11"/>
      <c r="V1068" s="11"/>
      <c r="W1068" s="11"/>
      <c r="X1068" s="11"/>
      <c r="AR1068" s="274"/>
      <c r="AS1068" s="274"/>
      <c r="AT1068" s="274"/>
      <c r="AU1068" s="274"/>
      <c r="AV1068" s="274"/>
      <c r="AW1068" s="274"/>
      <c r="AX1068" s="274"/>
      <c r="AY1068" s="274"/>
      <c r="AZ1068" s="274"/>
      <c r="BA1068" s="274"/>
      <c r="BB1068" s="274"/>
      <c r="BC1068" s="274"/>
      <c r="BD1068" s="274"/>
      <c r="BE1068" s="274"/>
      <c r="BF1068" s="274"/>
      <c r="BG1068" s="274"/>
      <c r="BH1068" s="274"/>
      <c r="BI1068" s="274"/>
      <c r="BJ1068" s="274"/>
      <c r="BK1068" s="274"/>
      <c r="BL1068" s="274"/>
      <c r="BM1068" s="274"/>
      <c r="BN1068" s="274"/>
      <c r="BO1068" s="274"/>
      <c r="BP1068" s="274"/>
      <c r="BQ1068" s="274"/>
      <c r="BR1068" s="274"/>
      <c r="BS1068" s="274"/>
      <c r="BT1068" s="274"/>
      <c r="BU1068" s="274"/>
      <c r="BV1068" s="274"/>
      <c r="BW1068" s="274"/>
      <c r="BX1068" s="274"/>
      <c r="BY1068" s="274"/>
      <c r="BZ1068" s="274"/>
      <c r="CA1068" s="274"/>
      <c r="CB1068" s="274"/>
      <c r="CC1068" s="274"/>
      <c r="CD1068" s="274"/>
      <c r="CE1068" s="274"/>
      <c r="CF1068" s="274"/>
      <c r="CG1068" s="274"/>
      <c r="CH1068" s="274"/>
      <c r="CI1068" s="274"/>
      <c r="CJ1068" s="274"/>
      <c r="CK1068" s="274"/>
      <c r="CL1068" s="274"/>
      <c r="CM1068" s="274"/>
      <c r="CN1068" s="274"/>
      <c r="CO1068" s="274"/>
      <c r="CP1068" s="274"/>
      <c r="CQ1068" s="274"/>
      <c r="CR1068" s="274"/>
      <c r="CS1068" s="274"/>
      <c r="CT1068" s="274"/>
      <c r="CU1068" s="274"/>
      <c r="CV1068" s="274"/>
      <c r="CW1068" s="274"/>
      <c r="CX1068" s="274"/>
      <c r="CY1068" s="274"/>
      <c r="CZ1068" s="274"/>
      <c r="DA1068" s="274"/>
      <c r="DB1068" s="274"/>
      <c r="DC1068" s="274"/>
      <c r="DD1068" s="274"/>
      <c r="DE1068" s="274"/>
    </row>
    <row r="1069" spans="2:109" s="33" customFormat="1" x14ac:dyDescent="0.35">
      <c r="B1069" s="11"/>
      <c r="C1069" s="11"/>
      <c r="D1069" s="11"/>
      <c r="E1069" s="11"/>
      <c r="F1069" s="11"/>
      <c r="G1069" s="11"/>
      <c r="H1069" s="11"/>
      <c r="I1069" s="11"/>
      <c r="J1069" s="11"/>
      <c r="K1069" s="11"/>
      <c r="L1069" s="11"/>
      <c r="M1069" s="11"/>
      <c r="N1069" s="11"/>
      <c r="O1069" s="11"/>
      <c r="P1069" s="11"/>
      <c r="Q1069" s="11"/>
      <c r="R1069" s="11"/>
      <c r="S1069" s="11"/>
      <c r="T1069" s="11"/>
      <c r="U1069" s="11"/>
      <c r="V1069" s="11"/>
      <c r="W1069" s="11"/>
      <c r="X1069" s="11"/>
      <c r="AR1069" s="274"/>
      <c r="AS1069" s="274"/>
      <c r="AT1069" s="274"/>
      <c r="AU1069" s="274"/>
      <c r="AV1069" s="274"/>
      <c r="AW1069" s="274"/>
      <c r="AX1069" s="274"/>
      <c r="AY1069" s="274"/>
      <c r="AZ1069" s="274"/>
      <c r="BA1069" s="274"/>
      <c r="BB1069" s="274"/>
      <c r="BC1069" s="274"/>
      <c r="BD1069" s="274"/>
      <c r="BE1069" s="274"/>
      <c r="BF1069" s="274"/>
      <c r="BG1069" s="274"/>
      <c r="BH1069" s="274"/>
      <c r="BI1069" s="274"/>
      <c r="BJ1069" s="274"/>
      <c r="BK1069" s="274"/>
      <c r="BL1069" s="274"/>
      <c r="BM1069" s="274"/>
      <c r="BN1069" s="274"/>
      <c r="BO1069" s="274"/>
      <c r="BP1069" s="274"/>
      <c r="BQ1069" s="274"/>
      <c r="BR1069" s="274"/>
      <c r="BS1069" s="274"/>
      <c r="BT1069" s="274"/>
      <c r="BU1069" s="274"/>
      <c r="BV1069" s="274"/>
      <c r="BW1069" s="274"/>
      <c r="BX1069" s="274"/>
      <c r="BY1069" s="274"/>
      <c r="BZ1069" s="274"/>
      <c r="CA1069" s="274"/>
      <c r="CB1069" s="274"/>
      <c r="CC1069" s="274"/>
      <c r="CD1069" s="274"/>
      <c r="CE1069" s="274"/>
      <c r="CF1069" s="274"/>
      <c r="CG1069" s="274"/>
      <c r="CH1069" s="274"/>
      <c r="CI1069" s="274"/>
      <c r="CJ1069" s="274"/>
      <c r="CK1069" s="274"/>
      <c r="CL1069" s="274"/>
      <c r="CM1069" s="274"/>
      <c r="CN1069" s="274"/>
      <c r="CO1069" s="274"/>
      <c r="CP1069" s="274"/>
      <c r="CQ1069" s="274"/>
      <c r="CR1069" s="274"/>
      <c r="CS1069" s="274"/>
      <c r="CT1069" s="274"/>
      <c r="CU1069" s="274"/>
      <c r="CV1069" s="274"/>
      <c r="CW1069" s="274"/>
      <c r="CX1069" s="274"/>
      <c r="CY1069" s="274"/>
      <c r="CZ1069" s="274"/>
      <c r="DA1069" s="274"/>
      <c r="DB1069" s="274"/>
      <c r="DC1069" s="274"/>
      <c r="DD1069" s="274"/>
      <c r="DE1069" s="274"/>
    </row>
    <row r="1070" spans="2:109" s="33" customFormat="1" x14ac:dyDescent="0.35">
      <c r="B1070" s="11"/>
      <c r="C1070" s="11"/>
      <c r="D1070" s="11"/>
      <c r="E1070" s="11"/>
      <c r="F1070" s="11"/>
      <c r="G1070" s="11"/>
      <c r="H1070" s="11"/>
      <c r="I1070" s="11"/>
      <c r="J1070" s="11"/>
      <c r="K1070" s="11"/>
      <c r="L1070" s="11"/>
      <c r="M1070" s="11"/>
      <c r="N1070" s="11"/>
      <c r="O1070" s="11"/>
      <c r="P1070" s="11"/>
      <c r="Q1070" s="11"/>
      <c r="R1070" s="11"/>
      <c r="S1070" s="11"/>
      <c r="T1070" s="11"/>
      <c r="U1070" s="11"/>
      <c r="V1070" s="11"/>
      <c r="W1070" s="11"/>
      <c r="X1070" s="11"/>
      <c r="AR1070" s="274"/>
      <c r="AS1070" s="274"/>
      <c r="AT1070" s="274"/>
      <c r="AU1070" s="274"/>
      <c r="AV1070" s="274"/>
      <c r="AW1070" s="274"/>
      <c r="AX1070" s="274"/>
      <c r="AY1070" s="274"/>
      <c r="AZ1070" s="274"/>
      <c r="BA1070" s="274"/>
      <c r="BB1070" s="274"/>
      <c r="BC1070" s="274"/>
      <c r="BD1070" s="274"/>
      <c r="BE1070" s="274"/>
      <c r="BF1070" s="274"/>
      <c r="BG1070" s="274"/>
      <c r="BH1070" s="274"/>
      <c r="BI1070" s="274"/>
      <c r="BJ1070" s="274"/>
      <c r="BK1070" s="274"/>
      <c r="BL1070" s="274"/>
      <c r="BM1070" s="274"/>
      <c r="BN1070" s="274"/>
      <c r="BO1070" s="274"/>
      <c r="BP1070" s="274"/>
      <c r="BQ1070" s="274"/>
      <c r="BR1070" s="274"/>
      <c r="BS1070" s="274"/>
      <c r="BT1070" s="274"/>
      <c r="BU1070" s="274"/>
      <c r="BV1070" s="274"/>
      <c r="BW1070" s="274"/>
      <c r="BX1070" s="274"/>
      <c r="BY1070" s="274"/>
      <c r="BZ1070" s="274"/>
      <c r="CA1070" s="274"/>
      <c r="CB1070" s="274"/>
      <c r="CC1070" s="274"/>
      <c r="CD1070" s="274"/>
      <c r="CE1070" s="274"/>
      <c r="CF1070" s="274"/>
      <c r="CG1070" s="274"/>
      <c r="CH1070" s="274"/>
      <c r="CI1070" s="274"/>
      <c r="CJ1070" s="274"/>
      <c r="CK1070" s="274"/>
      <c r="CL1070" s="274"/>
      <c r="CM1070" s="274"/>
      <c r="CN1070" s="274"/>
      <c r="CO1070" s="274"/>
      <c r="CP1070" s="274"/>
      <c r="CQ1070" s="274"/>
      <c r="CR1070" s="274"/>
      <c r="CS1070" s="274"/>
      <c r="CT1070" s="274"/>
      <c r="CU1070" s="274"/>
      <c r="CV1070" s="274"/>
      <c r="CW1070" s="274"/>
      <c r="CX1070" s="274"/>
      <c r="CY1070" s="274"/>
      <c r="CZ1070" s="274"/>
      <c r="DA1070" s="274"/>
      <c r="DB1070" s="274"/>
      <c r="DC1070" s="274"/>
      <c r="DD1070" s="274"/>
      <c r="DE1070" s="274"/>
    </row>
    <row r="1071" spans="2:109" s="33" customFormat="1" x14ac:dyDescent="0.35">
      <c r="B1071" s="11"/>
      <c r="C1071" s="11"/>
      <c r="D1071" s="11"/>
      <c r="E1071" s="11"/>
      <c r="F1071" s="11"/>
      <c r="G1071" s="11"/>
      <c r="H1071" s="11"/>
      <c r="I1071" s="11"/>
      <c r="J1071" s="11"/>
      <c r="K1071" s="11"/>
      <c r="L1071" s="11"/>
      <c r="M1071" s="11"/>
      <c r="N1071" s="11"/>
      <c r="O1071" s="11"/>
      <c r="P1071" s="11"/>
      <c r="Q1071" s="11"/>
      <c r="R1071" s="11"/>
      <c r="S1071" s="11"/>
      <c r="T1071" s="11"/>
      <c r="U1071" s="11"/>
      <c r="V1071" s="11"/>
      <c r="W1071" s="11"/>
      <c r="X1071" s="11"/>
      <c r="AR1071" s="274"/>
      <c r="AS1071" s="274"/>
      <c r="AT1071" s="274"/>
      <c r="AU1071" s="274"/>
      <c r="AV1071" s="274"/>
      <c r="AW1071" s="274"/>
      <c r="AX1071" s="274"/>
      <c r="AY1071" s="274"/>
      <c r="AZ1071" s="274"/>
      <c r="BA1071" s="274"/>
      <c r="BB1071" s="274"/>
      <c r="BC1071" s="274"/>
      <c r="BD1071" s="274"/>
      <c r="BE1071" s="274"/>
      <c r="BF1071" s="274"/>
      <c r="BG1071" s="274"/>
      <c r="BH1071" s="274"/>
      <c r="BI1071" s="274"/>
      <c r="BJ1071" s="274"/>
      <c r="BK1071" s="274"/>
      <c r="BL1071" s="274"/>
      <c r="BM1071" s="274"/>
      <c r="BN1071" s="274"/>
      <c r="BO1071" s="274"/>
      <c r="BP1071" s="274"/>
      <c r="BQ1071" s="274"/>
      <c r="BR1071" s="274"/>
      <c r="BS1071" s="274"/>
      <c r="BT1071" s="274"/>
      <c r="BU1071" s="274"/>
      <c r="BV1071" s="274"/>
      <c r="BW1071" s="274"/>
      <c r="BX1071" s="274"/>
      <c r="BY1071" s="274"/>
      <c r="BZ1071" s="274"/>
      <c r="CA1071" s="274"/>
      <c r="CB1071" s="274"/>
      <c r="CC1071" s="274"/>
      <c r="CD1071" s="274"/>
      <c r="CE1071" s="274"/>
      <c r="CF1071" s="274"/>
      <c r="CG1071" s="274"/>
      <c r="CH1071" s="274"/>
      <c r="CI1071" s="274"/>
      <c r="CJ1071" s="274"/>
      <c r="CK1071" s="274"/>
      <c r="CL1071" s="274"/>
      <c r="CM1071" s="274"/>
      <c r="CN1071" s="274"/>
      <c r="CO1071" s="274"/>
      <c r="CP1071" s="274"/>
      <c r="CQ1071" s="274"/>
      <c r="CR1071" s="274"/>
      <c r="CS1071" s="274"/>
      <c r="CT1071" s="274"/>
      <c r="CU1071" s="274"/>
      <c r="CV1071" s="274"/>
      <c r="CW1071" s="274"/>
      <c r="CX1071" s="274"/>
      <c r="CY1071" s="274"/>
      <c r="CZ1071" s="274"/>
      <c r="DA1071" s="274"/>
      <c r="DB1071" s="274"/>
      <c r="DC1071" s="274"/>
      <c r="DD1071" s="274"/>
      <c r="DE1071" s="274"/>
    </row>
    <row r="1072" spans="2:109" s="33" customFormat="1" x14ac:dyDescent="0.35">
      <c r="B1072" s="11"/>
      <c r="C1072" s="11"/>
      <c r="D1072" s="11"/>
      <c r="E1072" s="11"/>
      <c r="F1072" s="11"/>
      <c r="G1072" s="11"/>
      <c r="H1072" s="11"/>
      <c r="I1072" s="11"/>
      <c r="J1072" s="11"/>
      <c r="K1072" s="11"/>
      <c r="L1072" s="11"/>
      <c r="M1072" s="11"/>
      <c r="N1072" s="11"/>
      <c r="O1072" s="11"/>
      <c r="P1072" s="11"/>
      <c r="Q1072" s="11"/>
      <c r="R1072" s="11"/>
      <c r="S1072" s="11"/>
      <c r="T1072" s="11"/>
      <c r="U1072" s="11"/>
      <c r="V1072" s="11"/>
      <c r="W1072" s="11"/>
      <c r="X1072" s="11"/>
      <c r="AR1072" s="274"/>
      <c r="AS1072" s="274"/>
      <c r="AT1072" s="274"/>
      <c r="AU1072" s="274"/>
      <c r="AV1072" s="274"/>
      <c r="AW1072" s="274"/>
      <c r="AX1072" s="274"/>
      <c r="AY1072" s="274"/>
      <c r="AZ1072" s="274"/>
      <c r="BA1072" s="274"/>
      <c r="BB1072" s="274"/>
      <c r="BC1072" s="274"/>
      <c r="BD1072" s="274"/>
      <c r="BE1072" s="274"/>
      <c r="BF1072" s="274"/>
      <c r="BG1072" s="274"/>
      <c r="BH1072" s="274"/>
      <c r="BI1072" s="274"/>
      <c r="BJ1072" s="274"/>
      <c r="BK1072" s="274"/>
      <c r="BL1072" s="274"/>
      <c r="BM1072" s="274"/>
      <c r="BN1072" s="274"/>
      <c r="BO1072" s="274"/>
      <c r="BP1072" s="274"/>
      <c r="BQ1072" s="274"/>
      <c r="BR1072" s="274"/>
      <c r="BS1072" s="274"/>
      <c r="BT1072" s="274"/>
      <c r="BU1072" s="274"/>
      <c r="BV1072" s="274"/>
      <c r="BW1072" s="274"/>
      <c r="BX1072" s="274"/>
      <c r="BY1072" s="274"/>
      <c r="BZ1072" s="274"/>
      <c r="CA1072" s="274"/>
      <c r="CB1072" s="274"/>
      <c r="CC1072" s="274"/>
      <c r="CD1072" s="274"/>
      <c r="CE1072" s="274"/>
      <c r="CF1072" s="274"/>
      <c r="CG1072" s="274"/>
      <c r="CH1072" s="274"/>
      <c r="CI1072" s="274"/>
      <c r="CJ1072" s="274"/>
      <c r="CK1072" s="274"/>
      <c r="CL1072" s="274"/>
      <c r="CM1072" s="274"/>
      <c r="CN1072" s="274"/>
      <c r="CO1072" s="274"/>
      <c r="CP1072" s="274"/>
      <c r="CQ1072" s="274"/>
      <c r="CR1072" s="274"/>
      <c r="CS1072" s="274"/>
      <c r="CT1072" s="274"/>
      <c r="CU1072" s="274"/>
      <c r="CV1072" s="274"/>
      <c r="CW1072" s="274"/>
      <c r="CX1072" s="274"/>
      <c r="CY1072" s="274"/>
      <c r="CZ1072" s="274"/>
      <c r="DA1072" s="274"/>
      <c r="DB1072" s="274"/>
      <c r="DC1072" s="274"/>
      <c r="DD1072" s="274"/>
      <c r="DE1072" s="274"/>
    </row>
    <row r="1073" spans="2:109" s="33" customFormat="1" x14ac:dyDescent="0.35">
      <c r="B1073" s="11"/>
      <c r="C1073" s="11"/>
      <c r="D1073" s="11"/>
      <c r="E1073" s="11"/>
      <c r="F1073" s="11"/>
      <c r="G1073" s="11"/>
      <c r="H1073" s="11"/>
      <c r="I1073" s="11"/>
      <c r="J1073" s="11"/>
      <c r="K1073" s="11"/>
      <c r="L1073" s="11"/>
      <c r="M1073" s="11"/>
      <c r="N1073" s="11"/>
      <c r="O1073" s="11"/>
      <c r="P1073" s="11"/>
      <c r="Q1073" s="11"/>
      <c r="R1073" s="11"/>
      <c r="S1073" s="11"/>
      <c r="T1073" s="11"/>
      <c r="U1073" s="11"/>
      <c r="V1073" s="11"/>
      <c r="W1073" s="11"/>
      <c r="X1073" s="11"/>
      <c r="AR1073" s="274"/>
      <c r="AS1073" s="274"/>
      <c r="AT1073" s="274"/>
      <c r="AU1073" s="274"/>
      <c r="AV1073" s="274"/>
      <c r="AW1073" s="274"/>
      <c r="AX1073" s="274"/>
      <c r="AY1073" s="274"/>
      <c r="AZ1073" s="274"/>
      <c r="BA1073" s="274"/>
      <c r="BB1073" s="274"/>
      <c r="BC1073" s="274"/>
      <c r="BD1073" s="274"/>
      <c r="BE1073" s="274"/>
      <c r="BF1073" s="274"/>
      <c r="BG1073" s="274"/>
      <c r="BH1073" s="274"/>
      <c r="BI1073" s="274"/>
      <c r="BJ1073" s="274"/>
      <c r="BK1073" s="274"/>
      <c r="BL1073" s="274"/>
      <c r="BM1073" s="274"/>
      <c r="BN1073" s="274"/>
      <c r="BO1073" s="274"/>
      <c r="BP1073" s="274"/>
      <c r="BQ1073" s="274"/>
      <c r="BR1073" s="274"/>
      <c r="BS1073" s="274"/>
      <c r="BT1073" s="274"/>
      <c r="BU1073" s="274"/>
      <c r="BV1073" s="274"/>
      <c r="BW1073" s="274"/>
      <c r="BX1073" s="274"/>
      <c r="BY1073" s="274"/>
      <c r="BZ1073" s="274"/>
      <c r="CA1073" s="274"/>
      <c r="CB1073" s="274"/>
      <c r="CC1073" s="274"/>
      <c r="CD1073" s="274"/>
      <c r="CE1073" s="274"/>
      <c r="CF1073" s="274"/>
      <c r="CG1073" s="274"/>
      <c r="CH1073" s="274"/>
      <c r="CI1073" s="274"/>
      <c r="CJ1073" s="274"/>
      <c r="CK1073" s="274"/>
      <c r="CL1073" s="274"/>
      <c r="CM1073" s="274"/>
      <c r="CN1073" s="274"/>
      <c r="CO1073" s="274"/>
      <c r="CP1073" s="274"/>
      <c r="CQ1073" s="274"/>
      <c r="CR1073" s="274"/>
      <c r="CS1073" s="274"/>
      <c r="CT1073" s="274"/>
      <c r="CU1073" s="274"/>
      <c r="CV1073" s="274"/>
      <c r="CW1073" s="274"/>
      <c r="CX1073" s="274"/>
      <c r="CY1073" s="274"/>
      <c r="CZ1073" s="274"/>
      <c r="DA1073" s="274"/>
      <c r="DB1073" s="274"/>
      <c r="DC1073" s="274"/>
      <c r="DD1073" s="274"/>
      <c r="DE1073" s="274"/>
    </row>
    <row r="1074" spans="2:109" s="33" customFormat="1" x14ac:dyDescent="0.35">
      <c r="B1074" s="11"/>
      <c r="C1074" s="11"/>
      <c r="D1074" s="11"/>
      <c r="E1074" s="11"/>
      <c r="F1074" s="11"/>
      <c r="G1074" s="11"/>
      <c r="H1074" s="11"/>
      <c r="I1074" s="11"/>
      <c r="J1074" s="11"/>
      <c r="K1074" s="11"/>
      <c r="L1074" s="11"/>
      <c r="M1074" s="11"/>
      <c r="N1074" s="11"/>
      <c r="O1074" s="11"/>
      <c r="P1074" s="11"/>
      <c r="Q1074" s="11"/>
      <c r="R1074" s="11"/>
      <c r="S1074" s="11"/>
      <c r="T1074" s="11"/>
      <c r="U1074" s="11"/>
      <c r="V1074" s="11"/>
      <c r="W1074" s="11"/>
      <c r="X1074" s="11"/>
      <c r="AR1074" s="274"/>
      <c r="AS1074" s="274"/>
      <c r="AT1074" s="274"/>
      <c r="AU1074" s="274"/>
      <c r="AV1074" s="274"/>
      <c r="AW1074" s="274"/>
      <c r="AX1074" s="274"/>
      <c r="AY1074" s="274"/>
      <c r="AZ1074" s="274"/>
      <c r="BA1074" s="274"/>
      <c r="BB1074" s="274"/>
      <c r="BC1074" s="274"/>
      <c r="BD1074" s="274"/>
      <c r="BE1074" s="274"/>
      <c r="BF1074" s="274"/>
      <c r="BG1074" s="274"/>
      <c r="BH1074" s="274"/>
      <c r="BI1074" s="274"/>
      <c r="BJ1074" s="274"/>
      <c r="BK1074" s="274"/>
      <c r="BL1074" s="274"/>
      <c r="BM1074" s="274"/>
      <c r="BN1074" s="274"/>
      <c r="BO1074" s="274"/>
      <c r="BP1074" s="274"/>
      <c r="BQ1074" s="274"/>
      <c r="BR1074" s="274"/>
      <c r="BS1074" s="274"/>
      <c r="BT1074" s="274"/>
      <c r="BU1074" s="274"/>
      <c r="BV1074" s="274"/>
      <c r="BW1074" s="274"/>
      <c r="BX1074" s="274"/>
      <c r="BY1074" s="274"/>
      <c r="BZ1074" s="274"/>
      <c r="CA1074" s="274"/>
      <c r="CB1074" s="274"/>
      <c r="CC1074" s="274"/>
      <c r="CD1074" s="274"/>
      <c r="CE1074" s="274"/>
      <c r="CF1074" s="274"/>
      <c r="CG1074" s="274"/>
      <c r="CH1074" s="274"/>
      <c r="CI1074" s="274"/>
      <c r="CJ1074" s="274"/>
      <c r="CK1074" s="274"/>
      <c r="CL1074" s="274"/>
      <c r="CM1074" s="274"/>
      <c r="CN1074" s="274"/>
      <c r="CO1074" s="274"/>
      <c r="CP1074" s="274"/>
      <c r="CQ1074" s="274"/>
      <c r="CR1074" s="274"/>
      <c r="CS1074" s="274"/>
      <c r="CT1074" s="274"/>
      <c r="CU1074" s="274"/>
      <c r="CV1074" s="274"/>
      <c r="CW1074" s="274"/>
      <c r="CX1074" s="274"/>
      <c r="CY1074" s="274"/>
      <c r="CZ1074" s="274"/>
      <c r="DA1074" s="274"/>
      <c r="DB1074" s="274"/>
      <c r="DC1074" s="274"/>
      <c r="DD1074" s="274"/>
      <c r="DE1074" s="274"/>
    </row>
    <row r="1075" spans="2:109" s="33" customFormat="1" x14ac:dyDescent="0.35">
      <c r="B1075" s="11"/>
      <c r="C1075" s="11"/>
      <c r="D1075" s="11"/>
      <c r="E1075" s="11"/>
      <c r="F1075" s="11"/>
      <c r="G1075" s="11"/>
      <c r="H1075" s="11"/>
      <c r="I1075" s="11"/>
      <c r="J1075" s="11"/>
      <c r="K1075" s="11"/>
      <c r="L1075" s="11"/>
      <c r="M1075" s="11"/>
      <c r="N1075" s="11"/>
      <c r="O1075" s="11"/>
      <c r="P1075" s="11"/>
      <c r="Q1075" s="11"/>
      <c r="R1075" s="11"/>
      <c r="S1075" s="11"/>
      <c r="T1075" s="11"/>
      <c r="U1075" s="11"/>
      <c r="V1075" s="11"/>
      <c r="W1075" s="11"/>
      <c r="X1075" s="11"/>
      <c r="AR1075" s="274"/>
      <c r="AS1075" s="274"/>
      <c r="AT1075" s="274"/>
      <c r="AU1075" s="274"/>
      <c r="AV1075" s="274"/>
      <c r="AW1075" s="274"/>
      <c r="AX1075" s="274"/>
      <c r="AY1075" s="274"/>
      <c r="AZ1075" s="274"/>
      <c r="BA1075" s="274"/>
      <c r="BB1075" s="274"/>
      <c r="BC1075" s="274"/>
      <c r="BD1075" s="274"/>
      <c r="BE1075" s="274"/>
      <c r="BF1075" s="274"/>
      <c r="BG1075" s="274"/>
      <c r="BH1075" s="274"/>
      <c r="BI1075" s="274"/>
      <c r="BJ1075" s="274"/>
      <c r="BK1075" s="274"/>
      <c r="BL1075" s="274"/>
      <c r="BM1075" s="274"/>
      <c r="BN1075" s="274"/>
      <c r="BO1075" s="274"/>
      <c r="BP1075" s="274"/>
      <c r="BQ1075" s="274"/>
      <c r="BR1075" s="274"/>
      <c r="BS1075" s="274"/>
      <c r="BT1075" s="274"/>
      <c r="BU1075" s="274"/>
      <c r="BV1075" s="274"/>
      <c r="BW1075" s="274"/>
      <c r="BX1075" s="274"/>
      <c r="BY1075" s="274"/>
      <c r="BZ1075" s="274"/>
      <c r="CA1075" s="274"/>
      <c r="CB1075" s="274"/>
      <c r="CC1075" s="274"/>
      <c r="CD1075" s="274"/>
      <c r="CE1075" s="274"/>
      <c r="CF1075" s="274"/>
      <c r="CG1075" s="274"/>
      <c r="CH1075" s="274"/>
      <c r="CI1075" s="274"/>
      <c r="CJ1075" s="274"/>
      <c r="CK1075" s="274"/>
      <c r="CL1075" s="274"/>
      <c r="CM1075" s="274"/>
      <c r="CN1075" s="274"/>
      <c r="CO1075" s="274"/>
      <c r="CP1075" s="274"/>
      <c r="CQ1075" s="274"/>
      <c r="CR1075" s="274"/>
      <c r="CS1075" s="274"/>
      <c r="CT1075" s="274"/>
      <c r="CU1075" s="274"/>
      <c r="CV1075" s="274"/>
      <c r="CW1075" s="274"/>
      <c r="CX1075" s="274"/>
      <c r="CY1075" s="274"/>
      <c r="CZ1075" s="274"/>
      <c r="DA1075" s="274"/>
      <c r="DB1075" s="274"/>
      <c r="DC1075" s="274"/>
      <c r="DD1075" s="274"/>
      <c r="DE1075" s="274"/>
    </row>
    <row r="1076" spans="2:109" s="33" customFormat="1" x14ac:dyDescent="0.35">
      <c r="B1076" s="11"/>
      <c r="C1076" s="11"/>
      <c r="D1076" s="11"/>
      <c r="E1076" s="11"/>
      <c r="F1076" s="11"/>
      <c r="G1076" s="11"/>
      <c r="H1076" s="11"/>
      <c r="I1076" s="11"/>
      <c r="J1076" s="11"/>
      <c r="K1076" s="11"/>
      <c r="L1076" s="11"/>
      <c r="M1076" s="11"/>
      <c r="N1076" s="11"/>
      <c r="O1076" s="11"/>
      <c r="P1076" s="11"/>
      <c r="Q1076" s="11"/>
      <c r="R1076" s="11"/>
      <c r="S1076" s="11"/>
      <c r="T1076" s="11"/>
      <c r="U1076" s="11"/>
      <c r="V1076" s="11"/>
      <c r="W1076" s="11"/>
      <c r="X1076" s="11"/>
      <c r="AR1076" s="274"/>
      <c r="AS1076" s="274"/>
      <c r="AT1076" s="274"/>
      <c r="AU1076" s="274"/>
      <c r="AV1076" s="274"/>
      <c r="AW1076" s="274"/>
      <c r="AX1076" s="274"/>
      <c r="AY1076" s="274"/>
      <c r="AZ1076" s="274"/>
      <c r="BA1076" s="274"/>
      <c r="BB1076" s="274"/>
      <c r="BC1076" s="274"/>
      <c r="BD1076" s="274"/>
      <c r="BE1076" s="274"/>
      <c r="BF1076" s="274"/>
      <c r="BG1076" s="274"/>
      <c r="BH1076" s="274"/>
      <c r="BI1076" s="274"/>
      <c r="BJ1076" s="274"/>
      <c r="BK1076" s="274"/>
      <c r="BL1076" s="274"/>
      <c r="BM1076" s="274"/>
      <c r="BN1076" s="274"/>
      <c r="BO1076" s="274"/>
      <c r="BP1076" s="274"/>
      <c r="BQ1076" s="274"/>
      <c r="BR1076" s="274"/>
      <c r="BS1076" s="274"/>
      <c r="BT1076" s="274"/>
      <c r="BU1076" s="274"/>
      <c r="BV1076" s="274"/>
      <c r="BW1076" s="274"/>
      <c r="BX1076" s="274"/>
      <c r="BY1076" s="274"/>
      <c r="BZ1076" s="274"/>
      <c r="CA1076" s="274"/>
      <c r="CB1076" s="274"/>
      <c r="CC1076" s="274"/>
      <c r="CD1076" s="274"/>
      <c r="CE1076" s="274"/>
      <c r="CF1076" s="274"/>
      <c r="CG1076" s="274"/>
      <c r="CH1076" s="274"/>
      <c r="CI1076" s="274"/>
      <c r="CJ1076" s="274"/>
      <c r="CK1076" s="274"/>
      <c r="CL1076" s="274"/>
      <c r="CM1076" s="274"/>
      <c r="CN1076" s="274"/>
      <c r="CO1076" s="274"/>
      <c r="CP1076" s="274"/>
      <c r="CQ1076" s="274"/>
      <c r="CR1076" s="274"/>
      <c r="CS1076" s="274"/>
      <c r="CT1076" s="274"/>
      <c r="CU1076" s="274"/>
      <c r="CV1076" s="274"/>
      <c r="CW1076" s="274"/>
      <c r="CX1076" s="274"/>
      <c r="CY1076" s="274"/>
      <c r="CZ1076" s="274"/>
      <c r="DA1076" s="274"/>
      <c r="DB1076" s="274"/>
      <c r="DC1076" s="274"/>
      <c r="DD1076" s="274"/>
      <c r="DE1076" s="274"/>
    </row>
    <row r="1077" spans="2:109" s="33" customFormat="1" x14ac:dyDescent="0.35">
      <c r="B1077" s="11"/>
      <c r="C1077" s="11"/>
      <c r="D1077" s="11"/>
      <c r="E1077" s="11"/>
      <c r="F1077" s="11"/>
      <c r="G1077" s="11"/>
      <c r="H1077" s="11"/>
      <c r="I1077" s="11"/>
      <c r="J1077" s="11"/>
      <c r="K1077" s="11"/>
      <c r="L1077" s="11"/>
      <c r="M1077" s="11"/>
      <c r="N1077" s="11"/>
      <c r="O1077" s="11"/>
      <c r="P1077" s="11"/>
      <c r="Q1077" s="11"/>
      <c r="R1077" s="11"/>
      <c r="S1077" s="11"/>
      <c r="T1077" s="11"/>
      <c r="U1077" s="11"/>
      <c r="V1077" s="11"/>
      <c r="W1077" s="11"/>
      <c r="X1077" s="11"/>
      <c r="AR1077" s="274"/>
      <c r="AS1077" s="274"/>
      <c r="AT1077" s="274"/>
      <c r="AU1077" s="274"/>
      <c r="AV1077" s="274"/>
      <c r="AW1077" s="274"/>
      <c r="AX1077" s="274"/>
      <c r="AY1077" s="274"/>
      <c r="AZ1077" s="274"/>
      <c r="BA1077" s="274"/>
      <c r="BB1077" s="274"/>
      <c r="BC1077" s="274"/>
      <c r="BD1077" s="274"/>
      <c r="BE1077" s="274"/>
      <c r="BF1077" s="274"/>
      <c r="BG1077" s="274"/>
      <c r="BH1077" s="274"/>
      <c r="BI1077" s="274"/>
      <c r="BJ1077" s="274"/>
      <c r="BK1077" s="274"/>
      <c r="BL1077" s="274"/>
      <c r="BM1077" s="274"/>
      <c r="BN1077" s="274"/>
      <c r="BO1077" s="274"/>
      <c r="BP1077" s="274"/>
      <c r="BQ1077" s="274"/>
      <c r="BR1077" s="274"/>
      <c r="BS1077" s="274"/>
      <c r="BT1077" s="274"/>
      <c r="BU1077" s="274"/>
      <c r="BV1077" s="274"/>
      <c r="BW1077" s="274"/>
      <c r="BX1077" s="274"/>
      <c r="BY1077" s="274"/>
      <c r="BZ1077" s="274"/>
      <c r="CA1077" s="274"/>
      <c r="CB1077" s="274"/>
      <c r="CC1077" s="274"/>
      <c r="CD1077" s="274"/>
      <c r="CE1077" s="274"/>
      <c r="CF1077" s="274"/>
      <c r="CG1077" s="274"/>
      <c r="CH1077" s="274"/>
      <c r="CI1077" s="274"/>
      <c r="CJ1077" s="274"/>
      <c r="CK1077" s="274"/>
      <c r="CL1077" s="274"/>
      <c r="CM1077" s="274"/>
      <c r="CN1077" s="274"/>
      <c r="CO1077" s="274"/>
      <c r="CP1077" s="274"/>
      <c r="CQ1077" s="274"/>
      <c r="CR1077" s="274"/>
      <c r="CS1077" s="274"/>
      <c r="CT1077" s="274"/>
      <c r="CU1077" s="274"/>
      <c r="CV1077" s="274"/>
      <c r="CW1077" s="274"/>
      <c r="CX1077" s="274"/>
      <c r="CY1077" s="274"/>
      <c r="CZ1077" s="274"/>
      <c r="DA1077" s="274"/>
      <c r="DB1077" s="274"/>
      <c r="DC1077" s="274"/>
      <c r="DD1077" s="274"/>
      <c r="DE1077" s="274"/>
    </row>
    <row r="1078" spans="2:109" s="33" customFormat="1" x14ac:dyDescent="0.35">
      <c r="B1078" s="11"/>
      <c r="C1078" s="11"/>
      <c r="D1078" s="11"/>
      <c r="E1078" s="11"/>
      <c r="F1078" s="11"/>
      <c r="G1078" s="11"/>
      <c r="H1078" s="11"/>
      <c r="I1078" s="11"/>
      <c r="J1078" s="11"/>
      <c r="K1078" s="11"/>
      <c r="L1078" s="11"/>
      <c r="M1078" s="11"/>
      <c r="N1078" s="11"/>
      <c r="O1078" s="11"/>
      <c r="P1078" s="11"/>
      <c r="Q1078" s="11"/>
      <c r="R1078" s="11"/>
      <c r="S1078" s="11"/>
      <c r="T1078" s="11"/>
      <c r="U1078" s="11"/>
      <c r="V1078" s="11"/>
      <c r="W1078" s="11"/>
      <c r="X1078" s="11"/>
      <c r="AR1078" s="274"/>
      <c r="AS1078" s="274"/>
      <c r="AT1078" s="274"/>
      <c r="AU1078" s="274"/>
      <c r="AV1078" s="274"/>
      <c r="AW1078" s="274"/>
      <c r="AX1078" s="274"/>
      <c r="AY1078" s="274"/>
      <c r="AZ1078" s="274"/>
      <c r="BA1078" s="274"/>
      <c r="BB1078" s="274"/>
      <c r="BC1078" s="274"/>
      <c r="BD1078" s="274"/>
      <c r="BE1078" s="274"/>
      <c r="BF1078" s="274"/>
      <c r="BG1078" s="274"/>
      <c r="BH1078" s="274"/>
      <c r="BI1078" s="274"/>
      <c r="BJ1078" s="274"/>
      <c r="BK1078" s="274"/>
      <c r="BL1078" s="274"/>
      <c r="BM1078" s="274"/>
      <c r="BN1078" s="274"/>
      <c r="BO1078" s="274"/>
      <c r="BP1078" s="274"/>
      <c r="BQ1078" s="274"/>
      <c r="BR1078" s="274"/>
      <c r="BS1078" s="274"/>
      <c r="BT1078" s="274"/>
      <c r="BU1078" s="274"/>
      <c r="BV1078" s="274"/>
      <c r="BW1078" s="274"/>
      <c r="BX1078" s="274"/>
      <c r="BY1078" s="274"/>
      <c r="BZ1078" s="274"/>
      <c r="CA1078" s="274"/>
      <c r="CB1078" s="274"/>
      <c r="CC1078" s="274"/>
      <c r="CD1078" s="274"/>
      <c r="CE1078" s="274"/>
      <c r="CF1078" s="274"/>
      <c r="CG1078" s="274"/>
      <c r="CH1078" s="274"/>
      <c r="CI1078" s="274"/>
      <c r="CJ1078" s="274"/>
      <c r="CK1078" s="274"/>
      <c r="CL1078" s="274"/>
      <c r="CM1078" s="274"/>
      <c r="CN1078" s="274"/>
      <c r="CO1078" s="274"/>
      <c r="CP1078" s="274"/>
      <c r="CQ1078" s="274"/>
      <c r="CR1078" s="274"/>
      <c r="CS1078" s="274"/>
      <c r="CT1078" s="274"/>
      <c r="CU1078" s="274"/>
      <c r="CV1078" s="274"/>
      <c r="CW1078" s="274"/>
      <c r="CX1078" s="274"/>
      <c r="CY1078" s="274"/>
      <c r="CZ1078" s="274"/>
      <c r="DA1078" s="274"/>
      <c r="DB1078" s="274"/>
      <c r="DC1078" s="274"/>
      <c r="DD1078" s="274"/>
      <c r="DE1078" s="274"/>
    </row>
    <row r="1079" spans="2:109" s="33" customFormat="1" x14ac:dyDescent="0.35">
      <c r="B1079" s="11"/>
      <c r="C1079" s="11"/>
      <c r="D1079" s="11"/>
      <c r="E1079" s="11"/>
      <c r="F1079" s="11"/>
      <c r="G1079" s="11"/>
      <c r="H1079" s="11"/>
      <c r="I1079" s="11"/>
      <c r="J1079" s="11"/>
      <c r="K1079" s="11"/>
      <c r="L1079" s="11"/>
      <c r="M1079" s="11"/>
      <c r="N1079" s="11"/>
      <c r="O1079" s="11"/>
      <c r="P1079" s="11"/>
      <c r="Q1079" s="11"/>
      <c r="R1079" s="11"/>
      <c r="S1079" s="11"/>
      <c r="T1079" s="11"/>
      <c r="U1079" s="11"/>
      <c r="V1079" s="11"/>
      <c r="W1079" s="11"/>
      <c r="X1079" s="11"/>
      <c r="AR1079" s="274"/>
      <c r="AS1079" s="274"/>
      <c r="AT1079" s="274"/>
      <c r="AU1079" s="274"/>
      <c r="AV1079" s="274"/>
      <c r="AW1079" s="274"/>
      <c r="AX1079" s="274"/>
      <c r="AY1079" s="274"/>
      <c r="AZ1079" s="274"/>
      <c r="BA1079" s="274"/>
      <c r="BB1079" s="274"/>
      <c r="BC1079" s="274"/>
      <c r="BD1079" s="274"/>
      <c r="BE1079" s="274"/>
      <c r="BF1079" s="274"/>
      <c r="BG1079" s="274"/>
      <c r="BH1079" s="274"/>
      <c r="BI1079" s="274"/>
      <c r="BJ1079" s="274"/>
      <c r="BK1079" s="274"/>
      <c r="BL1079" s="274"/>
      <c r="BM1079" s="274"/>
      <c r="BN1079" s="274"/>
      <c r="BO1079" s="274"/>
      <c r="BP1079" s="274"/>
      <c r="BQ1079" s="274"/>
      <c r="BR1079" s="274"/>
      <c r="BS1079" s="274"/>
      <c r="BT1079" s="274"/>
      <c r="BU1079" s="274"/>
      <c r="BV1079" s="274"/>
      <c r="BW1079" s="274"/>
      <c r="BX1079" s="274"/>
      <c r="BY1079" s="274"/>
      <c r="BZ1079" s="274"/>
      <c r="CA1079" s="274"/>
      <c r="CB1079" s="274"/>
      <c r="CC1079" s="274"/>
      <c r="CD1079" s="274"/>
      <c r="CE1079" s="274"/>
      <c r="CF1079" s="274"/>
      <c r="CG1079" s="274"/>
      <c r="CH1079" s="274"/>
      <c r="CI1079" s="274"/>
      <c r="CJ1079" s="274"/>
      <c r="CK1079" s="274"/>
      <c r="CL1079" s="274"/>
      <c r="CM1079" s="274"/>
      <c r="CN1079" s="274"/>
      <c r="CO1079" s="274"/>
      <c r="CP1079" s="274"/>
      <c r="CQ1079" s="274"/>
      <c r="CR1079" s="274"/>
      <c r="CS1079" s="274"/>
      <c r="CT1079" s="274"/>
      <c r="CU1079" s="274"/>
      <c r="CV1079" s="274"/>
      <c r="CW1079" s="274"/>
      <c r="CX1079" s="274"/>
      <c r="CY1079" s="274"/>
      <c r="CZ1079" s="274"/>
      <c r="DA1079" s="274"/>
      <c r="DB1079" s="274"/>
      <c r="DC1079" s="274"/>
      <c r="DD1079" s="274"/>
      <c r="DE1079" s="274"/>
    </row>
    <row r="1080" spans="2:109" s="33" customFormat="1" x14ac:dyDescent="0.35">
      <c r="B1080" s="11"/>
      <c r="C1080" s="11"/>
      <c r="D1080" s="11"/>
      <c r="E1080" s="11"/>
      <c r="F1080" s="11"/>
      <c r="G1080" s="11"/>
      <c r="H1080" s="11"/>
      <c r="I1080" s="11"/>
      <c r="J1080" s="11"/>
      <c r="K1080" s="11"/>
      <c r="L1080" s="11"/>
      <c r="M1080" s="11"/>
      <c r="N1080" s="11"/>
      <c r="O1080" s="11"/>
      <c r="P1080" s="11"/>
      <c r="Q1080" s="11"/>
      <c r="R1080" s="11"/>
      <c r="S1080" s="11"/>
      <c r="T1080" s="11"/>
      <c r="U1080" s="11"/>
      <c r="V1080" s="11"/>
      <c r="W1080" s="11"/>
      <c r="X1080" s="11"/>
      <c r="AR1080" s="274"/>
      <c r="AS1080" s="274"/>
      <c r="AT1080" s="274"/>
      <c r="AU1080" s="274"/>
      <c r="AV1080" s="274"/>
      <c r="AW1080" s="274"/>
      <c r="AX1080" s="274"/>
      <c r="AY1080" s="274"/>
      <c r="AZ1080" s="274"/>
      <c r="BA1080" s="274"/>
      <c r="BB1080" s="274"/>
      <c r="BC1080" s="274"/>
      <c r="BD1080" s="274"/>
      <c r="BE1080" s="274"/>
      <c r="BF1080" s="274"/>
      <c r="BG1080" s="274"/>
      <c r="BH1080" s="274"/>
      <c r="BI1080" s="274"/>
      <c r="BJ1080" s="274"/>
      <c r="BK1080" s="274"/>
      <c r="BL1080" s="274"/>
      <c r="BM1080" s="274"/>
      <c r="BN1080" s="274"/>
      <c r="BO1080" s="274"/>
      <c r="BP1080" s="274"/>
      <c r="BQ1080" s="274"/>
      <c r="BR1080" s="274"/>
      <c r="BS1080" s="274"/>
      <c r="BT1080" s="274"/>
      <c r="BU1080" s="274"/>
      <c r="BV1080" s="274"/>
      <c r="BW1080" s="274"/>
      <c r="BX1080" s="274"/>
      <c r="BY1080" s="274"/>
      <c r="BZ1080" s="274"/>
      <c r="CA1080" s="274"/>
      <c r="CB1080" s="274"/>
      <c r="CC1080" s="274"/>
      <c r="CD1080" s="274"/>
      <c r="CE1080" s="274"/>
      <c r="CF1080" s="274"/>
      <c r="CG1080" s="274"/>
      <c r="CH1080" s="274"/>
      <c r="CI1080" s="274"/>
      <c r="CJ1080" s="274"/>
      <c r="CK1080" s="274"/>
      <c r="CL1080" s="274"/>
      <c r="CM1080" s="274"/>
      <c r="CN1080" s="274"/>
      <c r="CO1080" s="274"/>
      <c r="CP1080" s="274"/>
      <c r="CQ1080" s="274"/>
      <c r="CR1080" s="274"/>
      <c r="CS1080" s="274"/>
      <c r="CT1080" s="274"/>
      <c r="CU1080" s="274"/>
      <c r="CV1080" s="274"/>
      <c r="CW1080" s="274"/>
      <c r="CX1080" s="274"/>
      <c r="CY1080" s="274"/>
      <c r="CZ1080" s="274"/>
      <c r="DA1080" s="274"/>
      <c r="DB1080" s="274"/>
      <c r="DC1080" s="274"/>
      <c r="DD1080" s="274"/>
      <c r="DE1080" s="274"/>
    </row>
    <row r="1081" spans="2:109" s="33" customFormat="1" x14ac:dyDescent="0.35">
      <c r="B1081" s="11"/>
      <c r="C1081" s="11"/>
      <c r="D1081" s="11"/>
      <c r="E1081" s="11"/>
      <c r="F1081" s="11"/>
      <c r="G1081" s="11"/>
      <c r="H1081" s="11"/>
      <c r="I1081" s="11"/>
      <c r="J1081" s="11"/>
      <c r="K1081" s="11"/>
      <c r="L1081" s="11"/>
      <c r="M1081" s="11"/>
      <c r="N1081" s="11"/>
      <c r="O1081" s="11"/>
      <c r="P1081" s="11"/>
      <c r="Q1081" s="11"/>
      <c r="R1081" s="11"/>
      <c r="S1081" s="11"/>
      <c r="T1081" s="11"/>
      <c r="U1081" s="11"/>
      <c r="V1081" s="11"/>
      <c r="W1081" s="11"/>
      <c r="X1081" s="11"/>
      <c r="AR1081" s="274"/>
      <c r="AS1081" s="274"/>
      <c r="AT1081" s="274"/>
      <c r="AU1081" s="274"/>
      <c r="AV1081" s="274"/>
      <c r="AW1081" s="274"/>
      <c r="AX1081" s="274"/>
      <c r="AY1081" s="274"/>
      <c r="AZ1081" s="274"/>
      <c r="BA1081" s="274"/>
      <c r="BB1081" s="274"/>
      <c r="BC1081" s="274"/>
      <c r="BD1081" s="274"/>
      <c r="BE1081" s="274"/>
      <c r="BF1081" s="274"/>
      <c r="BG1081" s="274"/>
      <c r="BH1081" s="274"/>
      <c r="BI1081" s="274"/>
      <c r="BJ1081" s="274"/>
      <c r="BK1081" s="274"/>
      <c r="BL1081" s="274"/>
      <c r="BM1081" s="274"/>
      <c r="BN1081" s="274"/>
      <c r="BO1081" s="274"/>
      <c r="BP1081" s="274"/>
      <c r="BQ1081" s="274"/>
      <c r="BR1081" s="274"/>
      <c r="BS1081" s="274"/>
      <c r="BT1081" s="274"/>
      <c r="BU1081" s="274"/>
      <c r="BV1081" s="274"/>
      <c r="BW1081" s="274"/>
      <c r="BX1081" s="274"/>
      <c r="BY1081" s="274"/>
      <c r="BZ1081" s="274"/>
      <c r="CA1081" s="274"/>
      <c r="CB1081" s="274"/>
      <c r="CC1081" s="274"/>
      <c r="CD1081" s="274"/>
      <c r="CE1081" s="274"/>
      <c r="CF1081" s="274"/>
      <c r="CG1081" s="274"/>
      <c r="CH1081" s="274"/>
      <c r="CI1081" s="274"/>
      <c r="CJ1081" s="274"/>
      <c r="CK1081" s="274"/>
      <c r="CL1081" s="274"/>
      <c r="CM1081" s="274"/>
      <c r="CN1081" s="274"/>
      <c r="CO1081" s="274"/>
      <c r="CP1081" s="274"/>
      <c r="CQ1081" s="274"/>
      <c r="CR1081" s="274"/>
      <c r="CS1081" s="274"/>
      <c r="CT1081" s="274"/>
      <c r="CU1081" s="274"/>
      <c r="CV1081" s="274"/>
      <c r="CW1081" s="274"/>
      <c r="CX1081" s="274"/>
      <c r="CY1081" s="274"/>
      <c r="CZ1081" s="274"/>
      <c r="DA1081" s="274"/>
      <c r="DB1081" s="274"/>
      <c r="DC1081" s="274"/>
      <c r="DD1081" s="274"/>
      <c r="DE1081" s="274"/>
    </row>
    <row r="1082" spans="2:109" s="33" customFormat="1" x14ac:dyDescent="0.35">
      <c r="B1082" s="11"/>
      <c r="C1082" s="11"/>
      <c r="D1082" s="11"/>
      <c r="E1082" s="11"/>
      <c r="F1082" s="11"/>
      <c r="G1082" s="11"/>
      <c r="H1082" s="11"/>
      <c r="I1082" s="11"/>
      <c r="J1082" s="11"/>
      <c r="K1082" s="11"/>
      <c r="L1082" s="11"/>
      <c r="M1082" s="11"/>
      <c r="N1082" s="11"/>
      <c r="O1082" s="11"/>
      <c r="P1082" s="11"/>
      <c r="Q1082" s="11"/>
      <c r="R1082" s="11"/>
      <c r="S1082" s="11"/>
      <c r="T1082" s="11"/>
      <c r="U1082" s="11"/>
      <c r="V1082" s="11"/>
      <c r="W1082" s="11"/>
      <c r="X1082" s="11"/>
      <c r="AR1082" s="274"/>
      <c r="AS1082" s="274"/>
      <c r="AT1082" s="274"/>
      <c r="AU1082" s="274"/>
      <c r="AV1082" s="274"/>
      <c r="AW1082" s="274"/>
      <c r="AX1082" s="274"/>
      <c r="AY1082" s="274"/>
      <c r="AZ1082" s="274"/>
      <c r="BA1082" s="274"/>
      <c r="BB1082" s="274"/>
      <c r="BC1082" s="274"/>
      <c r="BD1082" s="274"/>
      <c r="BE1082" s="274"/>
      <c r="BF1082" s="274"/>
      <c r="BG1082" s="274"/>
      <c r="BH1082" s="274"/>
      <c r="BI1082" s="274"/>
      <c r="BJ1082" s="274"/>
      <c r="BK1082" s="274"/>
      <c r="BL1082" s="274"/>
      <c r="BM1082" s="274"/>
      <c r="BN1082" s="274"/>
      <c r="BO1082" s="274"/>
      <c r="BP1082" s="274"/>
      <c r="BQ1082" s="274"/>
      <c r="BR1082" s="274"/>
      <c r="BS1082" s="274"/>
      <c r="BT1082" s="274"/>
      <c r="BU1082" s="274"/>
      <c r="BV1082" s="274"/>
      <c r="BW1082" s="274"/>
      <c r="BX1082" s="274"/>
      <c r="BY1082" s="274"/>
      <c r="BZ1082" s="274"/>
      <c r="CA1082" s="274"/>
      <c r="CB1082" s="274"/>
      <c r="CC1082" s="274"/>
      <c r="CD1082" s="274"/>
      <c r="CE1082" s="274"/>
      <c r="CF1082" s="274"/>
      <c r="CG1082" s="274"/>
      <c r="CH1082" s="274"/>
      <c r="CI1082" s="274"/>
      <c r="CJ1082" s="274"/>
      <c r="CK1082" s="274"/>
      <c r="CL1082" s="274"/>
      <c r="CM1082" s="274"/>
      <c r="CN1082" s="274"/>
      <c r="CO1082" s="274"/>
      <c r="CP1082" s="274"/>
      <c r="CQ1082" s="274"/>
      <c r="CR1082" s="274"/>
      <c r="CS1082" s="274"/>
      <c r="CT1082" s="274"/>
      <c r="CU1082" s="274"/>
      <c r="CV1082" s="274"/>
      <c r="CW1082" s="274"/>
      <c r="CX1082" s="274"/>
      <c r="CY1082" s="274"/>
      <c r="CZ1082" s="274"/>
      <c r="DA1082" s="274"/>
      <c r="DB1082" s="274"/>
      <c r="DC1082" s="274"/>
      <c r="DD1082" s="274"/>
      <c r="DE1082" s="274"/>
    </row>
    <row r="1083" spans="2:109" s="33" customFormat="1" x14ac:dyDescent="0.35">
      <c r="B1083" s="11"/>
      <c r="C1083" s="11"/>
      <c r="D1083" s="11"/>
      <c r="E1083" s="11"/>
      <c r="F1083" s="11"/>
      <c r="G1083" s="11"/>
      <c r="H1083" s="11"/>
      <c r="I1083" s="11"/>
      <c r="J1083" s="11"/>
      <c r="K1083" s="11"/>
      <c r="L1083" s="11"/>
      <c r="M1083" s="11"/>
      <c r="N1083" s="11"/>
      <c r="O1083" s="11"/>
      <c r="P1083" s="11"/>
      <c r="Q1083" s="11"/>
      <c r="R1083" s="11"/>
      <c r="S1083" s="11"/>
      <c r="T1083" s="11"/>
      <c r="U1083" s="11"/>
      <c r="V1083" s="11"/>
      <c r="W1083" s="11"/>
      <c r="X1083" s="11"/>
      <c r="AR1083" s="274"/>
      <c r="AS1083" s="274"/>
      <c r="AT1083" s="274"/>
      <c r="AU1083" s="274"/>
      <c r="AV1083" s="274"/>
      <c r="AW1083" s="274"/>
      <c r="AX1083" s="274"/>
      <c r="AY1083" s="274"/>
      <c r="AZ1083" s="274"/>
      <c r="BA1083" s="274"/>
      <c r="BB1083" s="274"/>
      <c r="BC1083" s="274"/>
      <c r="BD1083" s="274"/>
      <c r="BE1083" s="274"/>
      <c r="BF1083" s="274"/>
      <c r="BG1083" s="274"/>
      <c r="BH1083" s="274"/>
      <c r="BI1083" s="274"/>
      <c r="BJ1083" s="274"/>
      <c r="BK1083" s="274"/>
      <c r="BL1083" s="274"/>
      <c r="BM1083" s="274"/>
      <c r="BN1083" s="274"/>
      <c r="BO1083" s="274"/>
      <c r="BP1083" s="274"/>
      <c r="BQ1083" s="274"/>
      <c r="BR1083" s="274"/>
      <c r="BS1083" s="274"/>
      <c r="BT1083" s="274"/>
      <c r="BU1083" s="274"/>
      <c r="BV1083" s="274"/>
      <c r="BW1083" s="274"/>
      <c r="BX1083" s="274"/>
      <c r="BY1083" s="274"/>
      <c r="BZ1083" s="274"/>
      <c r="CA1083" s="274"/>
      <c r="CB1083" s="274"/>
      <c r="CC1083" s="274"/>
      <c r="CD1083" s="274"/>
      <c r="CE1083" s="274"/>
      <c r="CF1083" s="274"/>
      <c r="CG1083" s="274"/>
      <c r="CH1083" s="274"/>
      <c r="CI1083" s="274"/>
      <c r="CJ1083" s="274"/>
      <c r="CK1083" s="274"/>
      <c r="CL1083" s="274"/>
      <c r="CM1083" s="274"/>
      <c r="CN1083" s="274"/>
      <c r="CO1083" s="274"/>
      <c r="CP1083" s="274"/>
      <c r="CQ1083" s="274"/>
      <c r="CR1083" s="274"/>
      <c r="CS1083" s="274"/>
      <c r="CT1083" s="274"/>
      <c r="CU1083" s="274"/>
      <c r="CV1083" s="274"/>
      <c r="CW1083" s="274"/>
      <c r="CX1083" s="274"/>
      <c r="CY1083" s="274"/>
      <c r="CZ1083" s="274"/>
      <c r="DA1083" s="274"/>
      <c r="DB1083" s="274"/>
      <c r="DC1083" s="274"/>
      <c r="DD1083" s="274"/>
      <c r="DE1083" s="274"/>
    </row>
    <row r="1084" spans="2:109" s="33" customFormat="1" x14ac:dyDescent="0.35">
      <c r="B1084" s="11"/>
      <c r="C1084" s="11"/>
      <c r="D1084" s="11"/>
      <c r="E1084" s="11"/>
      <c r="F1084" s="11"/>
      <c r="G1084" s="11"/>
      <c r="H1084" s="11"/>
      <c r="I1084" s="11"/>
      <c r="J1084" s="11"/>
      <c r="K1084" s="11"/>
      <c r="L1084" s="11"/>
      <c r="M1084" s="11"/>
      <c r="N1084" s="11"/>
      <c r="O1084" s="11"/>
      <c r="P1084" s="11"/>
      <c r="Q1084" s="11"/>
      <c r="R1084" s="11"/>
      <c r="S1084" s="11"/>
      <c r="T1084" s="11"/>
      <c r="U1084" s="11"/>
      <c r="V1084" s="11"/>
      <c r="W1084" s="11"/>
      <c r="X1084" s="11"/>
      <c r="AR1084" s="274"/>
      <c r="AS1084" s="274"/>
      <c r="AT1084" s="274"/>
      <c r="AU1084" s="274"/>
      <c r="AV1084" s="274"/>
      <c r="AW1084" s="274"/>
      <c r="AX1084" s="274"/>
      <c r="AY1084" s="274"/>
      <c r="AZ1084" s="274"/>
      <c r="BA1084" s="274"/>
      <c r="BB1084" s="274"/>
      <c r="BC1084" s="274"/>
      <c r="BD1084" s="274"/>
      <c r="BE1084" s="274"/>
      <c r="BF1084" s="274"/>
      <c r="BG1084" s="274"/>
      <c r="BH1084" s="274"/>
      <c r="BI1084" s="274"/>
      <c r="BJ1084" s="274"/>
      <c r="BK1084" s="274"/>
      <c r="BL1084" s="274"/>
      <c r="BM1084" s="274"/>
      <c r="BN1084" s="274"/>
      <c r="BO1084" s="274"/>
      <c r="BP1084" s="274"/>
      <c r="BQ1084" s="274"/>
      <c r="BR1084" s="274"/>
      <c r="BS1084" s="274"/>
      <c r="BT1084" s="274"/>
      <c r="BU1084" s="274"/>
      <c r="BV1084" s="274"/>
      <c r="BW1084" s="274"/>
      <c r="BX1084" s="274"/>
      <c r="BY1084" s="274"/>
      <c r="BZ1084" s="274"/>
      <c r="CA1084" s="274"/>
      <c r="CB1084" s="274"/>
      <c r="CC1084" s="274"/>
      <c r="CD1084" s="274"/>
      <c r="CE1084" s="274"/>
      <c r="CF1084" s="274"/>
      <c r="CG1084" s="274"/>
      <c r="CH1084" s="274"/>
      <c r="CI1084" s="274"/>
      <c r="CJ1084" s="274"/>
      <c r="CK1084" s="274"/>
      <c r="CL1084" s="274"/>
      <c r="CM1084" s="274"/>
      <c r="CN1084" s="274"/>
      <c r="CO1084" s="274"/>
      <c r="CP1084" s="274"/>
      <c r="CQ1084" s="274"/>
      <c r="CR1084" s="274"/>
      <c r="CS1084" s="274"/>
      <c r="CT1084" s="274"/>
      <c r="CU1084" s="274"/>
      <c r="CV1084" s="274"/>
      <c r="CW1084" s="274"/>
      <c r="CX1084" s="274"/>
      <c r="CY1084" s="274"/>
      <c r="CZ1084" s="274"/>
      <c r="DA1084" s="274"/>
      <c r="DB1084" s="274"/>
      <c r="DC1084" s="274"/>
      <c r="DD1084" s="274"/>
      <c r="DE1084" s="274"/>
    </row>
    <row r="1085" spans="2:109" s="33" customFormat="1" x14ac:dyDescent="0.35">
      <c r="B1085" s="11"/>
      <c r="C1085" s="11"/>
      <c r="D1085" s="11"/>
      <c r="E1085" s="11"/>
      <c r="F1085" s="11"/>
      <c r="G1085" s="11"/>
      <c r="H1085" s="11"/>
      <c r="I1085" s="11"/>
      <c r="J1085" s="11"/>
      <c r="K1085" s="11"/>
      <c r="L1085" s="11"/>
      <c r="M1085" s="11"/>
      <c r="N1085" s="11"/>
      <c r="O1085" s="11"/>
      <c r="P1085" s="11"/>
      <c r="Q1085" s="11"/>
      <c r="R1085" s="11"/>
      <c r="S1085" s="11"/>
      <c r="T1085" s="11"/>
      <c r="U1085" s="11"/>
      <c r="V1085" s="11"/>
      <c r="W1085" s="11"/>
      <c r="X1085" s="11"/>
      <c r="AR1085" s="274"/>
      <c r="AS1085" s="274"/>
      <c r="AT1085" s="274"/>
      <c r="AU1085" s="274"/>
      <c r="AV1085" s="274"/>
      <c r="AW1085" s="274"/>
      <c r="AX1085" s="274"/>
      <c r="AY1085" s="274"/>
      <c r="AZ1085" s="274"/>
      <c r="BA1085" s="274"/>
      <c r="BB1085" s="274"/>
      <c r="BC1085" s="274"/>
      <c r="BD1085" s="274"/>
      <c r="BE1085" s="274"/>
      <c r="BF1085" s="274"/>
      <c r="BG1085" s="274"/>
      <c r="BH1085" s="274"/>
      <c r="BI1085" s="274"/>
      <c r="BJ1085" s="274"/>
      <c r="BK1085" s="274"/>
      <c r="BL1085" s="274"/>
      <c r="BM1085" s="274"/>
      <c r="BN1085" s="274"/>
      <c r="BO1085" s="274"/>
      <c r="BP1085" s="274"/>
      <c r="BQ1085" s="274"/>
      <c r="BR1085" s="274"/>
      <c r="BS1085" s="274"/>
      <c r="BT1085" s="274"/>
      <c r="BU1085" s="274"/>
      <c r="BV1085" s="274"/>
      <c r="BW1085" s="274"/>
      <c r="BX1085" s="274"/>
      <c r="BY1085" s="274"/>
      <c r="BZ1085" s="274"/>
      <c r="CA1085" s="274"/>
      <c r="CB1085" s="274"/>
      <c r="CC1085" s="274"/>
      <c r="CD1085" s="274"/>
      <c r="CE1085" s="274"/>
      <c r="CF1085" s="274"/>
      <c r="CG1085" s="274"/>
      <c r="CH1085" s="274"/>
      <c r="CI1085" s="274"/>
      <c r="CJ1085" s="274"/>
      <c r="CK1085" s="274"/>
      <c r="CL1085" s="274"/>
      <c r="CM1085" s="274"/>
      <c r="CN1085" s="274"/>
      <c r="CO1085" s="274"/>
      <c r="CP1085" s="274"/>
      <c r="CQ1085" s="274"/>
      <c r="CR1085" s="274"/>
      <c r="CS1085" s="274"/>
      <c r="CT1085" s="274"/>
      <c r="CU1085" s="274"/>
      <c r="CV1085" s="274"/>
      <c r="CW1085" s="274"/>
      <c r="CX1085" s="274"/>
      <c r="CY1085" s="274"/>
      <c r="CZ1085" s="274"/>
      <c r="DA1085" s="274"/>
      <c r="DB1085" s="274"/>
      <c r="DC1085" s="274"/>
      <c r="DD1085" s="274"/>
      <c r="DE1085" s="274"/>
    </row>
    <row r="1086" spans="2:109" s="33" customFormat="1" x14ac:dyDescent="0.35">
      <c r="B1086" s="11"/>
      <c r="C1086" s="11"/>
      <c r="D1086" s="11"/>
      <c r="E1086" s="11"/>
      <c r="F1086" s="11"/>
      <c r="G1086" s="11"/>
      <c r="H1086" s="11"/>
      <c r="I1086" s="11"/>
      <c r="J1086" s="11"/>
      <c r="K1086" s="11"/>
      <c r="L1086" s="11"/>
      <c r="M1086" s="11"/>
      <c r="N1086" s="11"/>
      <c r="O1086" s="11"/>
      <c r="P1086" s="11"/>
      <c r="Q1086" s="11"/>
      <c r="R1086" s="11"/>
      <c r="S1086" s="11"/>
      <c r="T1086" s="11"/>
      <c r="U1086" s="11"/>
      <c r="V1086" s="11"/>
      <c r="W1086" s="11"/>
      <c r="X1086" s="11"/>
      <c r="AR1086" s="274"/>
      <c r="AS1086" s="274"/>
      <c r="AT1086" s="274"/>
      <c r="AU1086" s="274"/>
      <c r="AV1086" s="274"/>
      <c r="AW1086" s="274"/>
      <c r="AX1086" s="274"/>
      <c r="AY1086" s="274"/>
      <c r="AZ1086" s="274"/>
      <c r="BA1086" s="274"/>
      <c r="BB1086" s="274"/>
      <c r="BC1086" s="274"/>
      <c r="BD1086" s="274"/>
      <c r="BE1086" s="274"/>
      <c r="BF1086" s="274"/>
      <c r="BG1086" s="274"/>
      <c r="BH1086" s="274"/>
      <c r="BI1086" s="274"/>
      <c r="BJ1086" s="274"/>
      <c r="BK1086" s="274"/>
      <c r="BL1086" s="274"/>
      <c r="BM1086" s="274"/>
      <c r="BN1086" s="274"/>
      <c r="BO1086" s="274"/>
      <c r="BP1086" s="274"/>
      <c r="BQ1086" s="274"/>
      <c r="BR1086" s="274"/>
      <c r="BS1086" s="274"/>
      <c r="BT1086" s="274"/>
      <c r="BU1086" s="274"/>
      <c r="BV1086" s="274"/>
      <c r="BW1086" s="274"/>
      <c r="BX1086" s="274"/>
      <c r="BY1086" s="274"/>
      <c r="BZ1086" s="274"/>
      <c r="CA1086" s="274"/>
      <c r="CB1086" s="274"/>
      <c r="CC1086" s="274"/>
      <c r="CD1086" s="274"/>
      <c r="CE1086" s="274"/>
      <c r="CF1086" s="274"/>
      <c r="CG1086" s="274"/>
      <c r="CH1086" s="274"/>
      <c r="CI1086" s="274"/>
      <c r="CJ1086" s="274"/>
      <c r="CK1086" s="274"/>
      <c r="CL1086" s="274"/>
      <c r="CM1086" s="274"/>
      <c r="CN1086" s="274"/>
      <c r="CO1086" s="274"/>
      <c r="CP1086" s="274"/>
      <c r="CQ1086" s="274"/>
      <c r="CR1086" s="274"/>
      <c r="CS1086" s="274"/>
      <c r="CT1086" s="274"/>
      <c r="CU1086" s="274"/>
      <c r="CV1086" s="274"/>
      <c r="CW1086" s="274"/>
      <c r="CX1086" s="274"/>
      <c r="CY1086" s="274"/>
      <c r="CZ1086" s="274"/>
      <c r="DA1086" s="274"/>
      <c r="DB1086" s="274"/>
      <c r="DC1086" s="274"/>
      <c r="DD1086" s="274"/>
      <c r="DE1086" s="274"/>
    </row>
    <row r="1087" spans="2:109" s="33" customFormat="1" x14ac:dyDescent="0.35">
      <c r="B1087" s="11"/>
      <c r="C1087" s="11"/>
      <c r="D1087" s="11"/>
      <c r="E1087" s="11"/>
      <c r="F1087" s="11"/>
      <c r="G1087" s="11"/>
      <c r="H1087" s="11"/>
      <c r="I1087" s="11"/>
      <c r="J1087" s="11"/>
      <c r="K1087" s="11"/>
      <c r="L1087" s="11"/>
      <c r="M1087" s="11"/>
      <c r="N1087" s="11"/>
      <c r="O1087" s="11"/>
      <c r="P1087" s="11"/>
      <c r="Q1087" s="11"/>
      <c r="R1087" s="11"/>
      <c r="S1087" s="11"/>
      <c r="T1087" s="11"/>
      <c r="U1087" s="11"/>
      <c r="V1087" s="11"/>
      <c r="W1087" s="11"/>
      <c r="X1087" s="11"/>
      <c r="AR1087" s="274"/>
      <c r="AS1087" s="274"/>
      <c r="AT1087" s="274"/>
      <c r="AU1087" s="274"/>
      <c r="AV1087" s="274"/>
      <c r="AW1087" s="274"/>
      <c r="AX1087" s="274"/>
      <c r="AY1087" s="274"/>
      <c r="AZ1087" s="274"/>
      <c r="BA1087" s="274"/>
      <c r="BB1087" s="274"/>
      <c r="BC1087" s="274"/>
      <c r="BD1087" s="274"/>
      <c r="BE1087" s="274"/>
      <c r="BF1087" s="274"/>
      <c r="BG1087" s="274"/>
      <c r="BH1087" s="274"/>
      <c r="BI1087" s="274"/>
      <c r="BJ1087" s="274"/>
      <c r="BK1087" s="274"/>
      <c r="BL1087" s="274"/>
      <c r="BM1087" s="274"/>
      <c r="BN1087" s="274"/>
      <c r="BO1087" s="274"/>
      <c r="BP1087" s="274"/>
      <c r="BQ1087" s="274"/>
      <c r="BR1087" s="274"/>
      <c r="BS1087" s="274"/>
      <c r="BT1087" s="274"/>
      <c r="BU1087" s="274"/>
      <c r="BV1087" s="274"/>
      <c r="BW1087" s="274"/>
      <c r="BX1087" s="274"/>
      <c r="BY1087" s="274"/>
      <c r="BZ1087" s="274"/>
      <c r="CA1087" s="274"/>
      <c r="CB1087" s="274"/>
      <c r="CC1087" s="274"/>
      <c r="CD1087" s="274"/>
      <c r="CE1087" s="274"/>
      <c r="CF1087" s="274"/>
      <c r="CG1087" s="274"/>
      <c r="CH1087" s="274"/>
      <c r="CI1087" s="274"/>
      <c r="CJ1087" s="274"/>
      <c r="CK1087" s="274"/>
      <c r="CL1087" s="274"/>
      <c r="CM1087" s="274"/>
      <c r="CN1087" s="274"/>
      <c r="CO1087" s="274"/>
      <c r="CP1087" s="274"/>
      <c r="CQ1087" s="274"/>
      <c r="CR1087" s="274"/>
      <c r="CS1087" s="274"/>
      <c r="CT1087" s="274"/>
      <c r="CU1087" s="274"/>
      <c r="CV1087" s="274"/>
      <c r="CW1087" s="274"/>
      <c r="CX1087" s="274"/>
      <c r="CY1087" s="274"/>
      <c r="CZ1087" s="274"/>
      <c r="DA1087" s="274"/>
      <c r="DB1087" s="274"/>
      <c r="DC1087" s="274"/>
      <c r="DD1087" s="274"/>
      <c r="DE1087" s="274"/>
    </row>
    <row r="1088" spans="2:109" s="33" customFormat="1" x14ac:dyDescent="0.35">
      <c r="B1088" s="11"/>
      <c r="C1088" s="11"/>
      <c r="D1088" s="11"/>
      <c r="E1088" s="11"/>
      <c r="F1088" s="11"/>
      <c r="G1088" s="11"/>
      <c r="H1088" s="11"/>
      <c r="I1088" s="11"/>
      <c r="J1088" s="11"/>
      <c r="K1088" s="11"/>
      <c r="L1088" s="11"/>
      <c r="M1088" s="11"/>
      <c r="N1088" s="11"/>
      <c r="O1088" s="11"/>
      <c r="P1088" s="11"/>
      <c r="Q1088" s="11"/>
      <c r="R1088" s="11"/>
      <c r="S1088" s="11"/>
      <c r="T1088" s="11"/>
      <c r="U1088" s="11"/>
      <c r="V1088" s="11"/>
      <c r="W1088" s="11"/>
      <c r="X1088" s="11"/>
      <c r="AR1088" s="274"/>
      <c r="AS1088" s="274"/>
      <c r="AT1088" s="274"/>
      <c r="AU1088" s="274"/>
      <c r="AV1088" s="274"/>
      <c r="AW1088" s="274"/>
      <c r="AX1088" s="274"/>
      <c r="AY1088" s="274"/>
      <c r="AZ1088" s="274"/>
      <c r="BA1088" s="274"/>
      <c r="BB1088" s="274"/>
      <c r="BC1088" s="274"/>
      <c r="BD1088" s="274"/>
      <c r="BE1088" s="274"/>
      <c r="BF1088" s="274"/>
      <c r="BG1088" s="274"/>
      <c r="BH1088" s="274"/>
      <c r="BI1088" s="274"/>
      <c r="BJ1088" s="274"/>
      <c r="BK1088" s="274"/>
      <c r="BL1088" s="274"/>
      <c r="BM1088" s="274"/>
      <c r="BN1088" s="274"/>
      <c r="BO1088" s="274"/>
      <c r="BP1088" s="274"/>
      <c r="BQ1088" s="274"/>
      <c r="BR1088" s="274"/>
      <c r="BS1088" s="274"/>
      <c r="BT1088" s="274"/>
      <c r="BU1088" s="274"/>
      <c r="BV1088" s="274"/>
      <c r="BW1088" s="274"/>
      <c r="BX1088" s="274"/>
      <c r="BY1088" s="274"/>
      <c r="BZ1088" s="274"/>
      <c r="CA1088" s="274"/>
      <c r="CB1088" s="274"/>
      <c r="CC1088" s="274"/>
      <c r="CD1088" s="274"/>
      <c r="CE1088" s="274"/>
      <c r="CF1088" s="274"/>
      <c r="CG1088" s="274"/>
      <c r="CH1088" s="274"/>
      <c r="CI1088" s="274"/>
      <c r="CJ1088" s="274"/>
      <c r="CK1088" s="274"/>
      <c r="CL1088" s="274"/>
      <c r="CM1088" s="274"/>
      <c r="CN1088" s="274"/>
      <c r="CO1088" s="274"/>
      <c r="CP1088" s="274"/>
      <c r="CQ1088" s="274"/>
      <c r="CR1088" s="274"/>
      <c r="CS1088" s="274"/>
      <c r="CT1088" s="274"/>
      <c r="CU1088" s="274"/>
      <c r="CV1088" s="274"/>
      <c r="CW1088" s="274"/>
      <c r="CX1088" s="274"/>
      <c r="CY1088" s="274"/>
      <c r="CZ1088" s="274"/>
      <c r="DA1088" s="274"/>
      <c r="DB1088" s="274"/>
      <c r="DC1088" s="274"/>
      <c r="DD1088" s="274"/>
      <c r="DE1088" s="274"/>
    </row>
    <row r="1089" spans="2:109" s="33" customFormat="1" x14ac:dyDescent="0.35">
      <c r="B1089" s="11"/>
      <c r="C1089" s="11"/>
      <c r="D1089" s="11"/>
      <c r="E1089" s="11"/>
      <c r="F1089" s="11"/>
      <c r="G1089" s="11"/>
      <c r="H1089" s="11"/>
      <c r="I1089" s="11"/>
      <c r="J1089" s="11"/>
      <c r="K1089" s="11"/>
      <c r="L1089" s="11"/>
      <c r="M1089" s="11"/>
      <c r="N1089" s="11"/>
      <c r="O1089" s="11"/>
      <c r="P1089" s="11"/>
      <c r="Q1089" s="11"/>
      <c r="R1089" s="11"/>
      <c r="S1089" s="11"/>
      <c r="T1089" s="11"/>
      <c r="U1089" s="11"/>
      <c r="V1089" s="11"/>
      <c r="W1089" s="11"/>
      <c r="X1089" s="11"/>
      <c r="AR1089" s="274"/>
      <c r="AS1089" s="274"/>
      <c r="AT1089" s="274"/>
      <c r="AU1089" s="274"/>
      <c r="AV1089" s="274"/>
      <c r="AW1089" s="274"/>
      <c r="AX1089" s="274"/>
      <c r="AY1089" s="274"/>
      <c r="AZ1089" s="274"/>
      <c r="BA1089" s="274"/>
      <c r="BB1089" s="274"/>
      <c r="BC1089" s="274"/>
      <c r="BD1089" s="274"/>
      <c r="BE1089" s="274"/>
      <c r="BF1089" s="274"/>
      <c r="BG1089" s="274"/>
      <c r="BH1089" s="274"/>
      <c r="BI1089" s="274"/>
      <c r="BJ1089" s="274"/>
      <c r="BK1089" s="274"/>
      <c r="BL1089" s="274"/>
      <c r="BM1089" s="274"/>
      <c r="BN1089" s="274"/>
      <c r="BO1089" s="274"/>
      <c r="BP1089" s="274"/>
      <c r="BQ1089" s="274"/>
      <c r="BR1089" s="274"/>
      <c r="BS1089" s="274"/>
      <c r="BT1089" s="274"/>
      <c r="BU1089" s="274"/>
      <c r="BV1089" s="274"/>
      <c r="BW1089" s="274"/>
      <c r="BX1089" s="274"/>
      <c r="BY1089" s="274"/>
      <c r="BZ1089" s="274"/>
      <c r="CA1089" s="274"/>
      <c r="CB1089" s="274"/>
      <c r="CC1089" s="274"/>
      <c r="CD1089" s="274"/>
      <c r="CE1089" s="274"/>
      <c r="CF1089" s="274"/>
      <c r="CG1089" s="274"/>
      <c r="CH1089" s="274"/>
      <c r="CI1089" s="274"/>
      <c r="CJ1089" s="274"/>
      <c r="CK1089" s="274"/>
      <c r="CL1089" s="274"/>
      <c r="CM1089" s="274"/>
      <c r="CN1089" s="274"/>
      <c r="CO1089" s="274"/>
      <c r="CP1089" s="274"/>
      <c r="CQ1089" s="274"/>
      <c r="CR1089" s="274"/>
      <c r="CS1089" s="274"/>
      <c r="CT1089" s="274"/>
      <c r="CU1089" s="274"/>
      <c r="CV1089" s="274"/>
      <c r="CW1089" s="274"/>
      <c r="CX1089" s="274"/>
      <c r="CY1089" s="274"/>
      <c r="CZ1089" s="274"/>
      <c r="DA1089" s="274"/>
      <c r="DB1089" s="274"/>
      <c r="DC1089" s="274"/>
      <c r="DD1089" s="274"/>
      <c r="DE1089" s="274"/>
    </row>
    <row r="1090" spans="2:109" s="33" customFormat="1" x14ac:dyDescent="0.35">
      <c r="B1090" s="11"/>
      <c r="C1090" s="11"/>
      <c r="D1090" s="11"/>
      <c r="E1090" s="11"/>
      <c r="F1090" s="11"/>
      <c r="G1090" s="11"/>
      <c r="H1090" s="11"/>
      <c r="I1090" s="11"/>
      <c r="J1090" s="11"/>
      <c r="K1090" s="11"/>
      <c r="L1090" s="11"/>
      <c r="M1090" s="11"/>
      <c r="N1090" s="11"/>
      <c r="O1090" s="11"/>
      <c r="P1090" s="11"/>
      <c r="Q1090" s="11"/>
      <c r="R1090" s="11"/>
      <c r="S1090" s="11"/>
      <c r="T1090" s="11"/>
      <c r="U1090" s="11"/>
      <c r="V1090" s="11"/>
      <c r="W1090" s="11"/>
      <c r="X1090" s="11"/>
      <c r="AR1090" s="274"/>
      <c r="AS1090" s="274"/>
      <c r="AT1090" s="274"/>
      <c r="AU1090" s="274"/>
      <c r="AV1090" s="274"/>
      <c r="AW1090" s="274"/>
      <c r="AX1090" s="274"/>
      <c r="AY1090" s="274"/>
      <c r="AZ1090" s="274"/>
      <c r="BA1090" s="274"/>
      <c r="BB1090" s="274"/>
      <c r="BC1090" s="274"/>
      <c r="BD1090" s="274"/>
      <c r="BE1090" s="274"/>
      <c r="BF1090" s="274"/>
      <c r="BG1090" s="274"/>
      <c r="BH1090" s="274"/>
      <c r="BI1090" s="274"/>
      <c r="BJ1090" s="274"/>
      <c r="BK1090" s="274"/>
      <c r="BL1090" s="274"/>
      <c r="BM1090" s="274"/>
      <c r="BN1090" s="274"/>
      <c r="BO1090" s="274"/>
      <c r="BP1090" s="274"/>
      <c r="BQ1090" s="274"/>
      <c r="BR1090" s="274"/>
      <c r="BS1090" s="274"/>
      <c r="BT1090" s="274"/>
      <c r="BU1090" s="274"/>
      <c r="BV1090" s="274"/>
      <c r="BW1090" s="274"/>
      <c r="BX1090" s="274"/>
      <c r="BY1090" s="274"/>
      <c r="BZ1090" s="274"/>
      <c r="CA1090" s="274"/>
      <c r="CB1090" s="274"/>
      <c r="CC1090" s="274"/>
      <c r="CD1090" s="274"/>
      <c r="CE1090" s="274"/>
      <c r="CF1090" s="274"/>
      <c r="CG1090" s="274"/>
      <c r="CH1090" s="274"/>
      <c r="CI1090" s="274"/>
      <c r="CJ1090" s="274"/>
      <c r="CK1090" s="274"/>
      <c r="CL1090" s="274"/>
      <c r="CM1090" s="274"/>
      <c r="CN1090" s="274"/>
      <c r="CO1090" s="274"/>
      <c r="CP1090" s="274"/>
      <c r="CQ1090" s="274"/>
      <c r="CR1090" s="274"/>
      <c r="CS1090" s="274"/>
      <c r="CT1090" s="274"/>
      <c r="CU1090" s="274"/>
      <c r="CV1090" s="274"/>
      <c r="CW1090" s="274"/>
      <c r="CX1090" s="274"/>
      <c r="CY1090" s="274"/>
      <c r="CZ1090" s="274"/>
      <c r="DA1090" s="274"/>
      <c r="DB1090" s="274"/>
      <c r="DC1090" s="274"/>
      <c r="DD1090" s="274"/>
      <c r="DE1090" s="274"/>
    </row>
    <row r="1091" spans="2:109" s="33" customFormat="1" x14ac:dyDescent="0.35">
      <c r="B1091" s="11"/>
      <c r="C1091" s="11"/>
      <c r="D1091" s="11"/>
      <c r="E1091" s="11"/>
      <c r="F1091" s="11"/>
      <c r="G1091" s="11"/>
      <c r="H1091" s="11"/>
      <c r="I1091" s="11"/>
      <c r="J1091" s="11"/>
      <c r="K1091" s="11"/>
      <c r="L1091" s="11"/>
      <c r="M1091" s="11"/>
      <c r="N1091" s="11"/>
      <c r="O1091" s="11"/>
      <c r="P1091" s="11"/>
      <c r="Q1091" s="11"/>
      <c r="R1091" s="11"/>
      <c r="S1091" s="11"/>
      <c r="T1091" s="11"/>
      <c r="U1091" s="11"/>
      <c r="V1091" s="11"/>
      <c r="W1091" s="11"/>
      <c r="X1091" s="11"/>
      <c r="AR1091" s="274"/>
      <c r="AS1091" s="274"/>
      <c r="AT1091" s="274"/>
      <c r="AU1091" s="274"/>
      <c r="AV1091" s="274"/>
      <c r="AW1091" s="274"/>
      <c r="AX1091" s="274"/>
      <c r="AY1091" s="274"/>
      <c r="AZ1091" s="274"/>
      <c r="BA1091" s="274"/>
      <c r="BB1091" s="274"/>
      <c r="BC1091" s="274"/>
      <c r="BD1091" s="274"/>
      <c r="BE1091" s="274"/>
      <c r="BF1091" s="274"/>
      <c r="BG1091" s="274"/>
      <c r="BH1091" s="274"/>
      <c r="BI1091" s="274"/>
      <c r="BJ1091" s="274"/>
      <c r="BK1091" s="274"/>
      <c r="BL1091" s="274"/>
      <c r="BM1091" s="274"/>
      <c r="BN1091" s="274"/>
      <c r="BO1091" s="274"/>
      <c r="BP1091" s="274"/>
      <c r="BQ1091" s="274"/>
      <c r="BR1091" s="274"/>
      <c r="BS1091" s="274"/>
      <c r="BT1091" s="274"/>
      <c r="BU1091" s="274"/>
      <c r="BV1091" s="274"/>
      <c r="BW1091" s="274"/>
      <c r="BX1091" s="274"/>
      <c r="BY1091" s="274"/>
      <c r="BZ1091" s="274"/>
      <c r="CA1091" s="274"/>
      <c r="CB1091" s="274"/>
      <c r="CC1091" s="274"/>
      <c r="CD1091" s="274"/>
      <c r="CE1091" s="274"/>
      <c r="CF1091" s="274"/>
      <c r="CG1091" s="274"/>
      <c r="CH1091" s="274"/>
      <c r="CI1091" s="274"/>
      <c r="CJ1091" s="274"/>
      <c r="CK1091" s="274"/>
      <c r="CL1091" s="274"/>
      <c r="CM1091" s="274"/>
      <c r="CN1091" s="274"/>
      <c r="CO1091" s="274"/>
      <c r="CP1091" s="274"/>
      <c r="CQ1091" s="274"/>
      <c r="CR1091" s="274"/>
      <c r="CS1091" s="274"/>
      <c r="CT1091" s="274"/>
      <c r="CU1091" s="274"/>
      <c r="CV1091" s="274"/>
      <c r="CW1091" s="274"/>
      <c r="CX1091" s="274"/>
      <c r="CY1091" s="274"/>
      <c r="CZ1091" s="274"/>
      <c r="DA1091" s="274"/>
      <c r="DB1091" s="274"/>
      <c r="DC1091" s="274"/>
      <c r="DD1091" s="274"/>
      <c r="DE1091" s="274"/>
    </row>
    <row r="1092" spans="2:109" s="33" customFormat="1" x14ac:dyDescent="0.35">
      <c r="B1092" s="11"/>
      <c r="C1092" s="11"/>
      <c r="D1092" s="11"/>
      <c r="E1092" s="11"/>
      <c r="F1092" s="11"/>
      <c r="G1092" s="11"/>
      <c r="H1092" s="11"/>
      <c r="I1092" s="11"/>
      <c r="J1092" s="11"/>
      <c r="K1092" s="11"/>
      <c r="L1092" s="11"/>
      <c r="M1092" s="11"/>
      <c r="N1092" s="11"/>
      <c r="O1092" s="11"/>
      <c r="P1092" s="11"/>
      <c r="Q1092" s="11"/>
      <c r="R1092" s="11"/>
      <c r="S1092" s="11"/>
      <c r="T1092" s="11"/>
      <c r="U1092" s="11"/>
      <c r="V1092" s="11"/>
      <c r="W1092" s="11"/>
      <c r="X1092" s="11"/>
      <c r="AR1092" s="274"/>
      <c r="AS1092" s="274"/>
      <c r="AT1092" s="274"/>
      <c r="AU1092" s="274"/>
      <c r="AV1092" s="274"/>
      <c r="AW1092" s="274"/>
      <c r="AX1092" s="274"/>
      <c r="AY1092" s="274"/>
      <c r="AZ1092" s="274"/>
      <c r="BA1092" s="274"/>
      <c r="BB1092" s="274"/>
      <c r="BC1092" s="274"/>
      <c r="BD1092" s="274"/>
      <c r="BE1092" s="274"/>
      <c r="BF1092" s="274"/>
      <c r="BG1092" s="274"/>
      <c r="BH1092" s="274"/>
      <c r="BI1092" s="274"/>
      <c r="BJ1092" s="274"/>
      <c r="BK1092" s="274"/>
      <c r="BL1092" s="274"/>
      <c r="BM1092" s="274"/>
      <c r="BN1092" s="274"/>
      <c r="BO1092" s="274"/>
      <c r="BP1092" s="274"/>
      <c r="BQ1092" s="274"/>
      <c r="BR1092" s="274"/>
      <c r="BS1092" s="274"/>
      <c r="BT1092" s="274"/>
      <c r="BU1092" s="274"/>
      <c r="BV1092" s="274"/>
      <c r="BW1092" s="274"/>
      <c r="BX1092" s="274"/>
      <c r="BY1092" s="274"/>
      <c r="BZ1092" s="274"/>
      <c r="CA1092" s="274"/>
      <c r="CB1092" s="274"/>
      <c r="CC1092" s="274"/>
      <c r="CD1092" s="274"/>
      <c r="CE1092" s="274"/>
      <c r="CF1092" s="274"/>
      <c r="CG1092" s="274"/>
      <c r="CH1092" s="274"/>
      <c r="CI1092" s="274"/>
      <c r="CJ1092" s="274"/>
      <c r="CK1092" s="274"/>
      <c r="CL1092" s="274"/>
      <c r="CM1092" s="274"/>
      <c r="CN1092" s="274"/>
      <c r="CO1092" s="274"/>
      <c r="CP1092" s="274"/>
      <c r="CQ1092" s="274"/>
      <c r="CR1092" s="274"/>
      <c r="CS1092" s="274"/>
      <c r="CT1092" s="274"/>
      <c r="CU1092" s="274"/>
      <c r="CV1092" s="274"/>
      <c r="CW1092" s="274"/>
      <c r="CX1092" s="274"/>
      <c r="CY1092" s="274"/>
      <c r="CZ1092" s="274"/>
      <c r="DA1092" s="274"/>
      <c r="DB1092" s="274"/>
      <c r="DC1092" s="274"/>
      <c r="DD1092" s="274"/>
      <c r="DE1092" s="274"/>
    </row>
    <row r="1093" spans="2:109" s="33" customFormat="1" x14ac:dyDescent="0.35">
      <c r="B1093" s="11"/>
      <c r="C1093" s="11"/>
      <c r="D1093" s="11"/>
      <c r="E1093" s="11"/>
      <c r="F1093" s="11"/>
      <c r="G1093" s="11"/>
      <c r="H1093" s="11"/>
      <c r="I1093" s="11"/>
      <c r="J1093" s="11"/>
      <c r="K1093" s="11"/>
      <c r="L1093" s="11"/>
      <c r="M1093" s="11"/>
      <c r="N1093" s="11"/>
      <c r="O1093" s="11"/>
      <c r="P1093" s="11"/>
      <c r="Q1093" s="11"/>
      <c r="R1093" s="11"/>
      <c r="S1093" s="11"/>
      <c r="T1093" s="11"/>
      <c r="U1093" s="11"/>
      <c r="V1093" s="11"/>
      <c r="W1093" s="11"/>
      <c r="X1093" s="11"/>
      <c r="AR1093" s="274"/>
      <c r="AS1093" s="274"/>
      <c r="AT1093" s="274"/>
      <c r="AU1093" s="274"/>
      <c r="AV1093" s="274"/>
      <c r="AW1093" s="274"/>
      <c r="AX1093" s="274"/>
      <c r="AY1093" s="274"/>
      <c r="AZ1093" s="274"/>
      <c r="BA1093" s="274"/>
      <c r="BB1093" s="274"/>
      <c r="BC1093" s="274"/>
      <c r="BD1093" s="274"/>
      <c r="BE1093" s="274"/>
      <c r="BF1093" s="274"/>
      <c r="BG1093" s="274"/>
      <c r="BH1093" s="274"/>
      <c r="BI1093" s="274"/>
      <c r="BJ1093" s="274"/>
      <c r="BK1093" s="274"/>
      <c r="BL1093" s="274"/>
      <c r="BM1093" s="274"/>
      <c r="BN1093" s="274"/>
      <c r="BO1093" s="274"/>
      <c r="BP1093" s="274"/>
      <c r="BQ1093" s="274"/>
      <c r="BR1093" s="274"/>
      <c r="BS1093" s="274"/>
      <c r="BT1093" s="274"/>
      <c r="BU1093" s="274"/>
      <c r="BV1093" s="274"/>
      <c r="BW1093" s="274"/>
      <c r="BX1093" s="274"/>
      <c r="BY1093" s="274"/>
      <c r="BZ1093" s="274"/>
      <c r="CA1093" s="274"/>
      <c r="CB1093" s="274"/>
      <c r="CC1093" s="274"/>
      <c r="CD1093" s="274"/>
      <c r="CE1093" s="274"/>
      <c r="CF1093" s="274"/>
      <c r="CG1093" s="274"/>
      <c r="CH1093" s="274"/>
      <c r="CI1093" s="274"/>
      <c r="CJ1093" s="274"/>
      <c r="CK1093" s="274"/>
      <c r="CL1093" s="274"/>
      <c r="CM1093" s="274"/>
      <c r="CN1093" s="274"/>
      <c r="CO1093" s="274"/>
      <c r="CP1093" s="274"/>
      <c r="CQ1093" s="274"/>
      <c r="CR1093" s="274"/>
      <c r="CS1093" s="274"/>
      <c r="CT1093" s="274"/>
      <c r="CU1093" s="274"/>
      <c r="CV1093" s="274"/>
      <c r="CW1093" s="274"/>
      <c r="CX1093" s="274"/>
      <c r="CY1093" s="274"/>
      <c r="CZ1093" s="274"/>
      <c r="DA1093" s="274"/>
      <c r="DB1093" s="274"/>
      <c r="DC1093" s="274"/>
      <c r="DD1093" s="274"/>
      <c r="DE1093" s="274"/>
    </row>
    <row r="1094" spans="2:109" s="33" customFormat="1" x14ac:dyDescent="0.35">
      <c r="B1094" s="11"/>
      <c r="C1094" s="11"/>
      <c r="D1094" s="11"/>
      <c r="E1094" s="11"/>
      <c r="F1094" s="11"/>
      <c r="G1094" s="11"/>
      <c r="H1094" s="11"/>
      <c r="I1094" s="11"/>
      <c r="J1094" s="11"/>
      <c r="K1094" s="11"/>
      <c r="L1094" s="11"/>
      <c r="M1094" s="11"/>
      <c r="N1094" s="11"/>
      <c r="O1094" s="11"/>
      <c r="P1094" s="11"/>
      <c r="Q1094" s="11"/>
      <c r="R1094" s="11"/>
      <c r="S1094" s="11"/>
      <c r="T1094" s="11"/>
      <c r="U1094" s="11"/>
      <c r="V1094" s="11"/>
      <c r="W1094" s="11"/>
      <c r="X1094" s="11"/>
      <c r="AR1094" s="274"/>
      <c r="AS1094" s="274"/>
      <c r="AT1094" s="274"/>
      <c r="AU1094" s="274"/>
      <c r="AV1094" s="274"/>
      <c r="AW1094" s="274"/>
      <c r="AX1094" s="274"/>
      <c r="AY1094" s="274"/>
      <c r="AZ1094" s="274"/>
      <c r="BA1094" s="274"/>
      <c r="BB1094" s="274"/>
      <c r="BC1094" s="274"/>
      <c r="BD1094" s="274"/>
      <c r="BE1094" s="274"/>
      <c r="BF1094" s="274"/>
      <c r="BG1094" s="274"/>
      <c r="BH1094" s="274"/>
      <c r="BI1094" s="274"/>
      <c r="BJ1094" s="274"/>
      <c r="BK1094" s="274"/>
      <c r="BL1094" s="274"/>
      <c r="BM1094" s="274"/>
      <c r="BN1094" s="274"/>
      <c r="BO1094" s="274"/>
      <c r="BP1094" s="274"/>
      <c r="BQ1094" s="274"/>
      <c r="BR1094" s="274"/>
      <c r="BS1094" s="274"/>
      <c r="BT1094" s="274"/>
      <c r="BU1094" s="274"/>
      <c r="BV1094" s="274"/>
      <c r="BW1094" s="274"/>
      <c r="BX1094" s="274"/>
      <c r="BY1094" s="274"/>
      <c r="BZ1094" s="274"/>
      <c r="CA1094" s="274"/>
      <c r="CB1094" s="274"/>
      <c r="CC1094" s="274"/>
      <c r="CD1094" s="274"/>
      <c r="CE1094" s="274"/>
      <c r="CF1094" s="274"/>
      <c r="CG1094" s="274"/>
      <c r="CH1094" s="274"/>
      <c r="CI1094" s="274"/>
      <c r="CJ1094" s="274"/>
      <c r="CK1094" s="274"/>
      <c r="CL1094" s="274"/>
      <c r="CM1094" s="274"/>
      <c r="CN1094" s="274"/>
      <c r="CO1094" s="274"/>
      <c r="CP1094" s="274"/>
      <c r="CQ1094" s="274"/>
      <c r="CR1094" s="274"/>
      <c r="CS1094" s="274"/>
      <c r="CT1094" s="274"/>
      <c r="CU1094" s="274"/>
      <c r="CV1094" s="274"/>
      <c r="CW1094" s="274"/>
      <c r="CX1094" s="274"/>
      <c r="CY1094" s="274"/>
      <c r="CZ1094" s="274"/>
      <c r="DA1094" s="274"/>
      <c r="DB1094" s="274"/>
      <c r="DC1094" s="274"/>
      <c r="DD1094" s="274"/>
      <c r="DE1094" s="274"/>
    </row>
    <row r="1095" spans="2:109" s="33" customFormat="1" x14ac:dyDescent="0.35">
      <c r="B1095" s="11"/>
      <c r="C1095" s="11"/>
      <c r="D1095" s="11"/>
      <c r="E1095" s="11"/>
      <c r="F1095" s="11"/>
      <c r="G1095" s="11"/>
      <c r="H1095" s="11"/>
      <c r="I1095" s="11"/>
      <c r="J1095" s="11"/>
      <c r="K1095" s="11"/>
      <c r="L1095" s="11"/>
      <c r="M1095" s="11"/>
      <c r="N1095" s="11"/>
      <c r="O1095" s="11"/>
      <c r="P1095" s="11"/>
      <c r="Q1095" s="11"/>
      <c r="R1095" s="11"/>
      <c r="S1095" s="11"/>
      <c r="T1095" s="11"/>
      <c r="U1095" s="11"/>
      <c r="V1095" s="11"/>
      <c r="W1095" s="11"/>
      <c r="X1095" s="11"/>
      <c r="AR1095" s="274"/>
      <c r="AS1095" s="274"/>
      <c r="AT1095" s="274"/>
      <c r="AU1095" s="274"/>
      <c r="AV1095" s="274"/>
      <c r="AW1095" s="274"/>
      <c r="AX1095" s="274"/>
      <c r="AY1095" s="274"/>
      <c r="AZ1095" s="274"/>
      <c r="BA1095" s="274"/>
      <c r="BB1095" s="274"/>
      <c r="BC1095" s="274"/>
      <c r="BD1095" s="274"/>
      <c r="BE1095" s="274"/>
      <c r="BF1095" s="274"/>
      <c r="BG1095" s="274"/>
      <c r="BH1095" s="274"/>
      <c r="BI1095" s="274"/>
      <c r="BJ1095" s="274"/>
      <c r="BK1095" s="274"/>
      <c r="BL1095" s="274"/>
      <c r="BM1095" s="274"/>
      <c r="BN1095" s="274"/>
      <c r="BO1095" s="274"/>
      <c r="BP1095" s="274"/>
      <c r="BQ1095" s="274"/>
      <c r="BR1095" s="274"/>
      <c r="BS1095" s="274"/>
      <c r="BT1095" s="274"/>
      <c r="BU1095" s="274"/>
      <c r="BV1095" s="274"/>
      <c r="BW1095" s="274"/>
      <c r="BX1095" s="274"/>
      <c r="BY1095" s="274"/>
      <c r="BZ1095" s="274"/>
      <c r="CA1095" s="274"/>
      <c r="CB1095" s="274"/>
      <c r="CC1095" s="274"/>
      <c r="CD1095" s="274"/>
      <c r="CE1095" s="274"/>
      <c r="CF1095" s="274"/>
      <c r="CG1095" s="274"/>
      <c r="CH1095" s="274"/>
      <c r="CI1095" s="274"/>
      <c r="CJ1095" s="274"/>
      <c r="CK1095" s="274"/>
      <c r="CL1095" s="274"/>
      <c r="CM1095" s="274"/>
      <c r="CN1095" s="274"/>
      <c r="CO1095" s="274"/>
      <c r="CP1095" s="274"/>
      <c r="CQ1095" s="274"/>
      <c r="CR1095" s="274"/>
      <c r="CS1095" s="274"/>
      <c r="CT1095" s="274"/>
      <c r="CU1095" s="274"/>
      <c r="CV1095" s="274"/>
      <c r="CW1095" s="274"/>
      <c r="CX1095" s="274"/>
      <c r="CY1095" s="274"/>
      <c r="CZ1095" s="274"/>
      <c r="DA1095" s="274"/>
      <c r="DB1095" s="274"/>
      <c r="DC1095" s="274"/>
      <c r="DD1095" s="274"/>
      <c r="DE1095" s="274"/>
    </row>
    <row r="1096" spans="2:109" s="33" customFormat="1" x14ac:dyDescent="0.35">
      <c r="B1096" s="11"/>
      <c r="C1096" s="11"/>
      <c r="D1096" s="11"/>
      <c r="E1096" s="11"/>
      <c r="F1096" s="11"/>
      <c r="G1096" s="11"/>
      <c r="H1096" s="11"/>
      <c r="I1096" s="11"/>
      <c r="J1096" s="11"/>
      <c r="K1096" s="11"/>
      <c r="L1096" s="11"/>
      <c r="M1096" s="11"/>
      <c r="N1096" s="11"/>
      <c r="O1096" s="11"/>
      <c r="P1096" s="11"/>
      <c r="Q1096" s="11"/>
      <c r="R1096" s="11"/>
      <c r="S1096" s="11"/>
      <c r="T1096" s="11"/>
      <c r="U1096" s="11"/>
      <c r="V1096" s="11"/>
      <c r="W1096" s="11"/>
      <c r="X1096" s="11"/>
      <c r="AR1096" s="274"/>
      <c r="AS1096" s="274"/>
      <c r="AT1096" s="274"/>
      <c r="AU1096" s="274"/>
      <c r="AV1096" s="274"/>
      <c r="AW1096" s="274"/>
      <c r="AX1096" s="274"/>
      <c r="AY1096" s="274"/>
      <c r="AZ1096" s="274"/>
      <c r="BA1096" s="274"/>
      <c r="BB1096" s="274"/>
      <c r="BC1096" s="274"/>
      <c r="BD1096" s="274"/>
      <c r="BE1096" s="274"/>
      <c r="BF1096" s="274"/>
      <c r="BG1096" s="274"/>
      <c r="BH1096" s="274"/>
      <c r="BI1096" s="274"/>
      <c r="BJ1096" s="274"/>
      <c r="BK1096" s="274"/>
      <c r="BL1096" s="274"/>
      <c r="BM1096" s="274"/>
      <c r="BN1096" s="274"/>
      <c r="BO1096" s="274"/>
      <c r="BP1096" s="274"/>
      <c r="BQ1096" s="274"/>
      <c r="BR1096" s="274"/>
      <c r="BS1096" s="274"/>
      <c r="BT1096" s="274"/>
      <c r="BU1096" s="274"/>
      <c r="BV1096" s="274"/>
      <c r="BW1096" s="274"/>
      <c r="BX1096" s="274"/>
      <c r="BY1096" s="274"/>
      <c r="BZ1096" s="274"/>
      <c r="CA1096" s="274"/>
      <c r="CB1096" s="274"/>
      <c r="CC1096" s="274"/>
      <c r="CD1096" s="274"/>
      <c r="CE1096" s="274"/>
      <c r="CF1096" s="274"/>
      <c r="CG1096" s="274"/>
      <c r="CH1096" s="274"/>
      <c r="CI1096" s="274"/>
      <c r="CJ1096" s="274"/>
      <c r="CK1096" s="274"/>
      <c r="CL1096" s="274"/>
      <c r="CM1096" s="274"/>
      <c r="CN1096" s="274"/>
      <c r="CO1096" s="274"/>
      <c r="CP1096" s="274"/>
      <c r="CQ1096" s="274"/>
      <c r="CR1096" s="274"/>
      <c r="CS1096" s="274"/>
      <c r="CT1096" s="274"/>
      <c r="CU1096" s="274"/>
      <c r="CV1096" s="274"/>
      <c r="CW1096" s="274"/>
      <c r="CX1096" s="274"/>
      <c r="CY1096" s="274"/>
      <c r="CZ1096" s="274"/>
      <c r="DA1096" s="274"/>
      <c r="DB1096" s="274"/>
      <c r="DC1096" s="274"/>
      <c r="DD1096" s="274"/>
      <c r="DE1096" s="274"/>
    </row>
    <row r="1097" spans="2:109" s="33" customFormat="1" x14ac:dyDescent="0.35">
      <c r="B1097" s="11"/>
      <c r="C1097" s="11"/>
      <c r="D1097" s="11"/>
      <c r="E1097" s="11"/>
      <c r="F1097" s="11"/>
      <c r="G1097" s="11"/>
      <c r="H1097" s="11"/>
      <c r="I1097" s="11"/>
      <c r="J1097" s="11"/>
      <c r="K1097" s="11"/>
      <c r="L1097" s="11"/>
      <c r="M1097" s="11"/>
      <c r="N1097" s="11"/>
      <c r="O1097" s="11"/>
      <c r="P1097" s="11"/>
      <c r="Q1097" s="11"/>
      <c r="R1097" s="11"/>
      <c r="S1097" s="11"/>
      <c r="T1097" s="11"/>
      <c r="U1097" s="11"/>
      <c r="V1097" s="11"/>
      <c r="W1097" s="11"/>
      <c r="X1097" s="11"/>
      <c r="AR1097" s="274"/>
      <c r="AS1097" s="274"/>
      <c r="AT1097" s="274"/>
      <c r="AU1097" s="274"/>
      <c r="AV1097" s="274"/>
      <c r="AW1097" s="274"/>
      <c r="AX1097" s="274"/>
      <c r="AY1097" s="274"/>
      <c r="AZ1097" s="274"/>
      <c r="BA1097" s="274"/>
      <c r="BB1097" s="274"/>
      <c r="BC1097" s="274"/>
      <c r="BD1097" s="274"/>
      <c r="BE1097" s="274"/>
      <c r="BF1097" s="274"/>
      <c r="BG1097" s="274"/>
      <c r="BH1097" s="274"/>
      <c r="BI1097" s="274"/>
      <c r="BJ1097" s="274"/>
      <c r="BK1097" s="274"/>
      <c r="BL1097" s="274"/>
      <c r="BM1097" s="274"/>
      <c r="BN1097" s="274"/>
      <c r="BO1097" s="274"/>
      <c r="BP1097" s="274"/>
      <c r="BQ1097" s="274"/>
      <c r="BR1097" s="274"/>
      <c r="BS1097" s="274"/>
      <c r="BT1097" s="274"/>
      <c r="BU1097" s="274"/>
      <c r="BV1097" s="274"/>
      <c r="BW1097" s="274"/>
      <c r="BX1097" s="274"/>
      <c r="BY1097" s="274"/>
      <c r="BZ1097" s="274"/>
      <c r="CA1097" s="274"/>
      <c r="CB1097" s="274"/>
      <c r="CC1097" s="274"/>
      <c r="CD1097" s="274"/>
      <c r="CE1097" s="274"/>
      <c r="CF1097" s="274"/>
      <c r="CG1097" s="274"/>
      <c r="CH1097" s="274"/>
      <c r="CI1097" s="274"/>
      <c r="CJ1097" s="274"/>
      <c r="CK1097" s="274"/>
      <c r="CL1097" s="274"/>
      <c r="CM1097" s="274"/>
      <c r="CN1097" s="274"/>
      <c r="CO1097" s="274"/>
      <c r="CP1097" s="274"/>
      <c r="CQ1097" s="274"/>
      <c r="CR1097" s="274"/>
      <c r="CS1097" s="274"/>
      <c r="CT1097" s="274"/>
      <c r="CU1097" s="274"/>
      <c r="CV1097" s="274"/>
      <c r="CW1097" s="274"/>
      <c r="CX1097" s="274"/>
      <c r="CY1097" s="274"/>
      <c r="CZ1097" s="274"/>
      <c r="DA1097" s="274"/>
      <c r="DB1097" s="274"/>
      <c r="DC1097" s="274"/>
      <c r="DD1097" s="274"/>
      <c r="DE1097" s="274"/>
    </row>
    <row r="1098" spans="2:109" s="33" customFormat="1" x14ac:dyDescent="0.35">
      <c r="B1098" s="11"/>
      <c r="C1098" s="11"/>
      <c r="D1098" s="11"/>
      <c r="E1098" s="11"/>
      <c r="F1098" s="11"/>
      <c r="G1098" s="11"/>
      <c r="H1098" s="11"/>
      <c r="I1098" s="11"/>
      <c r="J1098" s="11"/>
      <c r="K1098" s="11"/>
      <c r="L1098" s="11"/>
      <c r="M1098" s="11"/>
      <c r="N1098" s="11"/>
      <c r="O1098" s="11"/>
      <c r="P1098" s="11"/>
      <c r="Q1098" s="11"/>
      <c r="R1098" s="11"/>
      <c r="S1098" s="11"/>
      <c r="T1098" s="11"/>
      <c r="U1098" s="11"/>
      <c r="V1098" s="11"/>
      <c r="W1098" s="11"/>
      <c r="X1098" s="11"/>
      <c r="AR1098" s="274"/>
      <c r="AS1098" s="274"/>
      <c r="AT1098" s="274"/>
      <c r="AU1098" s="274"/>
      <c r="AV1098" s="274"/>
      <c r="AW1098" s="274"/>
      <c r="AX1098" s="274"/>
      <c r="AY1098" s="274"/>
      <c r="AZ1098" s="274"/>
      <c r="BA1098" s="274"/>
      <c r="BB1098" s="274"/>
      <c r="BC1098" s="274"/>
      <c r="BD1098" s="274"/>
      <c r="BE1098" s="274"/>
      <c r="BF1098" s="274"/>
      <c r="BG1098" s="274"/>
      <c r="BH1098" s="274"/>
      <c r="BI1098" s="274"/>
      <c r="BJ1098" s="274"/>
      <c r="BK1098" s="274"/>
      <c r="BL1098" s="274"/>
      <c r="BM1098" s="274"/>
      <c r="BN1098" s="274"/>
      <c r="BO1098" s="274"/>
      <c r="BP1098" s="274"/>
      <c r="BQ1098" s="274"/>
      <c r="BR1098" s="274"/>
      <c r="BS1098" s="274"/>
      <c r="BT1098" s="274"/>
      <c r="BU1098" s="274"/>
      <c r="BV1098" s="274"/>
      <c r="BW1098" s="274"/>
      <c r="BX1098" s="274"/>
      <c r="BY1098" s="274"/>
      <c r="BZ1098" s="274"/>
      <c r="CA1098" s="274"/>
      <c r="CB1098" s="274"/>
      <c r="CC1098" s="274"/>
      <c r="CD1098" s="274"/>
      <c r="CE1098" s="274"/>
      <c r="CF1098" s="274"/>
      <c r="CG1098" s="274"/>
      <c r="CH1098" s="274"/>
      <c r="CI1098" s="274"/>
      <c r="CJ1098" s="274"/>
      <c r="CK1098" s="274"/>
      <c r="CL1098" s="274"/>
      <c r="CM1098" s="274"/>
      <c r="CN1098" s="274"/>
      <c r="CO1098" s="274"/>
      <c r="CP1098" s="274"/>
      <c r="CQ1098" s="274"/>
      <c r="CR1098" s="274"/>
      <c r="CS1098" s="274"/>
      <c r="CT1098" s="274"/>
      <c r="CU1098" s="274"/>
      <c r="CV1098" s="274"/>
      <c r="CW1098" s="274"/>
      <c r="CX1098" s="274"/>
      <c r="CY1098" s="274"/>
      <c r="CZ1098" s="274"/>
      <c r="DA1098" s="274"/>
      <c r="DB1098" s="274"/>
      <c r="DC1098" s="274"/>
      <c r="DD1098" s="274"/>
      <c r="DE1098" s="274"/>
    </row>
    <row r="1099" spans="2:109" s="33" customFormat="1" x14ac:dyDescent="0.35">
      <c r="B1099" s="11"/>
      <c r="C1099" s="11"/>
      <c r="D1099" s="11"/>
      <c r="E1099" s="11"/>
      <c r="F1099" s="11"/>
      <c r="G1099" s="11"/>
      <c r="H1099" s="11"/>
      <c r="I1099" s="11"/>
      <c r="J1099" s="11"/>
      <c r="K1099" s="11"/>
      <c r="L1099" s="11"/>
      <c r="M1099" s="11"/>
      <c r="N1099" s="11"/>
      <c r="O1099" s="11"/>
      <c r="P1099" s="11"/>
      <c r="Q1099" s="11"/>
      <c r="R1099" s="11"/>
      <c r="S1099" s="11"/>
      <c r="T1099" s="11"/>
      <c r="U1099" s="11"/>
      <c r="V1099" s="11"/>
      <c r="W1099" s="11"/>
      <c r="X1099" s="11"/>
      <c r="AR1099" s="274"/>
      <c r="AS1099" s="274"/>
      <c r="AT1099" s="274"/>
      <c r="AU1099" s="274"/>
      <c r="AV1099" s="274"/>
      <c r="AW1099" s="274"/>
      <c r="AX1099" s="274"/>
      <c r="AY1099" s="274"/>
      <c r="AZ1099" s="274"/>
      <c r="BA1099" s="274"/>
      <c r="BB1099" s="274"/>
      <c r="BC1099" s="274"/>
      <c r="BD1099" s="274"/>
      <c r="BE1099" s="274"/>
      <c r="BF1099" s="274"/>
      <c r="BG1099" s="274"/>
      <c r="BH1099" s="274"/>
      <c r="BI1099" s="274"/>
      <c r="BJ1099" s="274"/>
      <c r="BK1099" s="274"/>
      <c r="BL1099" s="274"/>
      <c r="BM1099" s="274"/>
      <c r="BN1099" s="274"/>
      <c r="BO1099" s="274"/>
      <c r="BP1099" s="274"/>
      <c r="BQ1099" s="274"/>
      <c r="BR1099" s="274"/>
      <c r="BS1099" s="274"/>
      <c r="BT1099" s="274"/>
      <c r="BU1099" s="274"/>
      <c r="BV1099" s="274"/>
      <c r="BW1099" s="274"/>
      <c r="BX1099" s="274"/>
      <c r="BY1099" s="274"/>
      <c r="BZ1099" s="274"/>
      <c r="CA1099" s="274"/>
      <c r="CB1099" s="274"/>
      <c r="CC1099" s="274"/>
      <c r="CD1099" s="274"/>
      <c r="CE1099" s="274"/>
      <c r="CF1099" s="274"/>
      <c r="CG1099" s="274"/>
      <c r="CH1099" s="274"/>
      <c r="CI1099" s="274"/>
      <c r="CJ1099" s="274"/>
      <c r="CK1099" s="274"/>
      <c r="CL1099" s="274"/>
      <c r="CM1099" s="274"/>
      <c r="CN1099" s="274"/>
      <c r="CO1099" s="274"/>
      <c r="CP1099" s="274"/>
      <c r="CQ1099" s="274"/>
      <c r="CR1099" s="274"/>
      <c r="CS1099" s="274"/>
      <c r="CT1099" s="274"/>
      <c r="CU1099" s="274"/>
      <c r="CV1099" s="274"/>
      <c r="CW1099" s="274"/>
      <c r="CX1099" s="274"/>
      <c r="CY1099" s="274"/>
      <c r="CZ1099" s="274"/>
      <c r="DA1099" s="274"/>
      <c r="DB1099" s="274"/>
      <c r="DC1099" s="274"/>
      <c r="DD1099" s="274"/>
      <c r="DE1099" s="274"/>
    </row>
    <row r="1100" spans="2:109" s="33" customFormat="1" x14ac:dyDescent="0.35">
      <c r="B1100" s="11"/>
      <c r="C1100" s="11"/>
      <c r="D1100" s="11"/>
      <c r="E1100" s="11"/>
      <c r="F1100" s="11"/>
      <c r="G1100" s="11"/>
      <c r="H1100" s="11"/>
      <c r="I1100" s="11"/>
      <c r="J1100" s="11"/>
      <c r="K1100" s="11"/>
      <c r="L1100" s="11"/>
      <c r="M1100" s="11"/>
      <c r="N1100" s="11"/>
      <c r="O1100" s="11"/>
      <c r="P1100" s="11"/>
      <c r="Q1100" s="11"/>
      <c r="R1100" s="11"/>
      <c r="S1100" s="11"/>
      <c r="T1100" s="11"/>
      <c r="U1100" s="11"/>
      <c r="V1100" s="11"/>
      <c r="W1100" s="11"/>
      <c r="X1100" s="11"/>
      <c r="AR1100" s="274"/>
      <c r="AS1100" s="274"/>
      <c r="AT1100" s="274"/>
      <c r="AU1100" s="274"/>
      <c r="AV1100" s="274"/>
      <c r="AW1100" s="274"/>
      <c r="AX1100" s="274"/>
      <c r="AY1100" s="274"/>
      <c r="AZ1100" s="274"/>
      <c r="BA1100" s="274"/>
      <c r="BB1100" s="274"/>
      <c r="BC1100" s="274"/>
      <c r="BD1100" s="274"/>
      <c r="BE1100" s="274"/>
      <c r="BF1100" s="274"/>
      <c r="BG1100" s="274"/>
      <c r="BH1100" s="274"/>
      <c r="BI1100" s="274"/>
      <c r="BJ1100" s="274"/>
      <c r="BK1100" s="274"/>
      <c r="BL1100" s="274"/>
      <c r="BM1100" s="274"/>
      <c r="BN1100" s="274"/>
      <c r="BO1100" s="274"/>
      <c r="BP1100" s="274"/>
      <c r="BQ1100" s="274"/>
      <c r="BR1100" s="274"/>
      <c r="BS1100" s="274"/>
      <c r="BT1100" s="274"/>
      <c r="BU1100" s="274"/>
      <c r="BV1100" s="274"/>
      <c r="BW1100" s="274"/>
      <c r="BX1100" s="274"/>
      <c r="BY1100" s="274"/>
      <c r="BZ1100" s="274"/>
      <c r="CA1100" s="274"/>
      <c r="CB1100" s="274"/>
      <c r="CC1100" s="274"/>
      <c r="CD1100" s="274"/>
      <c r="CE1100" s="274"/>
      <c r="CF1100" s="274"/>
      <c r="CG1100" s="274"/>
      <c r="CH1100" s="274"/>
      <c r="CI1100" s="274"/>
      <c r="CJ1100" s="274"/>
      <c r="CK1100" s="274"/>
      <c r="CL1100" s="274"/>
      <c r="CM1100" s="274"/>
      <c r="CN1100" s="274"/>
      <c r="CO1100" s="274"/>
      <c r="CP1100" s="274"/>
      <c r="CQ1100" s="274"/>
      <c r="CR1100" s="274"/>
      <c r="CS1100" s="274"/>
      <c r="CT1100" s="274"/>
      <c r="CU1100" s="274"/>
      <c r="CV1100" s="274"/>
      <c r="CW1100" s="274"/>
      <c r="CX1100" s="274"/>
      <c r="CY1100" s="274"/>
      <c r="CZ1100" s="274"/>
      <c r="DA1100" s="274"/>
      <c r="DB1100" s="274"/>
      <c r="DC1100" s="274"/>
      <c r="DD1100" s="274"/>
      <c r="DE1100" s="274"/>
    </row>
    <row r="1101" spans="2:109" s="33" customFormat="1" x14ac:dyDescent="0.35">
      <c r="B1101" s="11"/>
      <c r="C1101" s="11"/>
      <c r="D1101" s="11"/>
      <c r="E1101" s="11"/>
      <c r="F1101" s="11"/>
      <c r="G1101" s="11"/>
      <c r="H1101" s="11"/>
      <c r="I1101" s="11"/>
      <c r="J1101" s="11"/>
      <c r="K1101" s="11"/>
      <c r="L1101" s="11"/>
      <c r="M1101" s="11"/>
      <c r="N1101" s="11"/>
      <c r="O1101" s="11"/>
      <c r="P1101" s="11"/>
      <c r="Q1101" s="11"/>
      <c r="R1101" s="11"/>
      <c r="S1101" s="11"/>
      <c r="T1101" s="11"/>
      <c r="U1101" s="11"/>
      <c r="V1101" s="11"/>
      <c r="W1101" s="11"/>
      <c r="X1101" s="11"/>
      <c r="AR1101" s="274"/>
      <c r="AS1101" s="274"/>
      <c r="AT1101" s="274"/>
      <c r="AU1101" s="274"/>
      <c r="AV1101" s="274"/>
      <c r="AW1101" s="274"/>
      <c r="AX1101" s="274"/>
      <c r="AY1101" s="274"/>
      <c r="AZ1101" s="274"/>
      <c r="BA1101" s="274"/>
      <c r="BB1101" s="274"/>
      <c r="BC1101" s="274"/>
      <c r="BD1101" s="274"/>
      <c r="BE1101" s="274"/>
      <c r="BF1101" s="274"/>
      <c r="BG1101" s="274"/>
      <c r="BH1101" s="274"/>
      <c r="BI1101" s="274"/>
      <c r="BJ1101" s="274"/>
      <c r="BK1101" s="274"/>
      <c r="BL1101" s="274"/>
      <c r="BM1101" s="274"/>
      <c r="BN1101" s="274"/>
      <c r="BO1101" s="274"/>
      <c r="BP1101" s="274"/>
      <c r="BQ1101" s="274"/>
      <c r="BR1101" s="274"/>
      <c r="BS1101" s="274"/>
      <c r="BT1101" s="274"/>
      <c r="BU1101" s="274"/>
      <c r="BV1101" s="274"/>
      <c r="BW1101" s="274"/>
      <c r="BX1101" s="274"/>
      <c r="BY1101" s="274"/>
      <c r="BZ1101" s="274"/>
      <c r="CA1101" s="274"/>
      <c r="CB1101" s="274"/>
      <c r="CC1101" s="274"/>
      <c r="CD1101" s="274"/>
      <c r="CE1101" s="274"/>
      <c r="CF1101" s="274"/>
      <c r="CG1101" s="274"/>
      <c r="CH1101" s="274"/>
      <c r="CI1101" s="274"/>
      <c r="CJ1101" s="274"/>
      <c r="CK1101" s="274"/>
      <c r="CL1101" s="274"/>
      <c r="CM1101" s="274"/>
      <c r="CN1101" s="274"/>
      <c r="CO1101" s="274"/>
      <c r="CP1101" s="274"/>
      <c r="CQ1101" s="274"/>
      <c r="CR1101" s="274"/>
      <c r="CS1101" s="274"/>
      <c r="CT1101" s="274"/>
      <c r="CU1101" s="274"/>
      <c r="CV1101" s="274"/>
      <c r="CW1101" s="274"/>
      <c r="CX1101" s="274"/>
      <c r="CY1101" s="274"/>
      <c r="CZ1101" s="274"/>
      <c r="DA1101" s="274"/>
      <c r="DB1101" s="274"/>
      <c r="DC1101" s="274"/>
      <c r="DD1101" s="274"/>
      <c r="DE1101" s="274"/>
    </row>
    <row r="1102" spans="2:109" s="33" customFormat="1" x14ac:dyDescent="0.35">
      <c r="B1102" s="11"/>
      <c r="C1102" s="11"/>
      <c r="D1102" s="11"/>
      <c r="E1102" s="11"/>
      <c r="F1102" s="11"/>
      <c r="G1102" s="11"/>
      <c r="H1102" s="11"/>
      <c r="I1102" s="11"/>
      <c r="J1102" s="11"/>
      <c r="K1102" s="11"/>
      <c r="L1102" s="11"/>
      <c r="M1102" s="11"/>
      <c r="N1102" s="11"/>
      <c r="O1102" s="11"/>
      <c r="P1102" s="11"/>
      <c r="Q1102" s="11"/>
      <c r="R1102" s="11"/>
      <c r="S1102" s="11"/>
      <c r="T1102" s="11"/>
      <c r="U1102" s="11"/>
      <c r="V1102" s="11"/>
      <c r="W1102" s="11"/>
      <c r="X1102" s="11"/>
      <c r="AR1102" s="274"/>
      <c r="AS1102" s="274"/>
      <c r="AT1102" s="274"/>
      <c r="AU1102" s="274"/>
      <c r="AV1102" s="274"/>
      <c r="AW1102" s="274"/>
      <c r="AX1102" s="274"/>
      <c r="AY1102" s="274"/>
      <c r="AZ1102" s="274"/>
      <c r="BA1102" s="274"/>
      <c r="BB1102" s="274"/>
      <c r="BC1102" s="274"/>
      <c r="BD1102" s="274"/>
      <c r="BE1102" s="274"/>
      <c r="BF1102" s="274"/>
      <c r="BG1102" s="274"/>
      <c r="BH1102" s="274"/>
      <c r="BI1102" s="274"/>
      <c r="BJ1102" s="274"/>
      <c r="BK1102" s="274"/>
      <c r="BL1102" s="274"/>
      <c r="BM1102" s="274"/>
      <c r="BN1102" s="274"/>
      <c r="BO1102" s="274"/>
      <c r="BP1102" s="274"/>
      <c r="BQ1102" s="274"/>
      <c r="BR1102" s="274"/>
      <c r="BS1102" s="274"/>
      <c r="BT1102" s="274"/>
      <c r="BU1102" s="274"/>
      <c r="BV1102" s="274"/>
      <c r="BW1102" s="274"/>
      <c r="BX1102" s="274"/>
      <c r="BY1102" s="274"/>
      <c r="BZ1102" s="274"/>
      <c r="CA1102" s="274"/>
      <c r="CB1102" s="274"/>
      <c r="CC1102" s="274"/>
      <c r="CD1102" s="274"/>
      <c r="CE1102" s="274"/>
      <c r="CF1102" s="274"/>
      <c r="CG1102" s="274"/>
      <c r="CH1102" s="274"/>
      <c r="CI1102" s="274"/>
      <c r="CJ1102" s="274"/>
      <c r="CK1102" s="274"/>
      <c r="CL1102" s="274"/>
      <c r="CM1102" s="274"/>
      <c r="CN1102" s="274"/>
      <c r="CO1102" s="274"/>
      <c r="CP1102" s="274"/>
      <c r="CQ1102" s="274"/>
      <c r="CR1102" s="274"/>
      <c r="CS1102" s="274"/>
      <c r="CT1102" s="274"/>
      <c r="CU1102" s="274"/>
      <c r="CV1102" s="274"/>
      <c r="CW1102" s="274"/>
      <c r="CX1102" s="274"/>
      <c r="CY1102" s="274"/>
      <c r="CZ1102" s="274"/>
      <c r="DA1102" s="274"/>
      <c r="DB1102" s="274"/>
      <c r="DC1102" s="274"/>
      <c r="DD1102" s="274"/>
      <c r="DE1102" s="274"/>
    </row>
    <row r="1103" spans="2:109" s="33" customFormat="1" x14ac:dyDescent="0.35">
      <c r="B1103" s="11"/>
      <c r="C1103" s="11"/>
      <c r="D1103" s="11"/>
      <c r="E1103" s="11"/>
      <c r="F1103" s="11"/>
      <c r="G1103" s="11"/>
      <c r="H1103" s="11"/>
      <c r="I1103" s="11"/>
      <c r="J1103" s="11"/>
      <c r="K1103" s="11"/>
      <c r="L1103" s="11"/>
      <c r="M1103" s="11"/>
      <c r="N1103" s="11"/>
      <c r="O1103" s="11"/>
      <c r="P1103" s="11"/>
      <c r="Q1103" s="11"/>
      <c r="R1103" s="11"/>
      <c r="S1103" s="11"/>
      <c r="T1103" s="11"/>
      <c r="U1103" s="11"/>
      <c r="V1103" s="11"/>
      <c r="W1103" s="11"/>
      <c r="X1103" s="11"/>
      <c r="AR1103" s="274"/>
      <c r="AS1103" s="274"/>
      <c r="AT1103" s="274"/>
      <c r="AU1103" s="274"/>
      <c r="AV1103" s="274"/>
      <c r="AW1103" s="274"/>
      <c r="AX1103" s="274"/>
      <c r="AY1103" s="274"/>
      <c r="AZ1103" s="274"/>
      <c r="BA1103" s="274"/>
      <c r="BB1103" s="274"/>
      <c r="BC1103" s="274"/>
      <c r="BD1103" s="274"/>
      <c r="BE1103" s="274"/>
      <c r="BF1103" s="274"/>
      <c r="BG1103" s="274"/>
      <c r="BH1103" s="274"/>
      <c r="BI1103" s="274"/>
      <c r="BJ1103" s="274"/>
      <c r="BK1103" s="274"/>
      <c r="BL1103" s="274"/>
      <c r="BM1103" s="274"/>
      <c r="BN1103" s="274"/>
      <c r="BO1103" s="274"/>
      <c r="BP1103" s="274"/>
      <c r="BQ1103" s="274"/>
      <c r="BR1103" s="274"/>
      <c r="BS1103" s="274"/>
      <c r="BT1103" s="274"/>
      <c r="BU1103" s="274"/>
      <c r="BV1103" s="274"/>
      <c r="BW1103" s="274"/>
      <c r="BX1103" s="274"/>
      <c r="BY1103" s="274"/>
      <c r="BZ1103" s="274"/>
      <c r="CA1103" s="274"/>
      <c r="CB1103" s="274"/>
      <c r="CC1103" s="274"/>
      <c r="CD1103" s="274"/>
      <c r="CE1103" s="274"/>
      <c r="CF1103" s="274"/>
      <c r="CG1103" s="274"/>
      <c r="CH1103" s="274"/>
      <c r="CI1103" s="274"/>
      <c r="CJ1103" s="274"/>
      <c r="CK1103" s="274"/>
      <c r="CL1103" s="274"/>
      <c r="CM1103" s="274"/>
      <c r="CN1103" s="274"/>
      <c r="CO1103" s="274"/>
      <c r="CP1103" s="274"/>
      <c r="CQ1103" s="274"/>
      <c r="CR1103" s="274"/>
      <c r="CS1103" s="274"/>
      <c r="CT1103" s="274"/>
      <c r="CU1103" s="274"/>
      <c r="CV1103" s="274"/>
      <c r="CW1103" s="274"/>
      <c r="CX1103" s="274"/>
      <c r="CY1103" s="274"/>
      <c r="CZ1103" s="274"/>
      <c r="DA1103" s="274"/>
      <c r="DB1103" s="274"/>
      <c r="DC1103" s="274"/>
      <c r="DD1103" s="274"/>
      <c r="DE1103" s="274"/>
    </row>
    <row r="1104" spans="2:109" s="33" customFormat="1" x14ac:dyDescent="0.35">
      <c r="B1104" s="11"/>
      <c r="C1104" s="11"/>
      <c r="D1104" s="11"/>
      <c r="E1104" s="11"/>
      <c r="F1104" s="11"/>
      <c r="G1104" s="11"/>
      <c r="H1104" s="11"/>
      <c r="I1104" s="11"/>
      <c r="J1104" s="11"/>
      <c r="K1104" s="11"/>
      <c r="L1104" s="11"/>
      <c r="M1104" s="11"/>
      <c r="N1104" s="11"/>
      <c r="O1104" s="11"/>
      <c r="P1104" s="11"/>
      <c r="Q1104" s="11"/>
      <c r="R1104" s="11"/>
      <c r="S1104" s="11"/>
      <c r="T1104" s="11"/>
      <c r="U1104" s="11"/>
      <c r="V1104" s="11"/>
      <c r="W1104" s="11"/>
      <c r="X1104" s="11"/>
      <c r="AR1104" s="274"/>
      <c r="AS1104" s="274"/>
      <c r="AT1104" s="274"/>
      <c r="AU1104" s="274"/>
      <c r="AV1104" s="274"/>
      <c r="AW1104" s="274"/>
      <c r="AX1104" s="274"/>
      <c r="AY1104" s="274"/>
      <c r="AZ1104" s="274"/>
      <c r="BA1104" s="274"/>
      <c r="BB1104" s="274"/>
      <c r="BC1104" s="274"/>
      <c r="BD1104" s="274"/>
      <c r="BE1104" s="274"/>
      <c r="BF1104" s="274"/>
      <c r="BG1104" s="274"/>
      <c r="BH1104" s="274"/>
      <c r="BI1104" s="274"/>
      <c r="BJ1104" s="274"/>
      <c r="BK1104" s="274"/>
      <c r="BL1104" s="274"/>
      <c r="BM1104" s="274"/>
      <c r="BN1104" s="274"/>
      <c r="BO1104" s="274"/>
      <c r="BP1104" s="274"/>
      <c r="BQ1104" s="274"/>
      <c r="BR1104" s="274"/>
      <c r="BS1104" s="274"/>
      <c r="BT1104" s="274"/>
      <c r="BU1104" s="274"/>
      <c r="BV1104" s="274"/>
      <c r="BW1104" s="274"/>
      <c r="BX1104" s="274"/>
      <c r="BY1104" s="274"/>
      <c r="BZ1104" s="274"/>
      <c r="CA1104" s="274"/>
      <c r="CB1104" s="274"/>
      <c r="CC1104" s="274"/>
      <c r="CD1104" s="274"/>
      <c r="CE1104" s="274"/>
      <c r="CF1104" s="274"/>
      <c r="CG1104" s="274"/>
      <c r="CH1104" s="274"/>
      <c r="CI1104" s="274"/>
      <c r="CJ1104" s="274"/>
      <c r="CK1104" s="274"/>
      <c r="CL1104" s="274"/>
      <c r="CM1104" s="274"/>
      <c r="CN1104" s="274"/>
      <c r="CO1104" s="274"/>
      <c r="CP1104" s="274"/>
      <c r="CQ1104" s="274"/>
      <c r="CR1104" s="274"/>
      <c r="CS1104" s="274"/>
      <c r="CT1104" s="274"/>
      <c r="CU1104" s="274"/>
      <c r="CV1104" s="274"/>
      <c r="CW1104" s="274"/>
      <c r="CX1104" s="274"/>
      <c r="CY1104" s="274"/>
      <c r="CZ1104" s="274"/>
      <c r="DA1104" s="274"/>
      <c r="DB1104" s="274"/>
      <c r="DC1104" s="274"/>
      <c r="DD1104" s="274"/>
      <c r="DE1104" s="274"/>
    </row>
    <row r="1105" spans="2:109" s="33" customFormat="1" x14ac:dyDescent="0.35">
      <c r="B1105" s="11"/>
      <c r="C1105" s="11"/>
      <c r="D1105" s="11"/>
      <c r="E1105" s="11"/>
      <c r="F1105" s="11"/>
      <c r="G1105" s="11"/>
      <c r="H1105" s="11"/>
      <c r="I1105" s="11"/>
      <c r="J1105" s="11"/>
      <c r="K1105" s="11"/>
      <c r="L1105" s="11"/>
      <c r="M1105" s="11"/>
      <c r="N1105" s="11"/>
      <c r="O1105" s="11"/>
      <c r="P1105" s="11"/>
      <c r="Q1105" s="11"/>
      <c r="R1105" s="11"/>
      <c r="S1105" s="11"/>
      <c r="T1105" s="11"/>
      <c r="U1105" s="11"/>
      <c r="V1105" s="11"/>
      <c r="W1105" s="11"/>
      <c r="X1105" s="11"/>
      <c r="AR1105" s="274"/>
      <c r="AS1105" s="274"/>
      <c r="AT1105" s="274"/>
      <c r="AU1105" s="274"/>
      <c r="AV1105" s="274"/>
      <c r="AW1105" s="274"/>
      <c r="AX1105" s="274"/>
      <c r="AY1105" s="274"/>
      <c r="AZ1105" s="274"/>
      <c r="BA1105" s="274"/>
      <c r="BB1105" s="274"/>
      <c r="BC1105" s="274"/>
      <c r="BD1105" s="274"/>
      <c r="BE1105" s="274"/>
      <c r="BF1105" s="274"/>
      <c r="BG1105" s="274"/>
      <c r="BH1105" s="274"/>
      <c r="BI1105" s="274"/>
      <c r="BJ1105" s="274"/>
      <c r="BK1105" s="274"/>
      <c r="BL1105" s="274"/>
      <c r="BM1105" s="274"/>
      <c r="BN1105" s="274"/>
      <c r="BO1105" s="274"/>
      <c r="BP1105" s="274"/>
      <c r="BQ1105" s="274"/>
      <c r="BR1105" s="274"/>
      <c r="BS1105" s="274"/>
      <c r="BT1105" s="274"/>
      <c r="BU1105" s="274"/>
      <c r="BV1105" s="274"/>
      <c r="BW1105" s="274"/>
      <c r="BX1105" s="274"/>
      <c r="BY1105" s="274"/>
      <c r="BZ1105" s="274"/>
      <c r="CA1105" s="274"/>
      <c r="CB1105" s="274"/>
      <c r="CC1105" s="274"/>
      <c r="CD1105" s="274"/>
      <c r="CE1105" s="274"/>
      <c r="CF1105" s="274"/>
      <c r="CG1105" s="274"/>
      <c r="CH1105" s="274"/>
      <c r="CI1105" s="274"/>
      <c r="CJ1105" s="274"/>
      <c r="CK1105" s="274"/>
      <c r="CL1105" s="274"/>
      <c r="CM1105" s="274"/>
      <c r="CN1105" s="274"/>
      <c r="CO1105" s="274"/>
      <c r="CP1105" s="274"/>
      <c r="CQ1105" s="274"/>
      <c r="CR1105" s="274"/>
      <c r="CS1105" s="274"/>
      <c r="CT1105" s="274"/>
      <c r="CU1105" s="274"/>
      <c r="CV1105" s="274"/>
      <c r="CW1105" s="274"/>
      <c r="CX1105" s="274"/>
      <c r="CY1105" s="274"/>
      <c r="CZ1105" s="274"/>
      <c r="DA1105" s="274"/>
      <c r="DB1105" s="274"/>
      <c r="DC1105" s="274"/>
      <c r="DD1105" s="274"/>
      <c r="DE1105" s="274"/>
    </row>
    <row r="1106" spans="2:109" s="33" customFormat="1" x14ac:dyDescent="0.35">
      <c r="B1106" s="11"/>
      <c r="C1106" s="11"/>
      <c r="D1106" s="11"/>
      <c r="E1106" s="11"/>
      <c r="F1106" s="11"/>
      <c r="G1106" s="11"/>
      <c r="H1106" s="11"/>
      <c r="I1106" s="11"/>
      <c r="J1106" s="11"/>
      <c r="K1106" s="11"/>
      <c r="L1106" s="11"/>
      <c r="M1106" s="11"/>
      <c r="N1106" s="11"/>
      <c r="O1106" s="11"/>
      <c r="P1106" s="11"/>
      <c r="Q1106" s="11"/>
      <c r="R1106" s="11"/>
      <c r="S1106" s="11"/>
      <c r="T1106" s="11"/>
      <c r="U1106" s="11"/>
      <c r="V1106" s="11"/>
      <c r="W1106" s="11"/>
      <c r="X1106" s="11"/>
      <c r="AR1106" s="274"/>
      <c r="AS1106" s="274"/>
      <c r="AT1106" s="274"/>
      <c r="AU1106" s="274"/>
      <c r="AV1106" s="274"/>
      <c r="AW1106" s="274"/>
      <c r="AX1106" s="274"/>
      <c r="AY1106" s="274"/>
      <c r="AZ1106" s="274"/>
      <c r="BA1106" s="274"/>
      <c r="BB1106" s="274"/>
      <c r="BC1106" s="274"/>
      <c r="BD1106" s="274"/>
      <c r="BE1106" s="274"/>
      <c r="BF1106" s="274"/>
      <c r="BG1106" s="274"/>
      <c r="BH1106" s="274"/>
      <c r="BI1106" s="274"/>
      <c r="BJ1106" s="274"/>
      <c r="BK1106" s="274"/>
      <c r="BL1106" s="274"/>
      <c r="BM1106" s="274"/>
      <c r="BN1106" s="274"/>
      <c r="BO1106" s="274"/>
      <c r="BP1106" s="274"/>
      <c r="BQ1106" s="274"/>
      <c r="BR1106" s="274"/>
      <c r="BS1106" s="274"/>
      <c r="BT1106" s="274"/>
      <c r="BU1106" s="274"/>
      <c r="BV1106" s="274"/>
      <c r="BW1106" s="274"/>
      <c r="BX1106" s="274"/>
      <c r="BY1106" s="274"/>
      <c r="BZ1106" s="274"/>
      <c r="CA1106" s="274"/>
      <c r="CB1106" s="274"/>
      <c r="CC1106" s="274"/>
      <c r="CD1106" s="274"/>
      <c r="CE1106" s="274"/>
      <c r="CF1106" s="274"/>
      <c r="CG1106" s="274"/>
      <c r="CH1106" s="274"/>
      <c r="CI1106" s="274"/>
      <c r="CJ1106" s="274"/>
      <c r="CK1106" s="274"/>
      <c r="CL1106" s="274"/>
      <c r="CM1106" s="274"/>
      <c r="CN1106" s="274"/>
      <c r="CO1106" s="274"/>
      <c r="CP1106" s="274"/>
      <c r="CQ1106" s="274"/>
      <c r="CR1106" s="274"/>
      <c r="CS1106" s="274"/>
      <c r="CT1106" s="274"/>
      <c r="CU1106" s="274"/>
      <c r="CV1106" s="274"/>
      <c r="CW1106" s="274"/>
      <c r="CX1106" s="274"/>
      <c r="CY1106" s="274"/>
      <c r="CZ1106" s="274"/>
      <c r="DA1106" s="274"/>
      <c r="DB1106" s="274"/>
      <c r="DC1106" s="274"/>
      <c r="DD1106" s="274"/>
      <c r="DE1106" s="274"/>
    </row>
    <row r="1107" spans="2:109" s="33" customFormat="1" x14ac:dyDescent="0.35">
      <c r="B1107" s="11"/>
      <c r="C1107" s="11"/>
      <c r="D1107" s="11"/>
      <c r="E1107" s="11"/>
      <c r="F1107" s="11"/>
      <c r="G1107" s="11"/>
      <c r="H1107" s="11"/>
      <c r="I1107" s="11"/>
      <c r="J1107" s="11"/>
      <c r="K1107" s="11"/>
      <c r="L1107" s="11"/>
      <c r="M1107" s="11"/>
      <c r="N1107" s="11"/>
      <c r="O1107" s="11"/>
      <c r="P1107" s="11"/>
      <c r="Q1107" s="11"/>
      <c r="R1107" s="11"/>
      <c r="S1107" s="11"/>
      <c r="T1107" s="11"/>
      <c r="U1107" s="11"/>
      <c r="V1107" s="11"/>
      <c r="W1107" s="11"/>
      <c r="X1107" s="11"/>
      <c r="AR1107" s="274"/>
      <c r="AS1107" s="274"/>
      <c r="AT1107" s="274"/>
      <c r="AU1107" s="274"/>
      <c r="AV1107" s="274"/>
      <c r="AW1107" s="274"/>
      <c r="AX1107" s="274"/>
      <c r="AY1107" s="274"/>
      <c r="AZ1107" s="274"/>
      <c r="BA1107" s="274"/>
      <c r="BB1107" s="274"/>
      <c r="BC1107" s="274"/>
      <c r="BD1107" s="274"/>
      <c r="BE1107" s="274"/>
      <c r="BF1107" s="274"/>
      <c r="BG1107" s="274"/>
      <c r="BH1107" s="274"/>
      <c r="BI1107" s="274"/>
      <c r="BJ1107" s="274"/>
      <c r="BK1107" s="274"/>
      <c r="BL1107" s="274"/>
      <c r="BM1107" s="274"/>
      <c r="BN1107" s="274"/>
      <c r="BO1107" s="274"/>
      <c r="BP1107" s="274"/>
      <c r="BQ1107" s="274"/>
      <c r="BR1107" s="274"/>
      <c r="BS1107" s="274"/>
      <c r="BT1107" s="274"/>
      <c r="BU1107" s="274"/>
      <c r="BV1107" s="274"/>
      <c r="BW1107" s="274"/>
      <c r="BX1107" s="274"/>
      <c r="BY1107" s="274"/>
      <c r="BZ1107" s="274"/>
      <c r="CA1107" s="274"/>
      <c r="CB1107" s="274"/>
      <c r="CC1107" s="274"/>
      <c r="CD1107" s="274"/>
      <c r="CE1107" s="274"/>
      <c r="CF1107" s="274"/>
      <c r="CG1107" s="274"/>
      <c r="CH1107" s="274"/>
      <c r="CI1107" s="274"/>
      <c r="CJ1107" s="274"/>
      <c r="CK1107" s="274"/>
      <c r="CL1107" s="274"/>
      <c r="CM1107" s="274"/>
      <c r="CN1107" s="274"/>
      <c r="CO1107" s="274"/>
      <c r="CP1107" s="274"/>
      <c r="CQ1107" s="274"/>
      <c r="CR1107" s="274"/>
      <c r="CS1107" s="274"/>
      <c r="CT1107" s="274"/>
      <c r="CU1107" s="274"/>
      <c r="CV1107" s="274"/>
      <c r="CW1107" s="274"/>
      <c r="CX1107" s="274"/>
      <c r="CY1107" s="274"/>
      <c r="CZ1107" s="274"/>
      <c r="DA1107" s="274"/>
      <c r="DB1107" s="274"/>
      <c r="DC1107" s="274"/>
      <c r="DD1107" s="274"/>
      <c r="DE1107" s="274"/>
    </row>
    <row r="1108" spans="2:109" s="33" customFormat="1" x14ac:dyDescent="0.35">
      <c r="B1108" s="11"/>
      <c r="C1108" s="11"/>
      <c r="D1108" s="11"/>
      <c r="E1108" s="11"/>
      <c r="F1108" s="11"/>
      <c r="G1108" s="11"/>
      <c r="H1108" s="11"/>
      <c r="I1108" s="11"/>
      <c r="J1108" s="11"/>
      <c r="K1108" s="11"/>
      <c r="L1108" s="11"/>
      <c r="M1108" s="11"/>
      <c r="N1108" s="11"/>
      <c r="O1108" s="11"/>
      <c r="P1108" s="11"/>
      <c r="Q1108" s="11"/>
      <c r="R1108" s="11"/>
      <c r="S1108" s="11"/>
      <c r="T1108" s="11"/>
      <c r="U1108" s="11"/>
      <c r="V1108" s="11"/>
      <c r="W1108" s="11"/>
      <c r="X1108" s="11"/>
      <c r="AR1108" s="274"/>
      <c r="AS1108" s="274"/>
      <c r="AT1108" s="274"/>
      <c r="AU1108" s="274"/>
      <c r="AV1108" s="274"/>
      <c r="AW1108" s="274"/>
      <c r="AX1108" s="274"/>
      <c r="AY1108" s="274"/>
      <c r="AZ1108" s="274"/>
      <c r="BA1108" s="274"/>
      <c r="BB1108" s="274"/>
      <c r="BC1108" s="274"/>
      <c r="BD1108" s="274"/>
      <c r="BE1108" s="274"/>
      <c r="BF1108" s="274"/>
      <c r="BG1108" s="274"/>
      <c r="BH1108" s="274"/>
      <c r="BI1108" s="274"/>
      <c r="BJ1108" s="274"/>
      <c r="BK1108" s="274"/>
      <c r="BL1108" s="274"/>
      <c r="BM1108" s="274"/>
      <c r="BN1108" s="274"/>
      <c r="BO1108" s="274"/>
      <c r="BP1108" s="274"/>
      <c r="BQ1108" s="274"/>
      <c r="BR1108" s="274"/>
      <c r="BS1108" s="274"/>
      <c r="BT1108" s="274"/>
      <c r="BU1108" s="274"/>
      <c r="BV1108" s="274"/>
      <c r="BW1108" s="274"/>
      <c r="BX1108" s="274"/>
      <c r="BY1108" s="274"/>
      <c r="BZ1108" s="274"/>
      <c r="CA1108" s="274"/>
      <c r="CB1108" s="274"/>
      <c r="CC1108" s="274"/>
      <c r="CD1108" s="274"/>
      <c r="CE1108" s="274"/>
      <c r="CF1108" s="274"/>
      <c r="CG1108" s="274"/>
      <c r="CH1108" s="274"/>
      <c r="CI1108" s="274"/>
      <c r="CJ1108" s="274"/>
      <c r="CK1108" s="274"/>
      <c r="CL1108" s="274"/>
      <c r="CM1108" s="274"/>
      <c r="CN1108" s="274"/>
      <c r="CO1108" s="274"/>
      <c r="CP1108" s="274"/>
      <c r="CQ1108" s="274"/>
      <c r="CR1108" s="274"/>
      <c r="CS1108" s="274"/>
      <c r="CT1108" s="274"/>
      <c r="CU1108" s="274"/>
      <c r="CV1108" s="274"/>
      <c r="CW1108" s="274"/>
      <c r="CX1108" s="274"/>
      <c r="CY1108" s="274"/>
      <c r="CZ1108" s="274"/>
      <c r="DA1108" s="274"/>
      <c r="DB1108" s="274"/>
      <c r="DC1108" s="274"/>
      <c r="DD1108" s="274"/>
      <c r="DE1108" s="274"/>
    </row>
    <row r="1109" spans="2:109" s="33" customFormat="1" x14ac:dyDescent="0.35">
      <c r="B1109" s="11"/>
      <c r="C1109" s="11"/>
      <c r="D1109" s="11"/>
      <c r="E1109" s="11"/>
      <c r="F1109" s="11"/>
      <c r="G1109" s="11"/>
      <c r="H1109" s="11"/>
      <c r="I1109" s="11"/>
      <c r="J1109" s="11"/>
      <c r="K1109" s="11"/>
      <c r="L1109" s="11"/>
      <c r="M1109" s="11"/>
      <c r="N1109" s="11"/>
      <c r="O1109" s="11"/>
      <c r="P1109" s="11"/>
      <c r="Q1109" s="11"/>
      <c r="R1109" s="11"/>
      <c r="S1109" s="11"/>
      <c r="T1109" s="11"/>
      <c r="U1109" s="11"/>
      <c r="V1109" s="11"/>
      <c r="W1109" s="11"/>
      <c r="X1109" s="11"/>
      <c r="AR1109" s="274"/>
      <c r="AS1109" s="274"/>
      <c r="AT1109" s="274"/>
      <c r="AU1109" s="274"/>
      <c r="AV1109" s="274"/>
      <c r="AW1109" s="274"/>
      <c r="AX1109" s="274"/>
      <c r="AY1109" s="274"/>
      <c r="AZ1109" s="274"/>
      <c r="BA1109" s="274"/>
      <c r="BB1109" s="274"/>
      <c r="BC1109" s="274"/>
      <c r="BD1109" s="274"/>
      <c r="BE1109" s="274"/>
      <c r="BF1109" s="274"/>
      <c r="BG1109" s="274"/>
      <c r="BH1109" s="274"/>
      <c r="BI1109" s="274"/>
      <c r="BJ1109" s="274"/>
      <c r="BK1109" s="274"/>
      <c r="BL1109" s="274"/>
      <c r="BM1109" s="274"/>
      <c r="BN1109" s="274"/>
      <c r="BO1109" s="274"/>
      <c r="BP1109" s="274"/>
      <c r="BQ1109" s="274"/>
      <c r="BR1109" s="274"/>
      <c r="BS1109" s="274"/>
      <c r="BT1109" s="274"/>
      <c r="BU1109" s="274"/>
      <c r="BV1109" s="274"/>
      <c r="BW1109" s="274"/>
      <c r="BX1109" s="274"/>
      <c r="BY1109" s="274"/>
      <c r="BZ1109" s="274"/>
      <c r="CA1109" s="274"/>
      <c r="CB1109" s="274"/>
      <c r="CC1109" s="274"/>
      <c r="CD1109" s="274"/>
      <c r="CE1109" s="274"/>
      <c r="CF1109" s="274"/>
      <c r="CG1109" s="274"/>
      <c r="CH1109" s="274"/>
      <c r="CI1109" s="274"/>
      <c r="CJ1109" s="274"/>
      <c r="CK1109" s="274"/>
      <c r="CL1109" s="274"/>
      <c r="CM1109" s="274"/>
      <c r="CN1109" s="274"/>
      <c r="CO1109" s="274"/>
      <c r="CP1109" s="274"/>
      <c r="CQ1109" s="274"/>
      <c r="CR1109" s="274"/>
      <c r="CS1109" s="274"/>
      <c r="CT1109" s="274"/>
      <c r="CU1109" s="274"/>
      <c r="CV1109" s="274"/>
      <c r="CW1109" s="274"/>
      <c r="CX1109" s="274"/>
      <c r="CY1109" s="274"/>
      <c r="CZ1109" s="274"/>
      <c r="DA1109" s="274"/>
      <c r="DB1109" s="274"/>
      <c r="DC1109" s="274"/>
      <c r="DD1109" s="274"/>
      <c r="DE1109" s="274"/>
    </row>
    <row r="1110" spans="2:109" s="33" customFormat="1" x14ac:dyDescent="0.35">
      <c r="B1110" s="11"/>
      <c r="C1110" s="11"/>
      <c r="D1110" s="11"/>
      <c r="E1110" s="11"/>
      <c r="F1110" s="11"/>
      <c r="G1110" s="11"/>
      <c r="H1110" s="11"/>
      <c r="I1110" s="11"/>
      <c r="J1110" s="11"/>
      <c r="K1110" s="11"/>
      <c r="L1110" s="11"/>
      <c r="M1110" s="11"/>
      <c r="N1110" s="11"/>
      <c r="O1110" s="11"/>
      <c r="P1110" s="11"/>
      <c r="Q1110" s="11"/>
      <c r="R1110" s="11"/>
      <c r="S1110" s="11"/>
      <c r="T1110" s="11"/>
      <c r="U1110" s="11"/>
      <c r="V1110" s="11"/>
      <c r="W1110" s="11"/>
      <c r="X1110" s="11"/>
      <c r="AR1110" s="274"/>
      <c r="AS1110" s="274"/>
      <c r="AT1110" s="274"/>
      <c r="AU1110" s="274"/>
      <c r="AV1110" s="274"/>
      <c r="AW1110" s="274"/>
      <c r="AX1110" s="274"/>
      <c r="AY1110" s="274"/>
      <c r="AZ1110" s="274"/>
      <c r="BA1110" s="274"/>
      <c r="BB1110" s="274"/>
      <c r="BC1110" s="274"/>
      <c r="BD1110" s="274"/>
      <c r="BE1110" s="274"/>
      <c r="BF1110" s="274"/>
      <c r="BG1110" s="274"/>
      <c r="BH1110" s="274"/>
      <c r="BI1110" s="274"/>
      <c r="BJ1110" s="274"/>
      <c r="BK1110" s="274"/>
      <c r="BL1110" s="274"/>
      <c r="BM1110" s="274"/>
      <c r="BN1110" s="274"/>
      <c r="BO1110" s="274"/>
      <c r="BP1110" s="274"/>
      <c r="BQ1110" s="274"/>
      <c r="BR1110" s="274"/>
      <c r="BS1110" s="274"/>
      <c r="BT1110" s="274"/>
      <c r="BU1110" s="274"/>
      <c r="BV1110" s="274"/>
      <c r="BW1110" s="274"/>
      <c r="BX1110" s="274"/>
      <c r="BY1110" s="274"/>
      <c r="BZ1110" s="274"/>
      <c r="CA1110" s="274"/>
      <c r="CB1110" s="274"/>
      <c r="CC1110" s="274"/>
      <c r="CD1110" s="274"/>
      <c r="CE1110" s="274"/>
      <c r="CF1110" s="274"/>
      <c r="CG1110" s="274"/>
      <c r="CH1110" s="274"/>
      <c r="CI1110" s="274"/>
      <c r="CJ1110" s="274"/>
      <c r="CK1110" s="274"/>
      <c r="CL1110" s="274"/>
      <c r="CM1110" s="274"/>
      <c r="CN1110" s="274"/>
      <c r="CO1110" s="274"/>
      <c r="CP1110" s="274"/>
      <c r="CQ1110" s="274"/>
      <c r="CR1110" s="274"/>
      <c r="CS1110" s="274"/>
      <c r="CT1110" s="274"/>
      <c r="CU1110" s="274"/>
      <c r="CV1110" s="274"/>
      <c r="CW1110" s="274"/>
      <c r="CX1110" s="274"/>
      <c r="CY1110" s="274"/>
      <c r="CZ1110" s="274"/>
      <c r="DA1110" s="274"/>
      <c r="DB1110" s="274"/>
      <c r="DC1110" s="274"/>
      <c r="DD1110" s="274"/>
      <c r="DE1110" s="274"/>
    </row>
    <row r="1111" spans="2:109" s="33" customFormat="1" x14ac:dyDescent="0.35">
      <c r="B1111" s="11"/>
      <c r="C1111" s="11"/>
      <c r="D1111" s="11"/>
      <c r="E1111" s="11"/>
      <c r="F1111" s="11"/>
      <c r="G1111" s="11"/>
      <c r="H1111" s="11"/>
      <c r="I1111" s="11"/>
      <c r="J1111" s="11"/>
      <c r="K1111" s="11"/>
      <c r="L1111" s="11"/>
      <c r="M1111" s="11"/>
      <c r="N1111" s="11"/>
      <c r="O1111" s="11"/>
      <c r="P1111" s="11"/>
      <c r="Q1111" s="11"/>
      <c r="R1111" s="11"/>
      <c r="S1111" s="11"/>
      <c r="T1111" s="11"/>
      <c r="U1111" s="11"/>
      <c r="V1111" s="11"/>
      <c r="W1111" s="11"/>
      <c r="X1111" s="11"/>
      <c r="AR1111" s="274"/>
      <c r="AS1111" s="274"/>
      <c r="AT1111" s="274"/>
      <c r="AU1111" s="274"/>
      <c r="AV1111" s="274"/>
      <c r="AW1111" s="274"/>
      <c r="AX1111" s="274"/>
      <c r="AY1111" s="274"/>
      <c r="AZ1111" s="274"/>
      <c r="BA1111" s="274"/>
      <c r="BB1111" s="274"/>
      <c r="BC1111" s="274"/>
      <c r="BD1111" s="274"/>
      <c r="BE1111" s="274"/>
      <c r="BF1111" s="274"/>
      <c r="BG1111" s="274"/>
      <c r="BH1111" s="274"/>
      <c r="BI1111" s="274"/>
      <c r="BJ1111" s="274"/>
      <c r="BK1111" s="274"/>
      <c r="BL1111" s="274"/>
      <c r="BM1111" s="274"/>
      <c r="BN1111" s="274"/>
      <c r="BO1111" s="274"/>
      <c r="BP1111" s="274"/>
      <c r="BQ1111" s="274"/>
      <c r="BR1111" s="274"/>
      <c r="BS1111" s="274"/>
      <c r="BT1111" s="274"/>
      <c r="BU1111" s="274"/>
      <c r="BV1111" s="274"/>
      <c r="BW1111" s="274"/>
      <c r="BX1111" s="274"/>
      <c r="BY1111" s="274"/>
      <c r="BZ1111" s="274"/>
      <c r="CA1111" s="274"/>
      <c r="CB1111" s="274"/>
      <c r="CC1111" s="274"/>
      <c r="CD1111" s="274"/>
      <c r="CE1111" s="274"/>
      <c r="CF1111" s="274"/>
      <c r="CG1111" s="274"/>
      <c r="CH1111" s="274"/>
      <c r="CI1111" s="274"/>
      <c r="CJ1111" s="274"/>
      <c r="CK1111" s="274"/>
      <c r="CL1111" s="274"/>
      <c r="CM1111" s="274"/>
      <c r="CN1111" s="274"/>
      <c r="CO1111" s="274"/>
      <c r="CP1111" s="274"/>
      <c r="CQ1111" s="274"/>
      <c r="CR1111" s="274"/>
      <c r="CS1111" s="274"/>
      <c r="CT1111" s="274"/>
      <c r="CU1111" s="274"/>
      <c r="CV1111" s="274"/>
      <c r="CW1111" s="274"/>
      <c r="CX1111" s="274"/>
      <c r="CY1111" s="274"/>
      <c r="CZ1111" s="274"/>
      <c r="DA1111" s="274"/>
      <c r="DB1111" s="274"/>
      <c r="DC1111" s="274"/>
      <c r="DD1111" s="274"/>
      <c r="DE1111" s="274"/>
    </row>
    <row r="1112" spans="2:109" s="33" customFormat="1" x14ac:dyDescent="0.35">
      <c r="B1112" s="11"/>
      <c r="C1112" s="11"/>
      <c r="D1112" s="11"/>
      <c r="E1112" s="11"/>
      <c r="F1112" s="11"/>
      <c r="G1112" s="11"/>
      <c r="H1112" s="11"/>
      <c r="I1112" s="11"/>
      <c r="J1112" s="11"/>
      <c r="K1112" s="11"/>
      <c r="L1112" s="11"/>
      <c r="M1112" s="11"/>
      <c r="N1112" s="11"/>
      <c r="O1112" s="11"/>
      <c r="P1112" s="11"/>
      <c r="Q1112" s="11"/>
      <c r="R1112" s="11"/>
      <c r="S1112" s="11"/>
      <c r="T1112" s="11"/>
      <c r="U1112" s="11"/>
      <c r="V1112" s="11"/>
      <c r="W1112" s="11"/>
      <c r="X1112" s="11"/>
      <c r="AR1112" s="274"/>
      <c r="AS1112" s="274"/>
      <c r="AT1112" s="274"/>
      <c r="AU1112" s="274"/>
      <c r="AV1112" s="274"/>
      <c r="AW1112" s="274"/>
      <c r="AX1112" s="274"/>
      <c r="AY1112" s="274"/>
      <c r="AZ1112" s="274"/>
      <c r="BA1112" s="274"/>
      <c r="BB1112" s="274"/>
      <c r="BC1112" s="274"/>
      <c r="BD1112" s="274"/>
      <c r="BE1112" s="274"/>
      <c r="BF1112" s="274"/>
      <c r="BG1112" s="274"/>
      <c r="BH1112" s="274"/>
      <c r="BI1112" s="274"/>
      <c r="BJ1112" s="274"/>
      <c r="BK1112" s="274"/>
      <c r="BL1112" s="274"/>
      <c r="BM1112" s="274"/>
      <c r="BN1112" s="274"/>
      <c r="BO1112" s="274"/>
      <c r="BP1112" s="274"/>
      <c r="BQ1112" s="274"/>
      <c r="BR1112" s="274"/>
      <c r="BS1112" s="274"/>
      <c r="BT1112" s="274"/>
      <c r="BU1112" s="274"/>
      <c r="BV1112" s="274"/>
      <c r="BW1112" s="274"/>
      <c r="BX1112" s="274"/>
      <c r="BY1112" s="274"/>
      <c r="BZ1112" s="274"/>
      <c r="CA1112" s="274"/>
      <c r="CB1112" s="274"/>
      <c r="CC1112" s="274"/>
      <c r="CD1112" s="274"/>
      <c r="CE1112" s="274"/>
      <c r="CF1112" s="274"/>
      <c r="CG1112" s="274"/>
      <c r="CH1112" s="274"/>
      <c r="CI1112" s="274"/>
      <c r="CJ1112" s="274"/>
      <c r="CK1112" s="274"/>
      <c r="CL1112" s="274"/>
      <c r="CM1112" s="274"/>
      <c r="CN1112" s="274"/>
      <c r="CO1112" s="274"/>
      <c r="CP1112" s="274"/>
      <c r="CQ1112" s="274"/>
      <c r="CR1112" s="274"/>
      <c r="CS1112" s="274"/>
      <c r="CT1112" s="274"/>
      <c r="CU1112" s="274"/>
      <c r="CV1112" s="274"/>
      <c r="CW1112" s="274"/>
      <c r="CX1112" s="274"/>
      <c r="CY1112" s="274"/>
      <c r="CZ1112" s="274"/>
      <c r="DA1112" s="274"/>
      <c r="DB1112" s="274"/>
      <c r="DC1112" s="274"/>
      <c r="DD1112" s="274"/>
      <c r="DE1112" s="274"/>
    </row>
    <row r="1113" spans="2:109" s="33" customFormat="1" x14ac:dyDescent="0.35">
      <c r="B1113" s="11"/>
      <c r="C1113" s="11"/>
      <c r="D1113" s="11"/>
      <c r="E1113" s="11"/>
      <c r="F1113" s="11"/>
      <c r="G1113" s="11"/>
      <c r="H1113" s="11"/>
      <c r="I1113" s="11"/>
      <c r="J1113" s="11"/>
      <c r="K1113" s="11"/>
      <c r="L1113" s="11"/>
      <c r="M1113" s="11"/>
      <c r="N1113" s="11"/>
      <c r="O1113" s="11"/>
      <c r="P1113" s="11"/>
      <c r="Q1113" s="11"/>
      <c r="R1113" s="11"/>
      <c r="S1113" s="11"/>
      <c r="T1113" s="11"/>
      <c r="U1113" s="11"/>
      <c r="V1113" s="11"/>
      <c r="W1113" s="11"/>
      <c r="X1113" s="11"/>
      <c r="AR1113" s="274"/>
      <c r="AS1113" s="274"/>
      <c r="AT1113" s="274"/>
      <c r="AU1113" s="274"/>
      <c r="AV1113" s="274"/>
      <c r="AW1113" s="274"/>
      <c r="AX1113" s="274"/>
      <c r="AY1113" s="274"/>
      <c r="AZ1113" s="274"/>
      <c r="BA1113" s="274"/>
      <c r="BB1113" s="274"/>
      <c r="BC1113" s="274"/>
      <c r="BD1113" s="274"/>
      <c r="BE1113" s="274"/>
      <c r="BF1113" s="274"/>
      <c r="BG1113" s="274"/>
      <c r="BH1113" s="274"/>
      <c r="BI1113" s="274"/>
      <c r="BJ1113" s="274"/>
      <c r="BK1113" s="274"/>
      <c r="BL1113" s="274"/>
      <c r="BM1113" s="274"/>
      <c r="BN1113" s="274"/>
      <c r="BO1113" s="274"/>
      <c r="BP1113" s="274"/>
      <c r="BQ1113" s="274"/>
      <c r="BR1113" s="274"/>
      <c r="BS1113" s="274"/>
      <c r="BT1113" s="274"/>
      <c r="BU1113" s="274"/>
      <c r="BV1113" s="274"/>
      <c r="BW1113" s="274"/>
      <c r="BX1113" s="274"/>
      <c r="BY1113" s="274"/>
      <c r="BZ1113" s="274"/>
      <c r="CA1113" s="274"/>
      <c r="CB1113" s="274"/>
      <c r="CC1113" s="274"/>
      <c r="CD1113" s="274"/>
      <c r="CE1113" s="274"/>
      <c r="CF1113" s="274"/>
      <c r="CG1113" s="274"/>
      <c r="CH1113" s="274"/>
      <c r="CI1113" s="274"/>
      <c r="CJ1113" s="274"/>
      <c r="CK1113" s="274"/>
      <c r="CL1113" s="274"/>
      <c r="CM1113" s="274"/>
      <c r="CN1113" s="274"/>
      <c r="CO1113" s="274"/>
      <c r="CP1113" s="274"/>
      <c r="CQ1113" s="274"/>
      <c r="CR1113" s="274"/>
      <c r="CS1113" s="274"/>
      <c r="CT1113" s="274"/>
      <c r="CU1113" s="274"/>
      <c r="CV1113" s="274"/>
      <c r="CW1113" s="274"/>
      <c r="CX1113" s="274"/>
      <c r="CY1113" s="274"/>
      <c r="CZ1113" s="274"/>
      <c r="DA1113" s="274"/>
      <c r="DB1113" s="274"/>
      <c r="DC1113" s="274"/>
      <c r="DD1113" s="274"/>
      <c r="DE1113" s="274"/>
    </row>
    <row r="1114" spans="2:109" s="33" customFormat="1" x14ac:dyDescent="0.35">
      <c r="B1114" s="11"/>
      <c r="C1114" s="11"/>
      <c r="D1114" s="11"/>
      <c r="E1114" s="11"/>
      <c r="F1114" s="11"/>
      <c r="G1114" s="11"/>
      <c r="H1114" s="11"/>
      <c r="I1114" s="11"/>
      <c r="J1114" s="11"/>
      <c r="K1114" s="11"/>
      <c r="L1114" s="11"/>
      <c r="M1114" s="11"/>
      <c r="N1114" s="11"/>
      <c r="O1114" s="11"/>
      <c r="P1114" s="11"/>
      <c r="Q1114" s="11"/>
      <c r="R1114" s="11"/>
      <c r="S1114" s="11"/>
      <c r="T1114" s="11"/>
      <c r="U1114" s="11"/>
      <c r="V1114" s="11"/>
      <c r="W1114" s="11"/>
      <c r="X1114" s="11"/>
      <c r="AR1114" s="274"/>
      <c r="AS1114" s="274"/>
      <c r="AT1114" s="274"/>
      <c r="AU1114" s="274"/>
      <c r="AV1114" s="274"/>
      <c r="AW1114" s="274"/>
      <c r="AX1114" s="274"/>
      <c r="AY1114" s="274"/>
      <c r="AZ1114" s="274"/>
      <c r="BA1114" s="274"/>
      <c r="BB1114" s="274"/>
      <c r="BC1114" s="274"/>
      <c r="BD1114" s="274"/>
      <c r="BE1114" s="274"/>
      <c r="BF1114" s="274"/>
      <c r="BG1114" s="274"/>
      <c r="BH1114" s="274"/>
      <c r="BI1114" s="274"/>
      <c r="BJ1114" s="274"/>
      <c r="BK1114" s="274"/>
      <c r="BL1114" s="274"/>
      <c r="BM1114" s="274"/>
      <c r="BN1114" s="274"/>
      <c r="BO1114" s="274"/>
      <c r="BP1114" s="274"/>
      <c r="BQ1114" s="274"/>
      <c r="BR1114" s="274"/>
      <c r="BS1114" s="274"/>
      <c r="BT1114" s="274"/>
      <c r="BU1114" s="274"/>
      <c r="BV1114" s="274"/>
      <c r="BW1114" s="274"/>
      <c r="BX1114" s="274"/>
      <c r="BY1114" s="274"/>
      <c r="BZ1114" s="274"/>
      <c r="CA1114" s="274"/>
      <c r="CB1114" s="274"/>
      <c r="CC1114" s="274"/>
      <c r="CD1114" s="274"/>
      <c r="CE1114" s="274"/>
      <c r="CF1114" s="274"/>
      <c r="CG1114" s="274"/>
      <c r="CH1114" s="274"/>
      <c r="CI1114" s="274"/>
      <c r="CJ1114" s="274"/>
      <c r="CK1114" s="274"/>
      <c r="CL1114" s="274"/>
      <c r="CM1114" s="274"/>
      <c r="CN1114" s="274"/>
      <c r="CO1114" s="274"/>
      <c r="CP1114" s="274"/>
      <c r="CQ1114" s="274"/>
      <c r="CR1114" s="274"/>
      <c r="CS1114" s="274"/>
      <c r="CT1114" s="274"/>
      <c r="CU1114" s="274"/>
      <c r="CV1114" s="274"/>
      <c r="CW1114" s="274"/>
      <c r="CX1114" s="274"/>
      <c r="CY1114" s="274"/>
      <c r="CZ1114" s="274"/>
      <c r="DA1114" s="274"/>
      <c r="DB1114" s="274"/>
      <c r="DC1114" s="274"/>
      <c r="DD1114" s="274"/>
      <c r="DE1114" s="274"/>
    </row>
    <row r="1115" spans="2:109" s="33" customFormat="1" x14ac:dyDescent="0.35">
      <c r="B1115" s="11"/>
      <c r="C1115" s="11"/>
      <c r="D1115" s="11"/>
      <c r="E1115" s="11"/>
      <c r="F1115" s="11"/>
      <c r="G1115" s="11"/>
      <c r="H1115" s="11"/>
      <c r="I1115" s="11"/>
      <c r="J1115" s="11"/>
      <c r="K1115" s="11"/>
      <c r="L1115" s="11"/>
      <c r="M1115" s="11"/>
      <c r="N1115" s="11"/>
      <c r="O1115" s="11"/>
      <c r="P1115" s="11"/>
      <c r="Q1115" s="11"/>
      <c r="R1115" s="11"/>
      <c r="S1115" s="11"/>
      <c r="T1115" s="11"/>
      <c r="U1115" s="11"/>
      <c r="V1115" s="11"/>
      <c r="W1115" s="11"/>
      <c r="X1115" s="11"/>
      <c r="AR1115" s="274"/>
      <c r="AS1115" s="274"/>
      <c r="AT1115" s="274"/>
      <c r="AU1115" s="274"/>
      <c r="AV1115" s="274"/>
      <c r="AW1115" s="274"/>
      <c r="AX1115" s="274"/>
      <c r="AY1115" s="274"/>
      <c r="AZ1115" s="274"/>
      <c r="BA1115" s="274"/>
      <c r="BB1115" s="274"/>
      <c r="BC1115" s="274"/>
      <c r="BD1115" s="274"/>
      <c r="BE1115" s="274"/>
      <c r="BF1115" s="274"/>
      <c r="BG1115" s="274"/>
      <c r="BH1115" s="274"/>
      <c r="BI1115" s="274"/>
      <c r="BJ1115" s="274"/>
      <c r="BK1115" s="274"/>
      <c r="BL1115" s="274"/>
      <c r="BM1115" s="274"/>
      <c r="BN1115" s="274"/>
      <c r="BO1115" s="274"/>
      <c r="BP1115" s="274"/>
      <c r="BQ1115" s="274"/>
      <c r="BR1115" s="274"/>
      <c r="BS1115" s="274"/>
      <c r="BT1115" s="274"/>
      <c r="BU1115" s="274"/>
      <c r="BV1115" s="274"/>
      <c r="BW1115" s="274"/>
      <c r="BX1115" s="274"/>
      <c r="BY1115" s="274"/>
      <c r="BZ1115" s="274"/>
      <c r="CA1115" s="274"/>
      <c r="CB1115" s="274"/>
      <c r="CC1115" s="274"/>
      <c r="CD1115" s="274"/>
      <c r="CE1115" s="274"/>
      <c r="CF1115" s="274"/>
      <c r="CG1115" s="274"/>
      <c r="CH1115" s="274"/>
      <c r="CI1115" s="274"/>
      <c r="CJ1115" s="274"/>
      <c r="CK1115" s="274"/>
      <c r="CL1115" s="274"/>
      <c r="CM1115" s="274"/>
      <c r="CN1115" s="274"/>
      <c r="CO1115" s="274"/>
      <c r="CP1115" s="274"/>
      <c r="CQ1115" s="274"/>
      <c r="CR1115" s="274"/>
      <c r="CS1115" s="274"/>
      <c r="CT1115" s="274"/>
      <c r="CU1115" s="274"/>
      <c r="CV1115" s="274"/>
      <c r="CW1115" s="274"/>
      <c r="CX1115" s="274"/>
      <c r="CY1115" s="274"/>
      <c r="CZ1115" s="274"/>
      <c r="DA1115" s="274"/>
      <c r="DB1115" s="274"/>
      <c r="DC1115" s="274"/>
      <c r="DD1115" s="274"/>
      <c r="DE1115" s="274"/>
    </row>
    <row r="1116" spans="2:109" s="33" customFormat="1" x14ac:dyDescent="0.35">
      <c r="B1116" s="11"/>
      <c r="C1116" s="11"/>
      <c r="D1116" s="11"/>
      <c r="E1116" s="11"/>
      <c r="F1116" s="11"/>
      <c r="G1116" s="11"/>
      <c r="H1116" s="11"/>
      <c r="I1116" s="11"/>
      <c r="J1116" s="11"/>
      <c r="K1116" s="11"/>
      <c r="L1116" s="11"/>
      <c r="M1116" s="11"/>
      <c r="N1116" s="11"/>
      <c r="O1116" s="11"/>
      <c r="P1116" s="11"/>
      <c r="Q1116" s="11"/>
      <c r="R1116" s="11"/>
      <c r="S1116" s="11"/>
      <c r="T1116" s="11"/>
      <c r="U1116" s="11"/>
      <c r="V1116" s="11"/>
      <c r="W1116" s="11"/>
      <c r="X1116" s="11"/>
      <c r="AR1116" s="274"/>
      <c r="AS1116" s="274"/>
      <c r="AT1116" s="274"/>
      <c r="AU1116" s="274"/>
      <c r="AV1116" s="274"/>
      <c r="AW1116" s="274"/>
      <c r="AX1116" s="274"/>
      <c r="AY1116" s="274"/>
      <c r="AZ1116" s="274"/>
      <c r="BA1116" s="274"/>
      <c r="BB1116" s="274"/>
      <c r="BC1116" s="274"/>
      <c r="BD1116" s="274"/>
      <c r="BE1116" s="274"/>
      <c r="BF1116" s="274"/>
      <c r="BG1116" s="274"/>
      <c r="BH1116" s="274"/>
      <c r="BI1116" s="274"/>
      <c r="BJ1116" s="274"/>
      <c r="BK1116" s="274"/>
      <c r="BL1116" s="274"/>
      <c r="BM1116" s="274"/>
      <c r="BN1116" s="274"/>
      <c r="BO1116" s="274"/>
      <c r="BP1116" s="274"/>
      <c r="BQ1116" s="274"/>
      <c r="BR1116" s="274"/>
      <c r="BS1116" s="274"/>
      <c r="BT1116" s="274"/>
      <c r="BU1116" s="274"/>
      <c r="BV1116" s="274"/>
      <c r="BW1116" s="274"/>
      <c r="BX1116" s="274"/>
      <c r="BY1116" s="274"/>
      <c r="BZ1116" s="274"/>
      <c r="CA1116" s="274"/>
      <c r="CB1116" s="274"/>
      <c r="CC1116" s="274"/>
      <c r="CD1116" s="274"/>
      <c r="CE1116" s="274"/>
      <c r="CF1116" s="274"/>
      <c r="CG1116" s="274"/>
      <c r="CH1116" s="274"/>
      <c r="CI1116" s="274"/>
      <c r="CJ1116" s="274"/>
      <c r="CK1116" s="274"/>
      <c r="CL1116" s="274"/>
      <c r="CM1116" s="274"/>
      <c r="CN1116" s="274"/>
      <c r="CO1116" s="274"/>
      <c r="CP1116" s="274"/>
      <c r="CQ1116" s="274"/>
      <c r="CR1116" s="274"/>
      <c r="CS1116" s="274"/>
      <c r="CT1116" s="274"/>
      <c r="CU1116" s="274"/>
      <c r="CV1116" s="274"/>
      <c r="CW1116" s="274"/>
      <c r="CX1116" s="274"/>
      <c r="CY1116" s="274"/>
      <c r="CZ1116" s="274"/>
      <c r="DA1116" s="274"/>
      <c r="DB1116" s="274"/>
      <c r="DC1116" s="274"/>
      <c r="DD1116" s="274"/>
      <c r="DE1116" s="274"/>
    </row>
    <row r="1117" spans="2:109" s="33" customFormat="1" x14ac:dyDescent="0.35">
      <c r="B1117" s="11"/>
      <c r="C1117" s="11"/>
      <c r="D1117" s="11"/>
      <c r="E1117" s="11"/>
      <c r="F1117" s="11"/>
      <c r="G1117" s="11"/>
      <c r="H1117" s="11"/>
      <c r="I1117" s="11"/>
      <c r="J1117" s="11"/>
      <c r="K1117" s="11"/>
      <c r="L1117" s="11"/>
      <c r="M1117" s="11"/>
      <c r="N1117" s="11"/>
      <c r="O1117" s="11"/>
      <c r="P1117" s="11"/>
      <c r="Q1117" s="11"/>
      <c r="R1117" s="11"/>
      <c r="S1117" s="11"/>
      <c r="T1117" s="11"/>
      <c r="U1117" s="11"/>
      <c r="V1117" s="11"/>
      <c r="W1117" s="11"/>
      <c r="X1117" s="11"/>
      <c r="AR1117" s="274"/>
      <c r="AS1117" s="274"/>
      <c r="AT1117" s="274"/>
      <c r="AU1117" s="274"/>
      <c r="AV1117" s="274"/>
      <c r="AW1117" s="274"/>
      <c r="AX1117" s="274"/>
      <c r="AY1117" s="274"/>
      <c r="AZ1117" s="274"/>
      <c r="BA1117" s="274"/>
      <c r="BB1117" s="274"/>
      <c r="BC1117" s="274"/>
      <c r="BD1117" s="274"/>
      <c r="BE1117" s="274"/>
      <c r="BF1117" s="274"/>
      <c r="BG1117" s="274"/>
      <c r="BH1117" s="274"/>
      <c r="BI1117" s="274"/>
      <c r="BJ1117" s="274"/>
      <c r="BK1117" s="274"/>
      <c r="BL1117" s="274"/>
      <c r="BM1117" s="274"/>
      <c r="BN1117" s="274"/>
      <c r="BO1117" s="274"/>
      <c r="BP1117" s="274"/>
      <c r="BQ1117" s="274"/>
      <c r="BR1117" s="274"/>
      <c r="BS1117" s="274"/>
      <c r="BT1117" s="274"/>
      <c r="BU1117" s="274"/>
      <c r="BV1117" s="274"/>
      <c r="BW1117" s="274"/>
      <c r="BX1117" s="274"/>
      <c r="BY1117" s="274"/>
      <c r="BZ1117" s="274"/>
      <c r="CA1117" s="274"/>
      <c r="CB1117" s="274"/>
      <c r="CC1117" s="274"/>
      <c r="CD1117" s="274"/>
      <c r="CE1117" s="274"/>
      <c r="CF1117" s="274"/>
      <c r="CG1117" s="274"/>
      <c r="CH1117" s="274"/>
      <c r="CI1117" s="274"/>
      <c r="CJ1117" s="274"/>
      <c r="CK1117" s="274"/>
      <c r="CL1117" s="274"/>
      <c r="CM1117" s="274"/>
      <c r="CN1117" s="274"/>
      <c r="CO1117" s="274"/>
      <c r="CP1117" s="274"/>
      <c r="CQ1117" s="274"/>
      <c r="CR1117" s="274"/>
      <c r="CS1117" s="274"/>
      <c r="CT1117" s="274"/>
      <c r="CU1117" s="274"/>
      <c r="CV1117" s="274"/>
      <c r="CW1117" s="274"/>
      <c r="CX1117" s="274"/>
      <c r="CY1117" s="274"/>
      <c r="CZ1117" s="274"/>
      <c r="DA1117" s="274"/>
      <c r="DB1117" s="274"/>
      <c r="DC1117" s="274"/>
      <c r="DD1117" s="274"/>
      <c r="DE1117" s="274"/>
    </row>
    <row r="1118" spans="2:109" s="33" customFormat="1" x14ac:dyDescent="0.35">
      <c r="B1118" s="11"/>
      <c r="C1118" s="11"/>
      <c r="D1118" s="11"/>
      <c r="E1118" s="11"/>
      <c r="F1118" s="11"/>
      <c r="G1118" s="11"/>
      <c r="H1118" s="11"/>
      <c r="I1118" s="11"/>
      <c r="J1118" s="11"/>
      <c r="K1118" s="11"/>
      <c r="L1118" s="11"/>
      <c r="M1118" s="11"/>
      <c r="N1118" s="11"/>
      <c r="O1118" s="11"/>
      <c r="P1118" s="11"/>
      <c r="Q1118" s="11"/>
      <c r="R1118" s="11"/>
      <c r="S1118" s="11"/>
      <c r="T1118" s="11"/>
      <c r="U1118" s="11"/>
      <c r="V1118" s="11"/>
      <c r="W1118" s="11"/>
      <c r="X1118" s="11"/>
      <c r="AR1118" s="274"/>
      <c r="AS1118" s="274"/>
      <c r="AT1118" s="274"/>
      <c r="AU1118" s="274"/>
      <c r="AV1118" s="274"/>
      <c r="AW1118" s="274"/>
      <c r="AX1118" s="274"/>
      <c r="AY1118" s="274"/>
      <c r="AZ1118" s="274"/>
      <c r="BA1118" s="274"/>
      <c r="BB1118" s="274"/>
      <c r="BC1118" s="274"/>
      <c r="BD1118" s="274"/>
      <c r="BE1118" s="274"/>
      <c r="BF1118" s="274"/>
      <c r="BG1118" s="274"/>
      <c r="BH1118" s="274"/>
      <c r="BI1118" s="274"/>
      <c r="BJ1118" s="274"/>
      <c r="BK1118" s="274"/>
      <c r="BL1118" s="274"/>
      <c r="BM1118" s="274"/>
      <c r="BN1118" s="274"/>
      <c r="BO1118" s="274"/>
      <c r="BP1118" s="274"/>
      <c r="BQ1118" s="274"/>
      <c r="BR1118" s="274"/>
      <c r="BS1118" s="274"/>
      <c r="BT1118" s="274"/>
      <c r="BU1118" s="274"/>
      <c r="BV1118" s="274"/>
      <c r="BW1118" s="274"/>
      <c r="BX1118" s="274"/>
      <c r="BY1118" s="274"/>
      <c r="BZ1118" s="274"/>
      <c r="CA1118" s="274"/>
      <c r="CB1118" s="274"/>
      <c r="CC1118" s="274"/>
      <c r="CD1118" s="274"/>
      <c r="CE1118" s="274"/>
      <c r="CF1118" s="274"/>
      <c r="CG1118" s="274"/>
      <c r="CH1118" s="274"/>
      <c r="CI1118" s="274"/>
      <c r="CJ1118" s="274"/>
      <c r="CK1118" s="274"/>
      <c r="CL1118" s="274"/>
      <c r="CM1118" s="274"/>
      <c r="CN1118" s="274"/>
      <c r="CO1118" s="274"/>
      <c r="CP1118" s="274"/>
      <c r="CQ1118" s="274"/>
      <c r="CR1118" s="274"/>
      <c r="CS1118" s="274"/>
      <c r="CT1118" s="274"/>
      <c r="CU1118" s="274"/>
      <c r="CV1118" s="274"/>
      <c r="CW1118" s="274"/>
      <c r="CX1118" s="274"/>
      <c r="CY1118" s="274"/>
      <c r="CZ1118" s="274"/>
      <c r="DA1118" s="274"/>
      <c r="DB1118" s="274"/>
      <c r="DC1118" s="274"/>
      <c r="DD1118" s="274"/>
      <c r="DE1118" s="274"/>
    </row>
    <row r="1119" spans="2:109" s="33" customFormat="1" x14ac:dyDescent="0.35">
      <c r="B1119" s="11"/>
      <c r="C1119" s="11"/>
      <c r="D1119" s="11"/>
      <c r="E1119" s="11"/>
      <c r="F1119" s="11"/>
      <c r="G1119" s="11"/>
      <c r="H1119" s="11"/>
      <c r="I1119" s="11"/>
      <c r="J1119" s="11"/>
      <c r="K1119" s="11"/>
      <c r="L1119" s="11"/>
      <c r="M1119" s="11"/>
      <c r="N1119" s="11"/>
      <c r="O1119" s="11"/>
      <c r="P1119" s="11"/>
      <c r="Q1119" s="11"/>
      <c r="R1119" s="11"/>
      <c r="S1119" s="11"/>
      <c r="T1119" s="11"/>
      <c r="U1119" s="11"/>
      <c r="V1119" s="11"/>
      <c r="W1119" s="11"/>
      <c r="X1119" s="11"/>
      <c r="AR1119" s="274"/>
      <c r="AS1119" s="274"/>
      <c r="AT1119" s="274"/>
      <c r="AU1119" s="274"/>
      <c r="AV1119" s="274"/>
      <c r="AW1119" s="274"/>
      <c r="AX1119" s="274"/>
      <c r="AY1119" s="274"/>
      <c r="AZ1119" s="274"/>
      <c r="BA1119" s="274"/>
      <c r="BB1119" s="274"/>
      <c r="BC1119" s="274"/>
      <c r="BD1119" s="274"/>
      <c r="BE1119" s="274"/>
      <c r="BF1119" s="274"/>
      <c r="BG1119" s="274"/>
      <c r="BH1119" s="274"/>
      <c r="BI1119" s="274"/>
      <c r="BJ1119" s="274"/>
      <c r="BK1119" s="274"/>
      <c r="BL1119" s="274"/>
      <c r="BM1119" s="274"/>
      <c r="BN1119" s="274"/>
      <c r="BO1119" s="274"/>
      <c r="BP1119" s="274"/>
      <c r="BQ1119" s="274"/>
      <c r="BR1119" s="274"/>
      <c r="BS1119" s="274"/>
      <c r="BT1119" s="274"/>
      <c r="BU1119" s="274"/>
      <c r="BV1119" s="274"/>
      <c r="BW1119" s="274"/>
      <c r="BX1119" s="274"/>
      <c r="BY1119" s="274"/>
      <c r="BZ1119" s="274"/>
      <c r="CA1119" s="274"/>
      <c r="CB1119" s="274"/>
      <c r="CC1119" s="274"/>
      <c r="CD1119" s="274"/>
      <c r="CE1119" s="274"/>
      <c r="CF1119" s="274"/>
      <c r="CG1119" s="274"/>
      <c r="CH1119" s="274"/>
      <c r="CI1119" s="274"/>
      <c r="CJ1119" s="274"/>
      <c r="CK1119" s="274"/>
      <c r="CL1119" s="274"/>
      <c r="CM1119" s="274"/>
      <c r="CN1119" s="274"/>
      <c r="CO1119" s="274"/>
      <c r="CP1119" s="274"/>
      <c r="CQ1119" s="274"/>
      <c r="CR1119" s="274"/>
      <c r="CS1119" s="274"/>
      <c r="CT1119" s="274"/>
      <c r="CU1119" s="274"/>
      <c r="CV1119" s="274"/>
      <c r="CW1119" s="274"/>
      <c r="CX1119" s="274"/>
      <c r="CY1119" s="274"/>
      <c r="CZ1119" s="274"/>
      <c r="DA1119" s="274"/>
      <c r="DB1119" s="274"/>
      <c r="DC1119" s="274"/>
      <c r="DD1119" s="274"/>
      <c r="DE1119" s="274"/>
    </row>
    <row r="1120" spans="2:109" s="33" customFormat="1" x14ac:dyDescent="0.35">
      <c r="B1120" s="11"/>
      <c r="C1120" s="11"/>
      <c r="D1120" s="11"/>
      <c r="E1120" s="11"/>
      <c r="F1120" s="11"/>
      <c r="G1120" s="11"/>
      <c r="H1120" s="11"/>
      <c r="I1120" s="11"/>
      <c r="J1120" s="11"/>
      <c r="K1120" s="11"/>
      <c r="L1120" s="11"/>
      <c r="M1120" s="11"/>
      <c r="N1120" s="11"/>
      <c r="O1120" s="11"/>
      <c r="P1120" s="11"/>
      <c r="Q1120" s="11"/>
      <c r="R1120" s="11"/>
      <c r="S1120" s="11"/>
      <c r="T1120" s="11"/>
      <c r="U1120" s="11"/>
      <c r="V1120" s="11"/>
      <c r="W1120" s="11"/>
      <c r="X1120" s="11"/>
      <c r="AR1120" s="274"/>
      <c r="AS1120" s="274"/>
      <c r="AT1120" s="274"/>
      <c r="AU1120" s="274"/>
      <c r="AV1120" s="274"/>
      <c r="AW1120" s="274"/>
      <c r="AX1120" s="274"/>
      <c r="AY1120" s="274"/>
      <c r="AZ1120" s="274"/>
      <c r="BA1120" s="274"/>
      <c r="BB1120" s="274"/>
      <c r="BC1120" s="274"/>
      <c r="BD1120" s="274"/>
      <c r="BE1120" s="274"/>
      <c r="BF1120" s="274"/>
      <c r="BG1120" s="274"/>
      <c r="BH1120" s="274"/>
      <c r="BI1120" s="274"/>
      <c r="BJ1120" s="274"/>
      <c r="BK1120" s="274"/>
      <c r="BL1120" s="274"/>
      <c r="BM1120" s="274"/>
      <c r="BN1120" s="274"/>
      <c r="BO1120" s="274"/>
      <c r="BP1120" s="274"/>
      <c r="BQ1120" s="274"/>
      <c r="BR1120" s="274"/>
      <c r="BS1120" s="274"/>
      <c r="BT1120" s="274"/>
      <c r="BU1120" s="274"/>
      <c r="BV1120" s="274"/>
      <c r="BW1120" s="274"/>
      <c r="BX1120" s="274"/>
      <c r="BY1120" s="274"/>
      <c r="BZ1120" s="274"/>
      <c r="CA1120" s="274"/>
      <c r="CB1120" s="274"/>
      <c r="CC1120" s="274"/>
      <c r="CD1120" s="274"/>
      <c r="CE1120" s="274"/>
      <c r="CF1120" s="274"/>
      <c r="CG1120" s="274"/>
      <c r="CH1120" s="274"/>
      <c r="CI1120" s="274"/>
      <c r="CJ1120" s="274"/>
      <c r="CK1120" s="274"/>
      <c r="CL1120" s="274"/>
      <c r="CM1120" s="274"/>
      <c r="CN1120" s="274"/>
      <c r="CO1120" s="274"/>
      <c r="CP1120" s="274"/>
      <c r="CQ1120" s="274"/>
      <c r="CR1120" s="274"/>
      <c r="CS1120" s="274"/>
      <c r="CT1120" s="274"/>
      <c r="CU1120" s="274"/>
      <c r="CV1120" s="274"/>
      <c r="CW1120" s="274"/>
      <c r="CX1120" s="274"/>
      <c r="CY1120" s="274"/>
      <c r="CZ1120" s="274"/>
      <c r="DA1120" s="274"/>
      <c r="DB1120" s="274"/>
      <c r="DC1120" s="274"/>
      <c r="DD1120" s="274"/>
      <c r="DE1120" s="274"/>
    </row>
    <row r="1121" spans="2:109" s="33" customFormat="1" x14ac:dyDescent="0.35">
      <c r="B1121" s="11"/>
      <c r="C1121" s="11"/>
      <c r="D1121" s="11"/>
      <c r="E1121" s="11"/>
      <c r="F1121" s="11"/>
      <c r="G1121" s="11"/>
      <c r="H1121" s="11"/>
      <c r="I1121" s="11"/>
      <c r="J1121" s="11"/>
      <c r="K1121" s="11"/>
      <c r="L1121" s="11"/>
      <c r="M1121" s="11"/>
      <c r="N1121" s="11"/>
      <c r="O1121" s="11"/>
      <c r="P1121" s="11"/>
      <c r="Q1121" s="11"/>
      <c r="R1121" s="11"/>
      <c r="S1121" s="11"/>
      <c r="T1121" s="11"/>
      <c r="U1121" s="11"/>
      <c r="V1121" s="11"/>
      <c r="W1121" s="11"/>
      <c r="X1121" s="11"/>
      <c r="AR1121" s="274"/>
      <c r="AS1121" s="274"/>
      <c r="AT1121" s="274"/>
      <c r="AU1121" s="274"/>
      <c r="AV1121" s="274"/>
      <c r="AW1121" s="274"/>
      <c r="AX1121" s="274"/>
      <c r="AY1121" s="274"/>
      <c r="AZ1121" s="274"/>
      <c r="BA1121" s="274"/>
      <c r="BB1121" s="274"/>
      <c r="BC1121" s="274"/>
      <c r="BD1121" s="274"/>
      <c r="BE1121" s="274"/>
      <c r="BF1121" s="274"/>
      <c r="BG1121" s="274"/>
      <c r="BH1121" s="274"/>
      <c r="BI1121" s="274"/>
      <c r="BJ1121" s="274"/>
      <c r="BK1121" s="274"/>
      <c r="BL1121" s="274"/>
      <c r="BM1121" s="274"/>
      <c r="BN1121" s="274"/>
      <c r="BO1121" s="274"/>
      <c r="BP1121" s="274"/>
      <c r="BQ1121" s="274"/>
      <c r="BR1121" s="274"/>
      <c r="BS1121" s="274"/>
      <c r="BT1121" s="274"/>
      <c r="BU1121" s="274"/>
      <c r="BV1121" s="274"/>
      <c r="BW1121" s="274"/>
      <c r="BX1121" s="274"/>
      <c r="BY1121" s="274"/>
      <c r="BZ1121" s="274"/>
      <c r="CA1121" s="274"/>
      <c r="CB1121" s="274"/>
      <c r="CC1121" s="274"/>
      <c r="CD1121" s="274"/>
      <c r="CE1121" s="274"/>
      <c r="CF1121" s="274"/>
      <c r="CG1121" s="274"/>
      <c r="CH1121" s="274"/>
      <c r="CI1121" s="274"/>
      <c r="CJ1121" s="274"/>
      <c r="CK1121" s="274"/>
      <c r="CL1121" s="274"/>
      <c r="CM1121" s="274"/>
      <c r="CN1121" s="274"/>
      <c r="CO1121" s="274"/>
      <c r="CP1121" s="274"/>
      <c r="CQ1121" s="274"/>
      <c r="CR1121" s="274"/>
      <c r="CS1121" s="274"/>
      <c r="CT1121" s="274"/>
      <c r="CU1121" s="274"/>
      <c r="CV1121" s="274"/>
      <c r="CW1121" s="274"/>
      <c r="CX1121" s="274"/>
      <c r="CY1121" s="274"/>
      <c r="CZ1121" s="274"/>
      <c r="DA1121" s="274"/>
      <c r="DB1121" s="274"/>
      <c r="DC1121" s="274"/>
      <c r="DD1121" s="274"/>
      <c r="DE1121" s="274"/>
    </row>
    <row r="1122" spans="2:109" s="33" customFormat="1" x14ac:dyDescent="0.35">
      <c r="B1122" s="11"/>
      <c r="C1122" s="11"/>
      <c r="D1122" s="11"/>
      <c r="E1122" s="11"/>
      <c r="F1122" s="11"/>
      <c r="G1122" s="11"/>
      <c r="H1122" s="11"/>
      <c r="I1122" s="11"/>
      <c r="J1122" s="11"/>
      <c r="K1122" s="11"/>
      <c r="L1122" s="11"/>
      <c r="M1122" s="11"/>
      <c r="N1122" s="11"/>
      <c r="O1122" s="11"/>
      <c r="P1122" s="11"/>
      <c r="Q1122" s="11"/>
      <c r="R1122" s="11"/>
      <c r="S1122" s="11"/>
      <c r="T1122" s="11"/>
      <c r="U1122" s="11"/>
      <c r="V1122" s="11"/>
      <c r="W1122" s="11"/>
      <c r="X1122" s="11"/>
      <c r="AR1122" s="274"/>
      <c r="AS1122" s="274"/>
      <c r="AT1122" s="274"/>
      <c r="AU1122" s="274"/>
      <c r="AV1122" s="274"/>
      <c r="AW1122" s="274"/>
      <c r="AX1122" s="274"/>
      <c r="AY1122" s="274"/>
      <c r="AZ1122" s="274"/>
      <c r="BA1122" s="274"/>
      <c r="BB1122" s="274"/>
      <c r="BC1122" s="274"/>
      <c r="BD1122" s="274"/>
      <c r="BE1122" s="274"/>
      <c r="BF1122" s="274"/>
      <c r="BG1122" s="274"/>
      <c r="BH1122" s="274"/>
      <c r="BI1122" s="274"/>
      <c r="BJ1122" s="274"/>
      <c r="BK1122" s="274"/>
      <c r="BL1122" s="274"/>
      <c r="BM1122" s="274"/>
      <c r="BN1122" s="274"/>
      <c r="BO1122" s="274"/>
      <c r="BP1122" s="274"/>
      <c r="BQ1122" s="274"/>
      <c r="BR1122" s="274"/>
      <c r="BS1122" s="274"/>
      <c r="BT1122" s="274"/>
      <c r="BU1122" s="274"/>
      <c r="BV1122" s="274"/>
      <c r="BW1122" s="274"/>
      <c r="BX1122" s="274"/>
      <c r="BY1122" s="274"/>
      <c r="BZ1122" s="274"/>
      <c r="CA1122" s="274"/>
      <c r="CB1122" s="274"/>
      <c r="CC1122" s="274"/>
      <c r="CD1122" s="274"/>
      <c r="CE1122" s="274"/>
      <c r="CF1122" s="274"/>
      <c r="CG1122" s="274"/>
      <c r="CH1122" s="274"/>
      <c r="CI1122" s="274"/>
      <c r="CJ1122" s="274"/>
      <c r="CK1122" s="274"/>
      <c r="CL1122" s="274"/>
      <c r="CM1122" s="274"/>
      <c r="CN1122" s="274"/>
      <c r="CO1122" s="274"/>
      <c r="CP1122" s="274"/>
      <c r="CQ1122" s="274"/>
      <c r="CR1122" s="274"/>
      <c r="CS1122" s="274"/>
      <c r="CT1122" s="274"/>
      <c r="CU1122" s="274"/>
      <c r="CV1122" s="274"/>
      <c r="CW1122" s="274"/>
      <c r="CX1122" s="274"/>
      <c r="CY1122" s="274"/>
      <c r="CZ1122" s="274"/>
      <c r="DA1122" s="274"/>
      <c r="DB1122" s="274"/>
      <c r="DC1122" s="274"/>
      <c r="DD1122" s="274"/>
      <c r="DE1122" s="274"/>
    </row>
    <row r="1123" spans="2:109" s="33" customFormat="1" x14ac:dyDescent="0.35">
      <c r="B1123" s="11"/>
      <c r="C1123" s="11"/>
      <c r="D1123" s="11"/>
      <c r="E1123" s="11"/>
      <c r="F1123" s="11"/>
      <c r="G1123" s="11"/>
      <c r="H1123" s="11"/>
      <c r="I1123" s="11"/>
      <c r="J1123" s="11"/>
      <c r="K1123" s="11"/>
      <c r="L1123" s="11"/>
      <c r="M1123" s="11"/>
      <c r="N1123" s="11"/>
      <c r="O1123" s="11"/>
      <c r="P1123" s="11"/>
      <c r="Q1123" s="11"/>
      <c r="R1123" s="11"/>
      <c r="S1123" s="11"/>
      <c r="T1123" s="11"/>
      <c r="U1123" s="11"/>
      <c r="V1123" s="11"/>
      <c r="W1123" s="11"/>
      <c r="X1123" s="11"/>
      <c r="AR1123" s="274"/>
      <c r="AS1123" s="274"/>
      <c r="AT1123" s="274"/>
      <c r="AU1123" s="274"/>
      <c r="AV1123" s="274"/>
      <c r="AW1123" s="274"/>
      <c r="AX1123" s="274"/>
      <c r="AY1123" s="274"/>
      <c r="AZ1123" s="274"/>
      <c r="BA1123" s="274"/>
      <c r="BB1123" s="274"/>
      <c r="BC1123" s="274"/>
      <c r="BD1123" s="274"/>
      <c r="BE1123" s="274"/>
      <c r="BF1123" s="274"/>
      <c r="BG1123" s="274"/>
      <c r="BH1123" s="274"/>
      <c r="BI1123" s="274"/>
      <c r="BJ1123" s="274"/>
      <c r="BK1123" s="274"/>
      <c r="BL1123" s="274"/>
      <c r="BM1123" s="274"/>
      <c r="BN1123" s="274"/>
      <c r="BO1123" s="274"/>
      <c r="BP1123" s="274"/>
      <c r="BQ1123" s="274"/>
      <c r="BR1123" s="274"/>
      <c r="BS1123" s="274"/>
      <c r="BT1123" s="274"/>
      <c r="BU1123" s="274"/>
      <c r="BV1123" s="274"/>
      <c r="BW1123" s="274"/>
      <c r="BX1123" s="274"/>
      <c r="BY1123" s="274"/>
      <c r="BZ1123" s="274"/>
      <c r="CA1123" s="274"/>
      <c r="CB1123" s="274"/>
      <c r="CC1123" s="274"/>
      <c r="CD1123" s="274"/>
      <c r="CE1123" s="274"/>
      <c r="CF1123" s="274"/>
      <c r="CG1123" s="274"/>
      <c r="CH1123" s="274"/>
      <c r="CI1123" s="274"/>
      <c r="CJ1123" s="274"/>
      <c r="CK1123" s="274"/>
      <c r="CL1123" s="274"/>
      <c r="CM1123" s="274"/>
      <c r="CN1123" s="274"/>
      <c r="CO1123" s="274"/>
      <c r="CP1123" s="274"/>
      <c r="CQ1123" s="274"/>
      <c r="CR1123" s="274"/>
      <c r="CS1123" s="274"/>
      <c r="CT1123" s="274"/>
      <c r="CU1123" s="274"/>
      <c r="CV1123" s="274"/>
      <c r="CW1123" s="274"/>
      <c r="CX1123" s="274"/>
      <c r="CY1123" s="274"/>
      <c r="CZ1123" s="274"/>
      <c r="DA1123" s="274"/>
      <c r="DB1123" s="274"/>
      <c r="DC1123" s="274"/>
      <c r="DD1123" s="274"/>
      <c r="DE1123" s="274"/>
    </row>
    <row r="1124" spans="2:109" s="33" customFormat="1" x14ac:dyDescent="0.35">
      <c r="B1124" s="11"/>
      <c r="C1124" s="11"/>
      <c r="D1124" s="11"/>
      <c r="E1124" s="11"/>
      <c r="F1124" s="11"/>
      <c r="G1124" s="11"/>
      <c r="H1124" s="11"/>
      <c r="I1124" s="11"/>
      <c r="J1124" s="11"/>
      <c r="K1124" s="11"/>
      <c r="L1124" s="11"/>
      <c r="M1124" s="11"/>
      <c r="N1124" s="11"/>
      <c r="O1124" s="11"/>
      <c r="P1124" s="11"/>
      <c r="Q1124" s="11"/>
      <c r="R1124" s="11"/>
      <c r="S1124" s="11"/>
      <c r="T1124" s="11"/>
      <c r="U1124" s="11"/>
      <c r="V1124" s="11"/>
      <c r="W1124" s="11"/>
      <c r="X1124" s="11"/>
      <c r="AR1124" s="274"/>
      <c r="AS1124" s="274"/>
      <c r="AT1124" s="274"/>
      <c r="AU1124" s="274"/>
      <c r="AV1124" s="274"/>
      <c r="AW1124" s="274"/>
      <c r="AX1124" s="274"/>
      <c r="AY1124" s="274"/>
      <c r="AZ1124" s="274"/>
      <c r="BA1124" s="274"/>
      <c r="BB1124" s="274"/>
      <c r="BC1124" s="274"/>
      <c r="BD1124" s="274"/>
      <c r="BE1124" s="274"/>
      <c r="BF1124" s="274"/>
      <c r="BG1124" s="274"/>
      <c r="BH1124" s="274"/>
      <c r="BI1124" s="274"/>
      <c r="BJ1124" s="274"/>
      <c r="BK1124" s="274"/>
      <c r="BL1124" s="274"/>
      <c r="BM1124" s="274"/>
      <c r="BN1124" s="274"/>
      <c r="BO1124" s="274"/>
      <c r="BP1124" s="274"/>
      <c r="BQ1124" s="274"/>
      <c r="BR1124" s="274"/>
      <c r="BS1124" s="274"/>
      <c r="BT1124" s="274"/>
      <c r="BU1124" s="274"/>
      <c r="BV1124" s="274"/>
      <c r="BW1124" s="274"/>
      <c r="BX1124" s="274"/>
      <c r="BY1124" s="274"/>
      <c r="BZ1124" s="274"/>
      <c r="CA1124" s="274"/>
      <c r="CB1124" s="274"/>
      <c r="CC1124" s="274"/>
      <c r="CD1124" s="274"/>
      <c r="CE1124" s="274"/>
      <c r="CF1124" s="274"/>
      <c r="CG1124" s="274"/>
      <c r="CH1124" s="274"/>
      <c r="CI1124" s="274"/>
      <c r="CJ1124" s="274"/>
      <c r="CK1124" s="274"/>
      <c r="CL1124" s="274"/>
      <c r="CM1124" s="274"/>
      <c r="CN1124" s="274"/>
      <c r="CO1124" s="274"/>
      <c r="CP1124" s="274"/>
      <c r="CQ1124" s="274"/>
      <c r="CR1124" s="274"/>
      <c r="CS1124" s="274"/>
      <c r="CT1124" s="274"/>
      <c r="CU1124" s="274"/>
      <c r="CV1124" s="274"/>
      <c r="CW1124" s="274"/>
      <c r="CX1124" s="274"/>
      <c r="CY1124" s="274"/>
      <c r="CZ1124" s="274"/>
      <c r="DA1124" s="274"/>
      <c r="DB1124" s="274"/>
      <c r="DC1124" s="274"/>
      <c r="DD1124" s="274"/>
      <c r="DE1124" s="274"/>
    </row>
    <row r="1125" spans="2:109" s="33" customFormat="1" x14ac:dyDescent="0.35">
      <c r="B1125" s="11"/>
      <c r="C1125" s="11"/>
      <c r="D1125" s="11"/>
      <c r="E1125" s="11"/>
      <c r="F1125" s="11"/>
      <c r="G1125" s="11"/>
      <c r="H1125" s="11"/>
      <c r="I1125" s="11"/>
      <c r="J1125" s="11"/>
      <c r="K1125" s="11"/>
      <c r="L1125" s="11"/>
      <c r="M1125" s="11"/>
      <c r="N1125" s="11"/>
      <c r="O1125" s="11"/>
      <c r="P1125" s="11"/>
      <c r="Q1125" s="11"/>
      <c r="R1125" s="11"/>
      <c r="S1125" s="11"/>
      <c r="T1125" s="11"/>
      <c r="U1125" s="11"/>
      <c r="V1125" s="11"/>
      <c r="W1125" s="11"/>
      <c r="X1125" s="11"/>
      <c r="AR1125" s="274"/>
      <c r="AS1125" s="274"/>
      <c r="AT1125" s="274"/>
      <c r="AU1125" s="274"/>
      <c r="AV1125" s="274"/>
      <c r="AW1125" s="274"/>
      <c r="AX1125" s="274"/>
      <c r="AY1125" s="274"/>
      <c r="AZ1125" s="274"/>
      <c r="BA1125" s="274"/>
      <c r="BB1125" s="274"/>
      <c r="BC1125" s="274"/>
      <c r="BD1125" s="274"/>
      <c r="BE1125" s="274"/>
      <c r="BF1125" s="274"/>
      <c r="BG1125" s="274"/>
      <c r="BH1125" s="274"/>
      <c r="BI1125" s="274"/>
      <c r="BJ1125" s="274"/>
      <c r="BK1125" s="274"/>
      <c r="BL1125" s="274"/>
      <c r="BM1125" s="274"/>
      <c r="BN1125" s="274"/>
      <c r="BO1125" s="274"/>
      <c r="BP1125" s="274"/>
      <c r="BQ1125" s="274"/>
      <c r="BR1125" s="274"/>
      <c r="BS1125" s="274"/>
      <c r="BT1125" s="274"/>
      <c r="BU1125" s="274"/>
      <c r="BV1125" s="274"/>
      <c r="BW1125" s="274"/>
      <c r="BX1125" s="274"/>
      <c r="BY1125" s="274"/>
      <c r="BZ1125" s="274"/>
      <c r="CA1125" s="274"/>
      <c r="CB1125" s="274"/>
      <c r="CC1125" s="274"/>
      <c r="CD1125" s="274"/>
      <c r="CE1125" s="274"/>
      <c r="CF1125" s="274"/>
      <c r="CG1125" s="274"/>
      <c r="CH1125" s="274"/>
      <c r="CI1125" s="274"/>
      <c r="CJ1125" s="274"/>
      <c r="CK1125" s="274"/>
      <c r="CL1125" s="274"/>
      <c r="CM1125" s="274"/>
      <c r="CN1125" s="274"/>
      <c r="CO1125" s="274"/>
      <c r="CP1125" s="274"/>
      <c r="CQ1125" s="274"/>
      <c r="CR1125" s="274"/>
      <c r="CS1125" s="274"/>
      <c r="CT1125" s="274"/>
      <c r="CU1125" s="274"/>
      <c r="CV1125" s="274"/>
      <c r="CW1125" s="274"/>
      <c r="CX1125" s="274"/>
      <c r="CY1125" s="274"/>
      <c r="CZ1125" s="274"/>
      <c r="DA1125" s="274"/>
      <c r="DB1125" s="274"/>
      <c r="DC1125" s="274"/>
      <c r="DD1125" s="274"/>
      <c r="DE1125" s="274"/>
    </row>
    <row r="1126" spans="2:109" s="33" customFormat="1" x14ac:dyDescent="0.35">
      <c r="B1126" s="11"/>
      <c r="C1126" s="11"/>
      <c r="D1126" s="11"/>
      <c r="E1126" s="11"/>
      <c r="F1126" s="11"/>
      <c r="G1126" s="11"/>
      <c r="H1126" s="11"/>
      <c r="I1126" s="11"/>
      <c r="J1126" s="11"/>
      <c r="K1126" s="11"/>
      <c r="L1126" s="11"/>
      <c r="M1126" s="11"/>
      <c r="N1126" s="11"/>
      <c r="O1126" s="11"/>
      <c r="P1126" s="11"/>
      <c r="Q1126" s="11"/>
      <c r="R1126" s="11"/>
      <c r="S1126" s="11"/>
      <c r="T1126" s="11"/>
      <c r="U1126" s="11"/>
      <c r="V1126" s="11"/>
      <c r="W1126" s="11"/>
      <c r="X1126" s="11"/>
      <c r="AR1126" s="274"/>
      <c r="AS1126" s="274"/>
      <c r="AT1126" s="274"/>
      <c r="AU1126" s="274"/>
      <c r="AV1126" s="274"/>
      <c r="AW1126" s="274"/>
      <c r="AX1126" s="274"/>
      <c r="AY1126" s="274"/>
      <c r="AZ1126" s="274"/>
      <c r="BA1126" s="274"/>
      <c r="BB1126" s="274"/>
      <c r="BC1126" s="274"/>
      <c r="BD1126" s="274"/>
      <c r="BE1126" s="274"/>
      <c r="BF1126" s="274"/>
      <c r="BG1126" s="274"/>
      <c r="BH1126" s="274"/>
      <c r="BI1126" s="274"/>
      <c r="BJ1126" s="274"/>
      <c r="BK1126" s="274"/>
      <c r="BL1126" s="274"/>
      <c r="BM1126" s="274"/>
      <c r="BN1126" s="274"/>
      <c r="BO1126" s="274"/>
      <c r="BP1126" s="274"/>
      <c r="BQ1126" s="274"/>
      <c r="BR1126" s="274"/>
      <c r="BS1126" s="274"/>
      <c r="BT1126" s="274"/>
      <c r="BU1126" s="274"/>
      <c r="BV1126" s="274"/>
      <c r="BW1126" s="274"/>
      <c r="BX1126" s="274"/>
      <c r="BY1126" s="274"/>
      <c r="BZ1126" s="274"/>
      <c r="CA1126" s="274"/>
      <c r="CB1126" s="274"/>
      <c r="CC1126" s="274"/>
      <c r="CD1126" s="274"/>
      <c r="CE1126" s="274"/>
      <c r="CF1126" s="274"/>
      <c r="CG1126" s="274"/>
      <c r="CH1126" s="274"/>
      <c r="CI1126" s="274"/>
      <c r="CJ1126" s="274"/>
      <c r="CK1126" s="274"/>
      <c r="CL1126" s="274"/>
      <c r="CM1126" s="274"/>
      <c r="CN1126" s="274"/>
      <c r="CO1126" s="274"/>
      <c r="CP1126" s="274"/>
      <c r="CQ1126" s="274"/>
      <c r="CR1126" s="274"/>
      <c r="CS1126" s="274"/>
      <c r="CT1126" s="274"/>
      <c r="CU1126" s="274"/>
      <c r="CV1126" s="274"/>
      <c r="CW1126" s="274"/>
      <c r="CX1126" s="274"/>
      <c r="CY1126" s="274"/>
      <c r="CZ1126" s="274"/>
      <c r="DA1126" s="274"/>
      <c r="DB1126" s="274"/>
      <c r="DC1126" s="274"/>
      <c r="DD1126" s="274"/>
      <c r="DE1126" s="274"/>
    </row>
    <row r="1127" spans="2:109" s="33" customFormat="1" x14ac:dyDescent="0.35">
      <c r="B1127" s="11"/>
      <c r="C1127" s="11"/>
      <c r="D1127" s="11"/>
      <c r="E1127" s="11"/>
      <c r="F1127" s="11"/>
      <c r="G1127" s="11"/>
      <c r="H1127" s="11"/>
      <c r="I1127" s="11"/>
      <c r="J1127" s="11"/>
      <c r="K1127" s="11"/>
      <c r="L1127" s="11"/>
      <c r="M1127" s="11"/>
      <c r="N1127" s="11"/>
      <c r="O1127" s="11"/>
      <c r="P1127" s="11"/>
      <c r="Q1127" s="11"/>
      <c r="R1127" s="11"/>
      <c r="S1127" s="11"/>
      <c r="T1127" s="11"/>
      <c r="U1127" s="11"/>
      <c r="V1127" s="11"/>
      <c r="W1127" s="11"/>
      <c r="X1127" s="11"/>
      <c r="AR1127" s="274"/>
      <c r="AS1127" s="274"/>
      <c r="AT1127" s="274"/>
      <c r="AU1127" s="274"/>
      <c r="AV1127" s="274"/>
      <c r="AW1127" s="274"/>
      <c r="AX1127" s="274"/>
      <c r="AY1127" s="274"/>
      <c r="AZ1127" s="274"/>
      <c r="BA1127" s="274"/>
      <c r="BB1127" s="274"/>
      <c r="BC1127" s="274"/>
      <c r="BD1127" s="274"/>
      <c r="BE1127" s="274"/>
      <c r="BF1127" s="274"/>
      <c r="BG1127" s="274"/>
      <c r="BH1127" s="274"/>
      <c r="BI1127" s="274"/>
      <c r="BJ1127" s="274"/>
      <c r="BK1127" s="274"/>
      <c r="BL1127" s="274"/>
      <c r="BM1127" s="274"/>
      <c r="BN1127" s="274"/>
      <c r="BO1127" s="274"/>
      <c r="BP1127" s="274"/>
      <c r="BQ1127" s="274"/>
      <c r="BR1127" s="274"/>
      <c r="BS1127" s="274"/>
      <c r="BT1127" s="274"/>
      <c r="BU1127" s="274"/>
      <c r="BV1127" s="274"/>
      <c r="BW1127" s="274"/>
      <c r="BX1127" s="274"/>
      <c r="BY1127" s="274"/>
      <c r="BZ1127" s="274"/>
      <c r="CA1127" s="274"/>
      <c r="CB1127" s="274"/>
      <c r="CC1127" s="274"/>
      <c r="CD1127" s="274"/>
      <c r="CE1127" s="274"/>
      <c r="CF1127" s="274"/>
      <c r="CG1127" s="274"/>
      <c r="CH1127" s="274"/>
      <c r="CI1127" s="274"/>
      <c r="CJ1127" s="274"/>
      <c r="CK1127" s="274"/>
      <c r="CL1127" s="274"/>
      <c r="CM1127" s="274"/>
      <c r="CN1127" s="274"/>
      <c r="CO1127" s="274"/>
      <c r="CP1127" s="274"/>
      <c r="CQ1127" s="274"/>
      <c r="CR1127" s="274"/>
      <c r="CS1127" s="274"/>
      <c r="CT1127" s="274"/>
      <c r="CU1127" s="274"/>
      <c r="CV1127" s="274"/>
      <c r="CW1127" s="274"/>
      <c r="CX1127" s="274"/>
      <c r="CY1127" s="274"/>
      <c r="CZ1127" s="274"/>
      <c r="DA1127" s="274"/>
      <c r="DB1127" s="274"/>
      <c r="DC1127" s="274"/>
      <c r="DD1127" s="274"/>
      <c r="DE1127" s="274"/>
    </row>
    <row r="1128" spans="2:109" s="33" customFormat="1" x14ac:dyDescent="0.35">
      <c r="B1128" s="11"/>
      <c r="C1128" s="11"/>
      <c r="D1128" s="11"/>
      <c r="E1128" s="11"/>
      <c r="F1128" s="11"/>
      <c r="G1128" s="11"/>
      <c r="H1128" s="11"/>
      <c r="I1128" s="11"/>
      <c r="J1128" s="11"/>
      <c r="K1128" s="11"/>
      <c r="L1128" s="11"/>
      <c r="M1128" s="11"/>
      <c r="N1128" s="11"/>
      <c r="O1128" s="11"/>
      <c r="P1128" s="11"/>
      <c r="Q1128" s="11"/>
      <c r="R1128" s="11"/>
      <c r="S1128" s="11"/>
      <c r="T1128" s="11"/>
      <c r="U1128" s="11"/>
      <c r="V1128" s="11"/>
      <c r="W1128" s="11"/>
      <c r="X1128" s="11"/>
      <c r="AR1128" s="274"/>
      <c r="AS1128" s="274"/>
      <c r="AT1128" s="274"/>
      <c r="AU1128" s="274"/>
      <c r="AV1128" s="274"/>
      <c r="AW1128" s="274"/>
      <c r="AX1128" s="274"/>
      <c r="AY1128" s="274"/>
      <c r="AZ1128" s="274"/>
      <c r="BA1128" s="274"/>
      <c r="BB1128" s="274"/>
      <c r="BC1128" s="274"/>
      <c r="BD1128" s="274"/>
      <c r="BE1128" s="274"/>
      <c r="BF1128" s="274"/>
      <c r="BG1128" s="274"/>
      <c r="BH1128" s="274"/>
      <c r="BI1128" s="274"/>
      <c r="BJ1128" s="274"/>
      <c r="BK1128" s="274"/>
      <c r="BL1128" s="274"/>
      <c r="BM1128" s="274"/>
      <c r="BN1128" s="274"/>
      <c r="BO1128" s="274"/>
      <c r="BP1128" s="274"/>
      <c r="BQ1128" s="274"/>
      <c r="BR1128" s="274"/>
      <c r="BS1128" s="274"/>
      <c r="BT1128" s="274"/>
      <c r="BU1128" s="274"/>
      <c r="BV1128" s="274"/>
      <c r="BW1128" s="274"/>
      <c r="BX1128" s="274"/>
      <c r="BY1128" s="274"/>
      <c r="BZ1128" s="274"/>
      <c r="CA1128" s="274"/>
      <c r="CB1128" s="274"/>
      <c r="CC1128" s="274"/>
      <c r="CD1128" s="274"/>
      <c r="CE1128" s="274"/>
      <c r="CF1128" s="274"/>
      <c r="CG1128" s="274"/>
      <c r="CH1128" s="274"/>
      <c r="CI1128" s="274"/>
      <c r="CJ1128" s="274"/>
      <c r="CK1128" s="274"/>
      <c r="CL1128" s="274"/>
      <c r="CM1128" s="274"/>
      <c r="CN1128" s="274"/>
      <c r="CO1128" s="274"/>
      <c r="CP1128" s="274"/>
      <c r="CQ1128" s="274"/>
      <c r="CR1128" s="274"/>
      <c r="CS1128" s="274"/>
      <c r="CT1128" s="274"/>
      <c r="CU1128" s="274"/>
      <c r="CV1128" s="274"/>
      <c r="CW1128" s="274"/>
      <c r="CX1128" s="274"/>
      <c r="CY1128" s="274"/>
      <c r="CZ1128" s="274"/>
      <c r="DA1128" s="274"/>
      <c r="DB1128" s="274"/>
      <c r="DC1128" s="274"/>
      <c r="DD1128" s="274"/>
      <c r="DE1128" s="274"/>
    </row>
    <row r="1129" spans="2:109" s="33" customFormat="1" x14ac:dyDescent="0.35">
      <c r="B1129" s="11"/>
      <c r="C1129" s="11"/>
      <c r="D1129" s="11"/>
      <c r="E1129" s="11"/>
      <c r="F1129" s="11"/>
      <c r="G1129" s="11"/>
      <c r="H1129" s="11"/>
      <c r="I1129" s="11"/>
      <c r="J1129" s="11"/>
      <c r="K1129" s="11"/>
      <c r="L1129" s="11"/>
      <c r="M1129" s="11"/>
      <c r="N1129" s="11"/>
      <c r="O1129" s="11"/>
      <c r="P1129" s="11"/>
      <c r="Q1129" s="11"/>
      <c r="R1129" s="11"/>
      <c r="S1129" s="11"/>
      <c r="T1129" s="11"/>
      <c r="U1129" s="11"/>
      <c r="V1129" s="11"/>
      <c r="W1129" s="11"/>
      <c r="X1129" s="11"/>
      <c r="AR1129" s="274"/>
      <c r="AS1129" s="274"/>
      <c r="AT1129" s="274"/>
      <c r="AU1129" s="274"/>
      <c r="AV1129" s="274"/>
      <c r="AW1129" s="274"/>
      <c r="AX1129" s="274"/>
      <c r="AY1129" s="274"/>
      <c r="AZ1129" s="274"/>
      <c r="BA1129" s="274"/>
      <c r="BB1129" s="274"/>
      <c r="BC1129" s="274"/>
      <c r="BD1129" s="274"/>
      <c r="BE1129" s="274"/>
      <c r="BF1129" s="274"/>
      <c r="BG1129" s="274"/>
      <c r="BH1129" s="274"/>
      <c r="BI1129" s="274"/>
      <c r="BJ1129" s="274"/>
      <c r="BK1129" s="274"/>
      <c r="BL1129" s="274"/>
      <c r="BM1129" s="274"/>
      <c r="BN1129" s="274"/>
      <c r="BO1129" s="274"/>
      <c r="BP1129" s="274"/>
      <c r="BQ1129" s="274"/>
      <c r="BR1129" s="274"/>
      <c r="BS1129" s="274"/>
      <c r="BT1129" s="274"/>
      <c r="BU1129" s="274"/>
      <c r="BV1129" s="274"/>
      <c r="BW1129" s="274"/>
      <c r="BX1129" s="274"/>
      <c r="BY1129" s="274"/>
      <c r="BZ1129" s="274"/>
      <c r="CA1129" s="274"/>
      <c r="CB1129" s="274"/>
      <c r="CC1129" s="274"/>
      <c r="CD1129" s="274"/>
      <c r="CE1129" s="274"/>
      <c r="CF1129" s="274"/>
      <c r="CG1129" s="274"/>
      <c r="CH1129" s="274"/>
      <c r="CI1129" s="274"/>
      <c r="CJ1129" s="274"/>
      <c r="CK1129" s="274"/>
      <c r="CL1129" s="274"/>
      <c r="CM1129" s="274"/>
      <c r="CN1129" s="274"/>
      <c r="CO1129" s="274"/>
      <c r="CP1129" s="274"/>
      <c r="CQ1129" s="274"/>
      <c r="CR1129" s="274"/>
      <c r="CS1129" s="274"/>
      <c r="CT1129" s="274"/>
      <c r="CU1129" s="274"/>
      <c r="CV1129" s="274"/>
      <c r="CW1129" s="274"/>
      <c r="CX1129" s="274"/>
      <c r="CY1129" s="274"/>
      <c r="CZ1129" s="274"/>
      <c r="DA1129" s="274"/>
      <c r="DB1129" s="274"/>
      <c r="DC1129" s="274"/>
      <c r="DD1129" s="274"/>
      <c r="DE1129" s="274"/>
    </row>
    <row r="1130" spans="2:109" s="33" customFormat="1" x14ac:dyDescent="0.35">
      <c r="B1130" s="11"/>
      <c r="C1130" s="11"/>
      <c r="D1130" s="11"/>
      <c r="E1130" s="11"/>
      <c r="F1130" s="11"/>
      <c r="G1130" s="11"/>
      <c r="H1130" s="11"/>
      <c r="I1130" s="11"/>
      <c r="J1130" s="11"/>
      <c r="K1130" s="11"/>
      <c r="L1130" s="11"/>
      <c r="M1130" s="11"/>
      <c r="N1130" s="11"/>
      <c r="O1130" s="11"/>
      <c r="P1130" s="11"/>
      <c r="Q1130" s="11"/>
      <c r="R1130" s="11"/>
      <c r="S1130" s="11"/>
      <c r="T1130" s="11"/>
      <c r="U1130" s="11"/>
      <c r="V1130" s="11"/>
      <c r="W1130" s="11"/>
      <c r="X1130" s="11"/>
      <c r="AR1130" s="274"/>
      <c r="AS1130" s="274"/>
      <c r="AT1130" s="274"/>
      <c r="AU1130" s="274"/>
      <c r="AV1130" s="274"/>
      <c r="AW1130" s="274"/>
      <c r="AX1130" s="274"/>
      <c r="AY1130" s="274"/>
      <c r="AZ1130" s="274"/>
      <c r="BA1130" s="274"/>
      <c r="BB1130" s="274"/>
      <c r="BC1130" s="274"/>
      <c r="BD1130" s="274"/>
      <c r="BE1130" s="274"/>
      <c r="BF1130" s="274"/>
      <c r="BG1130" s="274"/>
      <c r="BH1130" s="274"/>
      <c r="BI1130" s="274"/>
      <c r="BJ1130" s="274"/>
      <c r="BK1130" s="274"/>
      <c r="BL1130" s="274"/>
      <c r="BM1130" s="274"/>
      <c r="BN1130" s="274"/>
      <c r="BO1130" s="274"/>
      <c r="BP1130" s="274"/>
      <c r="BQ1130" s="274"/>
      <c r="BR1130" s="274"/>
      <c r="BS1130" s="274"/>
      <c r="BT1130" s="274"/>
      <c r="BU1130" s="274"/>
      <c r="BV1130" s="274"/>
      <c r="BW1130" s="274"/>
      <c r="BX1130" s="274"/>
      <c r="BY1130" s="274"/>
      <c r="BZ1130" s="274"/>
      <c r="CA1130" s="274"/>
      <c r="CB1130" s="274"/>
      <c r="CC1130" s="274"/>
      <c r="CD1130" s="274"/>
      <c r="CE1130" s="274"/>
      <c r="CF1130" s="274"/>
      <c r="CG1130" s="274"/>
      <c r="CH1130" s="274"/>
      <c r="CI1130" s="274"/>
      <c r="CJ1130" s="274"/>
      <c r="CK1130" s="274"/>
      <c r="CL1130" s="274"/>
      <c r="CM1130" s="274"/>
      <c r="CN1130" s="274"/>
      <c r="CO1130" s="274"/>
      <c r="CP1130" s="274"/>
      <c r="CQ1130" s="274"/>
      <c r="CR1130" s="274"/>
      <c r="CS1130" s="274"/>
      <c r="CT1130" s="274"/>
      <c r="CU1130" s="274"/>
      <c r="CV1130" s="274"/>
      <c r="CW1130" s="274"/>
      <c r="CX1130" s="274"/>
      <c r="CY1130" s="274"/>
      <c r="CZ1130" s="274"/>
      <c r="DA1130" s="274"/>
      <c r="DB1130" s="274"/>
      <c r="DC1130" s="274"/>
      <c r="DD1130" s="274"/>
      <c r="DE1130" s="274"/>
    </row>
    <row r="1131" spans="2:109" s="33" customFormat="1" x14ac:dyDescent="0.35">
      <c r="B1131" s="11"/>
      <c r="C1131" s="11"/>
      <c r="D1131" s="11"/>
      <c r="E1131" s="11"/>
      <c r="F1131" s="11"/>
      <c r="G1131" s="11"/>
      <c r="H1131" s="11"/>
      <c r="I1131" s="11"/>
      <c r="J1131" s="11"/>
      <c r="K1131" s="11"/>
      <c r="L1131" s="11"/>
      <c r="M1131" s="11"/>
      <c r="N1131" s="11"/>
      <c r="O1131" s="11"/>
      <c r="P1131" s="11"/>
      <c r="Q1131" s="11"/>
      <c r="R1131" s="11"/>
      <c r="S1131" s="11"/>
      <c r="T1131" s="11"/>
      <c r="U1131" s="11"/>
      <c r="V1131" s="11"/>
      <c r="W1131" s="11"/>
      <c r="X1131" s="11"/>
      <c r="AR1131" s="274"/>
      <c r="AS1131" s="274"/>
      <c r="AT1131" s="274"/>
      <c r="AU1131" s="274"/>
      <c r="AV1131" s="274"/>
      <c r="AW1131" s="274"/>
      <c r="AX1131" s="274"/>
      <c r="AY1131" s="274"/>
      <c r="AZ1131" s="274"/>
      <c r="BA1131" s="274"/>
      <c r="BB1131" s="274"/>
      <c r="BC1131" s="274"/>
      <c r="BD1131" s="274"/>
      <c r="BE1131" s="274"/>
      <c r="BF1131" s="274"/>
      <c r="BG1131" s="274"/>
      <c r="BH1131" s="274"/>
      <c r="BI1131" s="274"/>
      <c r="BJ1131" s="274"/>
      <c r="BK1131" s="274"/>
      <c r="BL1131" s="274"/>
      <c r="BM1131" s="274"/>
      <c r="BN1131" s="274"/>
      <c r="BO1131" s="274"/>
      <c r="BP1131" s="274"/>
      <c r="BQ1131" s="274"/>
      <c r="BR1131" s="274"/>
      <c r="BS1131" s="274"/>
      <c r="BT1131" s="274"/>
      <c r="BU1131" s="274"/>
      <c r="BV1131" s="274"/>
      <c r="BW1131" s="274"/>
      <c r="BX1131" s="274"/>
      <c r="BY1131" s="274"/>
      <c r="BZ1131" s="274"/>
      <c r="CA1131" s="274"/>
      <c r="CB1131" s="274"/>
      <c r="CC1131" s="274"/>
      <c r="CD1131" s="274"/>
      <c r="CE1131" s="274"/>
      <c r="CF1131" s="274"/>
      <c r="CG1131" s="274"/>
      <c r="CH1131" s="274"/>
      <c r="CI1131" s="274"/>
      <c r="CJ1131" s="274"/>
      <c r="CK1131" s="274"/>
      <c r="CL1131" s="274"/>
      <c r="CM1131" s="274"/>
      <c r="CN1131" s="274"/>
      <c r="CO1131" s="274"/>
      <c r="CP1131" s="274"/>
      <c r="CQ1131" s="274"/>
      <c r="CR1131" s="274"/>
      <c r="CS1131" s="274"/>
      <c r="CT1131" s="274"/>
      <c r="CU1131" s="274"/>
      <c r="CV1131" s="274"/>
      <c r="CW1131" s="274"/>
      <c r="CX1131" s="274"/>
      <c r="CY1131" s="274"/>
      <c r="CZ1131" s="274"/>
      <c r="DA1131" s="274"/>
      <c r="DB1131" s="274"/>
      <c r="DC1131" s="274"/>
      <c r="DD1131" s="274"/>
      <c r="DE1131" s="274"/>
    </row>
    <row r="1132" spans="2:109" s="33" customFormat="1" x14ac:dyDescent="0.35">
      <c r="B1132" s="11"/>
      <c r="C1132" s="11"/>
      <c r="D1132" s="11"/>
      <c r="E1132" s="11"/>
      <c r="F1132" s="11"/>
      <c r="G1132" s="11"/>
      <c r="H1132" s="11"/>
      <c r="I1132" s="11"/>
      <c r="J1132" s="11"/>
      <c r="K1132" s="11"/>
      <c r="L1132" s="11"/>
      <c r="M1132" s="11"/>
      <c r="N1132" s="11"/>
      <c r="O1132" s="11"/>
      <c r="P1132" s="11"/>
      <c r="Q1132" s="11"/>
      <c r="R1132" s="11"/>
      <c r="S1132" s="11"/>
      <c r="T1132" s="11"/>
      <c r="U1132" s="11"/>
      <c r="V1132" s="11"/>
      <c r="W1132" s="11"/>
      <c r="X1132" s="11"/>
      <c r="AR1132" s="274"/>
      <c r="AS1132" s="274"/>
      <c r="AT1132" s="274"/>
      <c r="AU1132" s="274"/>
      <c r="AV1132" s="274"/>
      <c r="AW1132" s="274"/>
      <c r="AX1132" s="274"/>
      <c r="AY1132" s="274"/>
      <c r="AZ1132" s="274"/>
      <c r="BA1132" s="274"/>
      <c r="BB1132" s="274"/>
      <c r="BC1132" s="274"/>
      <c r="BD1132" s="274"/>
      <c r="BE1132" s="274"/>
      <c r="BF1132" s="274"/>
      <c r="BG1132" s="274"/>
      <c r="BH1132" s="274"/>
      <c r="BI1132" s="274"/>
      <c r="BJ1132" s="274"/>
      <c r="BK1132" s="274"/>
      <c r="BL1132" s="274"/>
      <c r="BM1132" s="274"/>
      <c r="BN1132" s="274"/>
      <c r="BO1132" s="274"/>
      <c r="BP1132" s="274"/>
      <c r="BQ1132" s="274"/>
      <c r="BR1132" s="274"/>
      <c r="BS1132" s="274"/>
      <c r="BT1132" s="274"/>
      <c r="BU1132" s="274"/>
      <c r="BV1132" s="274"/>
      <c r="BW1132" s="274"/>
      <c r="BX1132" s="274"/>
      <c r="BY1132" s="274"/>
      <c r="BZ1132" s="274"/>
      <c r="CA1132" s="274"/>
      <c r="CB1132" s="274"/>
      <c r="CC1132" s="274"/>
      <c r="CD1132" s="274"/>
      <c r="CE1132" s="274"/>
      <c r="CF1132" s="274"/>
      <c r="CG1132" s="274"/>
      <c r="CH1132" s="274"/>
      <c r="CI1132" s="274"/>
      <c r="CJ1132" s="274"/>
      <c r="CK1132" s="274"/>
      <c r="CL1132" s="274"/>
      <c r="CM1132" s="274"/>
      <c r="CN1132" s="274"/>
      <c r="CO1132" s="274"/>
      <c r="CP1132" s="274"/>
      <c r="CQ1132" s="274"/>
      <c r="CR1132" s="274"/>
      <c r="CS1132" s="274"/>
      <c r="CT1132" s="274"/>
      <c r="CU1132" s="274"/>
      <c r="CV1132" s="274"/>
      <c r="CW1132" s="274"/>
      <c r="CX1132" s="274"/>
      <c r="CY1132" s="274"/>
      <c r="CZ1132" s="274"/>
      <c r="DA1132" s="274"/>
      <c r="DB1132" s="274"/>
      <c r="DC1132" s="274"/>
      <c r="DD1132" s="274"/>
      <c r="DE1132" s="274"/>
    </row>
    <row r="1133" spans="2:109" s="33" customFormat="1" x14ac:dyDescent="0.35">
      <c r="B1133" s="11"/>
      <c r="C1133" s="11"/>
      <c r="D1133" s="11"/>
      <c r="E1133" s="11"/>
      <c r="F1133" s="11"/>
      <c r="G1133" s="11"/>
      <c r="H1133" s="11"/>
      <c r="I1133" s="11"/>
      <c r="J1133" s="11"/>
      <c r="K1133" s="11"/>
      <c r="L1133" s="11"/>
      <c r="M1133" s="11"/>
      <c r="N1133" s="11"/>
      <c r="O1133" s="11"/>
      <c r="P1133" s="11"/>
      <c r="Q1133" s="11"/>
      <c r="R1133" s="11"/>
      <c r="S1133" s="11"/>
      <c r="T1133" s="11"/>
      <c r="U1133" s="11"/>
      <c r="V1133" s="11"/>
      <c r="W1133" s="11"/>
      <c r="X1133" s="11"/>
      <c r="AR1133" s="274"/>
      <c r="AS1133" s="274"/>
      <c r="AT1133" s="274"/>
      <c r="AU1133" s="274"/>
      <c r="AV1133" s="274"/>
      <c r="AW1133" s="274"/>
      <c r="AX1133" s="274"/>
      <c r="AY1133" s="274"/>
      <c r="AZ1133" s="274"/>
      <c r="BA1133" s="274"/>
      <c r="BB1133" s="274"/>
      <c r="BC1133" s="274"/>
      <c r="BD1133" s="274"/>
      <c r="BE1133" s="274"/>
      <c r="BF1133" s="274"/>
      <c r="BG1133" s="274"/>
      <c r="BH1133" s="274"/>
      <c r="BI1133" s="274"/>
      <c r="BJ1133" s="274"/>
      <c r="BK1133" s="274"/>
      <c r="BL1133" s="274"/>
      <c r="BM1133" s="274"/>
      <c r="BN1133" s="274"/>
      <c r="BO1133" s="274"/>
      <c r="BP1133" s="274"/>
      <c r="BQ1133" s="274"/>
      <c r="BR1133" s="274"/>
      <c r="BS1133" s="274"/>
      <c r="BT1133" s="274"/>
      <c r="BU1133" s="274"/>
      <c r="BV1133" s="274"/>
      <c r="BW1133" s="274"/>
      <c r="BX1133" s="274"/>
      <c r="BY1133" s="274"/>
      <c r="BZ1133" s="274"/>
      <c r="CA1133" s="274"/>
      <c r="CB1133" s="274"/>
      <c r="CC1133" s="274"/>
      <c r="CD1133" s="274"/>
      <c r="CE1133" s="274"/>
      <c r="CF1133" s="274"/>
      <c r="CG1133" s="274"/>
      <c r="CH1133" s="274"/>
      <c r="CI1133" s="274"/>
      <c r="CJ1133" s="274"/>
      <c r="CK1133" s="274"/>
      <c r="CL1133" s="274"/>
      <c r="CM1133" s="274"/>
      <c r="CN1133" s="274"/>
      <c r="CO1133" s="274"/>
      <c r="CP1133" s="274"/>
      <c r="CQ1133" s="274"/>
      <c r="CR1133" s="274"/>
      <c r="CS1133" s="274"/>
      <c r="CT1133" s="274"/>
      <c r="CU1133" s="274"/>
      <c r="CV1133" s="274"/>
      <c r="CW1133" s="274"/>
      <c r="CX1133" s="274"/>
      <c r="CY1133" s="274"/>
      <c r="CZ1133" s="274"/>
      <c r="DA1133" s="274"/>
      <c r="DB1133" s="274"/>
      <c r="DC1133" s="274"/>
      <c r="DD1133" s="274"/>
      <c r="DE1133" s="274"/>
    </row>
    <row r="1134" spans="2:109" s="33" customFormat="1" x14ac:dyDescent="0.35">
      <c r="B1134" s="11"/>
      <c r="C1134" s="11"/>
      <c r="D1134" s="11"/>
      <c r="E1134" s="11"/>
      <c r="F1134" s="11"/>
      <c r="G1134" s="11"/>
      <c r="H1134" s="11"/>
      <c r="I1134" s="11"/>
      <c r="J1134" s="11"/>
      <c r="K1134" s="11"/>
      <c r="L1134" s="11"/>
      <c r="M1134" s="11"/>
      <c r="N1134" s="11"/>
      <c r="O1134" s="11"/>
      <c r="P1134" s="11"/>
      <c r="Q1134" s="11"/>
      <c r="R1134" s="11"/>
      <c r="S1134" s="11"/>
      <c r="T1134" s="11"/>
      <c r="U1134" s="11"/>
      <c r="V1134" s="11"/>
      <c r="W1134" s="11"/>
      <c r="X1134" s="11"/>
      <c r="AR1134" s="274"/>
      <c r="AS1134" s="274"/>
      <c r="AT1134" s="274"/>
      <c r="AU1134" s="274"/>
      <c r="AV1134" s="274"/>
      <c r="AW1134" s="274"/>
      <c r="AX1134" s="274"/>
      <c r="AY1134" s="274"/>
      <c r="AZ1134" s="274"/>
      <c r="BA1134" s="274"/>
      <c r="BB1134" s="274"/>
      <c r="BC1134" s="274"/>
      <c r="BD1134" s="274"/>
      <c r="BE1134" s="274"/>
      <c r="BF1134" s="274"/>
      <c r="BG1134" s="274"/>
      <c r="BH1134" s="274"/>
      <c r="BI1134" s="274"/>
      <c r="BJ1134" s="274"/>
      <c r="BK1134" s="274"/>
      <c r="BL1134" s="274"/>
      <c r="BM1134" s="274"/>
      <c r="BN1134" s="274"/>
      <c r="BO1134" s="274"/>
      <c r="BP1134" s="274"/>
      <c r="BQ1134" s="274"/>
      <c r="BR1134" s="274"/>
      <c r="BS1134" s="274"/>
      <c r="BT1134" s="274"/>
      <c r="BU1134" s="274"/>
      <c r="BV1134" s="274"/>
      <c r="BW1134" s="274"/>
      <c r="BX1134" s="274"/>
      <c r="BY1134" s="274"/>
      <c r="BZ1134" s="274"/>
      <c r="CA1134" s="274"/>
      <c r="CB1134" s="274"/>
      <c r="CC1134" s="274"/>
      <c r="CD1134" s="274"/>
      <c r="CE1134" s="274"/>
      <c r="CF1134" s="274"/>
      <c r="CG1134" s="274"/>
      <c r="CH1134" s="274"/>
      <c r="CI1134" s="274"/>
      <c r="CJ1134" s="274"/>
      <c r="CK1134" s="274"/>
      <c r="CL1134" s="274"/>
      <c r="CM1134" s="274"/>
      <c r="CN1134" s="274"/>
      <c r="CO1134" s="274"/>
      <c r="CP1134" s="274"/>
      <c r="CQ1134" s="274"/>
      <c r="CR1134" s="274"/>
      <c r="CS1134" s="274"/>
      <c r="CT1134" s="274"/>
      <c r="CU1134" s="274"/>
      <c r="CV1134" s="274"/>
      <c r="CW1134" s="274"/>
      <c r="CX1134" s="274"/>
      <c r="CY1134" s="274"/>
      <c r="CZ1134" s="274"/>
      <c r="DA1134" s="274"/>
      <c r="DB1134" s="274"/>
      <c r="DC1134" s="274"/>
      <c r="DD1134" s="274"/>
      <c r="DE1134" s="274"/>
    </row>
    <row r="1135" spans="2:109" s="33" customFormat="1" x14ac:dyDescent="0.35">
      <c r="B1135" s="11"/>
      <c r="C1135" s="11"/>
      <c r="D1135" s="11"/>
      <c r="E1135" s="11"/>
      <c r="F1135" s="11"/>
      <c r="G1135" s="11"/>
      <c r="H1135" s="11"/>
      <c r="I1135" s="11"/>
      <c r="J1135" s="11"/>
      <c r="K1135" s="11"/>
      <c r="L1135" s="11"/>
      <c r="M1135" s="11"/>
      <c r="N1135" s="11"/>
      <c r="O1135" s="11"/>
      <c r="P1135" s="11"/>
      <c r="Q1135" s="11"/>
      <c r="R1135" s="11"/>
      <c r="S1135" s="11"/>
      <c r="T1135" s="11"/>
      <c r="U1135" s="11"/>
      <c r="V1135" s="11"/>
      <c r="W1135" s="11"/>
      <c r="X1135" s="11"/>
      <c r="AR1135" s="274"/>
      <c r="AS1135" s="274"/>
      <c r="AT1135" s="274"/>
      <c r="AU1135" s="274"/>
      <c r="AV1135" s="274"/>
      <c r="AW1135" s="274"/>
      <c r="AX1135" s="274"/>
      <c r="AY1135" s="274"/>
      <c r="AZ1135" s="274"/>
      <c r="BA1135" s="274"/>
      <c r="BB1135" s="274"/>
      <c r="BC1135" s="274"/>
      <c r="BD1135" s="274"/>
      <c r="BE1135" s="274"/>
      <c r="BF1135" s="274"/>
      <c r="BG1135" s="274"/>
      <c r="BH1135" s="274"/>
      <c r="BI1135" s="274"/>
      <c r="BJ1135" s="274"/>
      <c r="BK1135" s="274"/>
      <c r="BL1135" s="274"/>
      <c r="BM1135" s="274"/>
      <c r="BN1135" s="274"/>
      <c r="BO1135" s="274"/>
      <c r="BP1135" s="274"/>
      <c r="BQ1135" s="274"/>
      <c r="BR1135" s="274"/>
      <c r="BS1135" s="274"/>
      <c r="BT1135" s="274"/>
      <c r="BU1135" s="274"/>
      <c r="BV1135" s="274"/>
      <c r="BW1135" s="274"/>
      <c r="BX1135" s="274"/>
      <c r="BY1135" s="274"/>
      <c r="BZ1135" s="274"/>
      <c r="CA1135" s="274"/>
      <c r="CB1135" s="274"/>
      <c r="CC1135" s="274"/>
      <c r="CD1135" s="274"/>
      <c r="CE1135" s="274"/>
      <c r="CF1135" s="274"/>
      <c r="CG1135" s="274"/>
      <c r="CH1135" s="274"/>
      <c r="CI1135" s="274"/>
      <c r="CJ1135" s="274"/>
      <c r="CK1135" s="274"/>
      <c r="CL1135" s="274"/>
      <c r="CM1135" s="274"/>
      <c r="CN1135" s="274"/>
      <c r="CO1135" s="274"/>
      <c r="CP1135" s="274"/>
      <c r="CQ1135" s="274"/>
      <c r="CR1135" s="274"/>
      <c r="CS1135" s="274"/>
      <c r="CT1135" s="274"/>
      <c r="CU1135" s="274"/>
      <c r="CV1135" s="274"/>
      <c r="CW1135" s="274"/>
      <c r="CX1135" s="274"/>
      <c r="CY1135" s="274"/>
      <c r="CZ1135" s="274"/>
      <c r="DA1135" s="274"/>
      <c r="DB1135" s="274"/>
      <c r="DC1135" s="274"/>
      <c r="DD1135" s="274"/>
      <c r="DE1135" s="274"/>
    </row>
    <row r="1136" spans="2:109" s="33" customFormat="1" x14ac:dyDescent="0.35">
      <c r="B1136" s="11"/>
      <c r="C1136" s="11"/>
      <c r="D1136" s="11"/>
      <c r="E1136" s="11"/>
      <c r="F1136" s="11"/>
      <c r="G1136" s="11"/>
      <c r="H1136" s="11"/>
      <c r="I1136" s="11"/>
      <c r="J1136" s="11"/>
      <c r="K1136" s="11"/>
      <c r="L1136" s="11"/>
      <c r="M1136" s="11"/>
      <c r="N1136" s="11"/>
      <c r="O1136" s="11"/>
      <c r="P1136" s="11"/>
      <c r="Q1136" s="11"/>
      <c r="R1136" s="11"/>
      <c r="S1136" s="11"/>
      <c r="T1136" s="11"/>
      <c r="U1136" s="11"/>
      <c r="V1136" s="11"/>
      <c r="W1136" s="11"/>
      <c r="X1136" s="11"/>
      <c r="AR1136" s="274"/>
      <c r="AS1136" s="274"/>
      <c r="AT1136" s="274"/>
      <c r="AU1136" s="274"/>
      <c r="AV1136" s="274"/>
      <c r="AW1136" s="274"/>
      <c r="AX1136" s="274"/>
      <c r="AY1136" s="274"/>
      <c r="AZ1136" s="274"/>
      <c r="BA1136" s="274"/>
      <c r="BB1136" s="274"/>
      <c r="BC1136" s="274"/>
      <c r="BD1136" s="274"/>
      <c r="BE1136" s="274"/>
      <c r="BF1136" s="274"/>
      <c r="BG1136" s="274"/>
      <c r="BH1136" s="274"/>
      <c r="BI1136" s="274"/>
      <c r="BJ1136" s="274"/>
      <c r="BK1136" s="274"/>
      <c r="BL1136" s="274"/>
      <c r="BM1136" s="274"/>
      <c r="BN1136" s="274"/>
      <c r="BO1136" s="274"/>
      <c r="BP1136" s="274"/>
      <c r="BQ1136" s="274"/>
      <c r="BR1136" s="274"/>
      <c r="BS1136" s="274"/>
      <c r="BT1136" s="274"/>
      <c r="BU1136" s="274"/>
      <c r="BV1136" s="274"/>
      <c r="BW1136" s="274"/>
      <c r="BX1136" s="274"/>
      <c r="BY1136" s="274"/>
      <c r="BZ1136" s="274"/>
      <c r="CA1136" s="274"/>
      <c r="CB1136" s="274"/>
      <c r="CC1136" s="274"/>
      <c r="CD1136" s="274"/>
      <c r="CE1136" s="274"/>
      <c r="CF1136" s="274"/>
      <c r="CG1136" s="274"/>
      <c r="CH1136" s="274"/>
      <c r="CI1136" s="274"/>
      <c r="CJ1136" s="274"/>
      <c r="CK1136" s="274"/>
      <c r="CL1136" s="274"/>
      <c r="CM1136" s="274"/>
      <c r="CN1136" s="274"/>
      <c r="CO1136" s="274"/>
      <c r="CP1136" s="274"/>
      <c r="CQ1136" s="274"/>
      <c r="CR1136" s="274"/>
      <c r="CS1136" s="274"/>
      <c r="CT1136" s="274"/>
      <c r="CU1136" s="274"/>
      <c r="CV1136" s="274"/>
      <c r="CW1136" s="274"/>
      <c r="CX1136" s="274"/>
      <c r="CY1136" s="274"/>
      <c r="CZ1136" s="274"/>
      <c r="DA1136" s="274"/>
      <c r="DB1136" s="274"/>
      <c r="DC1136" s="274"/>
      <c r="DD1136" s="274"/>
      <c r="DE1136" s="274"/>
    </row>
    <row r="1137" spans="2:109" s="33" customFormat="1" x14ac:dyDescent="0.35">
      <c r="B1137" s="11"/>
      <c r="C1137" s="11"/>
      <c r="D1137" s="11"/>
      <c r="E1137" s="11"/>
      <c r="F1137" s="11"/>
      <c r="G1137" s="11"/>
      <c r="H1137" s="11"/>
      <c r="I1137" s="11"/>
      <c r="J1137" s="11"/>
      <c r="K1137" s="11"/>
      <c r="L1137" s="11"/>
      <c r="M1137" s="11"/>
      <c r="N1137" s="11"/>
      <c r="O1137" s="11"/>
      <c r="P1137" s="11"/>
      <c r="Q1137" s="11"/>
      <c r="R1137" s="11"/>
      <c r="S1137" s="11"/>
      <c r="T1137" s="11"/>
      <c r="U1137" s="11"/>
      <c r="V1137" s="11"/>
      <c r="W1137" s="11"/>
      <c r="X1137" s="11"/>
      <c r="AR1137" s="274"/>
      <c r="AS1137" s="274"/>
      <c r="AT1137" s="274"/>
      <c r="AU1137" s="274"/>
      <c r="AV1137" s="274"/>
      <c r="AW1137" s="274"/>
      <c r="AX1137" s="274"/>
      <c r="AY1137" s="274"/>
      <c r="AZ1137" s="274"/>
      <c r="BA1137" s="274"/>
      <c r="BB1137" s="274"/>
      <c r="BC1137" s="274"/>
      <c r="BD1137" s="274"/>
      <c r="BE1137" s="274"/>
      <c r="BF1137" s="274"/>
      <c r="BG1137" s="274"/>
      <c r="BH1137" s="274"/>
      <c r="BI1137" s="274"/>
      <c r="BJ1137" s="274"/>
      <c r="BK1137" s="274"/>
      <c r="BL1137" s="274"/>
      <c r="BM1137" s="274"/>
      <c r="BN1137" s="274"/>
      <c r="BO1137" s="274"/>
      <c r="BP1137" s="274"/>
      <c r="BQ1137" s="274"/>
      <c r="BR1137" s="274"/>
      <c r="BS1137" s="274"/>
      <c r="BT1137" s="274"/>
      <c r="BU1137" s="274"/>
      <c r="BV1137" s="274"/>
      <c r="BW1137" s="274"/>
      <c r="BX1137" s="274"/>
      <c r="BY1137" s="274"/>
      <c r="BZ1137" s="274"/>
      <c r="CA1137" s="274"/>
      <c r="CB1137" s="274"/>
      <c r="CC1137" s="274"/>
      <c r="CD1137" s="274"/>
      <c r="CE1137" s="274"/>
      <c r="CF1137" s="274"/>
      <c r="CG1137" s="274"/>
      <c r="CH1137" s="274"/>
      <c r="CI1137" s="274"/>
      <c r="CJ1137" s="274"/>
      <c r="CK1137" s="274"/>
      <c r="CL1137" s="274"/>
      <c r="CM1137" s="274"/>
      <c r="CN1137" s="274"/>
      <c r="CO1137" s="274"/>
      <c r="CP1137" s="274"/>
      <c r="CQ1137" s="274"/>
      <c r="CR1137" s="274"/>
      <c r="CS1137" s="274"/>
      <c r="CT1137" s="274"/>
      <c r="CU1137" s="274"/>
      <c r="CV1137" s="274"/>
      <c r="CW1137" s="274"/>
      <c r="CX1137" s="274"/>
      <c r="CY1137" s="274"/>
      <c r="CZ1137" s="274"/>
      <c r="DA1137" s="274"/>
      <c r="DB1137" s="274"/>
      <c r="DC1137" s="274"/>
      <c r="DD1137" s="274"/>
      <c r="DE1137" s="274"/>
    </row>
    <row r="1138" spans="2:109" s="33" customFormat="1" x14ac:dyDescent="0.35">
      <c r="B1138" s="11"/>
      <c r="C1138" s="11"/>
      <c r="D1138" s="11"/>
      <c r="E1138" s="11"/>
      <c r="F1138" s="11"/>
      <c r="G1138" s="11"/>
      <c r="H1138" s="11"/>
      <c r="I1138" s="11"/>
      <c r="J1138" s="11"/>
      <c r="K1138" s="11"/>
      <c r="L1138" s="11"/>
      <c r="M1138" s="11"/>
      <c r="N1138" s="11"/>
      <c r="O1138" s="11"/>
      <c r="P1138" s="11"/>
      <c r="Q1138" s="11"/>
      <c r="R1138" s="11"/>
      <c r="S1138" s="11"/>
      <c r="T1138" s="11"/>
      <c r="U1138" s="11"/>
      <c r="V1138" s="11"/>
      <c r="W1138" s="11"/>
      <c r="X1138" s="11"/>
      <c r="AR1138" s="274"/>
      <c r="AS1138" s="274"/>
      <c r="AT1138" s="274"/>
      <c r="AU1138" s="274"/>
      <c r="AV1138" s="274"/>
      <c r="AW1138" s="274"/>
      <c r="AX1138" s="274"/>
      <c r="AY1138" s="274"/>
      <c r="AZ1138" s="274"/>
      <c r="BA1138" s="274"/>
      <c r="BB1138" s="274"/>
      <c r="BC1138" s="274"/>
      <c r="BD1138" s="274"/>
      <c r="BE1138" s="274"/>
      <c r="BF1138" s="274"/>
      <c r="BG1138" s="274"/>
      <c r="BH1138" s="274"/>
      <c r="BI1138" s="274"/>
      <c r="BJ1138" s="274"/>
      <c r="BK1138" s="274"/>
      <c r="BL1138" s="274"/>
      <c r="BM1138" s="274"/>
      <c r="BN1138" s="274"/>
      <c r="BO1138" s="274"/>
      <c r="BP1138" s="274"/>
      <c r="BQ1138" s="274"/>
      <c r="BR1138" s="274"/>
      <c r="BS1138" s="274"/>
      <c r="BT1138" s="274"/>
      <c r="BU1138" s="274"/>
      <c r="BV1138" s="274"/>
      <c r="BW1138" s="274"/>
      <c r="BX1138" s="274"/>
      <c r="BY1138" s="274"/>
      <c r="BZ1138" s="274"/>
      <c r="CA1138" s="274"/>
      <c r="CB1138" s="274"/>
      <c r="CC1138" s="274"/>
      <c r="CD1138" s="274"/>
      <c r="CE1138" s="274"/>
      <c r="CF1138" s="274"/>
      <c r="CG1138" s="274"/>
      <c r="CH1138" s="274"/>
      <c r="CI1138" s="274"/>
      <c r="CJ1138" s="274"/>
      <c r="CK1138" s="274"/>
      <c r="CL1138" s="274"/>
      <c r="CM1138" s="274"/>
      <c r="CN1138" s="274"/>
      <c r="CO1138" s="274"/>
      <c r="CP1138" s="274"/>
      <c r="CQ1138" s="274"/>
      <c r="CR1138" s="274"/>
      <c r="CS1138" s="274"/>
      <c r="CT1138" s="274"/>
      <c r="CU1138" s="274"/>
      <c r="CV1138" s="274"/>
      <c r="CW1138" s="274"/>
      <c r="CX1138" s="274"/>
      <c r="CY1138" s="274"/>
      <c r="CZ1138" s="274"/>
      <c r="DA1138" s="274"/>
      <c r="DB1138" s="274"/>
      <c r="DC1138" s="274"/>
      <c r="DD1138" s="274"/>
      <c r="DE1138" s="274"/>
    </row>
    <row r="1139" spans="2:109" s="33" customFormat="1" x14ac:dyDescent="0.35">
      <c r="B1139" s="11"/>
      <c r="C1139" s="11"/>
      <c r="D1139" s="11"/>
      <c r="E1139" s="11"/>
      <c r="F1139" s="11"/>
      <c r="G1139" s="11"/>
      <c r="H1139" s="11"/>
      <c r="I1139" s="11"/>
      <c r="J1139" s="11"/>
      <c r="K1139" s="11"/>
      <c r="L1139" s="11"/>
      <c r="M1139" s="11"/>
      <c r="N1139" s="11"/>
      <c r="O1139" s="11"/>
      <c r="P1139" s="11"/>
      <c r="Q1139" s="11"/>
      <c r="R1139" s="11"/>
      <c r="S1139" s="11"/>
      <c r="T1139" s="11"/>
      <c r="U1139" s="11"/>
      <c r="V1139" s="11"/>
      <c r="W1139" s="11"/>
      <c r="X1139" s="11"/>
      <c r="AR1139" s="274"/>
      <c r="AS1139" s="274"/>
      <c r="AT1139" s="274"/>
      <c r="AU1139" s="274"/>
      <c r="AV1139" s="274"/>
      <c r="AW1139" s="274"/>
      <c r="AX1139" s="274"/>
      <c r="AY1139" s="274"/>
      <c r="AZ1139" s="274"/>
      <c r="BA1139" s="274"/>
      <c r="BB1139" s="274"/>
      <c r="BC1139" s="274"/>
      <c r="BD1139" s="274"/>
      <c r="BE1139" s="274"/>
      <c r="BF1139" s="274"/>
      <c r="BG1139" s="274"/>
      <c r="BH1139" s="274"/>
      <c r="BI1139" s="274"/>
      <c r="BJ1139" s="274"/>
      <c r="BK1139" s="274"/>
      <c r="BL1139" s="274"/>
      <c r="BM1139" s="274"/>
      <c r="BN1139" s="274"/>
      <c r="BO1139" s="274"/>
      <c r="BP1139" s="274"/>
      <c r="BQ1139" s="274"/>
      <c r="BR1139" s="274"/>
      <c r="BS1139" s="274"/>
      <c r="BT1139" s="274"/>
      <c r="BU1139" s="274"/>
      <c r="BV1139" s="274"/>
      <c r="BW1139" s="274"/>
      <c r="BX1139" s="274"/>
      <c r="BY1139" s="274"/>
      <c r="BZ1139" s="274"/>
      <c r="CA1139" s="274"/>
      <c r="CB1139" s="274"/>
      <c r="CC1139" s="274"/>
      <c r="CD1139" s="274"/>
      <c r="CE1139" s="274"/>
      <c r="CF1139" s="274"/>
      <c r="CG1139" s="274"/>
      <c r="CH1139" s="274"/>
      <c r="CI1139" s="274"/>
      <c r="CJ1139" s="274"/>
      <c r="CK1139" s="274"/>
      <c r="CL1139" s="274"/>
      <c r="CM1139" s="274"/>
      <c r="CN1139" s="274"/>
      <c r="CO1139" s="274"/>
      <c r="CP1139" s="274"/>
      <c r="CQ1139" s="274"/>
      <c r="CR1139" s="274"/>
      <c r="CS1139" s="274"/>
      <c r="CT1139" s="274"/>
      <c r="CU1139" s="274"/>
      <c r="CV1139" s="274"/>
      <c r="CW1139" s="274"/>
      <c r="CX1139" s="274"/>
      <c r="CY1139" s="274"/>
      <c r="CZ1139" s="274"/>
      <c r="DA1139" s="274"/>
      <c r="DB1139" s="274"/>
      <c r="DC1139" s="274"/>
      <c r="DD1139" s="274"/>
      <c r="DE1139" s="274"/>
    </row>
    <row r="1140" spans="2:109" s="33" customFormat="1" x14ac:dyDescent="0.35">
      <c r="B1140" s="11"/>
      <c r="C1140" s="11"/>
      <c r="D1140" s="11"/>
      <c r="E1140" s="11"/>
      <c r="F1140" s="11"/>
      <c r="G1140" s="11"/>
      <c r="H1140" s="11"/>
      <c r="I1140" s="11"/>
      <c r="J1140" s="11"/>
      <c r="K1140" s="11"/>
      <c r="L1140" s="11"/>
      <c r="M1140" s="11"/>
      <c r="N1140" s="11"/>
      <c r="O1140" s="11"/>
      <c r="P1140" s="11"/>
      <c r="Q1140" s="11"/>
      <c r="R1140" s="11"/>
      <c r="S1140" s="11"/>
      <c r="T1140" s="11"/>
      <c r="U1140" s="11"/>
      <c r="V1140" s="11"/>
      <c r="W1140" s="11"/>
      <c r="X1140" s="11"/>
      <c r="AR1140" s="274"/>
      <c r="AS1140" s="274"/>
      <c r="AT1140" s="274"/>
      <c r="AU1140" s="274"/>
      <c r="AV1140" s="274"/>
      <c r="AW1140" s="274"/>
      <c r="AX1140" s="274"/>
      <c r="AY1140" s="274"/>
      <c r="AZ1140" s="274"/>
      <c r="BA1140" s="274"/>
      <c r="BB1140" s="274"/>
      <c r="BC1140" s="274"/>
      <c r="BD1140" s="274"/>
      <c r="BE1140" s="274"/>
      <c r="BF1140" s="274"/>
      <c r="BG1140" s="274"/>
      <c r="BH1140" s="274"/>
      <c r="BI1140" s="274"/>
      <c r="BJ1140" s="274"/>
      <c r="BK1140" s="274"/>
      <c r="BL1140" s="274"/>
      <c r="BM1140" s="274"/>
      <c r="BN1140" s="274"/>
      <c r="BO1140" s="274"/>
      <c r="BP1140" s="274"/>
      <c r="BQ1140" s="274"/>
      <c r="BR1140" s="274"/>
      <c r="BS1140" s="274"/>
      <c r="BT1140" s="274"/>
      <c r="BU1140" s="274"/>
      <c r="BV1140" s="274"/>
      <c r="BW1140" s="274"/>
      <c r="BX1140" s="274"/>
      <c r="BY1140" s="274"/>
      <c r="BZ1140" s="274"/>
      <c r="CA1140" s="274"/>
      <c r="CB1140" s="274"/>
      <c r="CC1140" s="274"/>
      <c r="CD1140" s="274"/>
      <c r="CE1140" s="274"/>
      <c r="CF1140" s="274"/>
      <c r="CG1140" s="274"/>
      <c r="CH1140" s="274"/>
      <c r="CI1140" s="274"/>
      <c r="CJ1140" s="274"/>
      <c r="CK1140" s="274"/>
      <c r="CL1140" s="274"/>
      <c r="CM1140" s="274"/>
      <c r="CN1140" s="274"/>
      <c r="CO1140" s="274"/>
      <c r="CP1140" s="274"/>
      <c r="CQ1140" s="274"/>
      <c r="CR1140" s="274"/>
      <c r="CS1140" s="274"/>
      <c r="CT1140" s="274"/>
      <c r="CU1140" s="274"/>
      <c r="CV1140" s="274"/>
      <c r="CW1140" s="274"/>
      <c r="CX1140" s="274"/>
      <c r="CY1140" s="274"/>
      <c r="CZ1140" s="274"/>
      <c r="DA1140" s="274"/>
      <c r="DB1140" s="274"/>
      <c r="DC1140" s="274"/>
      <c r="DD1140" s="274"/>
      <c r="DE1140" s="274"/>
    </row>
    <row r="1141" spans="2:109" s="33" customFormat="1" x14ac:dyDescent="0.35">
      <c r="B1141" s="11"/>
      <c r="C1141" s="11"/>
      <c r="D1141" s="11"/>
      <c r="E1141" s="11"/>
      <c r="F1141" s="11"/>
      <c r="G1141" s="11"/>
      <c r="H1141" s="11"/>
      <c r="I1141" s="11"/>
      <c r="J1141" s="11"/>
      <c r="K1141" s="11"/>
      <c r="L1141" s="11"/>
      <c r="M1141" s="11"/>
      <c r="N1141" s="11"/>
      <c r="O1141" s="11"/>
      <c r="P1141" s="11"/>
      <c r="Q1141" s="11"/>
      <c r="R1141" s="11"/>
      <c r="S1141" s="11"/>
      <c r="T1141" s="11"/>
      <c r="U1141" s="11"/>
      <c r="V1141" s="11"/>
      <c r="W1141" s="11"/>
      <c r="X1141" s="11"/>
      <c r="AR1141" s="274"/>
      <c r="AS1141" s="274"/>
      <c r="AT1141" s="274"/>
      <c r="AU1141" s="274"/>
      <c r="AV1141" s="274"/>
      <c r="AW1141" s="274"/>
      <c r="AX1141" s="274"/>
      <c r="AY1141" s="274"/>
      <c r="AZ1141" s="274"/>
      <c r="BA1141" s="274"/>
      <c r="BB1141" s="274"/>
      <c r="BC1141" s="274"/>
      <c r="BD1141" s="274"/>
      <c r="BE1141" s="274"/>
      <c r="BF1141" s="274"/>
      <c r="BG1141" s="274"/>
      <c r="BH1141" s="274"/>
      <c r="BI1141" s="274"/>
      <c r="BJ1141" s="274"/>
      <c r="BK1141" s="274"/>
      <c r="BL1141" s="274"/>
      <c r="BM1141" s="274"/>
      <c r="BN1141" s="274"/>
      <c r="BO1141" s="274"/>
      <c r="BP1141" s="274"/>
      <c r="BQ1141" s="274"/>
      <c r="BR1141" s="274"/>
      <c r="BS1141" s="274"/>
      <c r="BT1141" s="274"/>
      <c r="BU1141" s="274"/>
      <c r="BV1141" s="274"/>
      <c r="BW1141" s="274"/>
      <c r="BX1141" s="274"/>
      <c r="BY1141" s="274"/>
      <c r="BZ1141" s="274"/>
      <c r="CA1141" s="274"/>
      <c r="CB1141" s="274"/>
      <c r="CC1141" s="274"/>
      <c r="CD1141" s="274"/>
      <c r="CE1141" s="274"/>
      <c r="CF1141" s="274"/>
      <c r="CG1141" s="274"/>
      <c r="CH1141" s="274"/>
      <c r="CI1141" s="274"/>
      <c r="CJ1141" s="274"/>
      <c r="CK1141" s="274"/>
      <c r="CL1141" s="274"/>
      <c r="CM1141" s="274"/>
      <c r="CN1141" s="274"/>
      <c r="CO1141" s="274"/>
      <c r="CP1141" s="274"/>
      <c r="CQ1141" s="274"/>
      <c r="CR1141" s="274"/>
      <c r="CS1141" s="274"/>
      <c r="CT1141" s="274"/>
      <c r="CU1141" s="274"/>
      <c r="CV1141" s="274"/>
      <c r="CW1141" s="274"/>
      <c r="CX1141" s="274"/>
      <c r="CY1141" s="274"/>
      <c r="CZ1141" s="274"/>
      <c r="DA1141" s="274"/>
      <c r="DB1141" s="274"/>
      <c r="DC1141" s="274"/>
      <c r="DD1141" s="274"/>
      <c r="DE1141" s="274"/>
    </row>
    <row r="1142" spans="2:109" s="33" customFormat="1" x14ac:dyDescent="0.35">
      <c r="B1142" s="11"/>
      <c r="C1142" s="11"/>
      <c r="D1142" s="11"/>
      <c r="E1142" s="11"/>
      <c r="F1142" s="11"/>
      <c r="G1142" s="11"/>
      <c r="H1142" s="11"/>
      <c r="I1142" s="11"/>
      <c r="J1142" s="11"/>
      <c r="K1142" s="11"/>
      <c r="L1142" s="11"/>
      <c r="M1142" s="11"/>
      <c r="N1142" s="11"/>
      <c r="O1142" s="11"/>
      <c r="P1142" s="11"/>
      <c r="Q1142" s="11"/>
      <c r="R1142" s="11"/>
      <c r="S1142" s="11"/>
      <c r="T1142" s="11"/>
      <c r="U1142" s="11"/>
      <c r="V1142" s="11"/>
      <c r="W1142" s="11"/>
      <c r="X1142" s="11"/>
      <c r="AR1142" s="274"/>
      <c r="AS1142" s="274"/>
      <c r="AT1142" s="274"/>
      <c r="AU1142" s="274"/>
      <c r="AV1142" s="274"/>
      <c r="AW1142" s="274"/>
      <c r="AX1142" s="274"/>
      <c r="AY1142" s="274"/>
      <c r="AZ1142" s="274"/>
      <c r="BA1142" s="274"/>
      <c r="BB1142" s="274"/>
      <c r="BC1142" s="274"/>
      <c r="BD1142" s="274"/>
      <c r="BE1142" s="274"/>
      <c r="BF1142" s="274"/>
      <c r="BG1142" s="274"/>
      <c r="BH1142" s="274"/>
      <c r="BI1142" s="274"/>
      <c r="BJ1142" s="274"/>
      <c r="BK1142" s="274"/>
      <c r="BL1142" s="274"/>
      <c r="BM1142" s="274"/>
      <c r="BN1142" s="274"/>
      <c r="BO1142" s="274"/>
      <c r="BP1142" s="274"/>
      <c r="BQ1142" s="274"/>
      <c r="BR1142" s="274"/>
      <c r="BS1142" s="274"/>
      <c r="BT1142" s="274"/>
      <c r="BU1142" s="274"/>
      <c r="BV1142" s="274"/>
      <c r="BW1142" s="274"/>
      <c r="BX1142" s="274"/>
      <c r="BY1142" s="274"/>
      <c r="BZ1142" s="274"/>
      <c r="CA1142" s="274"/>
      <c r="CB1142" s="274"/>
      <c r="CC1142" s="274"/>
      <c r="CD1142" s="274"/>
      <c r="CE1142" s="274"/>
      <c r="CF1142" s="274"/>
      <c r="CG1142" s="274"/>
      <c r="CH1142" s="274"/>
      <c r="CI1142" s="274"/>
      <c r="CJ1142" s="274"/>
      <c r="CK1142" s="274"/>
      <c r="CL1142" s="274"/>
      <c r="CM1142" s="274"/>
      <c r="CN1142" s="274"/>
      <c r="CO1142" s="274"/>
      <c r="CP1142" s="274"/>
      <c r="CQ1142" s="274"/>
      <c r="CR1142" s="274"/>
      <c r="CS1142" s="274"/>
      <c r="CT1142" s="274"/>
      <c r="CU1142" s="274"/>
      <c r="CV1142" s="274"/>
      <c r="CW1142" s="274"/>
      <c r="CX1142" s="274"/>
      <c r="CY1142" s="274"/>
      <c r="CZ1142" s="274"/>
      <c r="DA1142" s="274"/>
      <c r="DB1142" s="274"/>
      <c r="DC1142" s="274"/>
      <c r="DD1142" s="274"/>
      <c r="DE1142" s="274"/>
    </row>
    <row r="1143" spans="2:109" s="33" customFormat="1" x14ac:dyDescent="0.35">
      <c r="B1143" s="11"/>
      <c r="C1143" s="11"/>
      <c r="D1143" s="11"/>
      <c r="E1143" s="11"/>
      <c r="F1143" s="11"/>
      <c r="G1143" s="11"/>
      <c r="H1143" s="11"/>
      <c r="I1143" s="11"/>
      <c r="J1143" s="11"/>
      <c r="K1143" s="11"/>
      <c r="L1143" s="11"/>
      <c r="M1143" s="11"/>
      <c r="N1143" s="11"/>
      <c r="O1143" s="11"/>
      <c r="P1143" s="11"/>
      <c r="Q1143" s="11"/>
      <c r="R1143" s="11"/>
      <c r="S1143" s="11"/>
      <c r="T1143" s="11"/>
      <c r="U1143" s="11"/>
      <c r="V1143" s="11"/>
      <c r="W1143" s="11"/>
      <c r="X1143" s="11"/>
      <c r="AR1143" s="274"/>
      <c r="AS1143" s="274"/>
      <c r="AT1143" s="274"/>
      <c r="AU1143" s="274"/>
      <c r="AV1143" s="274"/>
      <c r="AW1143" s="274"/>
      <c r="AX1143" s="274"/>
      <c r="AY1143" s="274"/>
      <c r="AZ1143" s="274"/>
      <c r="BA1143" s="274"/>
      <c r="BB1143" s="274"/>
      <c r="BC1143" s="274"/>
      <c r="BD1143" s="274"/>
      <c r="BE1143" s="274"/>
      <c r="BF1143" s="274"/>
      <c r="BG1143" s="274"/>
      <c r="BH1143" s="274"/>
      <c r="BI1143" s="274"/>
      <c r="BJ1143" s="274"/>
      <c r="BK1143" s="274"/>
      <c r="BL1143" s="274"/>
      <c r="BM1143" s="274"/>
      <c r="BN1143" s="274"/>
      <c r="BO1143" s="274"/>
      <c r="BP1143" s="274"/>
      <c r="BQ1143" s="274"/>
      <c r="BR1143" s="274"/>
      <c r="BS1143" s="274"/>
      <c r="BT1143" s="274"/>
      <c r="BU1143" s="274"/>
      <c r="BV1143" s="274"/>
      <c r="BW1143" s="274"/>
      <c r="BX1143" s="274"/>
      <c r="BY1143" s="274"/>
      <c r="BZ1143" s="274"/>
      <c r="CA1143" s="274"/>
      <c r="CB1143" s="274"/>
      <c r="CC1143" s="274"/>
      <c r="CD1143" s="274"/>
      <c r="CE1143" s="274"/>
      <c r="CF1143" s="274"/>
      <c r="CG1143" s="274"/>
      <c r="CH1143" s="274"/>
      <c r="CI1143" s="274"/>
      <c r="CJ1143" s="274"/>
      <c r="CK1143" s="274"/>
      <c r="CL1143" s="274"/>
      <c r="CM1143" s="274"/>
      <c r="CN1143" s="274"/>
      <c r="CO1143" s="274"/>
      <c r="CP1143" s="274"/>
      <c r="CQ1143" s="274"/>
      <c r="CR1143" s="274"/>
      <c r="CS1143" s="274"/>
      <c r="CT1143" s="274"/>
      <c r="CU1143" s="274"/>
      <c r="CV1143" s="274"/>
      <c r="CW1143" s="274"/>
      <c r="CX1143" s="274"/>
      <c r="CY1143" s="274"/>
      <c r="CZ1143" s="274"/>
      <c r="DA1143" s="274"/>
      <c r="DB1143" s="274"/>
      <c r="DC1143" s="274"/>
      <c r="DD1143" s="274"/>
      <c r="DE1143" s="274"/>
    </row>
    <row r="1144" spans="2:109" s="33" customFormat="1" x14ac:dyDescent="0.35">
      <c r="B1144" s="11"/>
      <c r="C1144" s="11"/>
      <c r="D1144" s="11"/>
      <c r="E1144" s="11"/>
      <c r="F1144" s="11"/>
      <c r="G1144" s="11"/>
      <c r="H1144" s="11"/>
      <c r="I1144" s="11"/>
      <c r="J1144" s="11"/>
      <c r="K1144" s="11"/>
      <c r="L1144" s="11"/>
      <c r="M1144" s="11"/>
      <c r="N1144" s="11"/>
      <c r="O1144" s="11"/>
      <c r="P1144" s="11"/>
      <c r="Q1144" s="11"/>
      <c r="R1144" s="11"/>
      <c r="S1144" s="11"/>
      <c r="T1144" s="11"/>
      <c r="U1144" s="11"/>
      <c r="V1144" s="11"/>
      <c r="W1144" s="11"/>
      <c r="X1144" s="11"/>
      <c r="AR1144" s="274"/>
      <c r="AS1144" s="274"/>
      <c r="AT1144" s="274"/>
      <c r="AU1144" s="274"/>
      <c r="AV1144" s="274"/>
      <c r="AW1144" s="274"/>
      <c r="AX1144" s="274"/>
      <c r="AY1144" s="274"/>
      <c r="AZ1144" s="274"/>
      <c r="BA1144" s="274"/>
      <c r="BB1144" s="274"/>
      <c r="BC1144" s="274"/>
      <c r="BD1144" s="274"/>
      <c r="BE1144" s="274"/>
      <c r="BF1144" s="274"/>
      <c r="BG1144" s="274"/>
      <c r="BH1144" s="274"/>
      <c r="BI1144" s="274"/>
      <c r="BJ1144" s="274"/>
      <c r="BK1144" s="274"/>
      <c r="BL1144" s="274"/>
      <c r="BM1144" s="274"/>
      <c r="BN1144" s="274"/>
      <c r="BO1144" s="274"/>
      <c r="BP1144" s="274"/>
      <c r="BQ1144" s="274"/>
      <c r="BR1144" s="274"/>
      <c r="BS1144" s="274"/>
      <c r="BT1144" s="274"/>
      <c r="BU1144" s="274"/>
      <c r="BV1144" s="274"/>
      <c r="BW1144" s="274"/>
      <c r="BX1144" s="274"/>
      <c r="BY1144" s="274"/>
      <c r="BZ1144" s="274"/>
      <c r="CA1144" s="274"/>
      <c r="CB1144" s="274"/>
      <c r="CC1144" s="274"/>
      <c r="CD1144" s="274"/>
      <c r="CE1144" s="274"/>
      <c r="CF1144" s="274"/>
      <c r="CG1144" s="274"/>
      <c r="CH1144" s="274"/>
      <c r="CI1144" s="274"/>
      <c r="CJ1144" s="274"/>
      <c r="CK1144" s="274"/>
      <c r="CL1144" s="274"/>
      <c r="CM1144" s="274"/>
      <c r="CN1144" s="274"/>
      <c r="CO1144" s="274"/>
      <c r="CP1144" s="274"/>
      <c r="CQ1144" s="274"/>
      <c r="CR1144" s="274"/>
      <c r="CS1144" s="274"/>
      <c r="CT1144" s="274"/>
      <c r="CU1144" s="274"/>
      <c r="CV1144" s="274"/>
      <c r="CW1144" s="274"/>
      <c r="CX1144" s="274"/>
      <c r="CY1144" s="274"/>
      <c r="CZ1144" s="274"/>
      <c r="DA1144" s="274"/>
      <c r="DB1144" s="274"/>
      <c r="DC1144" s="274"/>
      <c r="DD1144" s="274"/>
      <c r="DE1144" s="274"/>
    </row>
    <row r="1145" spans="2:109" s="33" customFormat="1" x14ac:dyDescent="0.35">
      <c r="B1145" s="11"/>
      <c r="C1145" s="11"/>
      <c r="D1145" s="11"/>
      <c r="E1145" s="11"/>
      <c r="F1145" s="11"/>
      <c r="G1145" s="11"/>
      <c r="H1145" s="11"/>
      <c r="I1145" s="11"/>
      <c r="J1145" s="11"/>
      <c r="K1145" s="11"/>
      <c r="L1145" s="11"/>
      <c r="M1145" s="11"/>
      <c r="N1145" s="11"/>
      <c r="O1145" s="11"/>
      <c r="P1145" s="11"/>
      <c r="Q1145" s="11"/>
      <c r="R1145" s="11"/>
      <c r="S1145" s="11"/>
      <c r="T1145" s="11"/>
      <c r="U1145" s="11"/>
      <c r="V1145" s="11"/>
      <c r="W1145" s="11"/>
      <c r="X1145" s="11"/>
      <c r="AR1145" s="274"/>
      <c r="AS1145" s="274"/>
      <c r="AT1145" s="274"/>
      <c r="AU1145" s="274"/>
      <c r="AV1145" s="274"/>
      <c r="AW1145" s="274"/>
      <c r="AX1145" s="274"/>
      <c r="AY1145" s="274"/>
      <c r="AZ1145" s="274"/>
      <c r="BA1145" s="274"/>
      <c r="BB1145" s="274"/>
      <c r="BC1145" s="274"/>
      <c r="BD1145" s="274"/>
      <c r="BE1145" s="274"/>
      <c r="BF1145" s="274"/>
      <c r="BG1145" s="274"/>
      <c r="BH1145" s="274"/>
      <c r="BI1145" s="274"/>
      <c r="BJ1145" s="274"/>
      <c r="BK1145" s="274"/>
      <c r="BL1145" s="274"/>
      <c r="BM1145" s="274"/>
      <c r="BN1145" s="274"/>
      <c r="BO1145" s="274"/>
      <c r="BP1145" s="274"/>
      <c r="BQ1145" s="274"/>
      <c r="BR1145" s="274"/>
      <c r="BS1145" s="274"/>
      <c r="BT1145" s="274"/>
      <c r="BU1145" s="274"/>
      <c r="BV1145" s="274"/>
      <c r="BW1145" s="274"/>
      <c r="BX1145" s="274"/>
      <c r="BY1145" s="274"/>
      <c r="BZ1145" s="274"/>
      <c r="CA1145" s="274"/>
      <c r="CB1145" s="274"/>
      <c r="CC1145" s="274"/>
      <c r="CD1145" s="274"/>
      <c r="CE1145" s="274"/>
      <c r="CF1145" s="274"/>
      <c r="CG1145" s="274"/>
      <c r="CH1145" s="274"/>
      <c r="CI1145" s="274"/>
      <c r="CJ1145" s="274"/>
      <c r="CK1145" s="274"/>
      <c r="CL1145" s="274"/>
      <c r="CM1145" s="274"/>
      <c r="CN1145" s="274"/>
      <c r="CO1145" s="274"/>
      <c r="CP1145" s="274"/>
      <c r="CQ1145" s="274"/>
      <c r="CR1145" s="274"/>
      <c r="CS1145" s="274"/>
      <c r="CT1145" s="274"/>
      <c r="CU1145" s="274"/>
      <c r="CV1145" s="274"/>
      <c r="CW1145" s="274"/>
      <c r="CX1145" s="274"/>
      <c r="CY1145" s="274"/>
      <c r="CZ1145" s="274"/>
      <c r="DA1145" s="274"/>
      <c r="DB1145" s="274"/>
      <c r="DC1145" s="274"/>
      <c r="DD1145" s="274"/>
      <c r="DE1145" s="274"/>
    </row>
    <row r="1146" spans="2:109" s="33" customFormat="1" x14ac:dyDescent="0.35">
      <c r="B1146" s="11"/>
      <c r="C1146" s="11"/>
      <c r="D1146" s="11"/>
      <c r="E1146" s="11"/>
      <c r="F1146" s="11"/>
      <c r="G1146" s="11"/>
      <c r="H1146" s="11"/>
      <c r="I1146" s="11"/>
      <c r="J1146" s="11"/>
      <c r="K1146" s="11"/>
      <c r="L1146" s="11"/>
      <c r="M1146" s="11"/>
      <c r="N1146" s="11"/>
      <c r="O1146" s="11"/>
      <c r="P1146" s="11"/>
      <c r="Q1146" s="11"/>
      <c r="R1146" s="11"/>
      <c r="S1146" s="11"/>
      <c r="T1146" s="11"/>
      <c r="U1146" s="11"/>
      <c r="V1146" s="11"/>
      <c r="W1146" s="11"/>
      <c r="X1146" s="11"/>
      <c r="AR1146" s="274"/>
      <c r="AS1146" s="274"/>
      <c r="AT1146" s="274"/>
      <c r="AU1146" s="274"/>
      <c r="AV1146" s="274"/>
      <c r="AW1146" s="274"/>
      <c r="AX1146" s="274"/>
      <c r="AY1146" s="274"/>
      <c r="AZ1146" s="274"/>
      <c r="BA1146" s="274"/>
      <c r="BB1146" s="274"/>
      <c r="BC1146" s="274"/>
      <c r="BD1146" s="274"/>
      <c r="BE1146" s="274"/>
      <c r="BF1146" s="274"/>
      <c r="BG1146" s="274"/>
      <c r="BH1146" s="274"/>
      <c r="BI1146" s="274"/>
      <c r="BJ1146" s="274"/>
      <c r="BK1146" s="274"/>
      <c r="BL1146" s="274"/>
      <c r="BM1146" s="274"/>
      <c r="BN1146" s="274"/>
      <c r="BO1146" s="274"/>
      <c r="BP1146" s="274"/>
      <c r="BQ1146" s="274"/>
      <c r="BR1146" s="274"/>
      <c r="BS1146" s="274"/>
      <c r="BT1146" s="274"/>
      <c r="BU1146" s="274"/>
      <c r="BV1146" s="274"/>
      <c r="BW1146" s="274"/>
      <c r="BX1146" s="274"/>
      <c r="BY1146" s="274"/>
      <c r="BZ1146" s="274"/>
      <c r="CA1146" s="274"/>
      <c r="CB1146" s="274"/>
      <c r="CC1146" s="274"/>
      <c r="CD1146" s="274"/>
      <c r="CE1146" s="274"/>
      <c r="CF1146" s="274"/>
      <c r="CG1146" s="274"/>
      <c r="CH1146" s="274"/>
      <c r="CI1146" s="274"/>
      <c r="CJ1146" s="274"/>
      <c r="CK1146" s="274"/>
      <c r="CL1146" s="274"/>
      <c r="CM1146" s="274"/>
      <c r="CN1146" s="274"/>
      <c r="CO1146" s="274"/>
      <c r="CP1146" s="274"/>
      <c r="CQ1146" s="274"/>
      <c r="CR1146" s="274"/>
      <c r="CS1146" s="274"/>
      <c r="CT1146" s="274"/>
      <c r="CU1146" s="274"/>
      <c r="CV1146" s="274"/>
      <c r="CW1146" s="274"/>
      <c r="CX1146" s="274"/>
      <c r="CY1146" s="274"/>
      <c r="CZ1146" s="274"/>
      <c r="DA1146" s="274"/>
      <c r="DB1146" s="274"/>
      <c r="DC1146" s="274"/>
      <c r="DD1146" s="274"/>
      <c r="DE1146" s="274"/>
    </row>
    <row r="1147" spans="2:109" s="33" customFormat="1" x14ac:dyDescent="0.35">
      <c r="B1147" s="11"/>
      <c r="C1147" s="11"/>
      <c r="D1147" s="11"/>
      <c r="E1147" s="11"/>
      <c r="F1147" s="11"/>
      <c r="G1147" s="11"/>
      <c r="H1147" s="11"/>
      <c r="I1147" s="11"/>
      <c r="J1147" s="11"/>
      <c r="K1147" s="11"/>
      <c r="L1147" s="11"/>
      <c r="M1147" s="11"/>
      <c r="N1147" s="11"/>
      <c r="O1147" s="11"/>
      <c r="P1147" s="11"/>
      <c r="Q1147" s="11"/>
      <c r="R1147" s="11"/>
      <c r="S1147" s="11"/>
      <c r="T1147" s="11"/>
      <c r="U1147" s="11"/>
      <c r="V1147" s="11"/>
      <c r="W1147" s="11"/>
      <c r="X1147" s="11"/>
      <c r="AR1147" s="274"/>
      <c r="AS1147" s="274"/>
      <c r="AT1147" s="274"/>
      <c r="AU1147" s="274"/>
      <c r="AV1147" s="274"/>
      <c r="AW1147" s="274"/>
      <c r="AX1147" s="274"/>
      <c r="AY1147" s="274"/>
      <c r="AZ1147" s="274"/>
      <c r="BA1147" s="274"/>
      <c r="BB1147" s="274"/>
      <c r="BC1147" s="274"/>
      <c r="BD1147" s="274"/>
      <c r="BE1147" s="274"/>
      <c r="BF1147" s="274"/>
      <c r="BG1147" s="274"/>
      <c r="BH1147" s="274"/>
      <c r="BI1147" s="274"/>
      <c r="BJ1147" s="274"/>
      <c r="BK1147" s="274"/>
      <c r="BL1147" s="274"/>
      <c r="BM1147" s="274"/>
      <c r="BN1147" s="274"/>
      <c r="BO1147" s="274"/>
      <c r="BP1147" s="274"/>
      <c r="BQ1147" s="274"/>
      <c r="BR1147" s="274"/>
      <c r="BS1147" s="274"/>
      <c r="BT1147" s="274"/>
      <c r="BU1147" s="274"/>
      <c r="BV1147" s="274"/>
      <c r="BW1147" s="274"/>
      <c r="BX1147" s="274"/>
      <c r="BY1147" s="274"/>
      <c r="BZ1147" s="274"/>
      <c r="CA1147" s="274"/>
      <c r="CB1147" s="274"/>
      <c r="CC1147" s="274"/>
      <c r="CD1147" s="274"/>
      <c r="CE1147" s="274"/>
      <c r="CF1147" s="274"/>
      <c r="CG1147" s="274"/>
      <c r="CH1147" s="274"/>
      <c r="CI1147" s="274"/>
      <c r="CJ1147" s="274"/>
      <c r="CK1147" s="274"/>
      <c r="CL1147" s="274"/>
      <c r="CM1147" s="274"/>
      <c r="CN1147" s="274"/>
      <c r="CO1147" s="274"/>
      <c r="CP1147" s="274"/>
      <c r="CQ1147" s="274"/>
      <c r="CR1147" s="274"/>
      <c r="CS1147" s="274"/>
      <c r="CT1147" s="274"/>
      <c r="CU1147" s="274"/>
      <c r="CV1147" s="274"/>
      <c r="CW1147" s="274"/>
      <c r="CX1147" s="274"/>
      <c r="CY1147" s="274"/>
      <c r="CZ1147" s="274"/>
      <c r="DA1147" s="274"/>
      <c r="DB1147" s="274"/>
      <c r="DC1147" s="274"/>
      <c r="DD1147" s="274"/>
      <c r="DE1147" s="274"/>
    </row>
    <row r="1148" spans="2:109" s="33" customFormat="1" x14ac:dyDescent="0.35">
      <c r="B1148" s="11"/>
      <c r="C1148" s="11"/>
      <c r="D1148" s="11"/>
      <c r="E1148" s="11"/>
      <c r="F1148" s="11"/>
      <c r="G1148" s="11"/>
      <c r="H1148" s="11"/>
      <c r="I1148" s="11"/>
      <c r="J1148" s="11"/>
      <c r="K1148" s="11"/>
      <c r="L1148" s="11"/>
      <c r="M1148" s="11"/>
      <c r="N1148" s="11"/>
      <c r="O1148" s="11"/>
      <c r="P1148" s="11"/>
      <c r="Q1148" s="11"/>
      <c r="R1148" s="11"/>
      <c r="S1148" s="11"/>
      <c r="T1148" s="11"/>
      <c r="U1148" s="11"/>
      <c r="V1148" s="11"/>
      <c r="W1148" s="11"/>
      <c r="X1148" s="11"/>
      <c r="AR1148" s="274"/>
      <c r="AS1148" s="274"/>
      <c r="AT1148" s="274"/>
      <c r="AU1148" s="274"/>
      <c r="AV1148" s="274"/>
      <c r="AW1148" s="274"/>
      <c r="AX1148" s="274"/>
      <c r="AY1148" s="274"/>
      <c r="AZ1148" s="274"/>
      <c r="BA1148" s="274"/>
      <c r="BB1148" s="274"/>
      <c r="BC1148" s="274"/>
      <c r="BD1148" s="274"/>
      <c r="BE1148" s="274"/>
      <c r="BF1148" s="274"/>
      <c r="BG1148" s="274"/>
      <c r="BH1148" s="274"/>
      <c r="BI1148" s="274"/>
      <c r="BJ1148" s="274"/>
      <c r="BK1148" s="274"/>
      <c r="BL1148" s="274"/>
      <c r="BM1148" s="274"/>
      <c r="BN1148" s="274"/>
      <c r="BO1148" s="274"/>
      <c r="BP1148" s="274"/>
      <c r="BQ1148" s="274"/>
      <c r="BR1148" s="274"/>
      <c r="BS1148" s="274"/>
      <c r="BT1148" s="274"/>
      <c r="BU1148" s="274"/>
      <c r="BV1148" s="274"/>
      <c r="BW1148" s="274"/>
      <c r="BX1148" s="274"/>
      <c r="BY1148" s="274"/>
      <c r="BZ1148" s="274"/>
      <c r="CA1148" s="274"/>
      <c r="CB1148" s="274"/>
      <c r="CC1148" s="274"/>
      <c r="CD1148" s="274"/>
      <c r="CE1148" s="274"/>
      <c r="CF1148" s="274"/>
      <c r="CG1148" s="274"/>
      <c r="CH1148" s="274"/>
      <c r="CI1148" s="274"/>
      <c r="CJ1148" s="274"/>
      <c r="CK1148" s="274"/>
      <c r="CL1148" s="274"/>
      <c r="CM1148" s="274"/>
      <c r="CN1148" s="274"/>
      <c r="CO1148" s="274"/>
      <c r="CP1148" s="274"/>
      <c r="CQ1148" s="274"/>
      <c r="CR1148" s="274"/>
      <c r="CS1148" s="274"/>
      <c r="CT1148" s="274"/>
      <c r="CU1148" s="274"/>
      <c r="CV1148" s="274"/>
      <c r="CW1148" s="274"/>
      <c r="CX1148" s="274"/>
      <c r="CY1148" s="274"/>
      <c r="CZ1148" s="274"/>
      <c r="DA1148" s="274"/>
      <c r="DB1148" s="274"/>
      <c r="DC1148" s="274"/>
      <c r="DD1148" s="274"/>
      <c r="DE1148" s="274"/>
    </row>
    <row r="1149" spans="2:109" s="33" customFormat="1" x14ac:dyDescent="0.35">
      <c r="B1149" s="11"/>
      <c r="C1149" s="11"/>
      <c r="D1149" s="11"/>
      <c r="E1149" s="11"/>
      <c r="F1149" s="11"/>
      <c r="G1149" s="11"/>
      <c r="H1149" s="11"/>
      <c r="I1149" s="11"/>
      <c r="J1149" s="11"/>
      <c r="K1149" s="11"/>
      <c r="L1149" s="11"/>
      <c r="M1149" s="11"/>
      <c r="N1149" s="11"/>
      <c r="O1149" s="11"/>
      <c r="P1149" s="11"/>
      <c r="Q1149" s="11"/>
      <c r="R1149" s="11"/>
      <c r="S1149" s="11"/>
      <c r="T1149" s="11"/>
      <c r="U1149" s="11"/>
      <c r="V1149" s="11"/>
      <c r="W1149" s="11"/>
      <c r="X1149" s="11"/>
      <c r="AR1149" s="274"/>
      <c r="AS1149" s="274"/>
      <c r="AT1149" s="274"/>
      <c r="AU1149" s="274"/>
      <c r="AV1149" s="274"/>
      <c r="AW1149" s="274"/>
      <c r="AX1149" s="274"/>
      <c r="AY1149" s="274"/>
      <c r="AZ1149" s="274"/>
      <c r="BA1149" s="274"/>
      <c r="BB1149" s="274"/>
      <c r="BC1149" s="274"/>
      <c r="BD1149" s="274"/>
      <c r="BE1149" s="274"/>
      <c r="BF1149" s="274"/>
      <c r="BG1149" s="274"/>
      <c r="BH1149" s="274"/>
      <c r="BI1149" s="274"/>
      <c r="BJ1149" s="274"/>
      <c r="BK1149" s="274"/>
      <c r="BL1149" s="274"/>
      <c r="BM1149" s="274"/>
      <c r="BN1149" s="274"/>
      <c r="BO1149" s="274"/>
      <c r="BP1149" s="274"/>
      <c r="BQ1149" s="274"/>
      <c r="BR1149" s="274"/>
      <c r="BS1149" s="274"/>
      <c r="BT1149" s="274"/>
      <c r="BU1149" s="274"/>
      <c r="BV1149" s="274"/>
      <c r="BW1149" s="274"/>
      <c r="BX1149" s="274"/>
      <c r="BY1149" s="274"/>
      <c r="BZ1149" s="274"/>
      <c r="CA1149" s="274"/>
      <c r="CB1149" s="274"/>
      <c r="CC1149" s="274"/>
      <c r="CD1149" s="274"/>
      <c r="CE1149" s="274"/>
      <c r="CF1149" s="274"/>
      <c r="CG1149" s="274"/>
      <c r="CH1149" s="274"/>
      <c r="CI1149" s="274"/>
      <c r="CJ1149" s="274"/>
      <c r="CK1149" s="274"/>
      <c r="CL1149" s="274"/>
      <c r="CM1149" s="274"/>
      <c r="CN1149" s="274"/>
      <c r="CO1149" s="274"/>
      <c r="CP1149" s="274"/>
      <c r="CQ1149" s="274"/>
      <c r="CR1149" s="274"/>
      <c r="CS1149" s="274"/>
      <c r="CT1149" s="274"/>
      <c r="CU1149" s="274"/>
      <c r="CV1149" s="274"/>
      <c r="CW1149" s="274"/>
      <c r="CX1149" s="274"/>
      <c r="CY1149" s="274"/>
      <c r="CZ1149" s="274"/>
      <c r="DA1149" s="274"/>
      <c r="DB1149" s="274"/>
      <c r="DC1149" s="274"/>
      <c r="DD1149" s="274"/>
      <c r="DE1149" s="274"/>
    </row>
    <row r="1150" spans="2:109" s="33" customFormat="1" x14ac:dyDescent="0.35">
      <c r="B1150" s="11"/>
      <c r="C1150" s="11"/>
      <c r="D1150" s="11"/>
      <c r="E1150" s="11"/>
      <c r="F1150" s="11"/>
      <c r="G1150" s="11"/>
      <c r="H1150" s="11"/>
      <c r="I1150" s="11"/>
      <c r="J1150" s="11"/>
      <c r="K1150" s="11"/>
      <c r="L1150" s="11"/>
      <c r="M1150" s="11"/>
      <c r="N1150" s="11"/>
      <c r="O1150" s="11"/>
      <c r="P1150" s="11"/>
      <c r="Q1150" s="11"/>
      <c r="R1150" s="11"/>
      <c r="S1150" s="11"/>
      <c r="T1150" s="11"/>
      <c r="U1150" s="11"/>
      <c r="V1150" s="11"/>
      <c r="W1150" s="11"/>
      <c r="X1150" s="11"/>
      <c r="AR1150" s="274"/>
      <c r="AS1150" s="274"/>
      <c r="AT1150" s="274"/>
      <c r="AU1150" s="274"/>
      <c r="AV1150" s="274"/>
      <c r="AW1150" s="274"/>
      <c r="AX1150" s="274"/>
      <c r="AY1150" s="274"/>
      <c r="AZ1150" s="274"/>
      <c r="BA1150" s="274"/>
      <c r="BB1150" s="274"/>
      <c r="BC1150" s="274"/>
      <c r="BD1150" s="274"/>
      <c r="BE1150" s="274"/>
      <c r="BF1150" s="274"/>
      <c r="BG1150" s="274"/>
      <c r="BH1150" s="274"/>
      <c r="BI1150" s="274"/>
      <c r="BJ1150" s="274"/>
      <c r="BK1150" s="274"/>
      <c r="BL1150" s="274"/>
      <c r="BM1150" s="274"/>
      <c r="BN1150" s="274"/>
      <c r="BO1150" s="274"/>
      <c r="BP1150" s="274"/>
      <c r="BQ1150" s="274"/>
      <c r="BR1150" s="274"/>
      <c r="BS1150" s="274"/>
      <c r="BT1150" s="274"/>
      <c r="BU1150" s="274"/>
      <c r="BV1150" s="274"/>
      <c r="BW1150" s="274"/>
      <c r="BX1150" s="274"/>
      <c r="BY1150" s="274"/>
      <c r="BZ1150" s="274"/>
      <c r="CA1150" s="274"/>
      <c r="CB1150" s="274"/>
      <c r="CC1150" s="274"/>
      <c r="CD1150" s="274"/>
      <c r="CE1150" s="274"/>
      <c r="CF1150" s="274"/>
      <c r="CG1150" s="274"/>
      <c r="CH1150" s="274"/>
      <c r="CI1150" s="274"/>
      <c r="CJ1150" s="274"/>
      <c r="CK1150" s="274"/>
      <c r="CL1150" s="274"/>
      <c r="CM1150" s="274"/>
      <c r="CN1150" s="274"/>
      <c r="CO1150" s="274"/>
      <c r="CP1150" s="274"/>
      <c r="CQ1150" s="274"/>
      <c r="CR1150" s="274"/>
      <c r="CS1150" s="274"/>
      <c r="CT1150" s="274"/>
      <c r="CU1150" s="274"/>
      <c r="CV1150" s="274"/>
      <c r="CW1150" s="274"/>
      <c r="CX1150" s="274"/>
      <c r="CY1150" s="274"/>
      <c r="CZ1150" s="274"/>
      <c r="DA1150" s="274"/>
      <c r="DB1150" s="274"/>
      <c r="DC1150" s="274"/>
      <c r="DD1150" s="274"/>
      <c r="DE1150" s="274"/>
    </row>
    <row r="1151" spans="2:109" s="33" customFormat="1" x14ac:dyDescent="0.35">
      <c r="B1151" s="11"/>
      <c r="C1151" s="11"/>
      <c r="D1151" s="11"/>
      <c r="E1151" s="11"/>
      <c r="F1151" s="11"/>
      <c r="G1151" s="11"/>
      <c r="H1151" s="11"/>
      <c r="I1151" s="11"/>
      <c r="J1151" s="11"/>
      <c r="K1151" s="11"/>
      <c r="L1151" s="11"/>
      <c r="M1151" s="11"/>
      <c r="N1151" s="11"/>
      <c r="O1151" s="11"/>
      <c r="P1151" s="11"/>
      <c r="Q1151" s="11"/>
      <c r="R1151" s="11"/>
      <c r="S1151" s="11"/>
      <c r="T1151" s="11"/>
      <c r="U1151" s="11"/>
      <c r="V1151" s="11"/>
      <c r="W1151" s="11"/>
      <c r="X1151" s="11"/>
      <c r="AR1151" s="274"/>
      <c r="AS1151" s="274"/>
      <c r="AT1151" s="274"/>
      <c r="AU1151" s="274"/>
      <c r="AV1151" s="274"/>
      <c r="AW1151" s="274"/>
      <c r="AX1151" s="274"/>
      <c r="AY1151" s="274"/>
      <c r="AZ1151" s="274"/>
      <c r="BA1151" s="274"/>
      <c r="BB1151" s="274"/>
      <c r="BC1151" s="274"/>
      <c r="BD1151" s="274"/>
      <c r="BE1151" s="274"/>
      <c r="BF1151" s="274"/>
      <c r="BG1151" s="274"/>
      <c r="BH1151" s="274"/>
      <c r="BI1151" s="274"/>
      <c r="BJ1151" s="274"/>
      <c r="BK1151" s="274"/>
      <c r="BL1151" s="274"/>
      <c r="BM1151" s="274"/>
      <c r="BN1151" s="274"/>
      <c r="BO1151" s="274"/>
      <c r="BP1151" s="274"/>
      <c r="BQ1151" s="274"/>
      <c r="BR1151" s="274"/>
      <c r="BS1151" s="274"/>
      <c r="BT1151" s="274"/>
      <c r="BU1151" s="274"/>
      <c r="BV1151" s="274"/>
      <c r="BW1151" s="274"/>
      <c r="BX1151" s="274"/>
      <c r="BY1151" s="274"/>
      <c r="BZ1151" s="274"/>
      <c r="CA1151" s="274"/>
      <c r="CB1151" s="274"/>
      <c r="CC1151" s="274"/>
      <c r="CD1151" s="274"/>
      <c r="CE1151" s="274"/>
      <c r="CF1151" s="274"/>
      <c r="CG1151" s="274"/>
      <c r="CH1151" s="274"/>
      <c r="CI1151" s="274"/>
      <c r="CJ1151" s="274"/>
      <c r="CK1151" s="274"/>
      <c r="CL1151" s="274"/>
      <c r="CM1151" s="274"/>
      <c r="CN1151" s="274"/>
      <c r="CO1151" s="274"/>
      <c r="CP1151" s="274"/>
      <c r="CQ1151" s="274"/>
      <c r="CR1151" s="274"/>
      <c r="CS1151" s="274"/>
      <c r="CT1151" s="274"/>
      <c r="CU1151" s="274"/>
      <c r="CV1151" s="274"/>
      <c r="CW1151" s="274"/>
      <c r="CX1151" s="274"/>
      <c r="CY1151" s="274"/>
      <c r="CZ1151" s="274"/>
      <c r="DA1151" s="274"/>
      <c r="DB1151" s="274"/>
      <c r="DC1151" s="274"/>
      <c r="DD1151" s="274"/>
      <c r="DE1151" s="274"/>
    </row>
    <row r="1152" spans="2:109" s="33" customFormat="1" x14ac:dyDescent="0.35">
      <c r="B1152" s="11"/>
      <c r="C1152" s="11"/>
      <c r="D1152" s="11"/>
      <c r="E1152" s="11"/>
      <c r="F1152" s="11"/>
      <c r="G1152" s="11"/>
      <c r="H1152" s="11"/>
      <c r="I1152" s="11"/>
      <c r="J1152" s="11"/>
      <c r="K1152" s="11"/>
      <c r="L1152" s="11"/>
      <c r="M1152" s="11"/>
      <c r="N1152" s="11"/>
      <c r="O1152" s="11"/>
      <c r="P1152" s="11"/>
      <c r="Q1152" s="11"/>
      <c r="R1152" s="11"/>
      <c r="S1152" s="11"/>
      <c r="T1152" s="11"/>
      <c r="U1152" s="11"/>
      <c r="V1152" s="11"/>
      <c r="W1152" s="11"/>
      <c r="X1152" s="11"/>
      <c r="AR1152" s="274"/>
      <c r="AS1152" s="274"/>
      <c r="AT1152" s="274"/>
      <c r="AU1152" s="274"/>
      <c r="AV1152" s="274"/>
      <c r="AW1152" s="274"/>
      <c r="AX1152" s="274"/>
      <c r="AY1152" s="274"/>
      <c r="AZ1152" s="274"/>
      <c r="BA1152" s="274"/>
      <c r="BB1152" s="274"/>
      <c r="BC1152" s="274"/>
      <c r="BD1152" s="274"/>
      <c r="BE1152" s="274"/>
      <c r="BF1152" s="274"/>
      <c r="BG1152" s="274"/>
      <c r="BH1152" s="274"/>
      <c r="BI1152" s="274"/>
      <c r="BJ1152" s="274"/>
      <c r="BK1152" s="274"/>
      <c r="BL1152" s="274"/>
      <c r="BM1152" s="274"/>
      <c r="BN1152" s="274"/>
      <c r="BO1152" s="274"/>
      <c r="BP1152" s="274"/>
      <c r="BQ1152" s="274"/>
      <c r="BR1152" s="274"/>
      <c r="BS1152" s="274"/>
      <c r="BT1152" s="274"/>
      <c r="BU1152" s="274"/>
      <c r="BV1152" s="274"/>
      <c r="BW1152" s="274"/>
      <c r="BX1152" s="274"/>
      <c r="BY1152" s="274"/>
      <c r="BZ1152" s="274"/>
      <c r="CA1152" s="274"/>
      <c r="CB1152" s="274"/>
      <c r="CC1152" s="274"/>
      <c r="CD1152" s="274"/>
      <c r="CE1152" s="274"/>
      <c r="CF1152" s="274"/>
      <c r="CG1152" s="274"/>
      <c r="CH1152" s="274"/>
      <c r="CI1152" s="274"/>
      <c r="CJ1152" s="274"/>
      <c r="CK1152" s="274"/>
      <c r="CL1152" s="274"/>
      <c r="CM1152" s="274"/>
      <c r="CN1152" s="274"/>
      <c r="CO1152" s="274"/>
      <c r="CP1152" s="274"/>
      <c r="CQ1152" s="274"/>
      <c r="CR1152" s="274"/>
      <c r="CS1152" s="274"/>
      <c r="CT1152" s="274"/>
      <c r="CU1152" s="274"/>
      <c r="CV1152" s="274"/>
      <c r="CW1152" s="274"/>
      <c r="CX1152" s="274"/>
      <c r="CY1152" s="274"/>
      <c r="CZ1152" s="274"/>
      <c r="DA1152" s="274"/>
      <c r="DB1152" s="274"/>
      <c r="DC1152" s="274"/>
      <c r="DD1152" s="274"/>
      <c r="DE1152" s="274"/>
    </row>
    <row r="1153" spans="2:109" s="33" customFormat="1" x14ac:dyDescent="0.35">
      <c r="B1153" s="11"/>
      <c r="C1153" s="11"/>
      <c r="D1153" s="11"/>
      <c r="E1153" s="11"/>
      <c r="F1153" s="11"/>
      <c r="G1153" s="11"/>
      <c r="H1153" s="11"/>
      <c r="I1153" s="11"/>
      <c r="J1153" s="11"/>
      <c r="K1153" s="11"/>
      <c r="L1153" s="11"/>
      <c r="M1153" s="11"/>
      <c r="N1153" s="11"/>
      <c r="O1153" s="11"/>
      <c r="P1153" s="11"/>
      <c r="Q1153" s="11"/>
      <c r="R1153" s="11"/>
      <c r="S1153" s="11"/>
      <c r="T1153" s="11"/>
      <c r="U1153" s="11"/>
      <c r="V1153" s="11"/>
      <c r="W1153" s="11"/>
      <c r="X1153" s="11"/>
      <c r="AR1153" s="274"/>
      <c r="AS1153" s="274"/>
      <c r="AT1153" s="274"/>
      <c r="AU1153" s="274"/>
      <c r="AV1153" s="274"/>
      <c r="AW1153" s="274"/>
      <c r="AX1153" s="274"/>
      <c r="AY1153" s="274"/>
      <c r="AZ1153" s="274"/>
      <c r="BA1153" s="274"/>
      <c r="BB1153" s="274"/>
      <c r="BC1153" s="274"/>
      <c r="BD1153" s="274"/>
      <c r="BE1153" s="274"/>
      <c r="BF1153" s="274"/>
      <c r="BG1153" s="274"/>
      <c r="BH1153" s="274"/>
      <c r="BI1153" s="274"/>
      <c r="BJ1153" s="274"/>
      <c r="BK1153" s="274"/>
      <c r="BL1153" s="274"/>
      <c r="BM1153" s="274"/>
      <c r="BN1153" s="274"/>
      <c r="BO1153" s="274"/>
      <c r="BP1153" s="274"/>
      <c r="BQ1153" s="274"/>
      <c r="BR1153" s="274"/>
      <c r="BS1153" s="274"/>
      <c r="BT1153" s="274"/>
      <c r="BU1153" s="274"/>
      <c r="BV1153" s="274"/>
      <c r="BW1153" s="274"/>
      <c r="BX1153" s="274"/>
      <c r="BY1153" s="274"/>
      <c r="BZ1153" s="274"/>
      <c r="CA1153" s="274"/>
      <c r="CB1153" s="274"/>
      <c r="CC1153" s="274"/>
      <c r="CD1153" s="274"/>
      <c r="CE1153" s="274"/>
      <c r="CF1153" s="274"/>
      <c r="CG1153" s="274"/>
      <c r="CH1153" s="274"/>
      <c r="CI1153" s="274"/>
      <c r="CJ1153" s="274"/>
      <c r="CK1153" s="274"/>
      <c r="CL1153" s="274"/>
      <c r="CM1153" s="274"/>
      <c r="CN1153" s="274"/>
      <c r="CO1153" s="274"/>
      <c r="CP1153" s="274"/>
      <c r="CQ1153" s="274"/>
      <c r="CR1153" s="274"/>
      <c r="CS1153" s="274"/>
      <c r="CT1153" s="274"/>
      <c r="CU1153" s="274"/>
      <c r="CV1153" s="274"/>
      <c r="CW1153" s="274"/>
      <c r="CX1153" s="274"/>
      <c r="CY1153" s="274"/>
      <c r="CZ1153" s="274"/>
      <c r="DA1153" s="274"/>
      <c r="DB1153" s="274"/>
      <c r="DC1153" s="274"/>
      <c r="DD1153" s="274"/>
      <c r="DE1153" s="274"/>
    </row>
    <row r="1154" spans="2:109" s="33" customFormat="1" x14ac:dyDescent="0.35">
      <c r="B1154" s="11"/>
      <c r="C1154" s="11"/>
      <c r="D1154" s="11"/>
      <c r="E1154" s="11"/>
      <c r="F1154" s="11"/>
      <c r="G1154" s="11"/>
      <c r="H1154" s="11"/>
      <c r="I1154" s="11"/>
      <c r="J1154" s="11"/>
      <c r="K1154" s="11"/>
      <c r="L1154" s="11"/>
      <c r="M1154" s="11"/>
      <c r="N1154" s="11"/>
      <c r="O1154" s="11"/>
      <c r="P1154" s="11"/>
      <c r="Q1154" s="11"/>
      <c r="R1154" s="11"/>
      <c r="S1154" s="11"/>
      <c r="T1154" s="11"/>
      <c r="U1154" s="11"/>
      <c r="V1154" s="11"/>
      <c r="W1154" s="11"/>
      <c r="X1154" s="11"/>
      <c r="AR1154" s="274"/>
      <c r="AS1154" s="274"/>
      <c r="AT1154" s="274"/>
      <c r="AU1154" s="274"/>
      <c r="AV1154" s="274"/>
      <c r="AW1154" s="274"/>
      <c r="AX1154" s="274"/>
      <c r="AY1154" s="274"/>
      <c r="AZ1154" s="274"/>
      <c r="BA1154" s="274"/>
      <c r="BB1154" s="274"/>
      <c r="BC1154" s="274"/>
      <c r="BD1154" s="274"/>
      <c r="BE1154" s="274"/>
      <c r="BF1154" s="274"/>
      <c r="BG1154" s="274"/>
      <c r="BH1154" s="274"/>
      <c r="BI1154" s="274"/>
      <c r="BJ1154" s="274"/>
      <c r="BK1154" s="274"/>
      <c r="BL1154" s="274"/>
      <c r="BM1154" s="274"/>
      <c r="BN1154" s="274"/>
      <c r="BO1154" s="274"/>
      <c r="BP1154" s="274"/>
      <c r="BQ1154" s="274"/>
      <c r="BR1154" s="274"/>
      <c r="BS1154" s="274"/>
      <c r="BT1154" s="274"/>
      <c r="BU1154" s="274"/>
      <c r="BV1154" s="274"/>
      <c r="BW1154" s="274"/>
      <c r="BX1154" s="274"/>
      <c r="BY1154" s="274"/>
      <c r="BZ1154" s="274"/>
      <c r="CA1154" s="274"/>
      <c r="CB1154" s="274"/>
      <c r="CC1154" s="274"/>
      <c r="CD1154" s="274"/>
      <c r="CE1154" s="274"/>
      <c r="CF1154" s="274"/>
      <c r="CG1154" s="274"/>
      <c r="CH1154" s="274"/>
      <c r="CI1154" s="274"/>
      <c r="CJ1154" s="274"/>
      <c r="CK1154" s="274"/>
      <c r="CL1154" s="274"/>
      <c r="CM1154" s="274"/>
      <c r="CN1154" s="274"/>
      <c r="CO1154" s="274"/>
      <c r="CP1154" s="274"/>
      <c r="CQ1154" s="274"/>
      <c r="CR1154" s="274"/>
      <c r="CS1154" s="274"/>
      <c r="CT1154" s="274"/>
      <c r="CU1154" s="274"/>
      <c r="CV1154" s="274"/>
      <c r="CW1154" s="274"/>
      <c r="CX1154" s="274"/>
      <c r="CY1154" s="274"/>
      <c r="CZ1154" s="274"/>
      <c r="DA1154" s="274"/>
      <c r="DB1154" s="274"/>
      <c r="DC1154" s="274"/>
      <c r="DD1154" s="274"/>
      <c r="DE1154" s="274"/>
    </row>
    <row r="1155" spans="2:109" s="33" customFormat="1" x14ac:dyDescent="0.35">
      <c r="B1155" s="11"/>
      <c r="C1155" s="11"/>
      <c r="D1155" s="11"/>
      <c r="E1155" s="11"/>
      <c r="F1155" s="11"/>
      <c r="G1155" s="11"/>
      <c r="H1155" s="11"/>
      <c r="I1155" s="11"/>
      <c r="J1155" s="11"/>
      <c r="K1155" s="11"/>
      <c r="L1155" s="11"/>
      <c r="M1155" s="11"/>
      <c r="N1155" s="11"/>
      <c r="O1155" s="11"/>
      <c r="P1155" s="11"/>
      <c r="Q1155" s="11"/>
      <c r="R1155" s="11"/>
      <c r="S1155" s="11"/>
      <c r="T1155" s="11"/>
      <c r="U1155" s="11"/>
      <c r="V1155" s="11"/>
      <c r="W1155" s="11"/>
      <c r="X1155" s="11"/>
      <c r="AR1155" s="274"/>
      <c r="AS1155" s="274"/>
      <c r="AT1155" s="274"/>
      <c r="AU1155" s="274"/>
      <c r="AV1155" s="274"/>
      <c r="AW1155" s="274"/>
      <c r="AX1155" s="274"/>
      <c r="AY1155" s="274"/>
      <c r="AZ1155" s="274"/>
      <c r="BA1155" s="274"/>
      <c r="BB1155" s="274"/>
      <c r="BC1155" s="274"/>
      <c r="BD1155" s="274"/>
      <c r="BE1155" s="274"/>
      <c r="BF1155" s="274"/>
      <c r="BG1155" s="274"/>
      <c r="BH1155" s="274"/>
      <c r="BI1155" s="274"/>
      <c r="BJ1155" s="274"/>
      <c r="BK1155" s="274"/>
      <c r="BL1155" s="274"/>
      <c r="BM1155" s="274"/>
      <c r="BN1155" s="274"/>
      <c r="BO1155" s="274"/>
      <c r="BP1155" s="274"/>
      <c r="BQ1155" s="274"/>
      <c r="BR1155" s="274"/>
      <c r="BS1155" s="274"/>
      <c r="BT1155" s="274"/>
      <c r="BU1155" s="274"/>
      <c r="BV1155" s="274"/>
      <c r="BW1155" s="274"/>
      <c r="BX1155" s="274"/>
      <c r="BY1155" s="274"/>
      <c r="BZ1155" s="274"/>
      <c r="CA1155" s="274"/>
      <c r="CB1155" s="274"/>
      <c r="CC1155" s="274"/>
      <c r="CD1155" s="274"/>
      <c r="CE1155" s="274"/>
      <c r="CF1155" s="274"/>
      <c r="CG1155" s="274"/>
      <c r="CH1155" s="274"/>
      <c r="CI1155" s="274"/>
      <c r="CJ1155" s="274"/>
      <c r="CK1155" s="274"/>
      <c r="CL1155" s="274"/>
      <c r="CM1155" s="274"/>
      <c r="CN1155" s="274"/>
      <c r="CO1155" s="274"/>
      <c r="CP1155" s="274"/>
      <c r="CQ1155" s="274"/>
      <c r="CR1155" s="274"/>
      <c r="CS1155" s="274"/>
      <c r="CT1155" s="274"/>
      <c r="CU1155" s="274"/>
      <c r="CV1155" s="274"/>
      <c r="CW1155" s="274"/>
      <c r="CX1155" s="274"/>
      <c r="CY1155" s="274"/>
      <c r="CZ1155" s="274"/>
      <c r="DA1155" s="274"/>
      <c r="DB1155" s="274"/>
      <c r="DC1155" s="274"/>
      <c r="DD1155" s="274"/>
      <c r="DE1155" s="274"/>
    </row>
    <row r="1156" spans="2:109" s="33" customFormat="1" x14ac:dyDescent="0.35">
      <c r="B1156" s="11"/>
      <c r="C1156" s="11"/>
      <c r="D1156" s="11"/>
      <c r="E1156" s="11"/>
      <c r="F1156" s="11"/>
      <c r="G1156" s="11"/>
      <c r="H1156" s="11"/>
      <c r="I1156" s="11"/>
      <c r="J1156" s="11"/>
      <c r="K1156" s="11"/>
      <c r="L1156" s="11"/>
      <c r="M1156" s="11"/>
      <c r="N1156" s="11"/>
      <c r="O1156" s="11"/>
      <c r="P1156" s="11"/>
      <c r="Q1156" s="11"/>
      <c r="R1156" s="11"/>
      <c r="S1156" s="11"/>
      <c r="T1156" s="11"/>
      <c r="U1156" s="11"/>
      <c r="V1156" s="11"/>
      <c r="W1156" s="11"/>
      <c r="X1156" s="11"/>
      <c r="AR1156" s="274"/>
      <c r="AS1156" s="274"/>
      <c r="AT1156" s="274"/>
      <c r="AU1156" s="274"/>
      <c r="AV1156" s="274"/>
      <c r="AW1156" s="274"/>
      <c r="AX1156" s="274"/>
      <c r="AY1156" s="274"/>
      <c r="AZ1156" s="274"/>
      <c r="BA1156" s="274"/>
      <c r="BB1156" s="274"/>
      <c r="BC1156" s="274"/>
      <c r="BD1156" s="274"/>
      <c r="BE1156" s="274"/>
      <c r="BF1156" s="274"/>
      <c r="BG1156" s="274"/>
      <c r="BH1156" s="274"/>
      <c r="BI1156" s="274"/>
      <c r="BJ1156" s="274"/>
      <c r="BK1156" s="274"/>
      <c r="BL1156" s="274"/>
      <c r="BM1156" s="274"/>
      <c r="BN1156" s="274"/>
      <c r="BO1156" s="274"/>
      <c r="BP1156" s="274"/>
      <c r="BQ1156" s="274"/>
      <c r="BR1156" s="274"/>
      <c r="BS1156" s="274"/>
      <c r="BT1156" s="274"/>
      <c r="BU1156" s="274"/>
      <c r="BV1156" s="274"/>
      <c r="BW1156" s="274"/>
      <c r="BX1156" s="274"/>
      <c r="BY1156" s="274"/>
      <c r="BZ1156" s="274"/>
      <c r="CA1156" s="274"/>
      <c r="CB1156" s="274"/>
      <c r="CC1156" s="274"/>
      <c r="CD1156" s="274"/>
      <c r="CE1156" s="274"/>
      <c r="CF1156" s="274"/>
      <c r="CG1156" s="274"/>
      <c r="CH1156" s="274"/>
      <c r="CI1156" s="274"/>
      <c r="CJ1156" s="274"/>
      <c r="CK1156" s="274"/>
      <c r="CL1156" s="274"/>
      <c r="CM1156" s="274"/>
      <c r="CN1156" s="274"/>
      <c r="CO1156" s="274"/>
      <c r="CP1156" s="274"/>
      <c r="CQ1156" s="274"/>
      <c r="CR1156" s="274"/>
      <c r="CS1156" s="274"/>
      <c r="CT1156" s="274"/>
      <c r="CU1156" s="274"/>
      <c r="CV1156" s="274"/>
      <c r="CW1156" s="274"/>
      <c r="CX1156" s="274"/>
      <c r="CY1156" s="274"/>
      <c r="CZ1156" s="274"/>
      <c r="DA1156" s="274"/>
      <c r="DB1156" s="274"/>
      <c r="DC1156" s="274"/>
      <c r="DD1156" s="274"/>
      <c r="DE1156" s="274"/>
    </row>
    <row r="1157" spans="2:109" s="33" customFormat="1" x14ac:dyDescent="0.35">
      <c r="B1157" s="11"/>
      <c r="C1157" s="11"/>
      <c r="D1157" s="11"/>
      <c r="E1157" s="11"/>
      <c r="F1157" s="11"/>
      <c r="G1157" s="11"/>
      <c r="H1157" s="11"/>
      <c r="I1157" s="11"/>
      <c r="J1157" s="11"/>
      <c r="K1157" s="11"/>
      <c r="L1157" s="11"/>
      <c r="M1157" s="11"/>
      <c r="N1157" s="11"/>
      <c r="O1157" s="11"/>
      <c r="P1157" s="11"/>
      <c r="Q1157" s="11"/>
      <c r="R1157" s="11"/>
      <c r="S1157" s="11"/>
      <c r="T1157" s="11"/>
      <c r="U1157" s="11"/>
      <c r="V1157" s="11"/>
      <c r="W1157" s="11"/>
      <c r="X1157" s="11"/>
      <c r="AR1157" s="274"/>
      <c r="AS1157" s="274"/>
      <c r="AT1157" s="274"/>
      <c r="AU1157" s="274"/>
      <c r="AV1157" s="274"/>
      <c r="AW1157" s="274"/>
      <c r="AX1157" s="274"/>
      <c r="AY1157" s="274"/>
      <c r="AZ1157" s="274"/>
      <c r="BA1157" s="274"/>
      <c r="BB1157" s="274"/>
      <c r="BC1157" s="274"/>
      <c r="BD1157" s="274"/>
      <c r="BE1157" s="274"/>
      <c r="BF1157" s="274"/>
      <c r="BG1157" s="274"/>
      <c r="BH1157" s="274"/>
      <c r="BI1157" s="274"/>
      <c r="BJ1157" s="274"/>
      <c r="BK1157" s="274"/>
      <c r="BL1157" s="274"/>
      <c r="BM1157" s="274"/>
      <c r="BN1157" s="274"/>
      <c r="BO1157" s="274"/>
      <c r="BP1157" s="274"/>
      <c r="BQ1157" s="274"/>
      <c r="BR1157" s="274"/>
      <c r="BS1157" s="274"/>
      <c r="BT1157" s="274"/>
      <c r="BU1157" s="274"/>
      <c r="BV1157" s="274"/>
      <c r="BW1157" s="274"/>
      <c r="BX1157" s="274"/>
      <c r="BY1157" s="274"/>
      <c r="BZ1157" s="274"/>
      <c r="CA1157" s="274"/>
      <c r="CB1157" s="274"/>
      <c r="CC1157" s="274"/>
      <c r="CD1157" s="274"/>
      <c r="CE1157" s="274"/>
      <c r="CF1157" s="274"/>
      <c r="CG1157" s="274"/>
      <c r="CH1157" s="274"/>
      <c r="CI1157" s="274"/>
      <c r="CJ1157" s="274"/>
      <c r="CK1157" s="274"/>
      <c r="CL1157" s="274"/>
      <c r="CM1157" s="274"/>
      <c r="CN1157" s="274"/>
      <c r="CO1157" s="274"/>
      <c r="CP1157" s="274"/>
      <c r="CQ1157" s="274"/>
      <c r="CR1157" s="274"/>
      <c r="CS1157" s="274"/>
      <c r="CT1157" s="274"/>
      <c r="CU1157" s="274"/>
      <c r="CV1157" s="274"/>
      <c r="CW1157" s="274"/>
      <c r="CX1157" s="274"/>
      <c r="CY1157" s="274"/>
      <c r="CZ1157" s="274"/>
      <c r="DA1157" s="274"/>
      <c r="DB1157" s="274"/>
      <c r="DC1157" s="274"/>
      <c r="DD1157" s="274"/>
      <c r="DE1157" s="274"/>
    </row>
    <row r="1158" spans="2:109" s="33" customFormat="1" x14ac:dyDescent="0.35">
      <c r="B1158" s="11"/>
      <c r="C1158" s="11"/>
      <c r="D1158" s="11"/>
      <c r="E1158" s="11"/>
      <c r="F1158" s="11"/>
      <c r="G1158" s="11"/>
      <c r="H1158" s="11"/>
      <c r="I1158" s="11"/>
      <c r="J1158" s="11"/>
      <c r="K1158" s="11"/>
      <c r="L1158" s="11"/>
      <c r="M1158" s="11"/>
      <c r="N1158" s="11"/>
      <c r="O1158" s="11"/>
      <c r="P1158" s="11"/>
      <c r="Q1158" s="11"/>
      <c r="R1158" s="11"/>
      <c r="S1158" s="11"/>
      <c r="T1158" s="11"/>
      <c r="U1158" s="11"/>
      <c r="V1158" s="11"/>
      <c r="W1158" s="11"/>
      <c r="X1158" s="11"/>
      <c r="AR1158" s="274"/>
      <c r="AS1158" s="274"/>
      <c r="AT1158" s="274"/>
      <c r="AU1158" s="274"/>
      <c r="AV1158" s="274"/>
      <c r="AW1158" s="274"/>
      <c r="AX1158" s="274"/>
      <c r="AY1158" s="274"/>
      <c r="AZ1158" s="274"/>
      <c r="BA1158" s="274"/>
      <c r="BB1158" s="274"/>
      <c r="BC1158" s="274"/>
      <c r="BD1158" s="274"/>
      <c r="BE1158" s="274"/>
      <c r="BF1158" s="274"/>
      <c r="BG1158" s="274"/>
      <c r="BH1158" s="274"/>
      <c r="BI1158" s="274"/>
      <c r="BJ1158" s="274"/>
      <c r="BK1158" s="274"/>
      <c r="BL1158" s="274"/>
      <c r="BM1158" s="274"/>
      <c r="BN1158" s="274"/>
      <c r="BO1158" s="274"/>
      <c r="BP1158" s="274"/>
      <c r="BQ1158" s="274"/>
      <c r="BR1158" s="274"/>
      <c r="BS1158" s="274"/>
      <c r="BT1158" s="274"/>
      <c r="BU1158" s="274"/>
      <c r="BV1158" s="274"/>
      <c r="BW1158" s="274"/>
      <c r="BX1158" s="274"/>
      <c r="BY1158" s="274"/>
      <c r="BZ1158" s="274"/>
      <c r="CA1158" s="274"/>
      <c r="CB1158" s="274"/>
      <c r="CC1158" s="274"/>
      <c r="CD1158" s="274"/>
      <c r="CE1158" s="274"/>
      <c r="CF1158" s="274"/>
      <c r="CG1158" s="274"/>
      <c r="CH1158" s="274"/>
      <c r="CI1158" s="274"/>
      <c r="CJ1158" s="274"/>
      <c r="CK1158" s="274"/>
      <c r="CL1158" s="274"/>
      <c r="CM1158" s="274"/>
      <c r="CN1158" s="274"/>
      <c r="CO1158" s="274"/>
      <c r="CP1158" s="274"/>
      <c r="CQ1158" s="274"/>
      <c r="CR1158" s="274"/>
      <c r="CS1158" s="274"/>
      <c r="CT1158" s="274"/>
      <c r="CU1158" s="274"/>
      <c r="CV1158" s="274"/>
      <c r="CW1158" s="274"/>
      <c r="CX1158" s="274"/>
      <c r="CY1158" s="274"/>
      <c r="CZ1158" s="274"/>
      <c r="DA1158" s="274"/>
      <c r="DB1158" s="274"/>
      <c r="DC1158" s="274"/>
      <c r="DD1158" s="274"/>
      <c r="DE1158" s="274"/>
    </row>
    <row r="1159" spans="2:109" s="33" customFormat="1" x14ac:dyDescent="0.35">
      <c r="B1159" s="11"/>
      <c r="C1159" s="11"/>
      <c r="D1159" s="11"/>
      <c r="E1159" s="11"/>
      <c r="F1159" s="11"/>
      <c r="G1159" s="11"/>
      <c r="H1159" s="11"/>
      <c r="I1159" s="11"/>
      <c r="J1159" s="11"/>
      <c r="K1159" s="11"/>
      <c r="L1159" s="11"/>
      <c r="M1159" s="11"/>
      <c r="N1159" s="11"/>
      <c r="O1159" s="11"/>
      <c r="P1159" s="11"/>
      <c r="Q1159" s="11"/>
      <c r="R1159" s="11"/>
      <c r="S1159" s="11"/>
      <c r="T1159" s="11"/>
      <c r="U1159" s="11"/>
      <c r="V1159" s="11"/>
      <c r="W1159" s="11"/>
      <c r="X1159" s="11"/>
      <c r="AR1159" s="274"/>
      <c r="AS1159" s="274"/>
      <c r="AT1159" s="274"/>
      <c r="AU1159" s="274"/>
      <c r="AV1159" s="274"/>
      <c r="AW1159" s="274"/>
      <c r="AX1159" s="274"/>
      <c r="AY1159" s="274"/>
      <c r="AZ1159" s="274"/>
      <c r="BA1159" s="274"/>
      <c r="BB1159" s="274"/>
      <c r="BC1159" s="274"/>
      <c r="BD1159" s="274"/>
      <c r="BE1159" s="274"/>
      <c r="BF1159" s="274"/>
      <c r="BG1159" s="274"/>
      <c r="BH1159" s="274"/>
      <c r="BI1159" s="274"/>
      <c r="BJ1159" s="274"/>
      <c r="BK1159" s="274"/>
      <c r="BL1159" s="274"/>
      <c r="BM1159" s="274"/>
      <c r="BN1159" s="274"/>
      <c r="BO1159" s="274"/>
      <c r="BP1159" s="274"/>
      <c r="BQ1159" s="274"/>
      <c r="BR1159" s="274"/>
      <c r="BS1159" s="274"/>
      <c r="BT1159" s="274"/>
      <c r="BU1159" s="274"/>
      <c r="BV1159" s="274"/>
      <c r="BW1159" s="274"/>
      <c r="BX1159" s="274"/>
      <c r="BY1159" s="274"/>
      <c r="BZ1159" s="274"/>
      <c r="CA1159" s="274"/>
      <c r="CB1159" s="274"/>
      <c r="CC1159" s="274"/>
      <c r="CD1159" s="274"/>
      <c r="CE1159" s="274"/>
      <c r="CF1159" s="274"/>
      <c r="CG1159" s="274"/>
      <c r="CH1159" s="274"/>
      <c r="CI1159" s="274"/>
      <c r="CJ1159" s="274"/>
      <c r="CK1159" s="274"/>
      <c r="CL1159" s="274"/>
      <c r="CM1159" s="274"/>
      <c r="CN1159" s="274"/>
      <c r="CO1159" s="274"/>
      <c r="CP1159" s="274"/>
      <c r="CQ1159" s="274"/>
      <c r="CR1159" s="274"/>
      <c r="CS1159" s="274"/>
      <c r="CT1159" s="274"/>
      <c r="CU1159" s="274"/>
      <c r="CV1159" s="274"/>
      <c r="CW1159" s="274"/>
      <c r="CX1159" s="274"/>
      <c r="CY1159" s="274"/>
      <c r="CZ1159" s="274"/>
      <c r="DA1159" s="274"/>
      <c r="DB1159" s="274"/>
      <c r="DC1159" s="274"/>
      <c r="DD1159" s="274"/>
      <c r="DE1159" s="274"/>
    </row>
    <row r="1160" spans="2:109" s="33" customFormat="1" x14ac:dyDescent="0.35">
      <c r="B1160" s="11"/>
      <c r="C1160" s="11"/>
      <c r="D1160" s="11"/>
      <c r="E1160" s="11"/>
      <c r="F1160" s="11"/>
      <c r="G1160" s="11"/>
      <c r="H1160" s="11"/>
      <c r="I1160" s="11"/>
      <c r="J1160" s="11"/>
      <c r="K1160" s="11"/>
      <c r="L1160" s="11"/>
      <c r="M1160" s="11"/>
      <c r="N1160" s="11"/>
      <c r="O1160" s="11"/>
      <c r="P1160" s="11"/>
      <c r="Q1160" s="11"/>
      <c r="R1160" s="11"/>
      <c r="S1160" s="11"/>
      <c r="T1160" s="11"/>
      <c r="U1160" s="11"/>
      <c r="V1160" s="11"/>
      <c r="W1160" s="11"/>
      <c r="X1160" s="11"/>
      <c r="AR1160" s="274"/>
      <c r="AS1160" s="274"/>
      <c r="AT1160" s="274"/>
      <c r="AU1160" s="274"/>
      <c r="AV1160" s="274"/>
      <c r="AW1160" s="274"/>
      <c r="AX1160" s="274"/>
      <c r="AY1160" s="274"/>
      <c r="AZ1160" s="274"/>
      <c r="BA1160" s="274"/>
      <c r="BB1160" s="274"/>
      <c r="BC1160" s="274"/>
      <c r="BD1160" s="274"/>
      <c r="BE1160" s="274"/>
      <c r="BF1160" s="274"/>
      <c r="BG1160" s="274"/>
      <c r="BH1160" s="274"/>
      <c r="BI1160" s="274"/>
      <c r="BJ1160" s="274"/>
      <c r="BK1160" s="274"/>
      <c r="BL1160" s="274"/>
      <c r="BM1160" s="274"/>
      <c r="BN1160" s="274"/>
      <c r="BO1160" s="274"/>
      <c r="BP1160" s="274"/>
      <c r="BQ1160" s="274"/>
      <c r="BR1160" s="274"/>
      <c r="BS1160" s="274"/>
      <c r="BT1160" s="274"/>
      <c r="BU1160" s="274"/>
      <c r="BV1160" s="274"/>
      <c r="BW1160" s="274"/>
      <c r="BX1160" s="274"/>
      <c r="BY1160" s="274"/>
      <c r="BZ1160" s="274"/>
      <c r="CA1160" s="274"/>
      <c r="CB1160" s="274"/>
      <c r="CC1160" s="274"/>
      <c r="CD1160" s="274"/>
      <c r="CE1160" s="274"/>
      <c r="CF1160" s="274"/>
      <c r="CG1160" s="274"/>
      <c r="CH1160" s="274"/>
      <c r="CI1160" s="274"/>
      <c r="CJ1160" s="274"/>
      <c r="CK1160" s="274"/>
      <c r="CL1160" s="274"/>
      <c r="CM1160" s="274"/>
      <c r="CN1160" s="274"/>
      <c r="CO1160" s="274"/>
      <c r="CP1160" s="274"/>
      <c r="CQ1160" s="274"/>
      <c r="CR1160" s="274"/>
      <c r="CS1160" s="274"/>
      <c r="CT1160" s="274"/>
      <c r="CU1160" s="274"/>
      <c r="CV1160" s="274"/>
      <c r="CW1160" s="274"/>
      <c r="CX1160" s="274"/>
      <c r="CY1160" s="274"/>
      <c r="CZ1160" s="274"/>
      <c r="DA1160" s="274"/>
      <c r="DB1160" s="274"/>
      <c r="DC1160" s="274"/>
      <c r="DD1160" s="274"/>
      <c r="DE1160" s="274"/>
    </row>
    <row r="1161" spans="2:109" s="33" customFormat="1" x14ac:dyDescent="0.35">
      <c r="B1161" s="11"/>
      <c r="C1161" s="11"/>
      <c r="D1161" s="11"/>
      <c r="E1161" s="11"/>
      <c r="F1161" s="11"/>
      <c r="G1161" s="11"/>
      <c r="H1161" s="11"/>
      <c r="I1161" s="11"/>
      <c r="J1161" s="11"/>
      <c r="K1161" s="11"/>
      <c r="L1161" s="11"/>
      <c r="M1161" s="11"/>
      <c r="N1161" s="11"/>
      <c r="O1161" s="11"/>
      <c r="P1161" s="11"/>
      <c r="Q1161" s="11"/>
      <c r="R1161" s="11"/>
      <c r="S1161" s="11"/>
      <c r="T1161" s="11"/>
      <c r="U1161" s="11"/>
      <c r="V1161" s="11"/>
      <c r="W1161" s="11"/>
      <c r="X1161" s="11"/>
      <c r="AR1161" s="274"/>
      <c r="AS1161" s="274"/>
      <c r="AT1161" s="274"/>
      <c r="AU1161" s="274"/>
      <c r="AV1161" s="274"/>
      <c r="AW1161" s="274"/>
      <c r="AX1161" s="274"/>
      <c r="AY1161" s="274"/>
      <c r="AZ1161" s="274"/>
      <c r="BA1161" s="274"/>
      <c r="BB1161" s="274"/>
      <c r="BC1161" s="274"/>
      <c r="BD1161" s="274"/>
      <c r="BE1161" s="274"/>
      <c r="BF1161" s="274"/>
      <c r="BG1161" s="274"/>
      <c r="BH1161" s="274"/>
      <c r="BI1161" s="274"/>
      <c r="BJ1161" s="274"/>
      <c r="BK1161" s="274"/>
      <c r="BL1161" s="274"/>
      <c r="BM1161" s="274"/>
      <c r="BN1161" s="274"/>
      <c r="BO1161" s="274"/>
      <c r="BP1161" s="274"/>
      <c r="BQ1161" s="274"/>
      <c r="BR1161" s="274"/>
      <c r="BS1161" s="274"/>
      <c r="BT1161" s="274"/>
      <c r="BU1161" s="274"/>
      <c r="BV1161" s="274"/>
      <c r="BW1161" s="274"/>
      <c r="BX1161" s="274"/>
      <c r="BY1161" s="274"/>
      <c r="BZ1161" s="274"/>
      <c r="CA1161" s="274"/>
      <c r="CB1161" s="274"/>
      <c r="CC1161" s="274"/>
      <c r="CD1161" s="274"/>
      <c r="CE1161" s="274"/>
      <c r="CF1161" s="274"/>
      <c r="CG1161" s="274"/>
      <c r="CH1161" s="274"/>
      <c r="CI1161" s="274"/>
      <c r="CJ1161" s="274"/>
      <c r="CK1161" s="274"/>
      <c r="CL1161" s="274"/>
      <c r="CM1161" s="274"/>
      <c r="CN1161" s="274"/>
      <c r="CO1161" s="274"/>
      <c r="CP1161" s="274"/>
      <c r="CQ1161" s="274"/>
      <c r="CR1161" s="274"/>
      <c r="CS1161" s="274"/>
      <c r="CT1161" s="274"/>
      <c r="CU1161" s="274"/>
      <c r="CV1161" s="274"/>
      <c r="CW1161" s="274"/>
      <c r="CX1161" s="274"/>
      <c r="CY1161" s="274"/>
      <c r="CZ1161" s="274"/>
      <c r="DA1161" s="274"/>
      <c r="DB1161" s="274"/>
      <c r="DC1161" s="274"/>
      <c r="DD1161" s="274"/>
      <c r="DE1161" s="274"/>
    </row>
    <row r="1162" spans="2:109" s="33" customFormat="1" x14ac:dyDescent="0.35">
      <c r="B1162" s="11"/>
      <c r="C1162" s="11"/>
      <c r="D1162" s="11"/>
      <c r="E1162" s="11"/>
      <c r="F1162" s="11"/>
      <c r="G1162" s="11"/>
      <c r="H1162" s="11"/>
      <c r="I1162" s="11"/>
      <c r="J1162" s="11"/>
      <c r="K1162" s="11"/>
      <c r="L1162" s="11"/>
      <c r="M1162" s="11"/>
      <c r="N1162" s="11"/>
      <c r="O1162" s="11"/>
      <c r="P1162" s="11"/>
      <c r="Q1162" s="11"/>
      <c r="R1162" s="11"/>
      <c r="S1162" s="11"/>
      <c r="T1162" s="11"/>
      <c r="U1162" s="11"/>
      <c r="V1162" s="11"/>
      <c r="W1162" s="11"/>
      <c r="X1162" s="11"/>
      <c r="AR1162" s="274"/>
      <c r="AS1162" s="274"/>
      <c r="AT1162" s="274"/>
      <c r="AU1162" s="274"/>
      <c r="AV1162" s="274"/>
      <c r="AW1162" s="274"/>
      <c r="AX1162" s="274"/>
      <c r="AY1162" s="274"/>
      <c r="AZ1162" s="274"/>
      <c r="BA1162" s="274"/>
      <c r="BB1162" s="274"/>
      <c r="BC1162" s="274"/>
      <c r="BD1162" s="274"/>
      <c r="BE1162" s="274"/>
      <c r="BF1162" s="274"/>
      <c r="BG1162" s="274"/>
      <c r="BH1162" s="274"/>
      <c r="BI1162" s="274"/>
      <c r="BJ1162" s="274"/>
      <c r="BK1162" s="274"/>
      <c r="BL1162" s="274"/>
      <c r="BM1162" s="274"/>
      <c r="BN1162" s="274"/>
      <c r="BO1162" s="274"/>
      <c r="BP1162" s="274"/>
      <c r="BQ1162" s="274"/>
      <c r="BR1162" s="274"/>
      <c r="BS1162" s="274"/>
      <c r="BT1162" s="274"/>
      <c r="BU1162" s="274"/>
      <c r="BV1162" s="274"/>
      <c r="BW1162" s="274"/>
      <c r="BX1162" s="274"/>
      <c r="BY1162" s="274"/>
      <c r="BZ1162" s="274"/>
      <c r="CA1162" s="274"/>
      <c r="CB1162" s="274"/>
      <c r="CC1162" s="274"/>
      <c r="CD1162" s="274"/>
      <c r="CE1162" s="274"/>
      <c r="CF1162" s="274"/>
      <c r="CG1162" s="274"/>
      <c r="CH1162" s="274"/>
      <c r="CI1162" s="274"/>
      <c r="CJ1162" s="274"/>
      <c r="CK1162" s="274"/>
      <c r="CL1162" s="274"/>
      <c r="CM1162" s="274"/>
      <c r="CN1162" s="274"/>
      <c r="CO1162" s="274"/>
      <c r="CP1162" s="274"/>
      <c r="CQ1162" s="274"/>
      <c r="CR1162" s="274"/>
      <c r="CS1162" s="274"/>
      <c r="CT1162" s="274"/>
      <c r="CU1162" s="274"/>
      <c r="CV1162" s="274"/>
      <c r="CW1162" s="274"/>
      <c r="CX1162" s="274"/>
      <c r="CY1162" s="274"/>
      <c r="CZ1162" s="274"/>
      <c r="DA1162" s="274"/>
      <c r="DB1162" s="274"/>
      <c r="DC1162" s="274"/>
      <c r="DD1162" s="274"/>
      <c r="DE1162" s="274"/>
    </row>
    <row r="1163" spans="2:109" s="33" customFormat="1" x14ac:dyDescent="0.35">
      <c r="B1163" s="11"/>
      <c r="C1163" s="11"/>
      <c r="D1163" s="11"/>
      <c r="E1163" s="11"/>
      <c r="F1163" s="11"/>
      <c r="G1163" s="11"/>
      <c r="H1163" s="11"/>
      <c r="I1163" s="11"/>
      <c r="J1163" s="11"/>
      <c r="K1163" s="11"/>
      <c r="L1163" s="11"/>
      <c r="M1163" s="11"/>
      <c r="N1163" s="11"/>
      <c r="O1163" s="11"/>
      <c r="P1163" s="11"/>
      <c r="Q1163" s="11"/>
      <c r="R1163" s="11"/>
      <c r="S1163" s="11"/>
      <c r="T1163" s="11"/>
      <c r="U1163" s="11"/>
      <c r="V1163" s="11"/>
      <c r="W1163" s="11"/>
      <c r="X1163" s="11"/>
      <c r="AR1163" s="274"/>
      <c r="AS1163" s="274"/>
      <c r="AT1163" s="274"/>
      <c r="AU1163" s="274"/>
      <c r="AV1163" s="274"/>
      <c r="AW1163" s="274"/>
      <c r="AX1163" s="274"/>
      <c r="AY1163" s="274"/>
      <c r="AZ1163" s="274"/>
      <c r="BA1163" s="274"/>
      <c r="BB1163" s="274"/>
      <c r="BC1163" s="274"/>
      <c r="BD1163" s="274"/>
      <c r="BE1163" s="274"/>
      <c r="BF1163" s="274"/>
      <c r="BG1163" s="274"/>
      <c r="BH1163" s="274"/>
      <c r="BI1163" s="274"/>
      <c r="BJ1163" s="274"/>
      <c r="BK1163" s="274"/>
      <c r="BL1163" s="274"/>
      <c r="BM1163" s="274"/>
      <c r="BN1163" s="274"/>
      <c r="BO1163" s="274"/>
      <c r="BP1163" s="274"/>
      <c r="BQ1163" s="274"/>
      <c r="BR1163" s="274"/>
      <c r="BS1163" s="274"/>
      <c r="BT1163" s="274"/>
      <c r="BU1163" s="274"/>
      <c r="BV1163" s="274"/>
      <c r="BW1163" s="274"/>
      <c r="BX1163" s="274"/>
      <c r="BY1163" s="274"/>
      <c r="BZ1163" s="274"/>
      <c r="CA1163" s="274"/>
      <c r="CB1163" s="274"/>
      <c r="CC1163" s="274"/>
      <c r="CD1163" s="274"/>
      <c r="CE1163" s="274"/>
      <c r="CF1163" s="274"/>
      <c r="CG1163" s="274"/>
      <c r="CH1163" s="274"/>
      <c r="CI1163" s="274"/>
      <c r="CJ1163" s="274"/>
      <c r="CK1163" s="274"/>
      <c r="CL1163" s="274"/>
      <c r="CM1163" s="274"/>
      <c r="CN1163" s="274"/>
      <c r="CO1163" s="274"/>
      <c r="CP1163" s="274"/>
      <c r="CQ1163" s="274"/>
      <c r="CR1163" s="274"/>
      <c r="CS1163" s="274"/>
      <c r="CT1163" s="274"/>
      <c r="CU1163" s="274"/>
      <c r="CV1163" s="274"/>
      <c r="CW1163" s="274"/>
      <c r="CX1163" s="274"/>
      <c r="CY1163" s="274"/>
      <c r="CZ1163" s="274"/>
      <c r="DA1163" s="274"/>
      <c r="DB1163" s="274"/>
      <c r="DC1163" s="274"/>
      <c r="DD1163" s="274"/>
      <c r="DE1163" s="274"/>
    </row>
    <row r="1164" spans="2:109" s="33" customFormat="1" x14ac:dyDescent="0.35">
      <c r="B1164" s="11"/>
      <c r="C1164" s="11"/>
      <c r="D1164" s="11"/>
      <c r="E1164" s="11"/>
      <c r="F1164" s="11"/>
      <c r="G1164" s="11"/>
      <c r="H1164" s="11"/>
      <c r="I1164" s="11"/>
      <c r="J1164" s="11"/>
      <c r="K1164" s="11"/>
      <c r="L1164" s="11"/>
      <c r="M1164" s="11"/>
      <c r="N1164" s="11"/>
      <c r="O1164" s="11"/>
      <c r="P1164" s="11"/>
      <c r="Q1164" s="11"/>
      <c r="R1164" s="11"/>
      <c r="S1164" s="11"/>
      <c r="T1164" s="11"/>
      <c r="U1164" s="11"/>
      <c r="V1164" s="11"/>
      <c r="W1164" s="11"/>
      <c r="X1164" s="11"/>
      <c r="AR1164" s="274"/>
      <c r="AS1164" s="274"/>
      <c r="AT1164" s="274"/>
      <c r="AU1164" s="274"/>
      <c r="AV1164" s="274"/>
      <c r="AW1164" s="274"/>
      <c r="AX1164" s="274"/>
      <c r="AY1164" s="274"/>
      <c r="AZ1164" s="274"/>
      <c r="BA1164" s="274"/>
      <c r="BB1164" s="274"/>
      <c r="BC1164" s="274"/>
      <c r="BD1164" s="274"/>
      <c r="BE1164" s="274"/>
      <c r="BF1164" s="274"/>
      <c r="BG1164" s="274"/>
      <c r="BH1164" s="274"/>
      <c r="BI1164" s="274"/>
      <c r="BJ1164" s="274"/>
      <c r="BK1164" s="274"/>
      <c r="BL1164" s="274"/>
      <c r="BM1164" s="274"/>
      <c r="BN1164" s="274"/>
      <c r="BO1164" s="274"/>
      <c r="BP1164" s="274"/>
      <c r="BQ1164" s="274"/>
      <c r="BR1164" s="274"/>
      <c r="BS1164" s="274"/>
      <c r="BT1164" s="274"/>
      <c r="BU1164" s="274"/>
      <c r="BV1164" s="274"/>
      <c r="BW1164" s="274"/>
      <c r="BX1164" s="274"/>
      <c r="BY1164" s="274"/>
      <c r="BZ1164" s="274"/>
      <c r="CA1164" s="274"/>
      <c r="CB1164" s="274"/>
      <c r="CC1164" s="274"/>
      <c r="CD1164" s="274"/>
      <c r="CE1164" s="274"/>
      <c r="CF1164" s="274"/>
      <c r="CG1164" s="274"/>
      <c r="CH1164" s="274"/>
      <c r="CI1164" s="274"/>
      <c r="CJ1164" s="274"/>
      <c r="CK1164" s="274"/>
      <c r="CL1164" s="274"/>
      <c r="CM1164" s="274"/>
      <c r="CN1164" s="274"/>
      <c r="CO1164" s="274"/>
      <c r="CP1164" s="274"/>
      <c r="CQ1164" s="274"/>
      <c r="CR1164" s="274"/>
      <c r="CS1164" s="274"/>
      <c r="CT1164" s="274"/>
      <c r="CU1164" s="274"/>
      <c r="CV1164" s="274"/>
      <c r="CW1164" s="274"/>
      <c r="CX1164" s="274"/>
      <c r="CY1164" s="274"/>
      <c r="CZ1164" s="274"/>
      <c r="DA1164" s="274"/>
      <c r="DB1164" s="274"/>
      <c r="DC1164" s="274"/>
      <c r="DD1164" s="274"/>
      <c r="DE1164" s="274"/>
    </row>
    <row r="1165" spans="2:109" s="33" customFormat="1" x14ac:dyDescent="0.35">
      <c r="B1165" s="11"/>
      <c r="C1165" s="11"/>
      <c r="D1165" s="11"/>
      <c r="E1165" s="11"/>
      <c r="F1165" s="11"/>
      <c r="G1165" s="11"/>
      <c r="H1165" s="11"/>
      <c r="I1165" s="11"/>
      <c r="J1165" s="11"/>
      <c r="K1165" s="11"/>
      <c r="L1165" s="11"/>
      <c r="M1165" s="11"/>
      <c r="N1165" s="11"/>
      <c r="O1165" s="11"/>
      <c r="P1165" s="11"/>
      <c r="Q1165" s="11"/>
      <c r="R1165" s="11"/>
      <c r="S1165" s="11"/>
      <c r="T1165" s="11"/>
      <c r="U1165" s="11"/>
      <c r="V1165" s="11"/>
      <c r="W1165" s="11"/>
      <c r="X1165" s="11"/>
      <c r="AR1165" s="274"/>
      <c r="AS1165" s="274"/>
      <c r="AT1165" s="274"/>
      <c r="AU1165" s="274"/>
      <c r="AV1165" s="274"/>
      <c r="AW1165" s="274"/>
      <c r="AX1165" s="274"/>
      <c r="AY1165" s="274"/>
      <c r="AZ1165" s="274"/>
      <c r="BA1165" s="274"/>
      <c r="BB1165" s="274"/>
      <c r="BC1165" s="274"/>
      <c r="BD1165" s="274"/>
      <c r="BE1165" s="274"/>
      <c r="BF1165" s="274"/>
      <c r="BG1165" s="274"/>
      <c r="BH1165" s="274"/>
      <c r="BI1165" s="274"/>
      <c r="BJ1165" s="274"/>
      <c r="BK1165" s="274"/>
      <c r="BL1165" s="274"/>
      <c r="BM1165" s="274"/>
      <c r="BN1165" s="274"/>
      <c r="BO1165" s="274"/>
      <c r="BP1165" s="274"/>
      <c r="BQ1165" s="274"/>
      <c r="BR1165" s="274"/>
      <c r="BS1165" s="274"/>
      <c r="BT1165" s="274"/>
      <c r="BU1165" s="274"/>
      <c r="BV1165" s="274"/>
      <c r="BW1165" s="274"/>
      <c r="BX1165" s="274"/>
      <c r="BY1165" s="274"/>
      <c r="BZ1165" s="274"/>
      <c r="CA1165" s="274"/>
      <c r="CB1165" s="274"/>
      <c r="CC1165" s="274"/>
      <c r="CD1165" s="274"/>
      <c r="CE1165" s="274"/>
      <c r="CF1165" s="274"/>
      <c r="CG1165" s="274"/>
      <c r="CH1165" s="274"/>
      <c r="CI1165" s="274"/>
      <c r="CJ1165" s="274"/>
      <c r="CK1165" s="274"/>
      <c r="CL1165" s="274"/>
      <c r="CM1165" s="274"/>
      <c r="CN1165" s="274"/>
      <c r="CO1165" s="274"/>
      <c r="CP1165" s="274"/>
      <c r="CQ1165" s="274"/>
      <c r="CR1165" s="274"/>
      <c r="CS1165" s="274"/>
      <c r="CT1165" s="274"/>
      <c r="CU1165" s="274"/>
      <c r="CV1165" s="274"/>
      <c r="CW1165" s="274"/>
      <c r="CX1165" s="274"/>
      <c r="CY1165" s="274"/>
      <c r="CZ1165" s="274"/>
      <c r="DA1165" s="274"/>
      <c r="DB1165" s="274"/>
      <c r="DC1165" s="274"/>
      <c r="DD1165" s="274"/>
      <c r="DE1165" s="274"/>
    </row>
    <row r="1166" spans="2:109" s="33" customFormat="1" x14ac:dyDescent="0.35">
      <c r="B1166" s="11"/>
      <c r="C1166" s="11"/>
      <c r="D1166" s="11"/>
      <c r="E1166" s="11"/>
      <c r="F1166" s="11"/>
      <c r="G1166" s="11"/>
      <c r="H1166" s="11"/>
      <c r="I1166" s="11"/>
      <c r="J1166" s="11"/>
      <c r="K1166" s="11"/>
      <c r="L1166" s="11"/>
      <c r="M1166" s="11"/>
      <c r="N1166" s="11"/>
      <c r="O1166" s="11"/>
      <c r="P1166" s="11"/>
      <c r="Q1166" s="11"/>
      <c r="R1166" s="11"/>
      <c r="S1166" s="11"/>
      <c r="T1166" s="11"/>
      <c r="U1166" s="11"/>
      <c r="V1166" s="11"/>
      <c r="W1166" s="11"/>
      <c r="X1166" s="11"/>
      <c r="AR1166" s="274"/>
      <c r="AS1166" s="274"/>
      <c r="AT1166" s="274"/>
      <c r="AU1166" s="274"/>
      <c r="AV1166" s="274"/>
      <c r="AW1166" s="274"/>
      <c r="AX1166" s="274"/>
      <c r="AY1166" s="274"/>
      <c r="AZ1166" s="274"/>
      <c r="BA1166" s="274"/>
      <c r="BB1166" s="274"/>
      <c r="BC1166" s="274"/>
      <c r="BD1166" s="274"/>
      <c r="BE1166" s="274"/>
      <c r="BF1166" s="274"/>
      <c r="BG1166" s="274"/>
      <c r="BH1166" s="274"/>
      <c r="BI1166" s="274"/>
      <c r="BJ1166" s="274"/>
      <c r="BK1166" s="274"/>
      <c r="BL1166" s="274"/>
      <c r="BM1166" s="274"/>
      <c r="BN1166" s="274"/>
      <c r="BO1166" s="274"/>
      <c r="BP1166" s="274"/>
      <c r="BQ1166" s="274"/>
      <c r="BR1166" s="274"/>
      <c r="BS1166" s="274"/>
      <c r="BT1166" s="274"/>
      <c r="BU1166" s="274"/>
      <c r="BV1166" s="274"/>
      <c r="BW1166" s="274"/>
      <c r="BX1166" s="274"/>
      <c r="BY1166" s="274"/>
      <c r="BZ1166" s="274"/>
      <c r="CA1166" s="274"/>
      <c r="CB1166" s="274"/>
      <c r="CC1166" s="274"/>
      <c r="CD1166" s="274"/>
      <c r="CE1166" s="274"/>
      <c r="CF1166" s="274"/>
      <c r="CG1166" s="274"/>
      <c r="CH1166" s="274"/>
      <c r="CI1166" s="274"/>
      <c r="CJ1166" s="274"/>
      <c r="CK1166" s="274"/>
      <c r="CL1166" s="274"/>
      <c r="CM1166" s="274"/>
      <c r="CN1166" s="274"/>
      <c r="CO1166" s="274"/>
      <c r="CP1166" s="274"/>
      <c r="CQ1166" s="274"/>
      <c r="CR1166" s="274"/>
      <c r="CS1166" s="274"/>
      <c r="CT1166" s="274"/>
      <c r="CU1166" s="274"/>
      <c r="CV1166" s="274"/>
      <c r="CW1166" s="274"/>
      <c r="CX1166" s="274"/>
      <c r="CY1166" s="274"/>
      <c r="CZ1166" s="274"/>
      <c r="DA1166" s="274"/>
      <c r="DB1166" s="274"/>
      <c r="DC1166" s="274"/>
      <c r="DD1166" s="274"/>
      <c r="DE1166" s="274"/>
    </row>
    <row r="1167" spans="2:109" s="33" customFormat="1" x14ac:dyDescent="0.35">
      <c r="B1167" s="11"/>
      <c r="C1167" s="11"/>
      <c r="D1167" s="11"/>
      <c r="E1167" s="11"/>
      <c r="F1167" s="11"/>
      <c r="G1167" s="11"/>
      <c r="H1167" s="11"/>
      <c r="I1167" s="11"/>
      <c r="J1167" s="11"/>
      <c r="K1167" s="11"/>
      <c r="L1167" s="11"/>
      <c r="M1167" s="11"/>
      <c r="N1167" s="11"/>
      <c r="O1167" s="11"/>
      <c r="P1167" s="11"/>
      <c r="Q1167" s="11"/>
      <c r="R1167" s="11"/>
      <c r="S1167" s="11"/>
      <c r="T1167" s="11"/>
      <c r="U1167" s="11"/>
      <c r="V1167" s="11"/>
      <c r="W1167" s="11"/>
      <c r="X1167" s="11"/>
      <c r="AR1167" s="274"/>
      <c r="AS1167" s="274"/>
      <c r="AT1167" s="274"/>
      <c r="AU1167" s="274"/>
      <c r="AV1167" s="274"/>
      <c r="AW1167" s="274"/>
      <c r="AX1167" s="274"/>
      <c r="AY1167" s="274"/>
      <c r="AZ1167" s="274"/>
      <c r="BA1167" s="274"/>
      <c r="BB1167" s="274"/>
      <c r="BC1167" s="274"/>
      <c r="BD1167" s="274"/>
      <c r="BE1167" s="274"/>
      <c r="BF1167" s="274"/>
      <c r="BG1167" s="274"/>
      <c r="BH1167" s="274"/>
      <c r="BI1167" s="274"/>
      <c r="BJ1167" s="274"/>
      <c r="BK1167" s="274"/>
      <c r="BL1167" s="274"/>
      <c r="BM1167" s="274"/>
      <c r="BN1167" s="274"/>
      <c r="BO1167" s="274"/>
      <c r="BP1167" s="274"/>
      <c r="BQ1167" s="274"/>
      <c r="BR1167" s="274"/>
      <c r="BS1167" s="274"/>
      <c r="BT1167" s="274"/>
      <c r="BU1167" s="274"/>
      <c r="BV1167" s="274"/>
      <c r="BW1167" s="274"/>
      <c r="BX1167" s="274"/>
      <c r="BY1167" s="274"/>
      <c r="BZ1167" s="274"/>
      <c r="CA1167" s="274"/>
      <c r="CB1167" s="274"/>
      <c r="CC1167" s="274"/>
      <c r="CD1167" s="274"/>
      <c r="CE1167" s="274"/>
      <c r="CF1167" s="274"/>
      <c r="CG1167" s="274"/>
      <c r="CH1167" s="274"/>
      <c r="CI1167" s="274"/>
      <c r="CJ1167" s="274"/>
      <c r="CK1167" s="274"/>
      <c r="CL1167" s="274"/>
      <c r="CM1167" s="274"/>
      <c r="CN1167" s="274"/>
      <c r="CO1167" s="274"/>
      <c r="CP1167" s="274"/>
      <c r="CQ1167" s="274"/>
      <c r="CR1167" s="274"/>
      <c r="CS1167" s="274"/>
      <c r="CT1167" s="274"/>
      <c r="CU1167" s="274"/>
      <c r="CV1167" s="274"/>
      <c r="CW1167" s="274"/>
      <c r="CX1167" s="274"/>
      <c r="CY1167" s="274"/>
      <c r="CZ1167" s="274"/>
      <c r="DA1167" s="274"/>
      <c r="DB1167" s="274"/>
      <c r="DC1167" s="274"/>
      <c r="DD1167" s="274"/>
      <c r="DE1167" s="274"/>
    </row>
    <row r="1168" spans="2:109" s="33" customFormat="1" x14ac:dyDescent="0.35">
      <c r="B1168" s="11"/>
      <c r="C1168" s="11"/>
      <c r="D1168" s="11"/>
      <c r="E1168" s="11"/>
      <c r="F1168" s="11"/>
      <c r="G1168" s="11"/>
      <c r="H1168" s="11"/>
      <c r="I1168" s="11"/>
      <c r="J1168" s="11"/>
      <c r="K1168" s="11"/>
      <c r="L1168" s="11"/>
      <c r="M1168" s="11"/>
      <c r="N1168" s="11"/>
      <c r="O1168" s="11"/>
      <c r="P1168" s="11"/>
      <c r="Q1168" s="11"/>
      <c r="R1168" s="11"/>
      <c r="S1168" s="11"/>
      <c r="T1168" s="11"/>
      <c r="U1168" s="11"/>
      <c r="V1168" s="11"/>
      <c r="W1168" s="11"/>
      <c r="X1168" s="11"/>
      <c r="AR1168" s="274"/>
      <c r="AS1168" s="274"/>
      <c r="AT1168" s="274"/>
      <c r="AU1168" s="274"/>
      <c r="AV1168" s="274"/>
      <c r="AW1168" s="274"/>
      <c r="AX1168" s="274"/>
      <c r="AY1168" s="274"/>
      <c r="AZ1168" s="274"/>
      <c r="BA1168" s="274"/>
      <c r="BB1168" s="274"/>
      <c r="BC1168" s="274"/>
      <c r="BD1168" s="274"/>
      <c r="BE1168" s="274"/>
      <c r="BF1168" s="274"/>
      <c r="BG1168" s="274"/>
      <c r="BH1168" s="274"/>
      <c r="BI1168" s="274"/>
      <c r="BJ1168" s="274"/>
      <c r="BK1168" s="274"/>
      <c r="BL1168" s="274"/>
      <c r="BM1168" s="274"/>
      <c r="BN1168" s="274"/>
      <c r="BO1168" s="274"/>
      <c r="BP1168" s="274"/>
      <c r="BQ1168" s="274"/>
      <c r="BR1168" s="274"/>
      <c r="BS1168" s="274"/>
      <c r="BT1168" s="274"/>
      <c r="BU1168" s="274"/>
      <c r="BV1168" s="274"/>
      <c r="BW1168" s="274"/>
      <c r="BX1168" s="274"/>
      <c r="BY1168" s="274"/>
      <c r="BZ1168" s="274"/>
      <c r="CA1168" s="274"/>
      <c r="CB1168" s="274"/>
      <c r="CC1168" s="274"/>
      <c r="CD1168" s="274"/>
      <c r="CE1168" s="274"/>
      <c r="CF1168" s="274"/>
      <c r="CG1168" s="274"/>
      <c r="CH1168" s="274"/>
      <c r="CI1168" s="274"/>
      <c r="CJ1168" s="274"/>
      <c r="CK1168" s="274"/>
      <c r="CL1168" s="274"/>
      <c r="CM1168" s="274"/>
      <c r="CN1168" s="274"/>
      <c r="CO1168" s="274"/>
      <c r="CP1168" s="274"/>
      <c r="CQ1168" s="274"/>
      <c r="CR1168" s="274"/>
      <c r="CS1168" s="274"/>
      <c r="CT1168" s="274"/>
      <c r="CU1168" s="274"/>
      <c r="CV1168" s="274"/>
      <c r="CW1168" s="274"/>
      <c r="CX1168" s="274"/>
      <c r="CY1168" s="274"/>
      <c r="CZ1168" s="274"/>
      <c r="DA1168" s="274"/>
      <c r="DB1168" s="274"/>
      <c r="DC1168" s="274"/>
      <c r="DD1168" s="274"/>
      <c r="DE1168" s="274"/>
    </row>
    <row r="1169" spans="2:109" s="33" customFormat="1" x14ac:dyDescent="0.35">
      <c r="B1169" s="11"/>
      <c r="C1169" s="11"/>
      <c r="D1169" s="11"/>
      <c r="E1169" s="11"/>
      <c r="F1169" s="11"/>
      <c r="G1169" s="11"/>
      <c r="H1169" s="11"/>
      <c r="I1169" s="11"/>
      <c r="J1169" s="11"/>
      <c r="K1169" s="11"/>
      <c r="L1169" s="11"/>
      <c r="M1169" s="11"/>
      <c r="N1169" s="11"/>
      <c r="O1169" s="11"/>
      <c r="P1169" s="11"/>
      <c r="Q1169" s="11"/>
      <c r="R1169" s="11"/>
      <c r="S1169" s="11"/>
      <c r="T1169" s="11"/>
      <c r="U1169" s="11"/>
      <c r="V1169" s="11"/>
      <c r="W1169" s="11"/>
      <c r="X1169" s="11"/>
      <c r="AR1169" s="274"/>
      <c r="AS1169" s="274"/>
      <c r="AT1169" s="274"/>
      <c r="AU1169" s="274"/>
      <c r="AV1169" s="274"/>
      <c r="AW1169" s="274"/>
      <c r="AX1169" s="274"/>
      <c r="AY1169" s="274"/>
      <c r="AZ1169" s="274"/>
      <c r="BA1169" s="274"/>
      <c r="BB1169" s="274"/>
      <c r="BC1169" s="274"/>
      <c r="BD1169" s="274"/>
      <c r="BE1169" s="274"/>
      <c r="BF1169" s="274"/>
      <c r="BG1169" s="274"/>
      <c r="BH1169" s="274"/>
      <c r="BI1169" s="274"/>
      <c r="BJ1169" s="274"/>
      <c r="BK1169" s="274"/>
      <c r="BL1169" s="274"/>
      <c r="BM1169" s="274"/>
      <c r="BN1169" s="274"/>
      <c r="BO1169" s="274"/>
      <c r="BP1169" s="274"/>
      <c r="BQ1169" s="274"/>
      <c r="BR1169" s="274"/>
      <c r="BS1169" s="274"/>
      <c r="BT1169" s="274"/>
      <c r="BU1169" s="274"/>
      <c r="BV1169" s="274"/>
      <c r="BW1169" s="274"/>
      <c r="BX1169" s="274"/>
      <c r="BY1169" s="274"/>
      <c r="BZ1169" s="274"/>
      <c r="CA1169" s="274"/>
      <c r="CB1169" s="274"/>
      <c r="CC1169" s="274"/>
      <c r="CD1169" s="274"/>
      <c r="CE1169" s="274"/>
      <c r="CF1169" s="274"/>
      <c r="CG1169" s="274"/>
      <c r="CH1169" s="274"/>
      <c r="CI1169" s="274"/>
      <c r="CJ1169" s="274"/>
      <c r="CK1169" s="274"/>
      <c r="CL1169" s="274"/>
      <c r="CM1169" s="274"/>
      <c r="CN1169" s="274"/>
      <c r="CO1169" s="274"/>
      <c r="CP1169" s="274"/>
      <c r="CQ1169" s="274"/>
      <c r="CR1169" s="274"/>
      <c r="CS1169" s="274"/>
      <c r="CT1169" s="274"/>
      <c r="CU1169" s="274"/>
      <c r="CV1169" s="274"/>
      <c r="CW1169" s="274"/>
      <c r="CX1169" s="274"/>
      <c r="CY1169" s="274"/>
      <c r="CZ1169" s="274"/>
      <c r="DA1169" s="274"/>
      <c r="DB1169" s="274"/>
      <c r="DC1169" s="274"/>
      <c r="DD1169" s="274"/>
      <c r="DE1169" s="274"/>
    </row>
    <row r="1170" spans="2:109" s="33" customFormat="1" x14ac:dyDescent="0.35">
      <c r="B1170" s="11"/>
      <c r="C1170" s="11"/>
      <c r="D1170" s="11"/>
      <c r="E1170" s="11"/>
      <c r="F1170" s="11"/>
      <c r="G1170" s="11"/>
      <c r="H1170" s="11"/>
      <c r="I1170" s="11"/>
      <c r="J1170" s="11"/>
      <c r="K1170" s="11"/>
      <c r="L1170" s="11"/>
      <c r="M1170" s="11"/>
      <c r="N1170" s="11"/>
      <c r="O1170" s="11"/>
      <c r="P1170" s="11"/>
      <c r="Q1170" s="11"/>
      <c r="R1170" s="11"/>
      <c r="S1170" s="11"/>
      <c r="T1170" s="11"/>
      <c r="U1170" s="11"/>
      <c r="V1170" s="11"/>
      <c r="W1170" s="11"/>
      <c r="X1170" s="11"/>
      <c r="AR1170" s="274"/>
      <c r="AS1170" s="274"/>
      <c r="AT1170" s="274"/>
      <c r="AU1170" s="274"/>
      <c r="AV1170" s="274"/>
      <c r="AW1170" s="274"/>
      <c r="AX1170" s="274"/>
      <c r="AY1170" s="274"/>
      <c r="AZ1170" s="274"/>
      <c r="BA1170" s="274"/>
      <c r="BB1170" s="274"/>
      <c r="BC1170" s="274"/>
      <c r="BD1170" s="274"/>
      <c r="BE1170" s="274"/>
      <c r="BF1170" s="274"/>
      <c r="BG1170" s="274"/>
      <c r="BH1170" s="274"/>
      <c r="BI1170" s="274"/>
      <c r="BJ1170" s="274"/>
      <c r="BK1170" s="274"/>
      <c r="BL1170" s="274"/>
      <c r="BM1170" s="274"/>
      <c r="BN1170" s="274"/>
      <c r="BO1170" s="274"/>
      <c r="BP1170" s="274"/>
      <c r="BQ1170" s="274"/>
      <c r="BR1170" s="274"/>
      <c r="BS1170" s="274"/>
      <c r="BT1170" s="274"/>
      <c r="BU1170" s="274"/>
      <c r="BV1170" s="274"/>
      <c r="BW1170" s="274"/>
      <c r="BX1170" s="274"/>
      <c r="BY1170" s="274"/>
      <c r="BZ1170" s="274"/>
      <c r="CA1170" s="274"/>
      <c r="CB1170" s="274"/>
      <c r="CC1170" s="274"/>
      <c r="CD1170" s="274"/>
      <c r="CE1170" s="274"/>
      <c r="CF1170" s="274"/>
      <c r="CG1170" s="274"/>
      <c r="CH1170" s="274"/>
      <c r="CI1170" s="274"/>
      <c r="CJ1170" s="274"/>
      <c r="CK1170" s="274"/>
      <c r="CL1170" s="274"/>
      <c r="CM1170" s="274"/>
      <c r="CN1170" s="274"/>
      <c r="CO1170" s="274"/>
      <c r="CP1170" s="274"/>
      <c r="CQ1170" s="274"/>
      <c r="CR1170" s="274"/>
      <c r="CS1170" s="274"/>
      <c r="CT1170" s="274"/>
      <c r="CU1170" s="274"/>
      <c r="CV1170" s="274"/>
      <c r="CW1170" s="274"/>
      <c r="CX1170" s="274"/>
      <c r="CY1170" s="274"/>
      <c r="CZ1170" s="274"/>
      <c r="DA1170" s="274"/>
      <c r="DB1170" s="274"/>
      <c r="DC1170" s="274"/>
      <c r="DD1170" s="274"/>
      <c r="DE1170" s="274"/>
    </row>
    <row r="1171" spans="2:109" s="33" customFormat="1" x14ac:dyDescent="0.35">
      <c r="B1171" s="11"/>
      <c r="C1171" s="11"/>
      <c r="D1171" s="11"/>
      <c r="E1171" s="11"/>
      <c r="F1171" s="11"/>
      <c r="G1171" s="11"/>
      <c r="H1171" s="11"/>
      <c r="I1171" s="11"/>
      <c r="J1171" s="11"/>
      <c r="K1171" s="11"/>
      <c r="L1171" s="11"/>
      <c r="M1171" s="11"/>
      <c r="N1171" s="11"/>
      <c r="O1171" s="11"/>
      <c r="P1171" s="11"/>
      <c r="Q1171" s="11"/>
      <c r="R1171" s="11"/>
      <c r="S1171" s="11"/>
      <c r="T1171" s="11"/>
      <c r="U1171" s="11"/>
      <c r="V1171" s="11"/>
      <c r="W1171" s="11"/>
      <c r="X1171" s="11"/>
      <c r="AR1171" s="274"/>
      <c r="AS1171" s="274"/>
      <c r="AT1171" s="274"/>
      <c r="AU1171" s="274"/>
      <c r="AV1171" s="274"/>
      <c r="AW1171" s="274"/>
      <c r="AX1171" s="274"/>
      <c r="AY1171" s="274"/>
      <c r="AZ1171" s="274"/>
      <c r="BA1171" s="274"/>
      <c r="BB1171" s="274"/>
      <c r="BC1171" s="274"/>
      <c r="BD1171" s="274"/>
      <c r="BE1171" s="274"/>
      <c r="BF1171" s="274"/>
      <c r="BG1171" s="274"/>
      <c r="BH1171" s="274"/>
      <c r="BI1171" s="274"/>
      <c r="BJ1171" s="274"/>
      <c r="BK1171" s="274"/>
      <c r="BL1171" s="274"/>
      <c r="BM1171" s="274"/>
      <c r="BN1171" s="274"/>
      <c r="BO1171" s="274"/>
      <c r="BP1171" s="274"/>
      <c r="BQ1171" s="274"/>
      <c r="BR1171" s="274"/>
      <c r="BS1171" s="274"/>
      <c r="BT1171" s="274"/>
      <c r="BU1171" s="274"/>
      <c r="BV1171" s="274"/>
      <c r="BW1171" s="274"/>
      <c r="BX1171" s="274"/>
      <c r="BY1171" s="274"/>
      <c r="BZ1171" s="274"/>
      <c r="CA1171" s="274"/>
      <c r="CB1171" s="274"/>
      <c r="CC1171" s="274"/>
      <c r="CD1171" s="274"/>
      <c r="CE1171" s="274"/>
      <c r="CF1171" s="274"/>
      <c r="CG1171" s="274"/>
      <c r="CH1171" s="274"/>
      <c r="CI1171" s="274"/>
      <c r="CJ1171" s="274"/>
      <c r="CK1171" s="274"/>
      <c r="CL1171" s="274"/>
      <c r="CM1171" s="274"/>
      <c r="CN1171" s="274"/>
      <c r="CO1171" s="274"/>
      <c r="CP1171" s="274"/>
      <c r="CQ1171" s="274"/>
      <c r="CR1171" s="274"/>
      <c r="CS1171" s="274"/>
      <c r="CT1171" s="274"/>
      <c r="CU1171" s="274"/>
      <c r="CV1171" s="274"/>
      <c r="CW1171" s="274"/>
      <c r="CX1171" s="274"/>
      <c r="CY1171" s="274"/>
      <c r="CZ1171" s="274"/>
      <c r="DA1171" s="274"/>
      <c r="DB1171" s="274"/>
      <c r="DC1171" s="274"/>
      <c r="DD1171" s="274"/>
      <c r="DE1171" s="274"/>
    </row>
    <row r="1172" spans="2:109" s="33" customFormat="1" x14ac:dyDescent="0.35">
      <c r="B1172" s="11"/>
      <c r="C1172" s="11"/>
      <c r="D1172" s="11"/>
      <c r="E1172" s="11"/>
      <c r="F1172" s="11"/>
      <c r="G1172" s="11"/>
      <c r="H1172" s="11"/>
      <c r="I1172" s="11"/>
      <c r="J1172" s="11"/>
      <c r="K1172" s="11"/>
      <c r="L1172" s="11"/>
      <c r="M1172" s="11"/>
      <c r="N1172" s="11"/>
      <c r="O1172" s="11"/>
      <c r="P1172" s="11"/>
      <c r="Q1172" s="11"/>
      <c r="R1172" s="11"/>
      <c r="S1172" s="11"/>
      <c r="T1172" s="11"/>
      <c r="U1172" s="11"/>
      <c r="V1172" s="11"/>
      <c r="W1172" s="11"/>
      <c r="X1172" s="11"/>
      <c r="AR1172" s="274"/>
      <c r="AS1172" s="274"/>
      <c r="AT1172" s="274"/>
      <c r="AU1172" s="274"/>
      <c r="AV1172" s="274"/>
      <c r="AW1172" s="274"/>
      <c r="AX1172" s="274"/>
      <c r="AY1172" s="274"/>
      <c r="AZ1172" s="274"/>
      <c r="BA1172" s="274"/>
      <c r="BB1172" s="274"/>
      <c r="BC1172" s="274"/>
      <c r="BD1172" s="274"/>
      <c r="BE1172" s="274"/>
      <c r="BF1172" s="274"/>
      <c r="BG1172" s="274"/>
      <c r="BH1172" s="274"/>
      <c r="BI1172" s="274"/>
      <c r="BJ1172" s="274"/>
      <c r="BK1172" s="274"/>
      <c r="BL1172" s="274"/>
      <c r="BM1172" s="274"/>
      <c r="BN1172" s="274"/>
      <c r="BO1172" s="274"/>
      <c r="BP1172" s="274"/>
      <c r="BQ1172" s="274"/>
      <c r="BR1172" s="274"/>
      <c r="BS1172" s="274"/>
      <c r="BT1172" s="274"/>
      <c r="BU1172" s="274"/>
      <c r="BV1172" s="274"/>
      <c r="BW1172" s="274"/>
      <c r="BX1172" s="274"/>
      <c r="BY1172" s="274"/>
      <c r="BZ1172" s="274"/>
      <c r="CA1172" s="274"/>
      <c r="CB1172" s="274"/>
      <c r="CC1172" s="274"/>
      <c r="CD1172" s="274"/>
      <c r="CE1172" s="274"/>
      <c r="CF1172" s="274"/>
      <c r="CG1172" s="274"/>
      <c r="CH1172" s="274"/>
      <c r="CI1172" s="274"/>
      <c r="CJ1172" s="274"/>
      <c r="CK1172" s="274"/>
      <c r="CL1172" s="274"/>
      <c r="CM1172" s="274"/>
      <c r="CN1172" s="274"/>
      <c r="CO1172" s="274"/>
      <c r="CP1172" s="274"/>
      <c r="CQ1172" s="274"/>
      <c r="CR1172" s="274"/>
      <c r="CS1172" s="274"/>
      <c r="CT1172" s="274"/>
      <c r="CU1172" s="274"/>
      <c r="CV1172" s="274"/>
      <c r="CW1172" s="274"/>
      <c r="CX1172" s="274"/>
      <c r="CY1172" s="274"/>
      <c r="CZ1172" s="274"/>
      <c r="DA1172" s="274"/>
      <c r="DB1172" s="274"/>
      <c r="DC1172" s="274"/>
      <c r="DD1172" s="274"/>
      <c r="DE1172" s="274"/>
    </row>
    <row r="1173" spans="2:109" s="33" customFormat="1" x14ac:dyDescent="0.35">
      <c r="B1173" s="11"/>
      <c r="C1173" s="11"/>
      <c r="D1173" s="11"/>
      <c r="E1173" s="11"/>
      <c r="F1173" s="11"/>
      <c r="G1173" s="11"/>
      <c r="H1173" s="11"/>
      <c r="I1173" s="11"/>
      <c r="J1173" s="11"/>
      <c r="K1173" s="11"/>
      <c r="L1173" s="11"/>
      <c r="M1173" s="11"/>
      <c r="N1173" s="11"/>
      <c r="O1173" s="11"/>
      <c r="P1173" s="11"/>
      <c r="Q1173" s="11"/>
      <c r="R1173" s="11"/>
      <c r="S1173" s="11"/>
      <c r="T1173" s="11"/>
      <c r="U1173" s="11"/>
      <c r="V1173" s="11"/>
      <c r="W1173" s="11"/>
      <c r="X1173" s="11"/>
      <c r="AR1173" s="274"/>
      <c r="AS1173" s="274"/>
      <c r="AT1173" s="274"/>
      <c r="AU1173" s="274"/>
      <c r="AV1173" s="274"/>
      <c r="AW1173" s="274"/>
      <c r="AX1173" s="274"/>
      <c r="AY1173" s="274"/>
      <c r="AZ1173" s="274"/>
      <c r="BA1173" s="274"/>
      <c r="BB1173" s="274"/>
      <c r="BC1173" s="274"/>
      <c r="BD1173" s="274"/>
      <c r="BE1173" s="274"/>
      <c r="BF1173" s="274"/>
      <c r="BG1173" s="274"/>
      <c r="BH1173" s="274"/>
      <c r="BI1173" s="274"/>
      <c r="BJ1173" s="274"/>
      <c r="BK1173" s="274"/>
      <c r="BL1173" s="274"/>
      <c r="BM1173" s="274"/>
      <c r="BN1173" s="274"/>
      <c r="BO1173" s="274"/>
      <c r="BP1173" s="274"/>
      <c r="BQ1173" s="274"/>
      <c r="BR1173" s="274"/>
      <c r="BS1173" s="274"/>
      <c r="BT1173" s="274"/>
      <c r="BU1173" s="274"/>
      <c r="BV1173" s="274"/>
      <c r="BW1173" s="274"/>
      <c r="BX1173" s="274"/>
      <c r="BY1173" s="274"/>
      <c r="BZ1173" s="274"/>
      <c r="CA1173" s="274"/>
      <c r="CB1173" s="274"/>
      <c r="CC1173" s="274"/>
      <c r="CD1173" s="274"/>
      <c r="CE1173" s="274"/>
      <c r="CF1173" s="274"/>
      <c r="CG1173" s="274"/>
      <c r="CH1173" s="274"/>
      <c r="CI1173" s="274"/>
      <c r="CJ1173" s="274"/>
      <c r="CK1173" s="274"/>
      <c r="CL1173" s="274"/>
      <c r="CM1173" s="274"/>
      <c r="CN1173" s="274"/>
      <c r="CO1173" s="274"/>
      <c r="CP1173" s="274"/>
      <c r="CQ1173" s="274"/>
      <c r="CR1173" s="274"/>
      <c r="CS1173" s="274"/>
      <c r="CT1173" s="274"/>
      <c r="CU1173" s="274"/>
      <c r="CV1173" s="274"/>
      <c r="CW1173" s="274"/>
      <c r="CX1173" s="274"/>
      <c r="CY1173" s="274"/>
      <c r="CZ1173" s="274"/>
      <c r="DA1173" s="274"/>
      <c r="DB1173" s="274"/>
      <c r="DC1173" s="274"/>
      <c r="DD1173" s="274"/>
      <c r="DE1173" s="274"/>
    </row>
    <row r="1174" spans="2:109" s="33" customFormat="1" x14ac:dyDescent="0.35">
      <c r="B1174" s="11"/>
      <c r="C1174" s="11"/>
      <c r="D1174" s="11"/>
      <c r="E1174" s="11"/>
      <c r="F1174" s="11"/>
      <c r="G1174" s="11"/>
      <c r="H1174" s="11"/>
      <c r="I1174" s="11"/>
      <c r="J1174" s="11"/>
      <c r="K1174" s="11"/>
      <c r="L1174" s="11"/>
      <c r="M1174" s="11"/>
      <c r="N1174" s="11"/>
      <c r="O1174" s="11"/>
      <c r="P1174" s="11"/>
      <c r="Q1174" s="11"/>
      <c r="R1174" s="11"/>
      <c r="S1174" s="11"/>
      <c r="T1174" s="11"/>
      <c r="U1174" s="11"/>
      <c r="V1174" s="11"/>
      <c r="W1174" s="11"/>
      <c r="X1174" s="11"/>
      <c r="AR1174" s="274"/>
      <c r="AS1174" s="274"/>
      <c r="AT1174" s="274"/>
      <c r="AU1174" s="274"/>
      <c r="AV1174" s="274"/>
      <c r="AW1174" s="274"/>
      <c r="AX1174" s="274"/>
      <c r="AY1174" s="274"/>
      <c r="AZ1174" s="274"/>
      <c r="BA1174" s="274"/>
      <c r="BB1174" s="274"/>
      <c r="BC1174" s="274"/>
      <c r="BD1174" s="274"/>
      <c r="BE1174" s="274"/>
      <c r="BF1174" s="274"/>
      <c r="BG1174" s="274"/>
      <c r="BH1174" s="274"/>
      <c r="BI1174" s="274"/>
      <c r="BJ1174" s="274"/>
      <c r="BK1174" s="274"/>
      <c r="BL1174" s="274"/>
      <c r="BM1174" s="274"/>
      <c r="BN1174" s="274"/>
      <c r="BO1174" s="274"/>
      <c r="BP1174" s="274"/>
      <c r="BQ1174" s="274"/>
      <c r="BR1174" s="274"/>
      <c r="BS1174" s="274"/>
      <c r="BT1174" s="274"/>
      <c r="BU1174" s="274"/>
      <c r="BV1174" s="274"/>
      <c r="BW1174" s="274"/>
      <c r="BX1174" s="274"/>
      <c r="BY1174" s="274"/>
      <c r="BZ1174" s="274"/>
      <c r="CA1174" s="274"/>
      <c r="CB1174" s="274"/>
      <c r="CC1174" s="274"/>
      <c r="CD1174" s="274"/>
      <c r="CE1174" s="274"/>
      <c r="CF1174" s="274"/>
      <c r="CG1174" s="274"/>
      <c r="CH1174" s="274"/>
      <c r="CI1174" s="274"/>
      <c r="CJ1174" s="274"/>
      <c r="CK1174" s="274"/>
      <c r="CL1174" s="274"/>
      <c r="CM1174" s="274"/>
      <c r="CN1174" s="274"/>
      <c r="CO1174" s="274"/>
      <c r="CP1174" s="274"/>
      <c r="CQ1174" s="274"/>
      <c r="CR1174" s="274"/>
      <c r="CS1174" s="274"/>
      <c r="CT1174" s="274"/>
      <c r="CU1174" s="274"/>
      <c r="CV1174" s="274"/>
      <c r="CW1174" s="274"/>
      <c r="CX1174" s="274"/>
      <c r="CY1174" s="274"/>
      <c r="CZ1174" s="274"/>
      <c r="DA1174" s="274"/>
      <c r="DB1174" s="274"/>
      <c r="DC1174" s="274"/>
      <c r="DD1174" s="274"/>
      <c r="DE1174" s="274"/>
    </row>
    <row r="1175" spans="2:109" s="33" customFormat="1" x14ac:dyDescent="0.35">
      <c r="B1175" s="11"/>
      <c r="C1175" s="11"/>
      <c r="D1175" s="11"/>
      <c r="E1175" s="11"/>
      <c r="F1175" s="11"/>
      <c r="G1175" s="11"/>
      <c r="H1175" s="11"/>
      <c r="I1175" s="11"/>
      <c r="J1175" s="11"/>
      <c r="K1175" s="11"/>
      <c r="L1175" s="11"/>
      <c r="M1175" s="11"/>
      <c r="N1175" s="11"/>
      <c r="O1175" s="11"/>
      <c r="P1175" s="11"/>
      <c r="Q1175" s="11"/>
      <c r="R1175" s="11"/>
      <c r="S1175" s="11"/>
      <c r="T1175" s="11"/>
      <c r="U1175" s="11"/>
      <c r="V1175" s="11"/>
      <c r="W1175" s="11"/>
      <c r="X1175" s="11"/>
      <c r="AR1175" s="274"/>
      <c r="AS1175" s="274"/>
      <c r="AT1175" s="274"/>
      <c r="AU1175" s="274"/>
      <c r="AV1175" s="274"/>
      <c r="AW1175" s="274"/>
      <c r="AX1175" s="274"/>
      <c r="AY1175" s="274"/>
      <c r="AZ1175" s="274"/>
      <c r="BA1175" s="274"/>
      <c r="BB1175" s="274"/>
      <c r="BC1175" s="274"/>
      <c r="BD1175" s="274"/>
      <c r="BE1175" s="274"/>
      <c r="BF1175" s="274"/>
      <c r="BG1175" s="274"/>
      <c r="BH1175" s="274"/>
      <c r="BI1175" s="274"/>
      <c r="BJ1175" s="274"/>
      <c r="BK1175" s="274"/>
      <c r="BL1175" s="274"/>
      <c r="BM1175" s="274"/>
      <c r="BN1175" s="274"/>
      <c r="BO1175" s="274"/>
      <c r="BP1175" s="274"/>
      <c r="BQ1175" s="274"/>
      <c r="BR1175" s="274"/>
      <c r="BS1175" s="274"/>
      <c r="BT1175" s="274"/>
      <c r="BU1175" s="274"/>
      <c r="BV1175" s="274"/>
      <c r="BW1175" s="274"/>
      <c r="BX1175" s="274"/>
      <c r="BY1175" s="274"/>
      <c r="BZ1175" s="274"/>
      <c r="CA1175" s="274"/>
      <c r="CB1175" s="274"/>
      <c r="CC1175" s="274"/>
      <c r="CD1175" s="274"/>
      <c r="CE1175" s="274"/>
      <c r="CF1175" s="274"/>
      <c r="CG1175" s="274"/>
      <c r="CH1175" s="274"/>
      <c r="CI1175" s="274"/>
      <c r="CJ1175" s="274"/>
      <c r="CK1175" s="274"/>
      <c r="CL1175" s="274"/>
      <c r="CM1175" s="274"/>
      <c r="CN1175" s="274"/>
      <c r="CO1175" s="274"/>
      <c r="CP1175" s="274"/>
      <c r="CQ1175" s="274"/>
      <c r="CR1175" s="274"/>
      <c r="CS1175" s="274"/>
      <c r="CT1175" s="274"/>
      <c r="CU1175" s="274"/>
      <c r="CV1175" s="274"/>
      <c r="CW1175" s="274"/>
      <c r="CX1175" s="274"/>
      <c r="CY1175" s="274"/>
      <c r="CZ1175" s="274"/>
      <c r="DA1175" s="274"/>
      <c r="DB1175" s="274"/>
      <c r="DC1175" s="274"/>
      <c r="DD1175" s="274"/>
      <c r="DE1175" s="274"/>
    </row>
    <row r="1176" spans="2:109" s="33" customFormat="1" x14ac:dyDescent="0.35">
      <c r="B1176" s="11"/>
      <c r="C1176" s="11"/>
      <c r="D1176" s="11"/>
      <c r="E1176" s="11"/>
      <c r="F1176" s="11"/>
      <c r="G1176" s="11"/>
      <c r="H1176" s="11"/>
      <c r="I1176" s="11"/>
      <c r="J1176" s="11"/>
      <c r="K1176" s="11"/>
      <c r="L1176" s="11"/>
      <c r="M1176" s="11"/>
      <c r="N1176" s="11"/>
      <c r="O1176" s="11"/>
      <c r="P1176" s="11"/>
      <c r="Q1176" s="11"/>
      <c r="R1176" s="11"/>
      <c r="S1176" s="11"/>
      <c r="T1176" s="11"/>
      <c r="U1176" s="11"/>
      <c r="V1176" s="11"/>
      <c r="W1176" s="11"/>
      <c r="X1176" s="11"/>
      <c r="AR1176" s="274"/>
      <c r="AS1176" s="274"/>
      <c r="AT1176" s="274"/>
      <c r="AU1176" s="274"/>
      <c r="AV1176" s="274"/>
      <c r="AW1176" s="274"/>
      <c r="AX1176" s="274"/>
      <c r="AY1176" s="274"/>
      <c r="AZ1176" s="274"/>
      <c r="BA1176" s="274"/>
      <c r="BB1176" s="274"/>
      <c r="BC1176" s="274"/>
      <c r="BD1176" s="274"/>
      <c r="BE1176" s="274"/>
      <c r="BF1176" s="274"/>
      <c r="BG1176" s="274"/>
      <c r="BH1176" s="274"/>
      <c r="BI1176" s="274"/>
      <c r="BJ1176" s="274"/>
      <c r="BK1176" s="274"/>
      <c r="BL1176" s="274"/>
      <c r="BM1176" s="274"/>
      <c r="BN1176" s="274"/>
      <c r="BO1176" s="274"/>
      <c r="BP1176" s="274"/>
      <c r="BQ1176" s="274"/>
      <c r="BR1176" s="274"/>
      <c r="BS1176" s="274"/>
      <c r="BT1176" s="274"/>
      <c r="BU1176" s="274"/>
      <c r="BV1176" s="274"/>
      <c r="BW1176" s="274"/>
      <c r="BX1176" s="274"/>
      <c r="BY1176" s="274"/>
      <c r="BZ1176" s="274"/>
      <c r="CA1176" s="274"/>
      <c r="CB1176" s="274"/>
      <c r="CC1176" s="274"/>
      <c r="CD1176" s="274"/>
      <c r="CE1176" s="274"/>
      <c r="CF1176" s="274"/>
      <c r="CG1176" s="274"/>
      <c r="CH1176" s="274"/>
      <c r="CI1176" s="274"/>
      <c r="CJ1176" s="274"/>
      <c r="CK1176" s="274"/>
      <c r="CL1176" s="274"/>
      <c r="CM1176" s="274"/>
      <c r="CN1176" s="274"/>
      <c r="CO1176" s="274"/>
      <c r="CP1176" s="274"/>
      <c r="CQ1176" s="274"/>
      <c r="CR1176" s="274"/>
      <c r="CS1176" s="274"/>
      <c r="CT1176" s="274"/>
      <c r="CU1176" s="274"/>
      <c r="CV1176" s="274"/>
      <c r="CW1176" s="274"/>
      <c r="CX1176" s="274"/>
      <c r="CY1176" s="274"/>
      <c r="CZ1176" s="274"/>
      <c r="DA1176" s="274"/>
      <c r="DB1176" s="274"/>
      <c r="DC1176" s="274"/>
      <c r="DD1176" s="274"/>
      <c r="DE1176" s="274"/>
    </row>
    <row r="1177" spans="2:109" s="33" customFormat="1" x14ac:dyDescent="0.35">
      <c r="B1177" s="11"/>
      <c r="C1177" s="11"/>
      <c r="D1177" s="11"/>
      <c r="E1177" s="11"/>
      <c r="F1177" s="11"/>
      <c r="G1177" s="11"/>
      <c r="H1177" s="11"/>
      <c r="I1177" s="11"/>
      <c r="J1177" s="11"/>
      <c r="K1177" s="11"/>
      <c r="L1177" s="11"/>
      <c r="M1177" s="11"/>
      <c r="N1177" s="11"/>
      <c r="O1177" s="11"/>
      <c r="P1177" s="11"/>
      <c r="Q1177" s="11"/>
      <c r="R1177" s="11"/>
      <c r="S1177" s="11"/>
      <c r="T1177" s="11"/>
      <c r="U1177" s="11"/>
      <c r="V1177" s="11"/>
      <c r="W1177" s="11"/>
      <c r="X1177" s="11"/>
      <c r="AR1177" s="274"/>
      <c r="AS1177" s="274"/>
      <c r="AT1177" s="274"/>
      <c r="AU1177" s="274"/>
      <c r="AV1177" s="274"/>
      <c r="AW1177" s="274"/>
      <c r="AX1177" s="274"/>
      <c r="AY1177" s="274"/>
      <c r="AZ1177" s="274"/>
      <c r="BA1177" s="274"/>
      <c r="BB1177" s="274"/>
      <c r="BC1177" s="274"/>
      <c r="BD1177" s="274"/>
      <c r="BE1177" s="274"/>
      <c r="BF1177" s="274"/>
      <c r="BG1177" s="274"/>
      <c r="BH1177" s="274"/>
      <c r="BI1177" s="274"/>
      <c r="BJ1177" s="274"/>
      <c r="BK1177" s="274"/>
      <c r="BL1177" s="274"/>
      <c r="BM1177" s="274"/>
      <c r="BN1177" s="274"/>
      <c r="BO1177" s="274"/>
      <c r="BP1177" s="274"/>
      <c r="BQ1177" s="274"/>
      <c r="BR1177" s="274"/>
      <c r="BS1177" s="274"/>
      <c r="BT1177" s="274"/>
      <c r="BU1177" s="274"/>
      <c r="BV1177" s="274"/>
      <c r="BW1177" s="274"/>
      <c r="BX1177" s="274"/>
      <c r="BY1177" s="274"/>
      <c r="BZ1177" s="274"/>
      <c r="CA1177" s="274"/>
      <c r="CB1177" s="274"/>
      <c r="CC1177" s="274"/>
      <c r="CD1177" s="274"/>
      <c r="CE1177" s="274"/>
      <c r="CF1177" s="274"/>
      <c r="CG1177" s="274"/>
      <c r="CH1177" s="274"/>
      <c r="CI1177" s="274"/>
      <c r="CJ1177" s="274"/>
      <c r="CK1177" s="274"/>
      <c r="CL1177" s="274"/>
      <c r="CM1177" s="274"/>
      <c r="CN1177" s="274"/>
      <c r="CO1177" s="274"/>
      <c r="CP1177" s="274"/>
      <c r="CQ1177" s="274"/>
      <c r="CR1177" s="274"/>
      <c r="CS1177" s="274"/>
      <c r="CT1177" s="274"/>
      <c r="CU1177" s="274"/>
      <c r="CV1177" s="274"/>
      <c r="CW1177" s="274"/>
      <c r="CX1177" s="274"/>
      <c r="CY1177" s="274"/>
      <c r="CZ1177" s="274"/>
      <c r="DA1177" s="274"/>
      <c r="DB1177" s="274"/>
      <c r="DC1177" s="274"/>
      <c r="DD1177" s="274"/>
      <c r="DE1177" s="274"/>
    </row>
    <row r="1178" spans="2:109" s="33" customFormat="1" x14ac:dyDescent="0.35">
      <c r="B1178" s="11"/>
      <c r="C1178" s="11"/>
      <c r="D1178" s="11"/>
      <c r="E1178" s="11"/>
      <c r="F1178" s="11"/>
      <c r="G1178" s="11"/>
      <c r="H1178" s="11"/>
      <c r="I1178" s="11"/>
      <c r="J1178" s="11"/>
      <c r="K1178" s="11"/>
      <c r="L1178" s="11"/>
      <c r="M1178" s="11"/>
      <c r="N1178" s="11"/>
      <c r="O1178" s="11"/>
      <c r="P1178" s="11"/>
      <c r="Q1178" s="11"/>
      <c r="R1178" s="11"/>
      <c r="S1178" s="11"/>
      <c r="T1178" s="11"/>
      <c r="U1178" s="11"/>
      <c r="V1178" s="11"/>
      <c r="W1178" s="11"/>
      <c r="X1178" s="11"/>
      <c r="AR1178" s="274"/>
      <c r="AS1178" s="274"/>
      <c r="AT1178" s="274"/>
      <c r="AU1178" s="274"/>
      <c r="AV1178" s="274"/>
      <c r="AW1178" s="274"/>
      <c r="AX1178" s="274"/>
      <c r="AY1178" s="274"/>
      <c r="AZ1178" s="274"/>
      <c r="BA1178" s="274"/>
      <c r="BB1178" s="274"/>
      <c r="BC1178" s="274"/>
      <c r="BD1178" s="274"/>
      <c r="BE1178" s="274"/>
      <c r="BF1178" s="274"/>
      <c r="BG1178" s="274"/>
      <c r="BH1178" s="274"/>
      <c r="BI1178" s="274"/>
      <c r="BJ1178" s="274"/>
      <c r="BK1178" s="274"/>
      <c r="BL1178" s="274"/>
      <c r="BM1178" s="274"/>
      <c r="BN1178" s="274"/>
      <c r="BO1178" s="274"/>
      <c r="BP1178" s="274"/>
      <c r="BQ1178" s="274"/>
      <c r="BR1178" s="274"/>
      <c r="BS1178" s="274"/>
      <c r="BT1178" s="274"/>
      <c r="BU1178" s="274"/>
      <c r="BV1178" s="274"/>
      <c r="BW1178" s="274"/>
      <c r="BX1178" s="274"/>
      <c r="BY1178" s="274"/>
      <c r="BZ1178" s="274"/>
      <c r="CA1178" s="274"/>
      <c r="CB1178" s="274"/>
      <c r="CC1178" s="274"/>
      <c r="CD1178" s="274"/>
      <c r="CE1178" s="274"/>
      <c r="CF1178" s="274"/>
      <c r="CG1178" s="274"/>
      <c r="CH1178" s="274"/>
      <c r="CI1178" s="274"/>
      <c r="CJ1178" s="274"/>
      <c r="CK1178" s="274"/>
      <c r="CL1178" s="274"/>
      <c r="CM1178" s="274"/>
      <c r="CN1178" s="274"/>
      <c r="CO1178" s="274"/>
      <c r="CP1178" s="274"/>
      <c r="CQ1178" s="274"/>
      <c r="CR1178" s="274"/>
      <c r="CS1178" s="274"/>
      <c r="CT1178" s="274"/>
      <c r="CU1178" s="274"/>
      <c r="CV1178" s="274"/>
      <c r="CW1178" s="274"/>
      <c r="CX1178" s="274"/>
      <c r="CY1178" s="274"/>
      <c r="CZ1178" s="274"/>
      <c r="DA1178" s="274"/>
      <c r="DB1178" s="274"/>
      <c r="DC1178" s="274"/>
      <c r="DD1178" s="274"/>
      <c r="DE1178" s="274"/>
    </row>
    <row r="1179" spans="2:109" s="33" customFormat="1" x14ac:dyDescent="0.35">
      <c r="B1179" s="11"/>
      <c r="C1179" s="11"/>
      <c r="D1179" s="11"/>
      <c r="E1179" s="11"/>
      <c r="F1179" s="11"/>
      <c r="G1179" s="11"/>
      <c r="H1179" s="11"/>
      <c r="I1179" s="11"/>
      <c r="J1179" s="11"/>
      <c r="K1179" s="11"/>
      <c r="L1179" s="11"/>
      <c r="M1179" s="11"/>
      <c r="N1179" s="11"/>
      <c r="O1179" s="11"/>
      <c r="P1179" s="11"/>
      <c r="Q1179" s="11"/>
      <c r="R1179" s="11"/>
      <c r="S1179" s="11"/>
      <c r="T1179" s="11"/>
      <c r="U1179" s="11"/>
      <c r="V1179" s="11"/>
      <c r="W1179" s="11"/>
      <c r="X1179" s="11"/>
      <c r="AR1179" s="274"/>
      <c r="AS1179" s="274"/>
      <c r="AT1179" s="274"/>
      <c r="AU1179" s="274"/>
      <c r="AV1179" s="274"/>
      <c r="AW1179" s="274"/>
      <c r="AX1179" s="274"/>
      <c r="AY1179" s="274"/>
      <c r="AZ1179" s="274"/>
      <c r="BA1179" s="274"/>
      <c r="BB1179" s="274"/>
      <c r="BC1179" s="274"/>
      <c r="BD1179" s="274"/>
      <c r="BE1179" s="274"/>
      <c r="BF1179" s="274"/>
      <c r="BG1179" s="274"/>
      <c r="BH1179" s="274"/>
      <c r="BI1179" s="274"/>
      <c r="BJ1179" s="274"/>
      <c r="BK1179" s="274"/>
      <c r="BL1179" s="274"/>
      <c r="BM1179" s="274"/>
      <c r="BN1179" s="274"/>
      <c r="BO1179" s="274"/>
      <c r="BP1179" s="274"/>
      <c r="BQ1179" s="274"/>
      <c r="BR1179" s="274"/>
      <c r="BS1179" s="274"/>
      <c r="BT1179" s="274"/>
      <c r="BU1179" s="274"/>
      <c r="BV1179" s="274"/>
      <c r="BW1179" s="274"/>
      <c r="BX1179" s="274"/>
      <c r="BY1179" s="274"/>
      <c r="BZ1179" s="274"/>
      <c r="CA1179" s="274"/>
      <c r="CB1179" s="274"/>
      <c r="CC1179" s="274"/>
      <c r="CD1179" s="274"/>
      <c r="CE1179" s="274"/>
      <c r="CF1179" s="274"/>
      <c r="CG1179" s="274"/>
      <c r="CH1179" s="274"/>
      <c r="CI1179" s="274"/>
      <c r="CJ1179" s="274"/>
      <c r="CK1179" s="274"/>
      <c r="CL1179" s="274"/>
      <c r="CM1179" s="274"/>
      <c r="CN1179" s="274"/>
      <c r="CO1179" s="274"/>
      <c r="CP1179" s="274"/>
      <c r="CQ1179" s="274"/>
      <c r="CR1179" s="274"/>
      <c r="CS1179" s="274"/>
      <c r="CT1179" s="274"/>
      <c r="CU1179" s="274"/>
      <c r="CV1179" s="274"/>
      <c r="CW1179" s="274"/>
      <c r="CX1179" s="274"/>
      <c r="CY1179" s="274"/>
      <c r="CZ1179" s="274"/>
      <c r="DA1179" s="274"/>
      <c r="DB1179" s="274"/>
      <c r="DC1179" s="274"/>
      <c r="DD1179" s="274"/>
      <c r="DE1179" s="274"/>
    </row>
    <row r="1180" spans="2:109" s="33" customFormat="1" x14ac:dyDescent="0.35">
      <c r="B1180" s="11"/>
      <c r="C1180" s="11"/>
      <c r="D1180" s="11"/>
      <c r="E1180" s="11"/>
      <c r="F1180" s="11"/>
      <c r="G1180" s="11"/>
      <c r="H1180" s="11"/>
      <c r="I1180" s="11"/>
      <c r="J1180" s="11"/>
      <c r="K1180" s="11"/>
      <c r="L1180" s="11"/>
      <c r="M1180" s="11"/>
      <c r="N1180" s="11"/>
      <c r="O1180" s="11"/>
      <c r="P1180" s="11"/>
      <c r="Q1180" s="11"/>
      <c r="R1180" s="11"/>
      <c r="S1180" s="11"/>
      <c r="T1180" s="11"/>
      <c r="U1180" s="11"/>
      <c r="V1180" s="11"/>
      <c r="W1180" s="11"/>
      <c r="X1180" s="11"/>
      <c r="AR1180" s="274"/>
      <c r="AS1180" s="274"/>
      <c r="AT1180" s="274"/>
      <c r="AU1180" s="274"/>
      <c r="AV1180" s="274"/>
      <c r="AW1180" s="274"/>
      <c r="AX1180" s="274"/>
      <c r="AY1180" s="274"/>
      <c r="AZ1180" s="274"/>
      <c r="BA1180" s="274"/>
      <c r="BB1180" s="274"/>
      <c r="BC1180" s="274"/>
      <c r="BD1180" s="274"/>
      <c r="BE1180" s="274"/>
      <c r="BF1180" s="274"/>
      <c r="BG1180" s="274"/>
      <c r="BH1180" s="274"/>
      <c r="BI1180" s="274"/>
      <c r="BJ1180" s="274"/>
      <c r="BK1180" s="274"/>
      <c r="BL1180" s="274"/>
      <c r="BM1180" s="274"/>
      <c r="BN1180" s="274"/>
      <c r="BO1180" s="274"/>
      <c r="BP1180" s="274"/>
      <c r="BQ1180" s="274"/>
      <c r="BR1180" s="274"/>
      <c r="BS1180" s="274"/>
      <c r="BT1180" s="274"/>
      <c r="BU1180" s="274"/>
      <c r="BV1180" s="274"/>
      <c r="BW1180" s="274"/>
      <c r="BX1180" s="274"/>
      <c r="BY1180" s="274"/>
      <c r="BZ1180" s="274"/>
      <c r="CA1180" s="274"/>
      <c r="CB1180" s="274"/>
      <c r="CC1180" s="274"/>
      <c r="CD1180" s="274"/>
      <c r="CE1180" s="274"/>
      <c r="CF1180" s="274"/>
      <c r="CG1180" s="274"/>
      <c r="CH1180" s="274"/>
      <c r="CI1180" s="274"/>
      <c r="CJ1180" s="274"/>
      <c r="CK1180" s="274"/>
      <c r="CL1180" s="274"/>
      <c r="CM1180" s="274"/>
      <c r="CN1180" s="274"/>
      <c r="CO1180" s="274"/>
      <c r="CP1180" s="274"/>
      <c r="CQ1180" s="274"/>
      <c r="CR1180" s="274"/>
      <c r="CS1180" s="274"/>
      <c r="CT1180" s="274"/>
      <c r="CU1180" s="274"/>
      <c r="CV1180" s="274"/>
      <c r="CW1180" s="274"/>
      <c r="CX1180" s="274"/>
      <c r="CY1180" s="274"/>
      <c r="CZ1180" s="274"/>
      <c r="DA1180" s="274"/>
      <c r="DB1180" s="274"/>
      <c r="DC1180" s="274"/>
      <c r="DD1180" s="274"/>
      <c r="DE1180" s="274"/>
    </row>
    <row r="1181" spans="2:109" s="33" customFormat="1" x14ac:dyDescent="0.35">
      <c r="B1181" s="11"/>
      <c r="C1181" s="11"/>
      <c r="D1181" s="11"/>
      <c r="E1181" s="11"/>
      <c r="F1181" s="11"/>
      <c r="G1181" s="11"/>
      <c r="H1181" s="11"/>
      <c r="I1181" s="11"/>
      <c r="J1181" s="11"/>
      <c r="K1181" s="11"/>
      <c r="L1181" s="11"/>
      <c r="M1181" s="11"/>
      <c r="N1181" s="11"/>
      <c r="O1181" s="11"/>
      <c r="P1181" s="11"/>
      <c r="Q1181" s="11"/>
      <c r="R1181" s="11"/>
      <c r="S1181" s="11"/>
      <c r="T1181" s="11"/>
      <c r="U1181" s="11"/>
      <c r="V1181" s="11"/>
      <c r="W1181" s="11"/>
      <c r="X1181" s="11"/>
      <c r="AR1181" s="274"/>
      <c r="AS1181" s="274"/>
      <c r="AT1181" s="274"/>
      <c r="AU1181" s="274"/>
      <c r="AV1181" s="274"/>
      <c r="AW1181" s="274"/>
      <c r="AX1181" s="274"/>
      <c r="AY1181" s="274"/>
      <c r="AZ1181" s="274"/>
      <c r="BA1181" s="274"/>
      <c r="BB1181" s="274"/>
      <c r="BC1181" s="274"/>
      <c r="BD1181" s="274"/>
      <c r="BE1181" s="274"/>
      <c r="BF1181" s="274"/>
      <c r="BG1181" s="274"/>
      <c r="BH1181" s="274"/>
      <c r="BI1181" s="274"/>
      <c r="BJ1181" s="274"/>
      <c r="BK1181" s="274"/>
      <c r="BL1181" s="274"/>
      <c r="BM1181" s="274"/>
      <c r="BN1181" s="274"/>
      <c r="BO1181" s="274"/>
      <c r="BP1181" s="274"/>
      <c r="BQ1181" s="274"/>
      <c r="BR1181" s="274"/>
      <c r="BS1181" s="274"/>
      <c r="BT1181" s="274"/>
      <c r="BU1181" s="274"/>
      <c r="BV1181" s="274"/>
      <c r="BW1181" s="274"/>
      <c r="BX1181" s="274"/>
      <c r="BY1181" s="274"/>
      <c r="BZ1181" s="274"/>
      <c r="CA1181" s="274"/>
      <c r="CB1181" s="274"/>
      <c r="CC1181" s="274"/>
      <c r="CD1181" s="274"/>
      <c r="CE1181" s="274"/>
      <c r="CF1181" s="274"/>
      <c r="CG1181" s="274"/>
      <c r="CH1181" s="274"/>
      <c r="CI1181" s="274"/>
      <c r="CJ1181" s="274"/>
      <c r="CK1181" s="274"/>
      <c r="CL1181" s="274"/>
      <c r="CM1181" s="274"/>
      <c r="CN1181" s="274"/>
      <c r="CO1181" s="274"/>
      <c r="CP1181" s="274"/>
      <c r="CQ1181" s="274"/>
      <c r="CR1181" s="274"/>
      <c r="CS1181" s="274"/>
      <c r="CT1181" s="274"/>
      <c r="CU1181" s="274"/>
      <c r="CV1181" s="274"/>
      <c r="CW1181" s="274"/>
      <c r="CX1181" s="274"/>
      <c r="CY1181" s="274"/>
      <c r="CZ1181" s="274"/>
      <c r="DA1181" s="274"/>
      <c r="DB1181" s="274"/>
      <c r="DC1181" s="274"/>
      <c r="DD1181" s="274"/>
      <c r="DE1181" s="274"/>
    </row>
    <row r="1182" spans="2:109" s="33" customFormat="1" x14ac:dyDescent="0.35">
      <c r="B1182" s="11"/>
      <c r="C1182" s="11"/>
      <c r="D1182" s="11"/>
      <c r="E1182" s="11"/>
      <c r="F1182" s="11"/>
      <c r="G1182" s="11"/>
      <c r="H1182" s="11"/>
      <c r="I1182" s="11"/>
      <c r="J1182" s="11"/>
      <c r="K1182" s="11"/>
      <c r="L1182" s="11"/>
      <c r="M1182" s="11"/>
      <c r="N1182" s="11"/>
      <c r="O1182" s="11"/>
      <c r="P1182" s="11"/>
      <c r="Q1182" s="11"/>
      <c r="R1182" s="11"/>
      <c r="S1182" s="11"/>
      <c r="T1182" s="11"/>
      <c r="U1182" s="11"/>
      <c r="V1182" s="11"/>
      <c r="W1182" s="11"/>
      <c r="X1182" s="11"/>
      <c r="AR1182" s="274"/>
      <c r="AS1182" s="274"/>
      <c r="AT1182" s="274"/>
      <c r="AU1182" s="274"/>
      <c r="AV1182" s="274"/>
      <c r="AW1182" s="274"/>
      <c r="AX1182" s="274"/>
      <c r="AY1182" s="274"/>
      <c r="AZ1182" s="274"/>
      <c r="BA1182" s="274"/>
      <c r="BB1182" s="274"/>
      <c r="BC1182" s="274"/>
      <c r="BD1182" s="274"/>
      <c r="BE1182" s="274"/>
      <c r="BF1182" s="274"/>
      <c r="BG1182" s="274"/>
      <c r="BH1182" s="274"/>
      <c r="BI1182" s="274"/>
      <c r="BJ1182" s="274"/>
      <c r="BK1182" s="274"/>
      <c r="BL1182" s="274"/>
      <c r="BM1182" s="274"/>
      <c r="BN1182" s="274"/>
      <c r="BO1182" s="274"/>
      <c r="BP1182" s="274"/>
      <c r="BQ1182" s="274"/>
      <c r="BR1182" s="274"/>
      <c r="BS1182" s="274"/>
      <c r="BT1182" s="274"/>
      <c r="BU1182" s="274"/>
      <c r="BV1182" s="274"/>
      <c r="BW1182" s="274"/>
      <c r="BX1182" s="274"/>
      <c r="BY1182" s="274"/>
      <c r="BZ1182" s="274"/>
      <c r="CA1182" s="274"/>
      <c r="CB1182" s="274"/>
      <c r="CC1182" s="274"/>
      <c r="CD1182" s="274"/>
      <c r="CE1182" s="274"/>
      <c r="CF1182" s="274"/>
      <c r="CG1182" s="274"/>
      <c r="CH1182" s="274"/>
      <c r="CI1182" s="274"/>
      <c r="CJ1182" s="274"/>
      <c r="CK1182" s="274"/>
      <c r="CL1182" s="274"/>
      <c r="CM1182" s="274"/>
      <c r="CN1182" s="274"/>
      <c r="CO1182" s="274"/>
      <c r="CP1182" s="274"/>
      <c r="CQ1182" s="274"/>
      <c r="CR1182" s="274"/>
      <c r="CS1182" s="274"/>
      <c r="CT1182" s="274"/>
      <c r="CU1182" s="274"/>
      <c r="CV1182" s="274"/>
      <c r="CW1182" s="274"/>
      <c r="CX1182" s="274"/>
      <c r="CY1182" s="274"/>
      <c r="CZ1182" s="274"/>
      <c r="DA1182" s="274"/>
      <c r="DB1182" s="274"/>
      <c r="DC1182" s="274"/>
      <c r="DD1182" s="274"/>
      <c r="DE1182" s="274"/>
    </row>
    <row r="1183" spans="2:109" s="33" customFormat="1" x14ac:dyDescent="0.35">
      <c r="B1183" s="11"/>
      <c r="C1183" s="11"/>
      <c r="D1183" s="11"/>
      <c r="E1183" s="11"/>
      <c r="F1183" s="11"/>
      <c r="G1183" s="11"/>
      <c r="H1183" s="11"/>
      <c r="I1183" s="11"/>
      <c r="J1183" s="11"/>
      <c r="K1183" s="11"/>
      <c r="L1183" s="11"/>
      <c r="M1183" s="11"/>
      <c r="N1183" s="11"/>
      <c r="O1183" s="11"/>
      <c r="P1183" s="11"/>
      <c r="Q1183" s="11"/>
      <c r="R1183" s="11"/>
      <c r="S1183" s="11"/>
      <c r="T1183" s="11"/>
      <c r="U1183" s="11"/>
      <c r="V1183" s="11"/>
      <c r="W1183" s="11"/>
      <c r="X1183" s="11"/>
      <c r="AR1183" s="274"/>
      <c r="AS1183" s="274"/>
      <c r="AT1183" s="274"/>
      <c r="AU1183" s="274"/>
      <c r="AV1183" s="274"/>
      <c r="AW1183" s="274"/>
      <c r="AX1183" s="274"/>
      <c r="AY1183" s="274"/>
      <c r="AZ1183" s="274"/>
      <c r="BA1183" s="274"/>
      <c r="BB1183" s="274"/>
      <c r="BC1183" s="274"/>
      <c r="BD1183" s="274"/>
      <c r="BE1183" s="274"/>
      <c r="BF1183" s="274"/>
      <c r="BG1183" s="274"/>
      <c r="BH1183" s="274"/>
      <c r="BI1183" s="274"/>
      <c r="BJ1183" s="274"/>
      <c r="BK1183" s="274"/>
      <c r="BL1183" s="274"/>
      <c r="BM1183" s="274"/>
      <c r="BN1183" s="274"/>
      <c r="BO1183" s="274"/>
      <c r="BP1183" s="274"/>
      <c r="BQ1183" s="274"/>
      <c r="BR1183" s="274"/>
      <c r="BS1183" s="274"/>
      <c r="BT1183" s="274"/>
      <c r="BU1183" s="274"/>
      <c r="BV1183" s="274"/>
      <c r="BW1183" s="274"/>
      <c r="BX1183" s="274"/>
      <c r="BY1183" s="274"/>
      <c r="BZ1183" s="274"/>
      <c r="CA1183" s="274"/>
      <c r="CB1183" s="274"/>
      <c r="CC1183" s="274"/>
      <c r="CD1183" s="274"/>
      <c r="CE1183" s="274"/>
      <c r="CF1183" s="274"/>
      <c r="CG1183" s="274"/>
      <c r="CH1183" s="274"/>
      <c r="CI1183" s="274"/>
      <c r="CJ1183" s="274"/>
      <c r="CK1183" s="274"/>
      <c r="CL1183" s="274"/>
      <c r="CM1183" s="274"/>
      <c r="CN1183" s="274"/>
      <c r="CO1183" s="274"/>
      <c r="CP1183" s="274"/>
      <c r="CQ1183" s="274"/>
      <c r="CR1183" s="274"/>
      <c r="CS1183" s="274"/>
      <c r="CT1183" s="274"/>
      <c r="CU1183" s="274"/>
      <c r="CV1183" s="274"/>
      <c r="CW1183" s="274"/>
      <c r="CX1183" s="274"/>
      <c r="CY1183" s="274"/>
      <c r="CZ1183" s="274"/>
      <c r="DA1183" s="274"/>
      <c r="DB1183" s="274"/>
      <c r="DC1183" s="274"/>
      <c r="DD1183" s="274"/>
      <c r="DE1183" s="274"/>
    </row>
    <row r="1184" spans="2:109" s="33" customFormat="1" x14ac:dyDescent="0.35">
      <c r="B1184" s="11"/>
      <c r="C1184" s="11"/>
      <c r="D1184" s="11"/>
      <c r="E1184" s="11"/>
      <c r="F1184" s="11"/>
      <c r="G1184" s="11"/>
      <c r="H1184" s="11"/>
      <c r="I1184" s="11"/>
      <c r="J1184" s="11"/>
      <c r="K1184" s="11"/>
      <c r="L1184" s="11"/>
      <c r="M1184" s="11"/>
      <c r="N1184" s="11"/>
      <c r="O1184" s="11"/>
      <c r="P1184" s="11"/>
      <c r="Q1184" s="11"/>
      <c r="R1184" s="11"/>
      <c r="S1184" s="11"/>
      <c r="T1184" s="11"/>
      <c r="U1184" s="11"/>
      <c r="V1184" s="11"/>
      <c r="W1184" s="11"/>
      <c r="X1184" s="11"/>
      <c r="AR1184" s="274"/>
      <c r="AS1184" s="274"/>
      <c r="AT1184" s="274"/>
      <c r="AU1184" s="274"/>
      <c r="AV1184" s="274"/>
      <c r="AW1184" s="274"/>
      <c r="AX1184" s="274"/>
      <c r="AY1184" s="274"/>
      <c r="AZ1184" s="274"/>
      <c r="BA1184" s="274"/>
      <c r="BB1184" s="274"/>
      <c r="BC1184" s="274"/>
      <c r="BD1184" s="274"/>
      <c r="BE1184" s="274"/>
      <c r="BF1184" s="274"/>
      <c r="BG1184" s="274"/>
      <c r="BH1184" s="274"/>
      <c r="BI1184" s="274"/>
      <c r="BJ1184" s="274"/>
      <c r="BK1184" s="274"/>
      <c r="BL1184" s="274"/>
      <c r="BM1184" s="274"/>
      <c r="BN1184" s="274"/>
      <c r="BO1184" s="274"/>
      <c r="BP1184" s="274"/>
      <c r="BQ1184" s="274"/>
      <c r="BR1184" s="274"/>
      <c r="BS1184" s="274"/>
      <c r="BT1184" s="274"/>
      <c r="BU1184" s="274"/>
      <c r="BV1184" s="274"/>
      <c r="BW1184" s="274"/>
      <c r="BX1184" s="274"/>
      <c r="BY1184" s="274"/>
      <c r="BZ1184" s="274"/>
      <c r="CA1184" s="274"/>
      <c r="CB1184" s="274"/>
      <c r="CC1184" s="274"/>
      <c r="CD1184" s="274"/>
      <c r="CE1184" s="274"/>
      <c r="CF1184" s="274"/>
      <c r="CG1184" s="274"/>
      <c r="CH1184" s="274"/>
      <c r="CI1184" s="274"/>
      <c r="CJ1184" s="274"/>
      <c r="CK1184" s="274"/>
      <c r="CL1184" s="274"/>
      <c r="CM1184" s="274"/>
      <c r="CN1184" s="274"/>
      <c r="CO1184" s="274"/>
      <c r="CP1184" s="274"/>
      <c r="CQ1184" s="274"/>
      <c r="CR1184" s="274"/>
      <c r="CS1184" s="274"/>
      <c r="CT1184" s="274"/>
      <c r="CU1184" s="274"/>
      <c r="CV1184" s="274"/>
      <c r="CW1184" s="274"/>
      <c r="CX1184" s="274"/>
      <c r="CY1184" s="274"/>
      <c r="CZ1184" s="274"/>
      <c r="DA1184" s="274"/>
      <c r="DB1184" s="274"/>
      <c r="DC1184" s="274"/>
      <c r="DD1184" s="274"/>
      <c r="DE1184" s="274"/>
    </row>
    <row r="1185" spans="2:109" s="33" customFormat="1" x14ac:dyDescent="0.35">
      <c r="B1185" s="11"/>
      <c r="C1185" s="11"/>
      <c r="D1185" s="11"/>
      <c r="E1185" s="11"/>
      <c r="F1185" s="11"/>
      <c r="G1185" s="11"/>
      <c r="H1185" s="11"/>
      <c r="I1185" s="11"/>
      <c r="J1185" s="11"/>
      <c r="K1185" s="11"/>
      <c r="L1185" s="11"/>
      <c r="M1185" s="11"/>
      <c r="N1185" s="11"/>
      <c r="O1185" s="11"/>
      <c r="P1185" s="11"/>
      <c r="Q1185" s="11"/>
      <c r="R1185" s="11"/>
      <c r="S1185" s="11"/>
      <c r="T1185" s="11"/>
      <c r="U1185" s="11"/>
      <c r="V1185" s="11"/>
      <c r="W1185" s="11"/>
      <c r="X1185" s="11"/>
      <c r="AR1185" s="274"/>
      <c r="AS1185" s="274"/>
      <c r="AT1185" s="274"/>
      <c r="AU1185" s="274"/>
      <c r="AV1185" s="274"/>
      <c r="AW1185" s="274"/>
      <c r="AX1185" s="274"/>
      <c r="AY1185" s="274"/>
      <c r="AZ1185" s="274"/>
      <c r="BA1185" s="274"/>
      <c r="BB1185" s="274"/>
      <c r="BC1185" s="274"/>
      <c r="BD1185" s="274"/>
      <c r="BE1185" s="274"/>
      <c r="BF1185" s="274"/>
      <c r="BG1185" s="274"/>
      <c r="BH1185" s="274"/>
      <c r="BI1185" s="274"/>
      <c r="BJ1185" s="274"/>
      <c r="BK1185" s="274"/>
      <c r="BL1185" s="274"/>
      <c r="BM1185" s="274"/>
      <c r="BN1185" s="274"/>
      <c r="BO1185" s="274"/>
      <c r="BP1185" s="274"/>
      <c r="BQ1185" s="274"/>
      <c r="BR1185" s="274"/>
      <c r="BS1185" s="274"/>
      <c r="BT1185" s="274"/>
      <c r="BU1185" s="274"/>
      <c r="BV1185" s="274"/>
      <c r="BW1185" s="274"/>
      <c r="BX1185" s="274"/>
      <c r="BY1185" s="274"/>
      <c r="BZ1185" s="274"/>
      <c r="CA1185" s="274"/>
      <c r="CB1185" s="274"/>
      <c r="CC1185" s="274"/>
      <c r="CD1185" s="274"/>
      <c r="CE1185" s="274"/>
      <c r="CF1185" s="274"/>
      <c r="CG1185" s="274"/>
      <c r="CH1185" s="274"/>
      <c r="CI1185" s="274"/>
      <c r="CJ1185" s="274"/>
      <c r="CK1185" s="274"/>
      <c r="CL1185" s="274"/>
      <c r="CM1185" s="274"/>
      <c r="CN1185" s="274"/>
      <c r="CO1185" s="274"/>
      <c r="CP1185" s="274"/>
      <c r="CQ1185" s="274"/>
      <c r="CR1185" s="274"/>
      <c r="CS1185" s="274"/>
      <c r="CT1185" s="274"/>
      <c r="CU1185" s="274"/>
      <c r="CV1185" s="274"/>
      <c r="CW1185" s="274"/>
      <c r="CX1185" s="274"/>
      <c r="CY1185" s="274"/>
      <c r="CZ1185" s="274"/>
      <c r="DA1185" s="274"/>
      <c r="DB1185" s="274"/>
      <c r="DC1185" s="274"/>
      <c r="DD1185" s="274"/>
      <c r="DE1185" s="274"/>
    </row>
    <row r="1186" spans="2:109" s="33" customFormat="1" x14ac:dyDescent="0.35">
      <c r="B1186" s="11"/>
      <c r="C1186" s="11"/>
      <c r="D1186" s="11"/>
      <c r="E1186" s="11"/>
      <c r="F1186" s="11"/>
      <c r="G1186" s="11"/>
      <c r="H1186" s="11"/>
      <c r="I1186" s="11"/>
      <c r="J1186" s="11"/>
      <c r="K1186" s="11"/>
      <c r="L1186" s="11"/>
      <c r="M1186" s="11"/>
      <c r="N1186" s="11"/>
      <c r="O1186" s="11"/>
      <c r="P1186" s="11"/>
      <c r="Q1186" s="11"/>
      <c r="R1186" s="11"/>
      <c r="S1186" s="11"/>
      <c r="T1186" s="11"/>
      <c r="U1186" s="11"/>
      <c r="V1186" s="11"/>
      <c r="W1186" s="11"/>
      <c r="X1186" s="11"/>
      <c r="AR1186" s="274"/>
      <c r="AS1186" s="274"/>
      <c r="AT1186" s="274"/>
      <c r="AU1186" s="274"/>
      <c r="AV1186" s="274"/>
      <c r="AW1186" s="274"/>
      <c r="AX1186" s="274"/>
      <c r="AY1186" s="274"/>
      <c r="AZ1186" s="274"/>
      <c r="BA1186" s="274"/>
      <c r="BB1186" s="274"/>
      <c r="BC1186" s="274"/>
      <c r="BD1186" s="274"/>
      <c r="BE1186" s="274"/>
      <c r="BF1186" s="274"/>
      <c r="BG1186" s="274"/>
      <c r="BH1186" s="274"/>
      <c r="BI1186" s="274"/>
      <c r="BJ1186" s="274"/>
      <c r="BK1186" s="274"/>
      <c r="BL1186" s="274"/>
      <c r="BM1186" s="274"/>
      <c r="BN1186" s="274"/>
      <c r="BO1186" s="274"/>
      <c r="BP1186" s="274"/>
      <c r="BQ1186" s="274"/>
      <c r="BR1186" s="274"/>
      <c r="BS1186" s="274"/>
      <c r="BT1186" s="274"/>
      <c r="BU1186" s="274"/>
      <c r="BV1186" s="274"/>
      <c r="BW1186" s="274"/>
      <c r="BX1186" s="274"/>
      <c r="BY1186" s="274"/>
      <c r="BZ1186" s="274"/>
      <c r="CA1186" s="274"/>
      <c r="CB1186" s="274"/>
      <c r="CC1186" s="274"/>
      <c r="CD1186" s="274"/>
      <c r="CE1186" s="274"/>
      <c r="CF1186" s="274"/>
      <c r="CG1186" s="274"/>
      <c r="CH1186" s="274"/>
      <c r="CI1186" s="274"/>
      <c r="CJ1186" s="274"/>
      <c r="CK1186" s="274"/>
      <c r="CL1186" s="274"/>
      <c r="CM1186" s="274"/>
      <c r="CN1186" s="274"/>
      <c r="CO1186" s="274"/>
      <c r="CP1186" s="274"/>
      <c r="CQ1186" s="274"/>
      <c r="CR1186" s="274"/>
      <c r="CS1186" s="274"/>
      <c r="CT1186" s="274"/>
      <c r="CU1186" s="274"/>
      <c r="CV1186" s="274"/>
      <c r="CW1186" s="274"/>
      <c r="CX1186" s="274"/>
      <c r="CY1186" s="274"/>
      <c r="CZ1186" s="274"/>
      <c r="DA1186" s="274"/>
      <c r="DB1186" s="274"/>
      <c r="DC1186" s="274"/>
      <c r="DD1186" s="274"/>
      <c r="DE1186" s="274"/>
    </row>
    <row r="1187" spans="2:109" s="33" customFormat="1" x14ac:dyDescent="0.35">
      <c r="B1187" s="11"/>
      <c r="C1187" s="11"/>
      <c r="D1187" s="11"/>
      <c r="E1187" s="11"/>
      <c r="F1187" s="11"/>
      <c r="G1187" s="11"/>
      <c r="H1187" s="11"/>
      <c r="I1187" s="11"/>
      <c r="J1187" s="11"/>
      <c r="K1187" s="11"/>
      <c r="L1187" s="11"/>
      <c r="M1187" s="11"/>
      <c r="N1187" s="11"/>
      <c r="O1187" s="11"/>
      <c r="P1187" s="11"/>
      <c r="Q1187" s="11"/>
      <c r="R1187" s="11"/>
      <c r="S1187" s="11"/>
      <c r="T1187" s="11"/>
      <c r="U1187" s="11"/>
      <c r="V1187" s="11"/>
      <c r="W1187" s="11"/>
      <c r="X1187" s="11"/>
      <c r="AR1187" s="274"/>
      <c r="AS1187" s="274"/>
      <c r="AT1187" s="274"/>
      <c r="AU1187" s="274"/>
      <c r="AV1187" s="274"/>
      <c r="AW1187" s="274"/>
      <c r="AX1187" s="274"/>
      <c r="AY1187" s="274"/>
      <c r="AZ1187" s="274"/>
      <c r="BA1187" s="274"/>
      <c r="BB1187" s="274"/>
      <c r="BC1187" s="274"/>
      <c r="BD1187" s="274"/>
      <c r="BE1187" s="274"/>
      <c r="BF1187" s="274"/>
      <c r="BG1187" s="274"/>
      <c r="BH1187" s="274"/>
      <c r="BI1187" s="274"/>
      <c r="BJ1187" s="274"/>
      <c r="BK1187" s="274"/>
      <c r="BL1187" s="274"/>
      <c r="BM1187" s="274"/>
      <c r="BN1187" s="274"/>
      <c r="BO1187" s="274"/>
      <c r="BP1187" s="274"/>
      <c r="BQ1187" s="274"/>
      <c r="BR1187" s="274"/>
      <c r="BS1187" s="274"/>
      <c r="BT1187" s="274"/>
      <c r="BU1187" s="274"/>
      <c r="BV1187" s="274"/>
      <c r="BW1187" s="274"/>
      <c r="BX1187" s="274"/>
      <c r="BY1187" s="274"/>
      <c r="BZ1187" s="274"/>
      <c r="CA1187" s="274"/>
      <c r="CB1187" s="274"/>
      <c r="CC1187" s="274"/>
      <c r="CD1187" s="274"/>
      <c r="CE1187" s="274"/>
      <c r="CF1187" s="274"/>
      <c r="CG1187" s="274"/>
      <c r="CH1187" s="274"/>
      <c r="CI1187" s="274"/>
      <c r="CJ1187" s="274"/>
      <c r="CK1187" s="274"/>
      <c r="CL1187" s="274"/>
      <c r="CM1187" s="274"/>
      <c r="CN1187" s="274"/>
      <c r="CO1187" s="274"/>
      <c r="CP1187" s="274"/>
      <c r="CQ1187" s="274"/>
      <c r="CR1187" s="274"/>
      <c r="CS1187" s="274"/>
      <c r="CT1187" s="274"/>
      <c r="CU1187" s="274"/>
      <c r="CV1187" s="274"/>
      <c r="CW1187" s="274"/>
      <c r="CX1187" s="274"/>
      <c r="CY1187" s="274"/>
      <c r="CZ1187" s="274"/>
      <c r="DA1187" s="274"/>
      <c r="DB1187" s="274"/>
      <c r="DC1187" s="274"/>
      <c r="DD1187" s="274"/>
      <c r="DE1187" s="274"/>
    </row>
    <row r="1188" spans="2:109" s="33" customFormat="1" x14ac:dyDescent="0.35">
      <c r="B1188" s="11"/>
      <c r="C1188" s="11"/>
      <c r="D1188" s="11"/>
      <c r="E1188" s="11"/>
      <c r="F1188" s="11"/>
      <c r="G1188" s="11"/>
      <c r="H1188" s="11"/>
      <c r="I1188" s="11"/>
      <c r="J1188" s="11"/>
      <c r="K1188" s="11"/>
      <c r="L1188" s="11"/>
      <c r="M1188" s="11"/>
      <c r="N1188" s="11"/>
      <c r="O1188" s="11"/>
      <c r="P1188" s="11"/>
      <c r="Q1188" s="11"/>
      <c r="R1188" s="11"/>
      <c r="S1188" s="11"/>
      <c r="T1188" s="11"/>
      <c r="U1188" s="11"/>
      <c r="V1188" s="11"/>
      <c r="W1188" s="11"/>
      <c r="X1188" s="11"/>
      <c r="AR1188" s="274"/>
      <c r="AS1188" s="274"/>
      <c r="AT1188" s="274"/>
      <c r="AU1188" s="274"/>
      <c r="AV1188" s="274"/>
      <c r="AW1188" s="274"/>
      <c r="AX1188" s="274"/>
      <c r="AY1188" s="274"/>
      <c r="AZ1188" s="274"/>
      <c r="BA1188" s="274"/>
      <c r="BB1188" s="274"/>
      <c r="BC1188" s="274"/>
      <c r="BD1188" s="274"/>
      <c r="BE1188" s="274"/>
      <c r="BF1188" s="274"/>
      <c r="BG1188" s="274"/>
      <c r="BH1188" s="274"/>
      <c r="BI1188" s="274"/>
      <c r="BJ1188" s="274"/>
      <c r="BK1188" s="274"/>
      <c r="BL1188" s="274"/>
      <c r="BM1188" s="274"/>
      <c r="BN1188" s="274"/>
      <c r="BO1188" s="274"/>
      <c r="BP1188" s="274"/>
      <c r="BQ1188" s="274"/>
      <c r="BR1188" s="274"/>
      <c r="BS1188" s="274"/>
      <c r="BT1188" s="274"/>
      <c r="BU1188" s="274"/>
      <c r="BV1188" s="274"/>
      <c r="BW1188" s="274"/>
      <c r="BX1188" s="274"/>
      <c r="BY1188" s="274"/>
      <c r="BZ1188" s="274"/>
      <c r="CA1188" s="274"/>
      <c r="CB1188" s="274"/>
      <c r="CC1188" s="274"/>
      <c r="CD1188" s="274"/>
      <c r="CE1188" s="274"/>
      <c r="CF1188" s="274"/>
      <c r="CG1188" s="274"/>
      <c r="CH1188" s="274"/>
      <c r="CI1188" s="274"/>
      <c r="CJ1188" s="274"/>
      <c r="CK1188" s="274"/>
      <c r="CL1188" s="274"/>
      <c r="CM1188" s="274"/>
      <c r="CN1188" s="274"/>
      <c r="CO1188" s="274"/>
      <c r="CP1188" s="274"/>
      <c r="CQ1188" s="274"/>
      <c r="CR1188" s="274"/>
      <c r="CS1188" s="274"/>
      <c r="CT1188" s="274"/>
      <c r="CU1188" s="274"/>
      <c r="CV1188" s="274"/>
      <c r="CW1188" s="274"/>
      <c r="CX1188" s="274"/>
      <c r="CY1188" s="274"/>
      <c r="CZ1188" s="274"/>
      <c r="DA1188" s="274"/>
      <c r="DB1188" s="274"/>
      <c r="DC1188" s="274"/>
      <c r="DD1188" s="274"/>
      <c r="DE1188" s="274"/>
    </row>
    <row r="1189" spans="2:109" s="33" customFormat="1" x14ac:dyDescent="0.35">
      <c r="B1189" s="11"/>
      <c r="C1189" s="11"/>
      <c r="D1189" s="11"/>
      <c r="E1189" s="11"/>
      <c r="F1189" s="11"/>
      <c r="G1189" s="11"/>
      <c r="H1189" s="11"/>
      <c r="I1189" s="11"/>
      <c r="J1189" s="11"/>
      <c r="K1189" s="11"/>
      <c r="L1189" s="11"/>
      <c r="M1189" s="11"/>
      <c r="N1189" s="11"/>
      <c r="O1189" s="11"/>
      <c r="P1189" s="11"/>
      <c r="Q1189" s="11"/>
      <c r="R1189" s="11"/>
      <c r="S1189" s="11"/>
      <c r="T1189" s="11"/>
      <c r="U1189" s="11"/>
      <c r="V1189" s="11"/>
      <c r="W1189" s="11"/>
      <c r="X1189" s="11"/>
      <c r="AR1189" s="274"/>
      <c r="AS1189" s="274"/>
      <c r="AT1189" s="274"/>
      <c r="AU1189" s="274"/>
      <c r="AV1189" s="274"/>
      <c r="AW1189" s="274"/>
      <c r="AX1189" s="274"/>
      <c r="AY1189" s="274"/>
      <c r="AZ1189" s="274"/>
      <c r="BA1189" s="274"/>
      <c r="BB1189" s="274"/>
      <c r="BC1189" s="274"/>
      <c r="BD1189" s="274"/>
      <c r="BE1189" s="274"/>
      <c r="BF1189" s="274"/>
      <c r="BG1189" s="274"/>
      <c r="BH1189" s="274"/>
      <c r="BI1189" s="274"/>
      <c r="BJ1189" s="274"/>
      <c r="BK1189" s="274"/>
      <c r="BL1189" s="274"/>
      <c r="BM1189" s="274"/>
      <c r="BN1189" s="274"/>
      <c r="BO1189" s="274"/>
      <c r="BP1189" s="274"/>
      <c r="BQ1189" s="274"/>
      <c r="BR1189" s="274"/>
      <c r="BS1189" s="274"/>
      <c r="BT1189" s="274"/>
      <c r="BU1189" s="274"/>
      <c r="BV1189" s="274"/>
      <c r="BW1189" s="274"/>
      <c r="BX1189" s="274"/>
      <c r="BY1189" s="274"/>
      <c r="BZ1189" s="274"/>
      <c r="CA1189" s="274"/>
      <c r="CB1189" s="274"/>
      <c r="CC1189" s="274"/>
      <c r="CD1189" s="274"/>
      <c r="CE1189" s="274"/>
      <c r="CF1189" s="274"/>
      <c r="CG1189" s="274"/>
      <c r="CH1189" s="274"/>
      <c r="CI1189" s="274"/>
      <c r="CJ1189" s="274"/>
      <c r="CK1189" s="274"/>
      <c r="CL1189" s="274"/>
      <c r="CM1189" s="274"/>
      <c r="CN1189" s="274"/>
      <c r="CO1189" s="274"/>
      <c r="CP1189" s="274"/>
      <c r="CQ1189" s="274"/>
      <c r="CR1189" s="274"/>
      <c r="CS1189" s="274"/>
      <c r="CT1189" s="274"/>
      <c r="CU1189" s="274"/>
      <c r="CV1189" s="274"/>
      <c r="CW1189" s="274"/>
      <c r="CX1189" s="274"/>
      <c r="CY1189" s="274"/>
      <c r="CZ1189" s="274"/>
      <c r="DA1189" s="274"/>
      <c r="DB1189" s="274"/>
      <c r="DC1189" s="274"/>
      <c r="DD1189" s="274"/>
      <c r="DE1189" s="274"/>
    </row>
    <row r="1190" spans="2:109" s="33" customFormat="1" x14ac:dyDescent="0.35">
      <c r="B1190" s="11"/>
      <c r="C1190" s="11"/>
      <c r="D1190" s="11"/>
      <c r="E1190" s="11"/>
      <c r="F1190" s="11"/>
      <c r="G1190" s="11"/>
      <c r="H1190" s="11"/>
      <c r="I1190" s="11"/>
      <c r="J1190" s="11"/>
      <c r="K1190" s="11"/>
      <c r="L1190" s="11"/>
      <c r="M1190" s="11"/>
      <c r="N1190" s="11"/>
      <c r="O1190" s="11"/>
      <c r="P1190" s="11"/>
      <c r="Q1190" s="11"/>
      <c r="R1190" s="11"/>
      <c r="S1190" s="11"/>
      <c r="T1190" s="11"/>
      <c r="U1190" s="11"/>
      <c r="V1190" s="11"/>
      <c r="W1190" s="11"/>
      <c r="X1190" s="11"/>
      <c r="AR1190" s="274"/>
      <c r="AS1190" s="274"/>
      <c r="AT1190" s="274"/>
      <c r="AU1190" s="274"/>
      <c r="AV1190" s="274"/>
      <c r="AW1190" s="274"/>
      <c r="AX1190" s="274"/>
      <c r="AY1190" s="274"/>
      <c r="AZ1190" s="274"/>
      <c r="BA1190" s="274"/>
      <c r="BB1190" s="274"/>
      <c r="BC1190" s="274"/>
      <c r="BD1190" s="274"/>
      <c r="BE1190" s="274"/>
      <c r="BF1190" s="274"/>
      <c r="BG1190" s="274"/>
      <c r="BH1190" s="274"/>
      <c r="BI1190" s="274"/>
      <c r="BJ1190" s="274"/>
      <c r="BK1190" s="274"/>
      <c r="BL1190" s="274"/>
      <c r="BM1190" s="274"/>
      <c r="BN1190" s="274"/>
      <c r="BO1190" s="274"/>
      <c r="BP1190" s="274"/>
      <c r="BQ1190" s="274"/>
      <c r="BR1190" s="274"/>
      <c r="BS1190" s="274"/>
      <c r="BT1190" s="274"/>
      <c r="BU1190" s="274"/>
      <c r="BV1190" s="274"/>
      <c r="BW1190" s="274"/>
      <c r="BX1190" s="274"/>
      <c r="BY1190" s="274"/>
      <c r="BZ1190" s="274"/>
      <c r="CA1190" s="274"/>
      <c r="CB1190" s="274"/>
      <c r="CC1190" s="274"/>
      <c r="CD1190" s="274"/>
      <c r="CE1190" s="274"/>
      <c r="CF1190" s="274"/>
      <c r="CG1190" s="274"/>
      <c r="CH1190" s="274"/>
      <c r="CI1190" s="274"/>
      <c r="CJ1190" s="274"/>
      <c r="CK1190" s="274"/>
      <c r="CL1190" s="274"/>
      <c r="CM1190" s="274"/>
      <c r="CN1190" s="274"/>
      <c r="CO1190" s="274"/>
      <c r="CP1190" s="274"/>
      <c r="CQ1190" s="274"/>
      <c r="CR1190" s="274"/>
      <c r="CS1190" s="274"/>
      <c r="CT1190" s="274"/>
      <c r="CU1190" s="274"/>
      <c r="CV1190" s="274"/>
      <c r="CW1190" s="274"/>
      <c r="CX1190" s="274"/>
      <c r="CY1190" s="274"/>
      <c r="CZ1190" s="274"/>
      <c r="DA1190" s="274"/>
      <c r="DB1190" s="274"/>
      <c r="DC1190" s="274"/>
      <c r="DD1190" s="274"/>
      <c r="DE1190" s="274"/>
    </row>
    <row r="1191" spans="2:109" s="33" customFormat="1" x14ac:dyDescent="0.35">
      <c r="B1191" s="11"/>
      <c r="C1191" s="11"/>
      <c r="D1191" s="11"/>
      <c r="E1191" s="11"/>
      <c r="F1191" s="11"/>
      <c r="G1191" s="11"/>
      <c r="H1191" s="11"/>
      <c r="I1191" s="11"/>
      <c r="J1191" s="11"/>
      <c r="K1191" s="11"/>
      <c r="L1191" s="11"/>
      <c r="M1191" s="11"/>
      <c r="N1191" s="11"/>
      <c r="O1191" s="11"/>
      <c r="P1191" s="11"/>
      <c r="Q1191" s="11"/>
      <c r="R1191" s="11"/>
      <c r="S1191" s="11"/>
      <c r="T1191" s="11"/>
      <c r="U1191" s="11"/>
      <c r="V1191" s="11"/>
      <c r="W1191" s="11"/>
      <c r="X1191" s="11"/>
      <c r="AR1191" s="274"/>
      <c r="AS1191" s="274"/>
      <c r="AT1191" s="274"/>
      <c r="AU1191" s="274"/>
      <c r="AV1191" s="274"/>
      <c r="AW1191" s="274"/>
      <c r="AX1191" s="274"/>
      <c r="AY1191" s="274"/>
      <c r="AZ1191" s="274"/>
      <c r="BA1191" s="274"/>
      <c r="BB1191" s="274"/>
      <c r="BC1191" s="274"/>
      <c r="BD1191" s="274"/>
      <c r="BE1191" s="274"/>
      <c r="BF1191" s="274"/>
      <c r="BG1191" s="274"/>
      <c r="BH1191" s="274"/>
      <c r="BI1191" s="274"/>
      <c r="BJ1191" s="274"/>
      <c r="BK1191" s="274"/>
      <c r="BL1191" s="274"/>
      <c r="BM1191" s="274"/>
      <c r="BN1191" s="274"/>
      <c r="BO1191" s="274"/>
      <c r="BP1191" s="274"/>
      <c r="BQ1191" s="274"/>
      <c r="BR1191" s="274"/>
      <c r="BS1191" s="274"/>
      <c r="BT1191" s="274"/>
      <c r="BU1191" s="274"/>
      <c r="BV1191" s="274"/>
      <c r="BW1191" s="274"/>
      <c r="BX1191" s="274"/>
      <c r="BY1191" s="274"/>
      <c r="BZ1191" s="274"/>
      <c r="CA1191" s="274"/>
      <c r="CB1191" s="274"/>
      <c r="CC1191" s="274"/>
      <c r="CD1191" s="274"/>
      <c r="CE1191" s="274"/>
      <c r="CF1191" s="274"/>
      <c r="CG1191" s="274"/>
      <c r="CH1191" s="274"/>
      <c r="CI1191" s="274"/>
      <c r="CJ1191" s="274"/>
      <c r="CK1191" s="274"/>
      <c r="CL1191" s="274"/>
      <c r="CM1191" s="274"/>
      <c r="CN1191" s="274"/>
      <c r="CO1191" s="274"/>
      <c r="CP1191" s="274"/>
      <c r="CQ1191" s="274"/>
      <c r="CR1191" s="274"/>
      <c r="CS1191" s="274"/>
      <c r="CT1191" s="274"/>
      <c r="CU1191" s="274"/>
      <c r="CV1191" s="274"/>
      <c r="CW1191" s="274"/>
      <c r="CX1191" s="274"/>
      <c r="CY1191" s="274"/>
      <c r="CZ1191" s="274"/>
      <c r="DA1191" s="274"/>
      <c r="DB1191" s="274"/>
      <c r="DC1191" s="274"/>
      <c r="DD1191" s="274"/>
      <c r="DE1191" s="274"/>
    </row>
    <row r="1192" spans="2:109" s="33" customFormat="1" x14ac:dyDescent="0.35">
      <c r="B1192" s="11"/>
      <c r="C1192" s="11"/>
      <c r="D1192" s="11"/>
      <c r="E1192" s="11"/>
      <c r="F1192" s="11"/>
      <c r="G1192" s="11"/>
      <c r="H1192" s="11"/>
      <c r="I1192" s="11"/>
      <c r="J1192" s="11"/>
      <c r="K1192" s="11"/>
      <c r="L1192" s="11"/>
      <c r="M1192" s="11"/>
      <c r="N1192" s="11"/>
      <c r="O1192" s="11"/>
      <c r="P1192" s="11"/>
      <c r="Q1192" s="11"/>
      <c r="R1192" s="11"/>
      <c r="S1192" s="11"/>
      <c r="T1192" s="11"/>
      <c r="U1192" s="11"/>
      <c r="V1192" s="11"/>
      <c r="W1192" s="11"/>
      <c r="X1192" s="11"/>
      <c r="AR1192" s="274"/>
      <c r="AS1192" s="274"/>
      <c r="AT1192" s="274"/>
      <c r="AU1192" s="274"/>
      <c r="AV1192" s="274"/>
      <c r="AW1192" s="274"/>
      <c r="AX1192" s="274"/>
      <c r="AY1192" s="274"/>
      <c r="AZ1192" s="274"/>
      <c r="BA1192" s="274"/>
      <c r="BB1192" s="274"/>
      <c r="BC1192" s="274"/>
      <c r="BD1192" s="274"/>
      <c r="BE1192" s="274"/>
      <c r="BF1192" s="274"/>
      <c r="BG1192" s="274"/>
      <c r="BH1192" s="274"/>
      <c r="BI1192" s="274"/>
      <c r="BJ1192" s="274"/>
      <c r="BK1192" s="274"/>
      <c r="BL1192" s="274"/>
      <c r="BM1192" s="274"/>
      <c r="BN1192" s="274"/>
      <c r="BO1192" s="274"/>
      <c r="BP1192" s="274"/>
      <c r="BQ1192" s="274"/>
      <c r="BR1192" s="274"/>
      <c r="BS1192" s="274"/>
      <c r="BT1192" s="274"/>
      <c r="BU1192" s="274"/>
      <c r="BV1192" s="274"/>
      <c r="BW1192" s="274"/>
      <c r="BX1192" s="274"/>
      <c r="BY1192" s="274"/>
      <c r="BZ1192" s="274"/>
      <c r="CA1192" s="274"/>
      <c r="CB1192" s="274"/>
      <c r="CC1192" s="274"/>
      <c r="CD1192" s="274"/>
      <c r="CE1192" s="274"/>
      <c r="CF1192" s="274"/>
      <c r="CG1192" s="274"/>
      <c r="CH1192" s="274"/>
      <c r="CI1192" s="274"/>
      <c r="CJ1192" s="274"/>
      <c r="CK1192" s="274"/>
      <c r="CL1192" s="274"/>
      <c r="CM1192" s="274"/>
      <c r="CN1192" s="274"/>
      <c r="CO1192" s="274"/>
      <c r="CP1192" s="274"/>
      <c r="CQ1192" s="274"/>
      <c r="CR1192" s="274"/>
      <c r="CS1192" s="274"/>
      <c r="CT1192" s="274"/>
      <c r="CU1192" s="274"/>
      <c r="CV1192" s="274"/>
      <c r="CW1192" s="274"/>
      <c r="CX1192" s="274"/>
      <c r="CY1192" s="274"/>
      <c r="CZ1192" s="274"/>
      <c r="DA1192" s="274"/>
      <c r="DB1192" s="274"/>
      <c r="DC1192" s="274"/>
      <c r="DD1192" s="274"/>
      <c r="DE1192" s="274"/>
    </row>
    <row r="1193" spans="2:109" s="33" customFormat="1" x14ac:dyDescent="0.35">
      <c r="B1193" s="11"/>
      <c r="C1193" s="11"/>
      <c r="D1193" s="11"/>
      <c r="E1193" s="11"/>
      <c r="F1193" s="11"/>
      <c r="G1193" s="11"/>
      <c r="H1193" s="11"/>
      <c r="I1193" s="11"/>
      <c r="J1193" s="11"/>
      <c r="K1193" s="11"/>
      <c r="L1193" s="11"/>
      <c r="M1193" s="11"/>
      <c r="N1193" s="11"/>
      <c r="O1193" s="11"/>
      <c r="P1193" s="11"/>
      <c r="Q1193" s="11"/>
      <c r="R1193" s="11"/>
      <c r="S1193" s="11"/>
      <c r="T1193" s="11"/>
      <c r="U1193" s="11"/>
      <c r="V1193" s="11"/>
      <c r="W1193" s="11"/>
      <c r="X1193" s="11"/>
      <c r="AR1193" s="274"/>
      <c r="AS1193" s="274"/>
      <c r="AT1193" s="274"/>
      <c r="AU1193" s="274"/>
      <c r="AV1193" s="274"/>
      <c r="AW1193" s="274"/>
      <c r="AX1193" s="274"/>
      <c r="AY1193" s="274"/>
      <c r="AZ1193" s="274"/>
      <c r="BA1193" s="274"/>
      <c r="BB1193" s="274"/>
      <c r="BC1193" s="274"/>
      <c r="BD1193" s="274"/>
      <c r="BE1193" s="274"/>
      <c r="BF1193" s="274"/>
      <c r="BG1193" s="274"/>
      <c r="BH1193" s="274"/>
      <c r="BI1193" s="274"/>
      <c r="BJ1193" s="274"/>
      <c r="BK1193" s="274"/>
      <c r="BL1193" s="274"/>
      <c r="BM1193" s="274"/>
      <c r="BN1193" s="274"/>
      <c r="BO1193" s="274"/>
      <c r="BP1193" s="274"/>
      <c r="BQ1193" s="274"/>
      <c r="BR1193" s="274"/>
      <c r="BS1193" s="274"/>
      <c r="BT1193" s="274"/>
      <c r="BU1193" s="274"/>
      <c r="BV1193" s="274"/>
      <c r="BW1193" s="274"/>
      <c r="BX1193" s="274"/>
      <c r="BY1193" s="274"/>
      <c r="BZ1193" s="274"/>
      <c r="CA1193" s="274"/>
      <c r="CB1193" s="274"/>
      <c r="CC1193" s="274"/>
      <c r="CD1193" s="274"/>
      <c r="CE1193" s="274"/>
      <c r="CF1193" s="274"/>
      <c r="CG1193" s="274"/>
      <c r="CH1193" s="274"/>
      <c r="CI1193" s="274"/>
      <c r="CJ1193" s="274"/>
      <c r="CK1193" s="274"/>
      <c r="CL1193" s="274"/>
      <c r="CM1193" s="274"/>
      <c r="CN1193" s="274"/>
      <c r="CO1193" s="274"/>
      <c r="CP1193" s="274"/>
      <c r="CQ1193" s="274"/>
      <c r="CR1193" s="274"/>
      <c r="CS1193" s="274"/>
      <c r="CT1193" s="274"/>
      <c r="CU1193" s="274"/>
      <c r="CV1193" s="274"/>
      <c r="CW1193" s="274"/>
      <c r="CX1193" s="274"/>
      <c r="CY1193" s="274"/>
      <c r="CZ1193" s="274"/>
      <c r="DA1193" s="274"/>
      <c r="DB1193" s="274"/>
      <c r="DC1193" s="274"/>
      <c r="DD1193" s="274"/>
      <c r="DE1193" s="274"/>
    </row>
    <row r="1194" spans="2:109" s="33" customFormat="1" x14ac:dyDescent="0.35">
      <c r="B1194" s="11"/>
      <c r="C1194" s="11"/>
      <c r="D1194" s="11"/>
      <c r="E1194" s="11"/>
      <c r="F1194" s="11"/>
      <c r="G1194" s="11"/>
      <c r="H1194" s="11"/>
      <c r="I1194" s="11"/>
      <c r="J1194" s="11"/>
      <c r="K1194" s="11"/>
      <c r="L1194" s="11"/>
      <c r="M1194" s="11"/>
      <c r="N1194" s="11"/>
      <c r="O1194" s="11"/>
      <c r="P1194" s="11"/>
      <c r="Q1194" s="11"/>
      <c r="R1194" s="11"/>
      <c r="S1194" s="11"/>
      <c r="T1194" s="11"/>
      <c r="U1194" s="11"/>
      <c r="V1194" s="11"/>
      <c r="W1194" s="11"/>
      <c r="X1194" s="11"/>
      <c r="AR1194" s="274"/>
      <c r="AS1194" s="274"/>
      <c r="AT1194" s="274"/>
      <c r="AU1194" s="274"/>
      <c r="AV1194" s="274"/>
      <c r="AW1194" s="274"/>
      <c r="AX1194" s="274"/>
      <c r="AY1194" s="274"/>
      <c r="AZ1194" s="274"/>
      <c r="BA1194" s="274"/>
      <c r="BB1194" s="274"/>
      <c r="BC1194" s="274"/>
      <c r="BD1194" s="274"/>
      <c r="BE1194" s="274"/>
      <c r="BF1194" s="274"/>
      <c r="BG1194" s="274"/>
      <c r="BH1194" s="274"/>
      <c r="BI1194" s="274"/>
      <c r="BJ1194" s="274"/>
      <c r="BK1194" s="274"/>
      <c r="BL1194" s="274"/>
      <c r="BM1194" s="274"/>
      <c r="BN1194" s="274"/>
      <c r="BO1194" s="274"/>
      <c r="BP1194" s="274"/>
      <c r="BQ1194" s="274"/>
      <c r="BR1194" s="274"/>
      <c r="BS1194" s="274"/>
      <c r="BT1194" s="274"/>
      <c r="BU1194" s="274"/>
      <c r="BV1194" s="274"/>
      <c r="BW1194" s="274"/>
      <c r="BX1194" s="274"/>
      <c r="BY1194" s="274"/>
      <c r="BZ1194" s="274"/>
      <c r="CA1194" s="274"/>
      <c r="CB1194" s="274"/>
      <c r="CC1194" s="274"/>
      <c r="CD1194" s="274"/>
      <c r="CE1194" s="274"/>
      <c r="CF1194" s="274"/>
      <c r="CG1194" s="274"/>
      <c r="CH1194" s="274"/>
      <c r="CI1194" s="274"/>
      <c r="CJ1194" s="274"/>
      <c r="CK1194" s="274"/>
      <c r="CL1194" s="274"/>
      <c r="CM1194" s="274"/>
      <c r="CN1194" s="274"/>
      <c r="CO1194" s="274"/>
      <c r="CP1194" s="274"/>
      <c r="CQ1194" s="274"/>
      <c r="CR1194" s="274"/>
      <c r="CS1194" s="274"/>
      <c r="CT1194" s="274"/>
      <c r="CU1194" s="274"/>
      <c r="CV1194" s="274"/>
      <c r="CW1194" s="274"/>
      <c r="CX1194" s="274"/>
      <c r="CY1194" s="274"/>
      <c r="CZ1194" s="274"/>
      <c r="DA1194" s="274"/>
      <c r="DB1194" s="274"/>
      <c r="DC1194" s="274"/>
      <c r="DD1194" s="274"/>
      <c r="DE1194" s="274"/>
    </row>
    <row r="1195" spans="2:109" s="33" customFormat="1" x14ac:dyDescent="0.35">
      <c r="B1195" s="11"/>
      <c r="C1195" s="11"/>
      <c r="D1195" s="11"/>
      <c r="E1195" s="11"/>
      <c r="F1195" s="11"/>
      <c r="G1195" s="11"/>
      <c r="H1195" s="11"/>
      <c r="I1195" s="11"/>
      <c r="J1195" s="11"/>
      <c r="K1195" s="11"/>
      <c r="L1195" s="11"/>
      <c r="M1195" s="11"/>
      <c r="N1195" s="11"/>
      <c r="O1195" s="11"/>
      <c r="P1195" s="11"/>
      <c r="Q1195" s="11"/>
      <c r="R1195" s="11"/>
      <c r="S1195" s="11"/>
      <c r="T1195" s="11"/>
      <c r="U1195" s="11"/>
      <c r="V1195" s="11"/>
      <c r="W1195" s="11"/>
      <c r="X1195" s="11"/>
      <c r="AR1195" s="274"/>
      <c r="AS1195" s="274"/>
      <c r="AT1195" s="274"/>
      <c r="AU1195" s="274"/>
      <c r="AV1195" s="274"/>
      <c r="AW1195" s="274"/>
      <c r="AX1195" s="274"/>
      <c r="AY1195" s="274"/>
      <c r="AZ1195" s="274"/>
      <c r="BA1195" s="274"/>
      <c r="BB1195" s="274"/>
      <c r="BC1195" s="274"/>
      <c r="BD1195" s="274"/>
      <c r="BE1195" s="274"/>
      <c r="BF1195" s="274"/>
      <c r="BG1195" s="274"/>
      <c r="BH1195" s="274"/>
      <c r="BI1195" s="274"/>
      <c r="BJ1195" s="274"/>
      <c r="BK1195" s="274"/>
      <c r="BL1195" s="274"/>
      <c r="BM1195" s="274"/>
      <c r="BN1195" s="274"/>
      <c r="BO1195" s="274"/>
      <c r="BP1195" s="274"/>
      <c r="BQ1195" s="274"/>
      <c r="BR1195" s="274"/>
      <c r="BS1195" s="274"/>
      <c r="BT1195" s="274"/>
      <c r="BU1195" s="274"/>
      <c r="BV1195" s="274"/>
      <c r="BW1195" s="274"/>
      <c r="BX1195" s="274"/>
      <c r="BY1195" s="274"/>
      <c r="BZ1195" s="274"/>
      <c r="CA1195" s="274"/>
      <c r="CB1195" s="274"/>
      <c r="CC1195" s="274"/>
      <c r="CD1195" s="274"/>
      <c r="CE1195" s="274"/>
      <c r="CF1195" s="274"/>
      <c r="CG1195" s="274"/>
      <c r="CH1195" s="274"/>
      <c r="CI1195" s="274"/>
      <c r="CJ1195" s="274"/>
      <c r="CK1195" s="274"/>
      <c r="CL1195" s="274"/>
      <c r="CM1195" s="274"/>
      <c r="CN1195" s="274"/>
      <c r="CO1195" s="274"/>
      <c r="CP1195" s="274"/>
      <c r="CQ1195" s="274"/>
      <c r="CR1195" s="274"/>
      <c r="CS1195" s="274"/>
      <c r="CT1195" s="274"/>
      <c r="CU1195" s="274"/>
      <c r="CV1195" s="274"/>
      <c r="CW1195" s="274"/>
      <c r="CX1195" s="274"/>
      <c r="CY1195" s="274"/>
      <c r="CZ1195" s="274"/>
      <c r="DA1195" s="274"/>
      <c r="DB1195" s="274"/>
      <c r="DC1195" s="274"/>
      <c r="DD1195" s="274"/>
      <c r="DE1195" s="274"/>
    </row>
    <row r="1196" spans="2:109" s="33" customFormat="1" x14ac:dyDescent="0.35">
      <c r="B1196" s="11"/>
      <c r="C1196" s="11"/>
      <c r="D1196" s="11"/>
      <c r="E1196" s="11"/>
      <c r="F1196" s="11"/>
      <c r="G1196" s="11"/>
      <c r="H1196" s="11"/>
      <c r="I1196" s="11"/>
      <c r="J1196" s="11"/>
      <c r="K1196" s="11"/>
      <c r="L1196" s="11"/>
      <c r="M1196" s="11"/>
      <c r="N1196" s="11"/>
      <c r="O1196" s="11"/>
      <c r="P1196" s="11"/>
      <c r="Q1196" s="11"/>
      <c r="R1196" s="11"/>
      <c r="S1196" s="11"/>
      <c r="T1196" s="11"/>
      <c r="U1196" s="11"/>
      <c r="V1196" s="11"/>
      <c r="W1196" s="11"/>
      <c r="X1196" s="11"/>
      <c r="AR1196" s="274"/>
      <c r="AS1196" s="274"/>
      <c r="AT1196" s="274"/>
      <c r="AU1196" s="274"/>
      <c r="AV1196" s="274"/>
      <c r="AW1196" s="274"/>
      <c r="AX1196" s="274"/>
      <c r="AY1196" s="274"/>
      <c r="AZ1196" s="274"/>
      <c r="BA1196" s="274"/>
      <c r="BB1196" s="274"/>
      <c r="BC1196" s="274"/>
      <c r="BD1196" s="274"/>
      <c r="BE1196" s="274"/>
      <c r="BF1196" s="274"/>
      <c r="BG1196" s="274"/>
      <c r="BH1196" s="274"/>
      <c r="BI1196" s="274"/>
      <c r="BJ1196" s="274"/>
      <c r="BK1196" s="274"/>
      <c r="BL1196" s="274"/>
      <c r="BM1196" s="274"/>
      <c r="BN1196" s="274"/>
      <c r="BO1196" s="274"/>
      <c r="BP1196" s="274"/>
      <c r="BQ1196" s="274"/>
      <c r="BR1196" s="274"/>
      <c r="BS1196" s="274"/>
      <c r="BT1196" s="274"/>
      <c r="BU1196" s="274"/>
      <c r="BV1196" s="274"/>
      <c r="BW1196" s="274"/>
      <c r="BX1196" s="274"/>
      <c r="BY1196" s="274"/>
      <c r="BZ1196" s="274"/>
      <c r="CA1196" s="274"/>
      <c r="CB1196" s="274"/>
      <c r="CC1196" s="274"/>
      <c r="CD1196" s="274"/>
      <c r="CE1196" s="274"/>
      <c r="CF1196" s="274"/>
      <c r="CG1196" s="274"/>
      <c r="CH1196" s="274"/>
      <c r="CI1196" s="274"/>
      <c r="CJ1196" s="274"/>
      <c r="CK1196" s="274"/>
      <c r="CL1196" s="274"/>
      <c r="CM1196" s="274"/>
      <c r="CN1196" s="274"/>
      <c r="CO1196" s="274"/>
      <c r="CP1196" s="274"/>
      <c r="CQ1196" s="274"/>
      <c r="CR1196" s="274"/>
      <c r="CS1196" s="274"/>
      <c r="CT1196" s="274"/>
      <c r="CU1196" s="274"/>
      <c r="CV1196" s="274"/>
      <c r="CW1196" s="274"/>
      <c r="CX1196" s="274"/>
      <c r="CY1196" s="274"/>
      <c r="CZ1196" s="274"/>
      <c r="DA1196" s="274"/>
      <c r="DB1196" s="274"/>
      <c r="DC1196" s="274"/>
      <c r="DD1196" s="274"/>
      <c r="DE1196" s="274"/>
    </row>
    <row r="1197" spans="2:109" s="33" customFormat="1" x14ac:dyDescent="0.35">
      <c r="B1197" s="11"/>
      <c r="C1197" s="11"/>
      <c r="D1197" s="11"/>
      <c r="E1197" s="11"/>
      <c r="F1197" s="11"/>
      <c r="G1197" s="11"/>
      <c r="H1197" s="11"/>
      <c r="I1197" s="11"/>
      <c r="J1197" s="11"/>
      <c r="K1197" s="11"/>
      <c r="L1197" s="11"/>
      <c r="M1197" s="11"/>
      <c r="N1197" s="11"/>
      <c r="O1197" s="11"/>
      <c r="P1197" s="11"/>
      <c r="Q1197" s="11"/>
      <c r="R1197" s="11"/>
      <c r="S1197" s="11"/>
      <c r="T1197" s="11"/>
      <c r="U1197" s="11"/>
      <c r="V1197" s="11"/>
      <c r="W1197" s="11"/>
      <c r="X1197" s="11"/>
      <c r="AR1197" s="274"/>
      <c r="AS1197" s="274"/>
      <c r="AT1197" s="274"/>
      <c r="AU1197" s="274"/>
      <c r="AV1197" s="274"/>
      <c r="AW1197" s="274"/>
      <c r="AX1197" s="274"/>
      <c r="AY1197" s="274"/>
      <c r="AZ1197" s="274"/>
      <c r="BA1197" s="274"/>
      <c r="BB1197" s="274"/>
      <c r="BC1197" s="274"/>
      <c r="BD1197" s="274"/>
      <c r="BE1197" s="274"/>
      <c r="BF1197" s="274"/>
      <c r="BG1197" s="274"/>
      <c r="BH1197" s="274"/>
      <c r="BI1197" s="274"/>
      <c r="BJ1197" s="274"/>
      <c r="BK1197" s="274"/>
      <c r="BL1197" s="274"/>
      <c r="BM1197" s="274"/>
      <c r="BN1197" s="274"/>
      <c r="BO1197" s="274"/>
      <c r="BP1197" s="274"/>
      <c r="BQ1197" s="274"/>
      <c r="BR1197" s="274"/>
      <c r="BS1197" s="274"/>
      <c r="BT1197" s="274"/>
      <c r="BU1197" s="274"/>
      <c r="BV1197" s="274"/>
      <c r="BW1197" s="274"/>
      <c r="BX1197" s="274"/>
      <c r="BY1197" s="274"/>
      <c r="BZ1197" s="274"/>
      <c r="CA1197" s="274"/>
      <c r="CB1197" s="274"/>
      <c r="CC1197" s="274"/>
      <c r="CD1197" s="274"/>
      <c r="CE1197" s="274"/>
      <c r="CF1197" s="274"/>
      <c r="CG1197" s="274"/>
      <c r="CH1197" s="274"/>
      <c r="CI1197" s="274"/>
      <c r="CJ1197" s="274"/>
      <c r="CK1197" s="274"/>
      <c r="CL1197" s="274"/>
      <c r="CM1197" s="274"/>
      <c r="CN1197" s="274"/>
      <c r="CO1197" s="274"/>
      <c r="CP1197" s="274"/>
      <c r="CQ1197" s="274"/>
      <c r="CR1197" s="274"/>
      <c r="CS1197" s="274"/>
      <c r="CT1197" s="274"/>
      <c r="CU1197" s="274"/>
      <c r="CV1197" s="274"/>
      <c r="CW1197" s="274"/>
      <c r="CX1197" s="274"/>
      <c r="CY1197" s="274"/>
      <c r="CZ1197" s="274"/>
      <c r="DA1197" s="274"/>
      <c r="DB1197" s="274"/>
      <c r="DC1197" s="274"/>
      <c r="DD1197" s="274"/>
      <c r="DE1197" s="274"/>
    </row>
    <row r="1198" spans="2:109" s="33" customFormat="1" x14ac:dyDescent="0.35">
      <c r="B1198" s="11"/>
      <c r="C1198" s="11"/>
      <c r="D1198" s="11"/>
      <c r="E1198" s="11"/>
      <c r="F1198" s="11"/>
      <c r="G1198" s="11"/>
      <c r="H1198" s="11"/>
      <c r="I1198" s="11"/>
      <c r="J1198" s="11"/>
      <c r="K1198" s="11"/>
      <c r="L1198" s="11"/>
      <c r="M1198" s="11"/>
      <c r="N1198" s="11"/>
      <c r="O1198" s="11"/>
      <c r="P1198" s="11"/>
      <c r="Q1198" s="11"/>
      <c r="R1198" s="11"/>
      <c r="S1198" s="11"/>
      <c r="T1198" s="11"/>
      <c r="U1198" s="11"/>
      <c r="V1198" s="11"/>
      <c r="W1198" s="11"/>
      <c r="X1198" s="11"/>
      <c r="AR1198" s="274"/>
      <c r="AS1198" s="274"/>
      <c r="AT1198" s="274"/>
      <c r="AU1198" s="274"/>
      <c r="AV1198" s="274"/>
      <c r="AW1198" s="274"/>
      <c r="AX1198" s="274"/>
      <c r="AY1198" s="274"/>
      <c r="AZ1198" s="274"/>
      <c r="BA1198" s="274"/>
      <c r="BB1198" s="274"/>
      <c r="BC1198" s="274"/>
      <c r="BD1198" s="274"/>
      <c r="BE1198" s="274"/>
      <c r="BF1198" s="274"/>
      <c r="BG1198" s="274"/>
      <c r="BH1198" s="274"/>
      <c r="BI1198" s="274"/>
      <c r="BJ1198" s="274"/>
      <c r="BK1198" s="274"/>
      <c r="BL1198" s="274"/>
      <c r="BM1198" s="274"/>
      <c r="BN1198" s="274"/>
      <c r="BO1198" s="274"/>
      <c r="BP1198" s="274"/>
      <c r="BQ1198" s="274"/>
      <c r="BR1198" s="274"/>
      <c r="BS1198" s="274"/>
      <c r="BT1198" s="274"/>
      <c r="BU1198" s="274"/>
      <c r="BV1198" s="274"/>
      <c r="BW1198" s="274"/>
      <c r="BX1198" s="274"/>
      <c r="BY1198" s="274"/>
      <c r="BZ1198" s="274"/>
      <c r="CA1198" s="274"/>
      <c r="CB1198" s="274"/>
      <c r="CC1198" s="274"/>
      <c r="CD1198" s="274"/>
      <c r="CE1198" s="274"/>
      <c r="CF1198" s="274"/>
      <c r="CG1198" s="274"/>
      <c r="CH1198" s="274"/>
      <c r="CI1198" s="274"/>
      <c r="CJ1198" s="274"/>
      <c r="CK1198" s="274"/>
      <c r="CL1198" s="274"/>
      <c r="CM1198" s="274"/>
      <c r="CN1198" s="274"/>
      <c r="CO1198" s="274"/>
      <c r="CP1198" s="274"/>
      <c r="CQ1198" s="274"/>
      <c r="CR1198" s="274"/>
      <c r="CS1198" s="274"/>
      <c r="CT1198" s="274"/>
      <c r="CU1198" s="274"/>
      <c r="CV1198" s="274"/>
      <c r="CW1198" s="274"/>
      <c r="CX1198" s="274"/>
      <c r="CY1198" s="274"/>
      <c r="CZ1198" s="274"/>
      <c r="DA1198" s="274"/>
      <c r="DB1198" s="274"/>
      <c r="DC1198" s="274"/>
      <c r="DD1198" s="274"/>
      <c r="DE1198" s="274"/>
    </row>
    <row r="1199" spans="2:109" s="33" customFormat="1" x14ac:dyDescent="0.35">
      <c r="B1199" s="11"/>
      <c r="C1199" s="11"/>
      <c r="D1199" s="11"/>
      <c r="E1199" s="11"/>
      <c r="F1199" s="11"/>
      <c r="G1199" s="11"/>
      <c r="H1199" s="11"/>
      <c r="I1199" s="11"/>
      <c r="J1199" s="11"/>
      <c r="K1199" s="11"/>
      <c r="L1199" s="11"/>
      <c r="M1199" s="11"/>
      <c r="N1199" s="11"/>
      <c r="O1199" s="11"/>
      <c r="P1199" s="11"/>
      <c r="Q1199" s="11"/>
      <c r="R1199" s="11"/>
      <c r="S1199" s="11"/>
      <c r="T1199" s="11"/>
      <c r="U1199" s="11"/>
      <c r="V1199" s="11"/>
      <c r="W1199" s="11"/>
      <c r="X1199" s="11"/>
      <c r="AR1199" s="274"/>
      <c r="AS1199" s="274"/>
      <c r="AT1199" s="274"/>
      <c r="AU1199" s="274"/>
      <c r="AV1199" s="274"/>
      <c r="AW1199" s="274"/>
      <c r="AX1199" s="274"/>
      <c r="AY1199" s="274"/>
      <c r="AZ1199" s="274"/>
      <c r="BA1199" s="274"/>
      <c r="BB1199" s="274"/>
      <c r="BC1199" s="274"/>
      <c r="BD1199" s="274"/>
      <c r="BE1199" s="274"/>
      <c r="BF1199" s="274"/>
      <c r="BG1199" s="274"/>
      <c r="BH1199" s="274"/>
      <c r="BI1199" s="274"/>
      <c r="BJ1199" s="274"/>
      <c r="BK1199" s="274"/>
      <c r="BL1199" s="274"/>
      <c r="BM1199" s="274"/>
      <c r="BN1199" s="274"/>
      <c r="BO1199" s="274"/>
      <c r="BP1199" s="274"/>
      <c r="BQ1199" s="274"/>
      <c r="BR1199" s="274"/>
      <c r="BS1199" s="274"/>
      <c r="BT1199" s="274"/>
      <c r="BU1199" s="274"/>
      <c r="BV1199" s="274"/>
      <c r="BW1199" s="274"/>
      <c r="BX1199" s="274"/>
      <c r="BY1199" s="274"/>
      <c r="BZ1199" s="274"/>
      <c r="CA1199" s="274"/>
      <c r="CB1199" s="274"/>
      <c r="CC1199" s="274"/>
      <c r="CD1199" s="274"/>
      <c r="CE1199" s="274"/>
      <c r="CF1199" s="274"/>
      <c r="CG1199" s="274"/>
      <c r="CH1199" s="274"/>
      <c r="CI1199" s="274"/>
      <c r="CJ1199" s="274"/>
      <c r="CK1199" s="274"/>
      <c r="CL1199" s="274"/>
      <c r="CM1199" s="274"/>
      <c r="CN1199" s="274"/>
      <c r="CO1199" s="274"/>
      <c r="CP1199" s="274"/>
      <c r="CQ1199" s="274"/>
      <c r="CR1199" s="274"/>
      <c r="CS1199" s="274"/>
      <c r="CT1199" s="274"/>
      <c r="CU1199" s="274"/>
      <c r="CV1199" s="274"/>
      <c r="CW1199" s="274"/>
      <c r="CX1199" s="274"/>
      <c r="CY1199" s="274"/>
      <c r="CZ1199" s="274"/>
      <c r="DA1199" s="274"/>
      <c r="DB1199" s="274"/>
      <c r="DC1199" s="274"/>
      <c r="DD1199" s="274"/>
      <c r="DE1199" s="274"/>
    </row>
    <row r="1200" spans="2:109" s="33" customFormat="1" x14ac:dyDescent="0.35">
      <c r="B1200" s="11"/>
      <c r="C1200" s="11"/>
      <c r="D1200" s="11"/>
      <c r="E1200" s="11"/>
      <c r="F1200" s="11"/>
      <c r="G1200" s="11"/>
      <c r="H1200" s="11"/>
      <c r="I1200" s="11"/>
      <c r="J1200" s="11"/>
      <c r="K1200" s="11"/>
      <c r="L1200" s="11"/>
      <c r="M1200" s="11"/>
      <c r="N1200" s="11"/>
      <c r="O1200" s="11"/>
      <c r="P1200" s="11"/>
      <c r="Q1200" s="11"/>
      <c r="R1200" s="11"/>
      <c r="S1200" s="11"/>
      <c r="T1200" s="11"/>
      <c r="U1200" s="11"/>
      <c r="V1200" s="11"/>
      <c r="W1200" s="11"/>
      <c r="X1200" s="11"/>
      <c r="AR1200" s="274"/>
      <c r="AS1200" s="274"/>
      <c r="AT1200" s="274"/>
      <c r="AU1200" s="274"/>
      <c r="AV1200" s="274"/>
      <c r="AW1200" s="274"/>
      <c r="AX1200" s="274"/>
      <c r="AY1200" s="274"/>
      <c r="AZ1200" s="274"/>
      <c r="BA1200" s="274"/>
      <c r="BB1200" s="274"/>
      <c r="BC1200" s="274"/>
      <c r="BD1200" s="274"/>
      <c r="BE1200" s="274"/>
      <c r="BF1200" s="274"/>
      <c r="BG1200" s="274"/>
      <c r="BH1200" s="274"/>
      <c r="BI1200" s="274"/>
      <c r="BJ1200" s="274"/>
      <c r="BK1200" s="274"/>
      <c r="BL1200" s="274"/>
      <c r="BM1200" s="274"/>
      <c r="BN1200" s="274"/>
      <c r="BO1200" s="274"/>
      <c r="BP1200" s="274"/>
      <c r="BQ1200" s="274"/>
      <c r="BR1200" s="274"/>
      <c r="BS1200" s="274"/>
      <c r="BT1200" s="274"/>
      <c r="BU1200" s="274"/>
      <c r="BV1200" s="274"/>
      <c r="BW1200" s="274"/>
      <c r="BX1200" s="274"/>
      <c r="BY1200" s="274"/>
      <c r="BZ1200" s="274"/>
      <c r="CA1200" s="274"/>
      <c r="CB1200" s="274"/>
      <c r="CC1200" s="274"/>
      <c r="CD1200" s="274"/>
      <c r="CE1200" s="274"/>
      <c r="CF1200" s="274"/>
      <c r="CG1200" s="274"/>
      <c r="CH1200" s="274"/>
      <c r="CI1200" s="274"/>
      <c r="CJ1200" s="274"/>
      <c r="CK1200" s="274"/>
      <c r="CL1200" s="274"/>
      <c r="CM1200" s="274"/>
      <c r="CN1200" s="274"/>
      <c r="CO1200" s="274"/>
      <c r="CP1200" s="274"/>
      <c r="CQ1200" s="274"/>
      <c r="CR1200" s="274"/>
      <c r="CS1200" s="274"/>
      <c r="CT1200" s="274"/>
      <c r="CU1200" s="274"/>
      <c r="CV1200" s="274"/>
      <c r="CW1200" s="274"/>
      <c r="CX1200" s="274"/>
      <c r="CY1200" s="274"/>
      <c r="CZ1200" s="274"/>
      <c r="DA1200" s="274"/>
      <c r="DB1200" s="274"/>
      <c r="DC1200" s="274"/>
      <c r="DD1200" s="274"/>
      <c r="DE1200" s="274"/>
    </row>
    <row r="1201" spans="2:109" s="33" customFormat="1" x14ac:dyDescent="0.35">
      <c r="B1201" s="11"/>
      <c r="C1201" s="11"/>
      <c r="D1201" s="11"/>
      <c r="E1201" s="11"/>
      <c r="F1201" s="11"/>
      <c r="G1201" s="11"/>
      <c r="H1201" s="11"/>
      <c r="I1201" s="11"/>
      <c r="J1201" s="11"/>
      <c r="K1201" s="11"/>
      <c r="L1201" s="11"/>
      <c r="M1201" s="11"/>
      <c r="N1201" s="11"/>
      <c r="O1201" s="11"/>
      <c r="P1201" s="11"/>
      <c r="Q1201" s="11"/>
      <c r="R1201" s="11"/>
      <c r="S1201" s="11"/>
      <c r="T1201" s="11"/>
      <c r="U1201" s="11"/>
      <c r="V1201" s="11"/>
      <c r="W1201" s="11"/>
      <c r="X1201" s="11"/>
      <c r="AR1201" s="274"/>
      <c r="AS1201" s="274"/>
      <c r="AT1201" s="274"/>
      <c r="AU1201" s="274"/>
      <c r="AV1201" s="274"/>
      <c r="AW1201" s="274"/>
      <c r="AX1201" s="274"/>
      <c r="AY1201" s="274"/>
      <c r="AZ1201" s="274"/>
      <c r="BA1201" s="274"/>
      <c r="BB1201" s="274"/>
      <c r="BC1201" s="274"/>
      <c r="BD1201" s="274"/>
      <c r="BE1201" s="274"/>
      <c r="BF1201" s="274"/>
      <c r="BG1201" s="274"/>
      <c r="BH1201" s="274"/>
      <c r="BI1201" s="274"/>
      <c r="BJ1201" s="274"/>
      <c r="BK1201" s="274"/>
      <c r="BL1201" s="274"/>
      <c r="BM1201" s="274"/>
      <c r="BN1201" s="274"/>
      <c r="BO1201" s="274"/>
      <c r="BP1201" s="274"/>
      <c r="BQ1201" s="274"/>
      <c r="BR1201" s="274"/>
      <c r="BS1201" s="274"/>
      <c r="BT1201" s="274"/>
      <c r="BU1201" s="274"/>
      <c r="BV1201" s="274"/>
      <c r="BW1201" s="274"/>
      <c r="BX1201" s="274"/>
      <c r="BY1201" s="274"/>
      <c r="BZ1201" s="274"/>
      <c r="CA1201" s="274"/>
      <c r="CB1201" s="274"/>
      <c r="CC1201" s="274"/>
      <c r="CD1201" s="274"/>
      <c r="CE1201" s="274"/>
      <c r="CF1201" s="274"/>
      <c r="CG1201" s="274"/>
      <c r="CH1201" s="274"/>
      <c r="CI1201" s="274"/>
      <c r="CJ1201" s="274"/>
      <c r="CK1201" s="274"/>
      <c r="CL1201" s="274"/>
      <c r="CM1201" s="274"/>
      <c r="CN1201" s="274"/>
      <c r="CO1201" s="274"/>
      <c r="CP1201" s="274"/>
      <c r="CQ1201" s="274"/>
      <c r="CR1201" s="274"/>
      <c r="CS1201" s="274"/>
      <c r="CT1201" s="274"/>
      <c r="CU1201" s="274"/>
      <c r="CV1201" s="274"/>
      <c r="CW1201" s="274"/>
      <c r="CX1201" s="274"/>
      <c r="CY1201" s="274"/>
      <c r="CZ1201" s="274"/>
      <c r="DA1201" s="274"/>
      <c r="DB1201" s="274"/>
      <c r="DC1201" s="274"/>
      <c r="DD1201" s="274"/>
      <c r="DE1201" s="274"/>
    </row>
    <row r="1202" spans="2:109" s="33" customFormat="1" x14ac:dyDescent="0.35">
      <c r="B1202" s="11"/>
      <c r="C1202" s="11"/>
      <c r="D1202" s="11"/>
      <c r="E1202" s="11"/>
      <c r="F1202" s="11"/>
      <c r="G1202" s="11"/>
      <c r="H1202" s="11"/>
      <c r="I1202" s="11"/>
      <c r="J1202" s="11"/>
      <c r="K1202" s="11"/>
      <c r="L1202" s="11"/>
      <c r="M1202" s="11"/>
      <c r="N1202" s="11"/>
      <c r="O1202" s="11"/>
      <c r="P1202" s="11"/>
      <c r="Q1202" s="11"/>
      <c r="R1202" s="11"/>
      <c r="S1202" s="11"/>
      <c r="T1202" s="11"/>
      <c r="U1202" s="11"/>
      <c r="V1202" s="11"/>
      <c r="W1202" s="11"/>
      <c r="X1202" s="11"/>
      <c r="AR1202" s="274"/>
      <c r="AS1202" s="274"/>
      <c r="AT1202" s="274"/>
      <c r="AU1202" s="274"/>
      <c r="AV1202" s="274"/>
      <c r="AW1202" s="274"/>
      <c r="AX1202" s="274"/>
      <c r="AY1202" s="274"/>
      <c r="AZ1202" s="274"/>
      <c r="BA1202" s="274"/>
      <c r="BB1202" s="274"/>
      <c r="BC1202" s="274"/>
      <c r="BD1202" s="274"/>
      <c r="BE1202" s="274"/>
      <c r="BF1202" s="274"/>
      <c r="BG1202" s="274"/>
      <c r="BH1202" s="274"/>
      <c r="BI1202" s="274"/>
      <c r="BJ1202" s="274"/>
      <c r="BK1202" s="274"/>
      <c r="BL1202" s="274"/>
      <c r="BM1202" s="274"/>
      <c r="BN1202" s="274"/>
      <c r="BO1202" s="274"/>
      <c r="BP1202" s="274"/>
      <c r="BQ1202" s="274"/>
      <c r="BR1202" s="274"/>
      <c r="BS1202" s="274"/>
      <c r="BT1202" s="274"/>
      <c r="BU1202" s="274"/>
      <c r="BV1202" s="274"/>
      <c r="BW1202" s="274"/>
      <c r="BX1202" s="274"/>
      <c r="BY1202" s="274"/>
      <c r="BZ1202" s="274"/>
      <c r="CA1202" s="274"/>
      <c r="CB1202" s="274"/>
      <c r="CC1202" s="274"/>
      <c r="CD1202" s="274"/>
      <c r="CE1202" s="274"/>
      <c r="CF1202" s="274"/>
      <c r="CG1202" s="274"/>
      <c r="CH1202" s="274"/>
      <c r="CI1202" s="274"/>
      <c r="CJ1202" s="274"/>
      <c r="CK1202" s="274"/>
      <c r="CL1202" s="274"/>
      <c r="CM1202" s="274"/>
      <c r="CN1202" s="274"/>
      <c r="CO1202" s="274"/>
      <c r="CP1202" s="274"/>
      <c r="CQ1202" s="274"/>
      <c r="CR1202" s="274"/>
      <c r="CS1202" s="274"/>
      <c r="CT1202" s="274"/>
      <c r="CU1202" s="274"/>
      <c r="CV1202" s="274"/>
      <c r="CW1202" s="274"/>
      <c r="CX1202" s="274"/>
      <c r="CY1202" s="274"/>
      <c r="CZ1202" s="274"/>
      <c r="DA1202" s="274"/>
      <c r="DB1202" s="274"/>
      <c r="DC1202" s="274"/>
      <c r="DD1202" s="274"/>
      <c r="DE1202" s="274"/>
    </row>
    <row r="1203" spans="2:109" s="33" customFormat="1" x14ac:dyDescent="0.35">
      <c r="B1203" s="11"/>
      <c r="C1203" s="11"/>
      <c r="D1203" s="11"/>
      <c r="E1203" s="11"/>
      <c r="F1203" s="11"/>
      <c r="G1203" s="11"/>
      <c r="H1203" s="11"/>
      <c r="I1203" s="11"/>
      <c r="J1203" s="11"/>
      <c r="K1203" s="11"/>
      <c r="L1203" s="11"/>
      <c r="M1203" s="11"/>
      <c r="N1203" s="11"/>
      <c r="O1203" s="11"/>
      <c r="P1203" s="11"/>
      <c r="Q1203" s="11"/>
      <c r="R1203" s="11"/>
      <c r="S1203" s="11"/>
      <c r="T1203" s="11"/>
      <c r="U1203" s="11"/>
      <c r="V1203" s="11"/>
      <c r="W1203" s="11"/>
      <c r="X1203" s="11"/>
      <c r="AR1203" s="274"/>
      <c r="AS1203" s="274"/>
      <c r="AT1203" s="274"/>
      <c r="AU1203" s="274"/>
      <c r="AV1203" s="274"/>
      <c r="AW1203" s="274"/>
      <c r="AX1203" s="274"/>
      <c r="AY1203" s="274"/>
      <c r="AZ1203" s="274"/>
      <c r="BA1203" s="274"/>
      <c r="BB1203" s="274"/>
      <c r="BC1203" s="274"/>
      <c r="BD1203" s="274"/>
      <c r="BE1203" s="274"/>
      <c r="BF1203" s="274"/>
      <c r="BG1203" s="274"/>
      <c r="BH1203" s="274"/>
      <c r="BI1203" s="274"/>
      <c r="BJ1203" s="274"/>
      <c r="BK1203" s="274"/>
      <c r="BL1203" s="274"/>
      <c r="BM1203" s="274"/>
      <c r="BN1203" s="274"/>
      <c r="BO1203" s="274"/>
      <c r="BP1203" s="274"/>
      <c r="BQ1203" s="274"/>
      <c r="BR1203" s="274"/>
      <c r="BS1203" s="274"/>
      <c r="BT1203" s="274"/>
      <c r="BU1203" s="274"/>
      <c r="BV1203" s="274"/>
      <c r="BW1203" s="274"/>
      <c r="BX1203" s="274"/>
      <c r="BY1203" s="274"/>
      <c r="BZ1203" s="274"/>
      <c r="CA1203" s="274"/>
      <c r="CB1203" s="274"/>
      <c r="CC1203" s="274"/>
      <c r="CD1203" s="274"/>
      <c r="CE1203" s="274"/>
      <c r="CF1203" s="274"/>
      <c r="CG1203" s="274"/>
      <c r="CH1203" s="274"/>
      <c r="CI1203" s="274"/>
      <c r="CJ1203" s="274"/>
      <c r="CK1203" s="274"/>
      <c r="CL1203" s="274"/>
      <c r="CM1203" s="274"/>
      <c r="CN1203" s="274"/>
      <c r="CO1203" s="274"/>
      <c r="CP1203" s="274"/>
      <c r="CQ1203" s="274"/>
      <c r="CR1203" s="274"/>
      <c r="CS1203" s="274"/>
      <c r="CT1203" s="274"/>
      <c r="CU1203" s="274"/>
      <c r="CV1203" s="274"/>
      <c r="CW1203" s="274"/>
      <c r="CX1203" s="274"/>
      <c r="CY1203" s="274"/>
      <c r="CZ1203" s="274"/>
      <c r="DA1203" s="274"/>
      <c r="DB1203" s="274"/>
      <c r="DC1203" s="274"/>
      <c r="DD1203" s="274"/>
      <c r="DE1203" s="274"/>
    </row>
    <row r="1204" spans="2:109" s="33" customFormat="1" x14ac:dyDescent="0.35">
      <c r="B1204" s="11"/>
      <c r="C1204" s="11"/>
      <c r="D1204" s="11"/>
      <c r="E1204" s="11"/>
      <c r="F1204" s="11"/>
      <c r="G1204" s="11"/>
      <c r="H1204" s="11"/>
      <c r="I1204" s="11"/>
      <c r="J1204" s="11"/>
      <c r="K1204" s="11"/>
      <c r="L1204" s="11"/>
      <c r="M1204" s="11"/>
      <c r="N1204" s="11"/>
      <c r="O1204" s="11"/>
      <c r="P1204" s="11"/>
      <c r="Q1204" s="11"/>
      <c r="R1204" s="11"/>
      <c r="S1204" s="11"/>
      <c r="T1204" s="11"/>
      <c r="U1204" s="11"/>
      <c r="V1204" s="11"/>
      <c r="W1204" s="11"/>
      <c r="X1204" s="11"/>
      <c r="AR1204" s="274"/>
      <c r="AS1204" s="274"/>
      <c r="AT1204" s="274"/>
      <c r="AU1204" s="274"/>
      <c r="AV1204" s="274"/>
      <c r="AW1204" s="274"/>
      <c r="AX1204" s="274"/>
      <c r="AY1204" s="274"/>
      <c r="AZ1204" s="274"/>
      <c r="BA1204" s="274"/>
      <c r="BB1204" s="274"/>
      <c r="BC1204" s="274"/>
      <c r="BD1204" s="274"/>
      <c r="BE1204" s="274"/>
      <c r="BF1204" s="274"/>
      <c r="BG1204" s="274"/>
      <c r="BH1204" s="274"/>
      <c r="BI1204" s="274"/>
      <c r="BJ1204" s="274"/>
      <c r="BK1204" s="274"/>
      <c r="BL1204" s="274"/>
      <c r="BM1204" s="274"/>
      <c r="BN1204" s="274"/>
      <c r="BO1204" s="274"/>
      <c r="BP1204" s="274"/>
      <c r="BQ1204" s="274"/>
      <c r="BR1204" s="274"/>
      <c r="BS1204" s="274"/>
      <c r="BT1204" s="274"/>
      <c r="BU1204" s="274"/>
      <c r="BV1204" s="274"/>
      <c r="BW1204" s="274"/>
      <c r="BX1204" s="274"/>
      <c r="BY1204" s="274"/>
      <c r="BZ1204" s="274"/>
      <c r="CA1204" s="274"/>
      <c r="CB1204" s="274"/>
      <c r="CC1204" s="274"/>
      <c r="CD1204" s="274"/>
      <c r="CE1204" s="274"/>
      <c r="CF1204" s="274"/>
      <c r="CG1204" s="274"/>
      <c r="CH1204" s="274"/>
      <c r="CI1204" s="274"/>
      <c r="CJ1204" s="274"/>
      <c r="CK1204" s="274"/>
      <c r="CL1204" s="274"/>
      <c r="CM1204" s="274"/>
      <c r="CN1204" s="274"/>
      <c r="CO1204" s="274"/>
      <c r="CP1204" s="274"/>
      <c r="CQ1204" s="274"/>
      <c r="CR1204" s="274"/>
      <c r="CS1204" s="274"/>
      <c r="CT1204" s="274"/>
      <c r="CU1204" s="274"/>
      <c r="CV1204" s="274"/>
      <c r="CW1204" s="274"/>
      <c r="CX1204" s="274"/>
      <c r="CY1204" s="274"/>
      <c r="CZ1204" s="274"/>
      <c r="DA1204" s="274"/>
      <c r="DB1204" s="274"/>
      <c r="DC1204" s="274"/>
      <c r="DD1204" s="274"/>
      <c r="DE1204" s="274"/>
    </row>
    <row r="1205" spans="2:109" s="33" customFormat="1" x14ac:dyDescent="0.35">
      <c r="B1205" s="11"/>
      <c r="C1205" s="11"/>
      <c r="D1205" s="11"/>
      <c r="E1205" s="11"/>
      <c r="F1205" s="11"/>
      <c r="G1205" s="11"/>
      <c r="H1205" s="11"/>
      <c r="I1205" s="11"/>
      <c r="J1205" s="11"/>
      <c r="K1205" s="11"/>
      <c r="L1205" s="11"/>
      <c r="M1205" s="11"/>
      <c r="N1205" s="11"/>
      <c r="O1205" s="11"/>
      <c r="P1205" s="11"/>
      <c r="Q1205" s="11"/>
      <c r="R1205" s="11"/>
      <c r="S1205" s="11"/>
      <c r="T1205" s="11"/>
      <c r="U1205" s="11"/>
      <c r="V1205" s="11"/>
      <c r="W1205" s="11"/>
      <c r="X1205" s="11"/>
      <c r="AR1205" s="274"/>
      <c r="AS1205" s="274"/>
      <c r="AT1205" s="274"/>
      <c r="AU1205" s="274"/>
      <c r="AV1205" s="274"/>
      <c r="AW1205" s="274"/>
      <c r="AX1205" s="274"/>
      <c r="AY1205" s="274"/>
      <c r="AZ1205" s="274"/>
      <c r="BA1205" s="274"/>
      <c r="BB1205" s="274"/>
      <c r="BC1205" s="274"/>
      <c r="BD1205" s="274"/>
      <c r="BE1205" s="274"/>
      <c r="BF1205" s="274"/>
      <c r="BG1205" s="274"/>
      <c r="BH1205" s="274"/>
      <c r="BI1205" s="274"/>
      <c r="BJ1205" s="274"/>
      <c r="BK1205" s="274"/>
      <c r="BL1205" s="274"/>
      <c r="BM1205" s="274"/>
      <c r="BN1205" s="274"/>
      <c r="BO1205" s="274"/>
      <c r="BP1205" s="274"/>
      <c r="BQ1205" s="274"/>
      <c r="BR1205" s="274"/>
      <c r="BS1205" s="274"/>
      <c r="BT1205" s="274"/>
      <c r="BU1205" s="274"/>
      <c r="BV1205" s="274"/>
      <c r="BW1205" s="274"/>
      <c r="BX1205" s="274"/>
      <c r="BY1205" s="274"/>
      <c r="BZ1205" s="274"/>
      <c r="CA1205" s="274"/>
      <c r="CB1205" s="274"/>
      <c r="CC1205" s="274"/>
      <c r="CD1205" s="274"/>
      <c r="CE1205" s="274"/>
      <c r="CF1205" s="274"/>
      <c r="CG1205" s="274"/>
      <c r="CH1205" s="274"/>
      <c r="CI1205" s="274"/>
      <c r="CJ1205" s="274"/>
      <c r="CK1205" s="274"/>
      <c r="CL1205" s="274"/>
      <c r="CM1205" s="274"/>
      <c r="CN1205" s="274"/>
      <c r="CO1205" s="274"/>
      <c r="CP1205" s="274"/>
      <c r="CQ1205" s="274"/>
      <c r="CR1205" s="274"/>
      <c r="CS1205" s="274"/>
      <c r="CT1205" s="274"/>
      <c r="CU1205" s="274"/>
      <c r="CV1205" s="274"/>
      <c r="CW1205" s="274"/>
      <c r="CX1205" s="274"/>
      <c r="CY1205" s="274"/>
      <c r="CZ1205" s="274"/>
      <c r="DA1205" s="274"/>
      <c r="DB1205" s="274"/>
      <c r="DC1205" s="274"/>
      <c r="DD1205" s="274"/>
      <c r="DE1205" s="274"/>
    </row>
    <row r="1206" spans="2:109" s="33" customFormat="1" x14ac:dyDescent="0.35">
      <c r="B1206" s="11"/>
      <c r="C1206" s="11"/>
      <c r="D1206" s="11"/>
      <c r="E1206" s="11"/>
      <c r="F1206" s="11"/>
      <c r="G1206" s="11"/>
      <c r="H1206" s="11"/>
      <c r="I1206" s="11"/>
      <c r="J1206" s="11"/>
      <c r="K1206" s="11"/>
      <c r="L1206" s="11"/>
      <c r="M1206" s="11"/>
      <c r="N1206" s="11"/>
      <c r="O1206" s="11"/>
      <c r="P1206" s="11"/>
      <c r="Q1206" s="11"/>
      <c r="R1206" s="11"/>
      <c r="S1206" s="11"/>
      <c r="T1206" s="11"/>
      <c r="U1206" s="11"/>
      <c r="V1206" s="11"/>
      <c r="W1206" s="11"/>
      <c r="X1206" s="11"/>
      <c r="AR1206" s="274"/>
      <c r="AS1206" s="274"/>
      <c r="AT1206" s="274"/>
      <c r="AU1206" s="274"/>
      <c r="AV1206" s="274"/>
      <c r="AW1206" s="274"/>
      <c r="AX1206" s="274"/>
      <c r="AY1206" s="274"/>
      <c r="AZ1206" s="274"/>
      <c r="BA1206" s="274"/>
      <c r="BB1206" s="274"/>
      <c r="BC1206" s="274"/>
      <c r="BD1206" s="274"/>
      <c r="BE1206" s="274"/>
      <c r="BF1206" s="274"/>
      <c r="BG1206" s="274"/>
      <c r="BH1206" s="274"/>
      <c r="BI1206" s="274"/>
      <c r="BJ1206" s="274"/>
      <c r="BK1206" s="274"/>
      <c r="BL1206" s="274"/>
      <c r="BM1206" s="274"/>
      <c r="BN1206" s="274"/>
      <c r="BO1206" s="274"/>
      <c r="BP1206" s="274"/>
      <c r="BQ1206" s="274"/>
      <c r="BR1206" s="274"/>
      <c r="BS1206" s="274"/>
      <c r="BT1206" s="274"/>
      <c r="BU1206" s="274"/>
      <c r="BV1206" s="274"/>
      <c r="BW1206" s="274"/>
      <c r="BX1206" s="274"/>
      <c r="BY1206" s="274"/>
      <c r="BZ1206" s="274"/>
      <c r="CA1206" s="274"/>
      <c r="CB1206" s="274"/>
      <c r="CC1206" s="274"/>
      <c r="CD1206" s="274"/>
      <c r="CE1206" s="274"/>
      <c r="CF1206" s="274"/>
      <c r="CG1206" s="274"/>
      <c r="CH1206" s="274"/>
      <c r="CI1206" s="274"/>
      <c r="CJ1206" s="274"/>
      <c r="CK1206" s="274"/>
      <c r="CL1206" s="274"/>
      <c r="CM1206" s="274"/>
      <c r="CN1206" s="274"/>
      <c r="CO1206" s="274"/>
      <c r="CP1206" s="274"/>
      <c r="CQ1206" s="274"/>
      <c r="CR1206" s="274"/>
      <c r="CS1206" s="274"/>
      <c r="CT1206" s="274"/>
      <c r="CU1206" s="274"/>
      <c r="CV1206" s="274"/>
      <c r="CW1206" s="274"/>
      <c r="CX1206" s="274"/>
      <c r="CY1206" s="274"/>
      <c r="CZ1206" s="274"/>
      <c r="DA1206" s="274"/>
      <c r="DB1206" s="274"/>
      <c r="DC1206" s="274"/>
      <c r="DD1206" s="274"/>
      <c r="DE1206" s="274"/>
    </row>
    <row r="1207" spans="2:109" s="33" customFormat="1" x14ac:dyDescent="0.35">
      <c r="B1207" s="11"/>
      <c r="C1207" s="11"/>
      <c r="D1207" s="11"/>
      <c r="E1207" s="11"/>
      <c r="F1207" s="11"/>
      <c r="G1207" s="11"/>
      <c r="H1207" s="11"/>
      <c r="I1207" s="11"/>
      <c r="J1207" s="11"/>
      <c r="K1207" s="11"/>
      <c r="L1207" s="11"/>
      <c r="M1207" s="11"/>
      <c r="N1207" s="11"/>
      <c r="O1207" s="11"/>
      <c r="P1207" s="11"/>
      <c r="Q1207" s="11"/>
      <c r="R1207" s="11"/>
      <c r="S1207" s="11"/>
      <c r="T1207" s="11"/>
      <c r="U1207" s="11"/>
      <c r="V1207" s="11"/>
      <c r="W1207" s="11"/>
      <c r="X1207" s="11"/>
      <c r="AR1207" s="274"/>
      <c r="AS1207" s="274"/>
      <c r="AT1207" s="274"/>
      <c r="AU1207" s="274"/>
      <c r="AV1207" s="274"/>
      <c r="AW1207" s="274"/>
      <c r="AX1207" s="274"/>
      <c r="AY1207" s="274"/>
      <c r="AZ1207" s="274"/>
      <c r="BA1207" s="274"/>
      <c r="BB1207" s="274"/>
      <c r="BC1207" s="274"/>
      <c r="BD1207" s="274"/>
      <c r="BE1207" s="274"/>
      <c r="BF1207" s="274"/>
      <c r="BG1207" s="274"/>
      <c r="BH1207" s="274"/>
      <c r="BI1207" s="274"/>
      <c r="BJ1207" s="274"/>
      <c r="BK1207" s="274"/>
      <c r="BL1207" s="274"/>
      <c r="BM1207" s="274"/>
      <c r="BN1207" s="274"/>
      <c r="BO1207" s="274"/>
      <c r="BP1207" s="274"/>
      <c r="BQ1207" s="274"/>
      <c r="BR1207" s="274"/>
      <c r="BS1207" s="274"/>
      <c r="BT1207" s="274"/>
      <c r="BU1207" s="274"/>
      <c r="BV1207" s="274"/>
      <c r="BW1207" s="274"/>
      <c r="BX1207" s="274"/>
      <c r="BY1207" s="274"/>
      <c r="BZ1207" s="274"/>
      <c r="CA1207" s="274"/>
      <c r="CB1207" s="274"/>
      <c r="CC1207" s="274"/>
      <c r="CD1207" s="274"/>
      <c r="CE1207" s="274"/>
      <c r="CF1207" s="274"/>
      <c r="CG1207" s="274"/>
      <c r="CH1207" s="274"/>
      <c r="CI1207" s="274"/>
      <c r="CJ1207" s="274"/>
      <c r="CK1207" s="274"/>
      <c r="CL1207" s="274"/>
      <c r="CM1207" s="274"/>
      <c r="CN1207" s="274"/>
      <c r="CO1207" s="274"/>
      <c r="CP1207" s="274"/>
      <c r="CQ1207" s="274"/>
      <c r="CR1207" s="274"/>
      <c r="CS1207" s="274"/>
      <c r="CT1207" s="274"/>
      <c r="CU1207" s="274"/>
      <c r="CV1207" s="274"/>
      <c r="CW1207" s="274"/>
      <c r="CX1207" s="274"/>
      <c r="CY1207" s="274"/>
      <c r="CZ1207" s="274"/>
      <c r="DA1207" s="274"/>
      <c r="DB1207" s="274"/>
      <c r="DC1207" s="274"/>
      <c r="DD1207" s="274"/>
      <c r="DE1207" s="274"/>
    </row>
    <row r="1208" spans="2:109" s="33" customFormat="1" x14ac:dyDescent="0.35">
      <c r="B1208" s="11"/>
      <c r="C1208" s="11"/>
      <c r="D1208" s="11"/>
      <c r="E1208" s="11"/>
      <c r="F1208" s="11"/>
      <c r="G1208" s="11"/>
      <c r="H1208" s="11"/>
      <c r="I1208" s="11"/>
      <c r="J1208" s="11"/>
      <c r="K1208" s="11"/>
      <c r="L1208" s="11"/>
      <c r="M1208" s="11"/>
      <c r="N1208" s="11"/>
      <c r="O1208" s="11"/>
      <c r="P1208" s="11"/>
      <c r="Q1208" s="11"/>
      <c r="R1208" s="11"/>
      <c r="S1208" s="11"/>
      <c r="T1208" s="11"/>
      <c r="U1208" s="11"/>
      <c r="V1208" s="11"/>
      <c r="W1208" s="11"/>
      <c r="X1208" s="11"/>
      <c r="AR1208" s="274"/>
      <c r="AS1208" s="274"/>
      <c r="AT1208" s="274"/>
      <c r="AU1208" s="274"/>
      <c r="AV1208" s="274"/>
      <c r="AW1208" s="274"/>
      <c r="AX1208" s="274"/>
      <c r="AY1208" s="274"/>
      <c r="AZ1208" s="274"/>
      <c r="BA1208" s="274"/>
      <c r="BB1208" s="274"/>
      <c r="BC1208" s="274"/>
      <c r="BD1208" s="274"/>
      <c r="BE1208" s="274"/>
      <c r="BF1208" s="274"/>
      <c r="BG1208" s="274"/>
      <c r="BH1208" s="274"/>
      <c r="BI1208" s="274"/>
      <c r="BJ1208" s="274"/>
      <c r="BK1208" s="274"/>
      <c r="BL1208" s="274"/>
      <c r="BM1208" s="274"/>
      <c r="BN1208" s="274"/>
      <c r="BO1208" s="274"/>
      <c r="BP1208" s="274"/>
      <c r="BQ1208" s="274"/>
      <c r="BR1208" s="274"/>
      <c r="BS1208" s="274"/>
      <c r="BT1208" s="274"/>
      <c r="BU1208" s="274"/>
      <c r="BV1208" s="274"/>
      <c r="BW1208" s="274"/>
      <c r="BX1208" s="274"/>
      <c r="BY1208" s="274"/>
      <c r="BZ1208" s="274"/>
      <c r="CA1208" s="274"/>
      <c r="CB1208" s="274"/>
      <c r="CC1208" s="274"/>
      <c r="CD1208" s="274"/>
      <c r="CE1208" s="274"/>
      <c r="CF1208" s="274"/>
      <c r="CG1208" s="274"/>
      <c r="CH1208" s="274"/>
      <c r="CI1208" s="274"/>
      <c r="CJ1208" s="274"/>
      <c r="CK1208" s="274"/>
      <c r="CL1208" s="274"/>
      <c r="CM1208" s="274"/>
      <c r="CN1208" s="274"/>
      <c r="CO1208" s="274"/>
      <c r="CP1208" s="274"/>
      <c r="CQ1208" s="274"/>
      <c r="CR1208" s="274"/>
      <c r="CS1208" s="274"/>
      <c r="CT1208" s="274"/>
      <c r="CU1208" s="274"/>
      <c r="CV1208" s="274"/>
      <c r="CW1208" s="274"/>
      <c r="CX1208" s="274"/>
      <c r="CY1208" s="274"/>
      <c r="CZ1208" s="274"/>
      <c r="DA1208" s="274"/>
      <c r="DB1208" s="274"/>
      <c r="DC1208" s="274"/>
      <c r="DD1208" s="274"/>
      <c r="DE1208" s="274"/>
    </row>
    <row r="1209" spans="2:109" s="33" customFormat="1" x14ac:dyDescent="0.35">
      <c r="B1209" s="11"/>
      <c r="C1209" s="11"/>
      <c r="D1209" s="11"/>
      <c r="E1209" s="11"/>
      <c r="F1209" s="11"/>
      <c r="G1209" s="11"/>
      <c r="H1209" s="11"/>
      <c r="I1209" s="11"/>
      <c r="J1209" s="11"/>
      <c r="K1209" s="11"/>
      <c r="L1209" s="11"/>
      <c r="M1209" s="11"/>
      <c r="N1209" s="11"/>
      <c r="O1209" s="11"/>
      <c r="P1209" s="11"/>
      <c r="Q1209" s="11"/>
      <c r="R1209" s="11"/>
      <c r="S1209" s="11"/>
      <c r="T1209" s="11"/>
      <c r="U1209" s="11"/>
      <c r="V1209" s="11"/>
      <c r="W1209" s="11"/>
      <c r="X1209" s="11"/>
      <c r="AR1209" s="274"/>
      <c r="AS1209" s="274"/>
      <c r="AT1209" s="274"/>
      <c r="AU1209" s="274"/>
      <c r="AV1209" s="274"/>
      <c r="AW1209" s="274"/>
      <c r="AX1209" s="274"/>
      <c r="AY1209" s="274"/>
      <c r="AZ1209" s="274"/>
      <c r="BA1209" s="274"/>
      <c r="BB1209" s="274"/>
      <c r="BC1209" s="274"/>
      <c r="BD1209" s="274"/>
      <c r="BE1209" s="274"/>
      <c r="BF1209" s="274"/>
      <c r="BG1209" s="274"/>
      <c r="BH1209" s="274"/>
      <c r="BI1209" s="274"/>
      <c r="BJ1209" s="274"/>
      <c r="BK1209" s="274"/>
      <c r="BL1209" s="274"/>
      <c r="BM1209" s="274"/>
      <c r="BN1209" s="274"/>
      <c r="BO1209" s="274"/>
      <c r="BP1209" s="274"/>
      <c r="BQ1209" s="274"/>
      <c r="BR1209" s="274"/>
      <c r="BS1209" s="274"/>
      <c r="BT1209" s="274"/>
      <c r="BU1209" s="274"/>
      <c r="BV1209" s="274"/>
      <c r="BW1209" s="274"/>
      <c r="BX1209" s="274"/>
      <c r="BY1209" s="274"/>
      <c r="BZ1209" s="274"/>
      <c r="CA1209" s="274"/>
      <c r="CB1209" s="274"/>
      <c r="CC1209" s="274"/>
      <c r="CD1209" s="274"/>
      <c r="CE1209" s="274"/>
      <c r="CF1209" s="274"/>
      <c r="CG1209" s="274"/>
      <c r="CH1209" s="274"/>
      <c r="CI1209" s="274"/>
      <c r="CJ1209" s="274"/>
      <c r="CK1209" s="274"/>
      <c r="CL1209" s="274"/>
      <c r="CM1209" s="274"/>
      <c r="CN1209" s="274"/>
      <c r="CO1209" s="274"/>
      <c r="CP1209" s="274"/>
      <c r="CQ1209" s="274"/>
      <c r="CR1209" s="274"/>
      <c r="CS1209" s="274"/>
      <c r="CT1209" s="274"/>
      <c r="CU1209" s="274"/>
      <c r="CV1209" s="274"/>
      <c r="CW1209" s="274"/>
      <c r="CX1209" s="274"/>
      <c r="CY1209" s="274"/>
      <c r="CZ1209" s="274"/>
      <c r="DA1209" s="274"/>
      <c r="DB1209" s="274"/>
      <c r="DC1209" s="274"/>
      <c r="DD1209" s="274"/>
      <c r="DE1209" s="274"/>
    </row>
    <row r="1210" spans="2:109" s="33" customFormat="1" x14ac:dyDescent="0.35">
      <c r="B1210" s="11"/>
      <c r="C1210" s="11"/>
      <c r="D1210" s="11"/>
      <c r="E1210" s="11"/>
      <c r="F1210" s="11"/>
      <c r="G1210" s="11"/>
      <c r="H1210" s="11"/>
      <c r="I1210" s="11"/>
      <c r="J1210" s="11"/>
      <c r="K1210" s="11"/>
      <c r="L1210" s="11"/>
      <c r="M1210" s="11"/>
      <c r="N1210" s="11"/>
      <c r="O1210" s="11"/>
      <c r="P1210" s="11"/>
      <c r="Q1210" s="11"/>
      <c r="R1210" s="11"/>
      <c r="S1210" s="11"/>
      <c r="T1210" s="11"/>
      <c r="U1210" s="11"/>
      <c r="V1210" s="11"/>
      <c r="W1210" s="11"/>
      <c r="X1210" s="11"/>
      <c r="AR1210" s="274"/>
      <c r="AS1210" s="274"/>
      <c r="AT1210" s="274"/>
      <c r="AU1210" s="274"/>
      <c r="AV1210" s="274"/>
      <c r="AW1210" s="274"/>
      <c r="AX1210" s="274"/>
      <c r="AY1210" s="274"/>
      <c r="AZ1210" s="274"/>
      <c r="BA1210" s="274"/>
      <c r="BB1210" s="274"/>
      <c r="BC1210" s="274"/>
      <c r="BD1210" s="274"/>
      <c r="BE1210" s="274"/>
      <c r="BF1210" s="274"/>
      <c r="BG1210" s="274"/>
      <c r="BH1210" s="274"/>
      <c r="BI1210" s="274"/>
      <c r="BJ1210" s="274"/>
      <c r="BK1210" s="274"/>
      <c r="BL1210" s="274"/>
      <c r="BM1210" s="274"/>
      <c r="BN1210" s="274"/>
      <c r="BO1210" s="274"/>
      <c r="BP1210" s="274"/>
      <c r="BQ1210" s="274"/>
      <c r="BR1210" s="274"/>
      <c r="BS1210" s="274"/>
      <c r="BT1210" s="274"/>
      <c r="BU1210" s="274"/>
      <c r="BV1210" s="274"/>
      <c r="BW1210" s="274"/>
      <c r="BX1210" s="274"/>
      <c r="BY1210" s="274"/>
      <c r="BZ1210" s="274"/>
      <c r="CA1210" s="274"/>
      <c r="CB1210" s="274"/>
      <c r="CC1210" s="274"/>
      <c r="CD1210" s="274"/>
      <c r="CE1210" s="274"/>
      <c r="CF1210" s="274"/>
      <c r="CG1210" s="274"/>
      <c r="CH1210" s="274"/>
      <c r="CI1210" s="274"/>
      <c r="CJ1210" s="274"/>
      <c r="CK1210" s="274"/>
      <c r="CL1210" s="274"/>
      <c r="CM1210" s="274"/>
      <c r="CN1210" s="274"/>
      <c r="CO1210" s="274"/>
      <c r="CP1210" s="274"/>
      <c r="CQ1210" s="274"/>
      <c r="CR1210" s="274"/>
      <c r="CS1210" s="274"/>
      <c r="CT1210" s="274"/>
      <c r="CU1210" s="274"/>
      <c r="CV1210" s="274"/>
      <c r="CW1210" s="274"/>
      <c r="CX1210" s="274"/>
      <c r="CY1210" s="274"/>
      <c r="CZ1210" s="274"/>
      <c r="DA1210" s="274"/>
      <c r="DB1210" s="274"/>
      <c r="DC1210" s="274"/>
      <c r="DD1210" s="274"/>
      <c r="DE1210" s="274"/>
    </row>
    <row r="1211" spans="2:109" s="33" customFormat="1" x14ac:dyDescent="0.35">
      <c r="B1211" s="11"/>
      <c r="C1211" s="11"/>
      <c r="D1211" s="11"/>
      <c r="E1211" s="11"/>
      <c r="F1211" s="11"/>
      <c r="G1211" s="11"/>
      <c r="H1211" s="11"/>
      <c r="I1211" s="11"/>
      <c r="J1211" s="11"/>
      <c r="K1211" s="11"/>
      <c r="L1211" s="11"/>
      <c r="M1211" s="11"/>
      <c r="N1211" s="11"/>
      <c r="O1211" s="11"/>
      <c r="P1211" s="11"/>
      <c r="Q1211" s="11"/>
      <c r="R1211" s="11"/>
      <c r="S1211" s="11"/>
      <c r="T1211" s="11"/>
      <c r="U1211" s="11"/>
      <c r="V1211" s="11"/>
      <c r="W1211" s="11"/>
      <c r="X1211" s="11"/>
      <c r="AR1211" s="274"/>
      <c r="AS1211" s="274"/>
      <c r="AT1211" s="274"/>
      <c r="AU1211" s="274"/>
      <c r="AV1211" s="274"/>
      <c r="AW1211" s="274"/>
      <c r="AX1211" s="274"/>
      <c r="AY1211" s="274"/>
      <c r="AZ1211" s="274"/>
      <c r="BA1211" s="274"/>
      <c r="BB1211" s="274"/>
      <c r="BC1211" s="274"/>
      <c r="BD1211" s="274"/>
      <c r="BE1211" s="274"/>
      <c r="BF1211" s="274"/>
      <c r="BG1211" s="274"/>
      <c r="BH1211" s="274"/>
      <c r="BI1211" s="274"/>
      <c r="BJ1211" s="274"/>
      <c r="BK1211" s="274"/>
      <c r="BL1211" s="274"/>
      <c r="BM1211" s="274"/>
      <c r="BN1211" s="274"/>
      <c r="BO1211" s="274"/>
      <c r="BP1211" s="274"/>
      <c r="BQ1211" s="274"/>
      <c r="BR1211" s="274"/>
      <c r="BS1211" s="274"/>
      <c r="BT1211" s="274"/>
      <c r="BU1211" s="274"/>
      <c r="BV1211" s="274"/>
      <c r="BW1211" s="274"/>
      <c r="BX1211" s="274"/>
      <c r="BY1211" s="274"/>
      <c r="BZ1211" s="274"/>
      <c r="CA1211" s="274"/>
      <c r="CB1211" s="274"/>
      <c r="CC1211" s="274"/>
      <c r="CD1211" s="274"/>
      <c r="CE1211" s="274"/>
      <c r="CF1211" s="274"/>
      <c r="CG1211" s="274"/>
      <c r="CH1211" s="274"/>
      <c r="CI1211" s="274"/>
      <c r="CJ1211" s="274"/>
      <c r="CK1211" s="274"/>
      <c r="CL1211" s="274"/>
      <c r="CM1211" s="274"/>
      <c r="CN1211" s="274"/>
      <c r="CO1211" s="274"/>
      <c r="CP1211" s="274"/>
      <c r="CQ1211" s="274"/>
      <c r="CR1211" s="274"/>
      <c r="CS1211" s="274"/>
      <c r="CT1211" s="274"/>
      <c r="CU1211" s="274"/>
      <c r="CV1211" s="274"/>
      <c r="CW1211" s="274"/>
      <c r="CX1211" s="274"/>
      <c r="CY1211" s="274"/>
      <c r="CZ1211" s="274"/>
      <c r="DA1211" s="274"/>
      <c r="DB1211" s="274"/>
      <c r="DC1211" s="274"/>
      <c r="DD1211" s="274"/>
      <c r="DE1211" s="274"/>
    </row>
    <row r="1212" spans="2:109" s="33" customFormat="1" x14ac:dyDescent="0.35">
      <c r="B1212" s="11"/>
      <c r="C1212" s="11"/>
      <c r="D1212" s="11"/>
      <c r="E1212" s="11"/>
      <c r="F1212" s="11"/>
      <c r="G1212" s="11"/>
      <c r="H1212" s="11"/>
      <c r="I1212" s="11"/>
      <c r="J1212" s="11"/>
      <c r="K1212" s="11"/>
      <c r="L1212" s="11"/>
      <c r="M1212" s="11"/>
      <c r="N1212" s="11"/>
      <c r="O1212" s="11"/>
      <c r="P1212" s="11"/>
      <c r="Q1212" s="11"/>
      <c r="R1212" s="11"/>
      <c r="S1212" s="11"/>
      <c r="T1212" s="11"/>
      <c r="U1212" s="11"/>
      <c r="V1212" s="11"/>
      <c r="W1212" s="11"/>
      <c r="X1212" s="11"/>
      <c r="AR1212" s="274"/>
      <c r="AS1212" s="274"/>
      <c r="AT1212" s="274"/>
      <c r="AU1212" s="274"/>
      <c r="AV1212" s="274"/>
      <c r="AW1212" s="274"/>
      <c r="AX1212" s="274"/>
      <c r="AY1212" s="274"/>
      <c r="AZ1212" s="274"/>
      <c r="BA1212" s="274"/>
      <c r="BB1212" s="274"/>
      <c r="BC1212" s="274"/>
      <c r="BD1212" s="274"/>
      <c r="BE1212" s="274"/>
      <c r="BF1212" s="274"/>
      <c r="BG1212" s="274"/>
      <c r="BH1212" s="274"/>
      <c r="BI1212" s="274"/>
      <c r="BJ1212" s="274"/>
      <c r="BK1212" s="274"/>
      <c r="BL1212" s="274"/>
      <c r="BM1212" s="274"/>
      <c r="BN1212" s="274"/>
      <c r="BO1212" s="274"/>
      <c r="BP1212" s="274"/>
      <c r="BQ1212" s="274"/>
      <c r="BR1212" s="274"/>
      <c r="BS1212" s="274"/>
      <c r="BT1212" s="274"/>
      <c r="BU1212" s="274"/>
      <c r="BV1212" s="274"/>
      <c r="BW1212" s="274"/>
      <c r="BX1212" s="274"/>
      <c r="BY1212" s="274"/>
      <c r="BZ1212" s="274"/>
      <c r="CA1212" s="274"/>
      <c r="CB1212" s="274"/>
      <c r="CC1212" s="274"/>
      <c r="CD1212" s="274"/>
      <c r="CE1212" s="274"/>
      <c r="CF1212" s="274"/>
      <c r="CG1212" s="274"/>
      <c r="CH1212" s="274"/>
      <c r="CI1212" s="274"/>
      <c r="CJ1212" s="274"/>
      <c r="CK1212" s="274"/>
      <c r="CL1212" s="274"/>
      <c r="CM1212" s="274"/>
      <c r="CN1212" s="274"/>
      <c r="CO1212" s="274"/>
      <c r="CP1212" s="274"/>
      <c r="CQ1212" s="274"/>
      <c r="CR1212" s="274"/>
      <c r="CS1212" s="274"/>
      <c r="CT1212" s="274"/>
      <c r="CU1212" s="274"/>
      <c r="CV1212" s="274"/>
      <c r="CW1212" s="274"/>
      <c r="CX1212" s="274"/>
      <c r="CY1212" s="274"/>
      <c r="CZ1212" s="274"/>
      <c r="DA1212" s="274"/>
      <c r="DB1212" s="274"/>
      <c r="DC1212" s="274"/>
      <c r="DD1212" s="274"/>
      <c r="DE1212" s="274"/>
    </row>
    <row r="1213" spans="2:109" s="33" customFormat="1" x14ac:dyDescent="0.35">
      <c r="B1213" s="11"/>
      <c r="C1213" s="11"/>
      <c r="D1213" s="11"/>
      <c r="E1213" s="11"/>
      <c r="F1213" s="11"/>
      <c r="G1213" s="11"/>
      <c r="H1213" s="11"/>
      <c r="I1213" s="11"/>
      <c r="J1213" s="11"/>
      <c r="K1213" s="11"/>
      <c r="L1213" s="11"/>
      <c r="M1213" s="11"/>
      <c r="N1213" s="11"/>
      <c r="O1213" s="11"/>
      <c r="P1213" s="11"/>
      <c r="Q1213" s="11"/>
      <c r="R1213" s="11"/>
      <c r="S1213" s="11"/>
      <c r="T1213" s="11"/>
      <c r="U1213" s="11"/>
      <c r="V1213" s="11"/>
      <c r="W1213" s="11"/>
      <c r="X1213" s="11"/>
      <c r="AR1213" s="274"/>
      <c r="AS1213" s="274"/>
      <c r="AT1213" s="274"/>
      <c r="AU1213" s="274"/>
      <c r="AV1213" s="274"/>
      <c r="AW1213" s="274"/>
      <c r="AX1213" s="274"/>
      <c r="AY1213" s="274"/>
      <c r="AZ1213" s="274"/>
      <c r="BA1213" s="274"/>
      <c r="BB1213" s="274"/>
      <c r="BC1213" s="274"/>
      <c r="BD1213" s="274"/>
      <c r="BE1213" s="274"/>
      <c r="BF1213" s="274"/>
      <c r="BG1213" s="274"/>
      <c r="BH1213" s="274"/>
      <c r="BI1213" s="274"/>
      <c r="BJ1213" s="274"/>
      <c r="BK1213" s="274"/>
      <c r="BL1213" s="274"/>
      <c r="BM1213" s="274"/>
      <c r="BN1213" s="274"/>
      <c r="BO1213" s="274"/>
      <c r="BP1213" s="274"/>
      <c r="BQ1213" s="274"/>
      <c r="BR1213" s="274"/>
      <c r="BS1213" s="274"/>
      <c r="BT1213" s="274"/>
      <c r="BU1213" s="274"/>
      <c r="BV1213" s="274"/>
      <c r="BW1213" s="274"/>
      <c r="BX1213" s="274"/>
      <c r="BY1213" s="274"/>
      <c r="BZ1213" s="274"/>
      <c r="CA1213" s="274"/>
      <c r="CB1213" s="274"/>
      <c r="CC1213" s="274"/>
      <c r="CD1213" s="274"/>
      <c r="CE1213" s="274"/>
      <c r="CF1213" s="274"/>
      <c r="CG1213" s="274"/>
      <c r="CH1213" s="274"/>
      <c r="CI1213" s="274"/>
      <c r="CJ1213" s="274"/>
      <c r="CK1213" s="274"/>
      <c r="CL1213" s="274"/>
      <c r="CM1213" s="274"/>
      <c r="CN1213" s="274"/>
      <c r="CO1213" s="274"/>
      <c r="CP1213" s="274"/>
      <c r="CQ1213" s="274"/>
      <c r="CR1213" s="274"/>
      <c r="CS1213" s="274"/>
      <c r="CT1213" s="274"/>
      <c r="CU1213" s="274"/>
      <c r="CV1213" s="274"/>
      <c r="CW1213" s="274"/>
      <c r="CX1213" s="274"/>
      <c r="CY1213" s="274"/>
      <c r="CZ1213" s="274"/>
      <c r="DA1213" s="274"/>
      <c r="DB1213" s="274"/>
      <c r="DC1213" s="274"/>
      <c r="DD1213" s="274"/>
      <c r="DE1213" s="274"/>
    </row>
    <row r="1214" spans="2:109" s="33" customFormat="1" x14ac:dyDescent="0.35">
      <c r="B1214" s="11"/>
      <c r="C1214" s="11"/>
      <c r="D1214" s="11"/>
      <c r="E1214" s="11"/>
      <c r="F1214" s="11"/>
      <c r="G1214" s="11"/>
      <c r="H1214" s="11"/>
      <c r="I1214" s="11"/>
      <c r="J1214" s="11"/>
      <c r="K1214" s="11"/>
      <c r="L1214" s="11"/>
      <c r="M1214" s="11"/>
      <c r="N1214" s="11"/>
      <c r="O1214" s="11"/>
      <c r="P1214" s="11"/>
      <c r="Q1214" s="11"/>
      <c r="R1214" s="11"/>
      <c r="S1214" s="11"/>
      <c r="T1214" s="11"/>
      <c r="U1214" s="11"/>
      <c r="V1214" s="11"/>
      <c r="W1214" s="11"/>
      <c r="X1214" s="11"/>
      <c r="AR1214" s="274"/>
      <c r="AS1214" s="274"/>
      <c r="AT1214" s="274"/>
      <c r="AU1214" s="274"/>
      <c r="AV1214" s="274"/>
      <c r="AW1214" s="274"/>
      <c r="AX1214" s="274"/>
      <c r="AY1214" s="274"/>
      <c r="AZ1214" s="274"/>
      <c r="BA1214" s="274"/>
      <c r="BB1214" s="274"/>
      <c r="BC1214" s="274"/>
      <c r="BD1214" s="274"/>
      <c r="BE1214" s="274"/>
      <c r="BF1214" s="274"/>
      <c r="BG1214" s="274"/>
      <c r="BH1214" s="274"/>
      <c r="BI1214" s="274"/>
      <c r="BJ1214" s="274"/>
      <c r="BK1214" s="274"/>
      <c r="BL1214" s="274"/>
      <c r="BM1214" s="274"/>
      <c r="BN1214" s="274"/>
      <c r="BO1214" s="274"/>
      <c r="BP1214" s="274"/>
      <c r="BQ1214" s="274"/>
      <c r="BR1214" s="274"/>
      <c r="BS1214" s="274"/>
      <c r="BT1214" s="274"/>
      <c r="BU1214" s="274"/>
      <c r="BV1214" s="274"/>
      <c r="BW1214" s="274"/>
      <c r="BX1214" s="274"/>
      <c r="BY1214" s="274"/>
      <c r="BZ1214" s="274"/>
      <c r="CA1214" s="274"/>
      <c r="CB1214" s="274"/>
      <c r="CC1214" s="274"/>
      <c r="CD1214" s="274"/>
      <c r="CE1214" s="274"/>
      <c r="CF1214" s="274"/>
      <c r="CG1214" s="274"/>
      <c r="CH1214" s="274"/>
      <c r="CI1214" s="274"/>
      <c r="CJ1214" s="274"/>
      <c r="CK1214" s="274"/>
      <c r="CL1214" s="274"/>
      <c r="CM1214" s="274"/>
      <c r="CN1214" s="274"/>
      <c r="CO1214" s="274"/>
      <c r="CP1214" s="274"/>
      <c r="CQ1214" s="274"/>
      <c r="CR1214" s="274"/>
      <c r="CS1214" s="274"/>
      <c r="CT1214" s="274"/>
      <c r="CU1214" s="274"/>
      <c r="CV1214" s="274"/>
      <c r="CW1214" s="274"/>
      <c r="CX1214" s="274"/>
      <c r="CY1214" s="274"/>
      <c r="CZ1214" s="274"/>
      <c r="DA1214" s="274"/>
      <c r="DB1214" s="274"/>
      <c r="DC1214" s="274"/>
      <c r="DD1214" s="274"/>
      <c r="DE1214" s="274"/>
    </row>
    <row r="1215" spans="2:109" s="33" customFormat="1" x14ac:dyDescent="0.35">
      <c r="B1215" s="11"/>
      <c r="C1215" s="11"/>
      <c r="D1215" s="11"/>
      <c r="E1215" s="11"/>
      <c r="F1215" s="11"/>
      <c r="G1215" s="11"/>
      <c r="H1215" s="11"/>
      <c r="I1215" s="11"/>
      <c r="J1215" s="11"/>
      <c r="K1215" s="11"/>
      <c r="L1215" s="11"/>
      <c r="M1215" s="11"/>
      <c r="N1215" s="11"/>
      <c r="O1215" s="11"/>
      <c r="P1215" s="11"/>
      <c r="Q1215" s="11"/>
      <c r="R1215" s="11"/>
      <c r="S1215" s="11"/>
      <c r="T1215" s="11"/>
      <c r="U1215" s="11"/>
      <c r="V1215" s="11"/>
      <c r="W1215" s="11"/>
      <c r="X1215" s="11"/>
      <c r="AR1215" s="274"/>
      <c r="AS1215" s="274"/>
      <c r="AT1215" s="274"/>
      <c r="AU1215" s="274"/>
      <c r="AV1215" s="274"/>
      <c r="AW1215" s="274"/>
      <c r="AX1215" s="274"/>
      <c r="AY1215" s="274"/>
      <c r="AZ1215" s="274"/>
      <c r="BA1215" s="274"/>
      <c r="BB1215" s="274"/>
      <c r="BC1215" s="274"/>
      <c r="BD1215" s="274"/>
      <c r="BE1215" s="274"/>
      <c r="BF1215" s="274"/>
      <c r="BG1215" s="274"/>
      <c r="BH1215" s="274"/>
      <c r="BI1215" s="274"/>
      <c r="BJ1215" s="274"/>
      <c r="BK1215" s="274"/>
      <c r="BL1215" s="274"/>
      <c r="BM1215" s="274"/>
      <c r="BN1215" s="274"/>
      <c r="BO1215" s="274"/>
      <c r="BP1215" s="274"/>
      <c r="BQ1215" s="274"/>
      <c r="BR1215" s="274"/>
      <c r="BS1215" s="274"/>
      <c r="BT1215" s="274"/>
      <c r="BU1215" s="274"/>
      <c r="BV1215" s="274"/>
      <c r="BW1215" s="274"/>
      <c r="BX1215" s="274"/>
      <c r="BY1215" s="274"/>
      <c r="BZ1215" s="274"/>
      <c r="CA1215" s="274"/>
      <c r="CB1215" s="274"/>
      <c r="CC1215" s="274"/>
      <c r="CD1215" s="274"/>
      <c r="CE1215" s="274"/>
      <c r="CF1215" s="274"/>
      <c r="CG1215" s="274"/>
      <c r="CH1215" s="274"/>
      <c r="CI1215" s="274"/>
      <c r="CJ1215" s="274"/>
      <c r="CK1215" s="274"/>
      <c r="CL1215" s="274"/>
      <c r="CM1215" s="274"/>
      <c r="CN1215" s="274"/>
      <c r="CO1215" s="274"/>
      <c r="CP1215" s="274"/>
      <c r="CQ1215" s="274"/>
      <c r="CR1215" s="274"/>
      <c r="CS1215" s="274"/>
      <c r="CT1215" s="274"/>
      <c r="CU1215" s="274"/>
      <c r="CV1215" s="274"/>
      <c r="CW1215" s="274"/>
      <c r="CX1215" s="274"/>
      <c r="CY1215" s="274"/>
      <c r="CZ1215" s="274"/>
      <c r="DA1215" s="274"/>
      <c r="DB1215" s="274"/>
      <c r="DC1215" s="274"/>
      <c r="DD1215" s="274"/>
      <c r="DE1215" s="274"/>
    </row>
    <row r="1216" spans="2:109" s="33" customFormat="1" x14ac:dyDescent="0.35">
      <c r="B1216" s="11"/>
      <c r="C1216" s="11"/>
      <c r="D1216" s="11"/>
      <c r="E1216" s="11"/>
      <c r="F1216" s="11"/>
      <c r="G1216" s="11"/>
      <c r="H1216" s="11"/>
      <c r="I1216" s="11"/>
      <c r="J1216" s="11"/>
      <c r="K1216" s="11"/>
      <c r="L1216" s="11"/>
      <c r="M1216" s="11"/>
      <c r="N1216" s="11"/>
      <c r="O1216" s="11"/>
      <c r="P1216" s="11"/>
      <c r="Q1216" s="11"/>
      <c r="R1216" s="11"/>
      <c r="S1216" s="11"/>
      <c r="T1216" s="11"/>
      <c r="U1216" s="11"/>
      <c r="V1216" s="11"/>
      <c r="W1216" s="11"/>
      <c r="X1216" s="11"/>
      <c r="AR1216" s="274"/>
      <c r="AS1216" s="274"/>
      <c r="AT1216" s="274"/>
      <c r="AU1216" s="274"/>
      <c r="AV1216" s="274"/>
      <c r="AW1216" s="274"/>
      <c r="AX1216" s="274"/>
      <c r="AY1216" s="274"/>
      <c r="AZ1216" s="274"/>
      <c r="BA1216" s="274"/>
      <c r="BB1216" s="274"/>
      <c r="BC1216" s="274"/>
      <c r="BD1216" s="274"/>
      <c r="BE1216" s="274"/>
      <c r="BF1216" s="274"/>
      <c r="BG1216" s="274"/>
      <c r="BH1216" s="274"/>
      <c r="BI1216" s="274"/>
      <c r="BJ1216" s="274"/>
      <c r="BK1216" s="274"/>
      <c r="BL1216" s="274"/>
      <c r="BM1216" s="274"/>
      <c r="BN1216" s="274"/>
      <c r="BO1216" s="274"/>
      <c r="BP1216" s="274"/>
      <c r="BQ1216" s="274"/>
      <c r="BR1216" s="274"/>
      <c r="BS1216" s="274"/>
      <c r="BT1216" s="274"/>
      <c r="BU1216" s="274"/>
      <c r="BV1216" s="274"/>
      <c r="BW1216" s="274"/>
      <c r="BX1216" s="274"/>
      <c r="BY1216" s="274"/>
      <c r="BZ1216" s="274"/>
      <c r="CA1216" s="274"/>
      <c r="CB1216" s="274"/>
      <c r="CC1216" s="274"/>
      <c r="CD1216" s="274"/>
      <c r="CE1216" s="274"/>
      <c r="CF1216" s="274"/>
      <c r="CG1216" s="274"/>
      <c r="CH1216" s="274"/>
      <c r="CI1216" s="274"/>
      <c r="CJ1216" s="274"/>
      <c r="CK1216" s="274"/>
      <c r="CL1216" s="274"/>
      <c r="CM1216" s="274"/>
      <c r="CN1216" s="274"/>
      <c r="CO1216" s="274"/>
      <c r="CP1216" s="274"/>
      <c r="CQ1216" s="274"/>
      <c r="CR1216" s="274"/>
      <c r="CS1216" s="274"/>
      <c r="CT1216" s="274"/>
      <c r="CU1216" s="274"/>
      <c r="CV1216" s="274"/>
      <c r="CW1216" s="274"/>
      <c r="CX1216" s="274"/>
      <c r="CY1216" s="274"/>
      <c r="CZ1216" s="274"/>
      <c r="DA1216" s="274"/>
      <c r="DB1216" s="274"/>
      <c r="DC1216" s="274"/>
      <c r="DD1216" s="274"/>
      <c r="DE1216" s="274"/>
    </row>
    <row r="1217" spans="2:109" s="33" customFormat="1" x14ac:dyDescent="0.35">
      <c r="B1217" s="11"/>
      <c r="C1217" s="11"/>
      <c r="D1217" s="11"/>
      <c r="E1217" s="11"/>
      <c r="F1217" s="11"/>
      <c r="G1217" s="11"/>
      <c r="H1217" s="11"/>
      <c r="I1217" s="11"/>
      <c r="J1217" s="11"/>
      <c r="K1217" s="11"/>
      <c r="L1217" s="11"/>
      <c r="M1217" s="11"/>
      <c r="N1217" s="11"/>
      <c r="O1217" s="11"/>
      <c r="P1217" s="11"/>
      <c r="Q1217" s="11"/>
      <c r="R1217" s="11"/>
      <c r="S1217" s="11"/>
      <c r="T1217" s="11"/>
      <c r="U1217" s="11"/>
      <c r="V1217" s="11"/>
      <c r="W1217" s="11"/>
      <c r="X1217" s="11"/>
      <c r="AR1217" s="274"/>
      <c r="AS1217" s="274"/>
      <c r="AT1217" s="274"/>
      <c r="AU1217" s="274"/>
      <c r="AV1217" s="274"/>
      <c r="AW1217" s="274"/>
      <c r="AX1217" s="274"/>
      <c r="AY1217" s="274"/>
      <c r="AZ1217" s="274"/>
      <c r="BA1217" s="274"/>
      <c r="BB1217" s="274"/>
      <c r="BC1217" s="274"/>
      <c r="BD1217" s="274"/>
      <c r="BE1217" s="274"/>
      <c r="BF1217" s="274"/>
      <c r="BG1217" s="274"/>
      <c r="BH1217" s="274"/>
      <c r="BI1217" s="274"/>
      <c r="BJ1217" s="274"/>
      <c r="BK1217" s="274"/>
      <c r="BL1217" s="274"/>
      <c r="BM1217" s="274"/>
      <c r="BN1217" s="274"/>
      <c r="BO1217" s="274"/>
      <c r="BP1217" s="274"/>
      <c r="BQ1217" s="274"/>
      <c r="BR1217" s="274"/>
      <c r="BS1217" s="274"/>
      <c r="BT1217" s="274"/>
      <c r="BU1217" s="274"/>
      <c r="BV1217" s="274"/>
      <c r="BW1217" s="274"/>
      <c r="BX1217" s="274"/>
      <c r="BY1217" s="274"/>
      <c r="BZ1217" s="274"/>
      <c r="CA1217" s="274"/>
      <c r="CB1217" s="274"/>
      <c r="CC1217" s="274"/>
      <c r="CD1217" s="274"/>
      <c r="CE1217" s="274"/>
      <c r="CF1217" s="274"/>
      <c r="CG1217" s="274"/>
      <c r="CH1217" s="274"/>
      <c r="CI1217" s="274"/>
      <c r="CJ1217" s="274"/>
      <c r="CK1217" s="274"/>
      <c r="CL1217" s="274"/>
      <c r="CM1217" s="274"/>
      <c r="CN1217" s="274"/>
      <c r="CO1217" s="274"/>
      <c r="CP1217" s="274"/>
      <c r="CQ1217" s="274"/>
      <c r="CR1217" s="274"/>
      <c r="CS1217" s="274"/>
      <c r="CT1217" s="274"/>
      <c r="CU1217" s="274"/>
      <c r="CV1217" s="274"/>
      <c r="CW1217" s="274"/>
      <c r="CX1217" s="274"/>
      <c r="CY1217" s="274"/>
      <c r="CZ1217" s="274"/>
      <c r="DA1217" s="274"/>
      <c r="DB1217" s="274"/>
      <c r="DC1217" s="274"/>
      <c r="DD1217" s="274"/>
      <c r="DE1217" s="274"/>
    </row>
    <row r="1218" spans="2:109" s="33" customFormat="1" x14ac:dyDescent="0.35">
      <c r="B1218" s="11"/>
      <c r="C1218" s="11"/>
      <c r="D1218" s="11"/>
      <c r="E1218" s="11"/>
      <c r="F1218" s="11"/>
      <c r="G1218" s="11"/>
      <c r="H1218" s="11"/>
      <c r="I1218" s="11"/>
      <c r="J1218" s="11"/>
      <c r="K1218" s="11"/>
      <c r="L1218" s="11"/>
      <c r="M1218" s="11"/>
      <c r="N1218" s="11"/>
      <c r="O1218" s="11"/>
      <c r="P1218" s="11"/>
      <c r="Q1218" s="11"/>
      <c r="R1218" s="11"/>
      <c r="S1218" s="11"/>
      <c r="T1218" s="11"/>
      <c r="U1218" s="11"/>
      <c r="V1218" s="11"/>
      <c r="W1218" s="11"/>
      <c r="X1218" s="11"/>
      <c r="AR1218" s="274"/>
      <c r="AS1218" s="274"/>
      <c r="AT1218" s="274"/>
      <c r="AU1218" s="274"/>
      <c r="AV1218" s="274"/>
      <c r="AW1218" s="274"/>
      <c r="AX1218" s="274"/>
      <c r="AY1218" s="274"/>
      <c r="AZ1218" s="274"/>
      <c r="BA1218" s="274"/>
      <c r="BB1218" s="274"/>
      <c r="BC1218" s="274"/>
      <c r="BD1218" s="274"/>
      <c r="BE1218" s="274"/>
      <c r="BF1218" s="274"/>
      <c r="BG1218" s="274"/>
      <c r="BH1218" s="274"/>
      <c r="BI1218" s="274"/>
      <c r="BJ1218" s="274"/>
      <c r="BK1218" s="274"/>
      <c r="BL1218" s="274"/>
      <c r="BM1218" s="274"/>
      <c r="BN1218" s="274"/>
      <c r="BO1218" s="274"/>
      <c r="BP1218" s="274"/>
      <c r="BQ1218" s="274"/>
      <c r="BR1218" s="274"/>
      <c r="BS1218" s="274"/>
      <c r="BT1218" s="274"/>
      <c r="BU1218" s="274"/>
      <c r="BV1218" s="274"/>
      <c r="BW1218" s="274"/>
      <c r="BX1218" s="274"/>
      <c r="BY1218" s="274"/>
      <c r="BZ1218" s="274"/>
      <c r="CA1218" s="274"/>
      <c r="CB1218" s="274"/>
      <c r="CC1218" s="274"/>
      <c r="CD1218" s="274"/>
      <c r="CE1218" s="274"/>
      <c r="CF1218" s="274"/>
      <c r="CG1218" s="274"/>
      <c r="CH1218" s="274"/>
      <c r="CI1218" s="274"/>
      <c r="CJ1218" s="274"/>
      <c r="CK1218" s="274"/>
      <c r="CL1218" s="274"/>
      <c r="CM1218" s="274"/>
      <c r="CN1218" s="274"/>
      <c r="CO1218" s="274"/>
      <c r="CP1218" s="274"/>
      <c r="CQ1218" s="274"/>
      <c r="CR1218" s="274"/>
      <c r="CS1218" s="274"/>
      <c r="CT1218" s="274"/>
      <c r="CU1218" s="274"/>
      <c r="CV1218" s="274"/>
      <c r="CW1218" s="274"/>
      <c r="CX1218" s="274"/>
      <c r="CY1218" s="274"/>
      <c r="CZ1218" s="274"/>
      <c r="DA1218" s="274"/>
      <c r="DB1218" s="274"/>
      <c r="DC1218" s="274"/>
      <c r="DD1218" s="274"/>
      <c r="DE1218" s="274"/>
    </row>
    <row r="1219" spans="2:109" s="33" customFormat="1" x14ac:dyDescent="0.35">
      <c r="B1219" s="11"/>
      <c r="C1219" s="11"/>
      <c r="D1219" s="11"/>
      <c r="E1219" s="11"/>
      <c r="F1219" s="11"/>
      <c r="G1219" s="11"/>
      <c r="H1219" s="11"/>
      <c r="I1219" s="11"/>
      <c r="J1219" s="11"/>
      <c r="K1219" s="11"/>
      <c r="L1219" s="11"/>
      <c r="M1219" s="11"/>
      <c r="N1219" s="11"/>
      <c r="O1219" s="11"/>
      <c r="P1219" s="11"/>
      <c r="Q1219" s="11"/>
      <c r="R1219" s="11"/>
      <c r="S1219" s="11"/>
      <c r="T1219" s="11"/>
      <c r="U1219" s="11"/>
      <c r="V1219" s="11"/>
      <c r="W1219" s="11"/>
      <c r="X1219" s="11"/>
      <c r="AR1219" s="274"/>
      <c r="AS1219" s="274"/>
      <c r="AT1219" s="274"/>
      <c r="AU1219" s="274"/>
      <c r="AV1219" s="274"/>
      <c r="AW1219" s="274"/>
      <c r="AX1219" s="274"/>
      <c r="AY1219" s="274"/>
      <c r="AZ1219" s="274"/>
      <c r="BA1219" s="274"/>
      <c r="BB1219" s="274"/>
      <c r="BC1219" s="274"/>
      <c r="BD1219" s="274"/>
      <c r="BE1219" s="274"/>
      <c r="BF1219" s="274"/>
      <c r="BG1219" s="274"/>
      <c r="BH1219" s="274"/>
      <c r="BI1219" s="274"/>
      <c r="BJ1219" s="274"/>
      <c r="BK1219" s="274"/>
      <c r="BL1219" s="274"/>
      <c r="BM1219" s="274"/>
      <c r="BN1219" s="274"/>
      <c r="BO1219" s="274"/>
      <c r="BP1219" s="274"/>
      <c r="BQ1219" s="274"/>
      <c r="BR1219" s="274"/>
      <c r="BS1219" s="274"/>
      <c r="BT1219" s="274"/>
      <c r="BU1219" s="274"/>
      <c r="BV1219" s="274"/>
      <c r="BW1219" s="274"/>
      <c r="BX1219" s="274"/>
      <c r="BY1219" s="274"/>
      <c r="BZ1219" s="274"/>
      <c r="CA1219" s="274"/>
      <c r="CB1219" s="274"/>
      <c r="CC1219" s="274"/>
      <c r="CD1219" s="274"/>
      <c r="CE1219" s="274"/>
      <c r="CF1219" s="274"/>
      <c r="CG1219" s="274"/>
      <c r="CH1219" s="274"/>
      <c r="CI1219" s="274"/>
      <c r="CJ1219" s="274"/>
      <c r="CK1219" s="274"/>
      <c r="CL1219" s="274"/>
      <c r="CM1219" s="274"/>
      <c r="CN1219" s="274"/>
      <c r="CO1219" s="274"/>
      <c r="CP1219" s="274"/>
      <c r="CQ1219" s="274"/>
      <c r="CR1219" s="274"/>
      <c r="CS1219" s="274"/>
      <c r="CT1219" s="274"/>
      <c r="CU1219" s="274"/>
      <c r="CV1219" s="274"/>
      <c r="CW1219" s="274"/>
      <c r="CX1219" s="274"/>
      <c r="CY1219" s="274"/>
      <c r="CZ1219" s="274"/>
      <c r="DA1219" s="274"/>
      <c r="DB1219" s="274"/>
      <c r="DC1219" s="274"/>
      <c r="DD1219" s="274"/>
      <c r="DE1219" s="274"/>
    </row>
    <row r="1220" spans="2:109" s="33" customFormat="1" x14ac:dyDescent="0.35">
      <c r="B1220" s="11"/>
      <c r="C1220" s="11"/>
      <c r="D1220" s="11"/>
      <c r="E1220" s="11"/>
      <c r="F1220" s="11"/>
      <c r="G1220" s="11"/>
      <c r="H1220" s="11"/>
      <c r="I1220" s="11"/>
      <c r="J1220" s="11"/>
      <c r="K1220" s="11"/>
      <c r="L1220" s="11"/>
      <c r="M1220" s="11"/>
      <c r="N1220" s="11"/>
      <c r="O1220" s="11"/>
      <c r="P1220" s="11"/>
      <c r="Q1220" s="11"/>
      <c r="R1220" s="11"/>
      <c r="S1220" s="11"/>
      <c r="T1220" s="11"/>
      <c r="U1220" s="11"/>
      <c r="V1220" s="11"/>
      <c r="W1220" s="11"/>
      <c r="X1220" s="11"/>
      <c r="AR1220" s="274"/>
      <c r="AS1220" s="274"/>
      <c r="AT1220" s="274"/>
      <c r="AU1220" s="274"/>
      <c r="AV1220" s="274"/>
      <c r="AW1220" s="274"/>
      <c r="AX1220" s="274"/>
      <c r="AY1220" s="274"/>
      <c r="AZ1220" s="274"/>
      <c r="BA1220" s="274"/>
      <c r="BB1220" s="274"/>
      <c r="BC1220" s="274"/>
      <c r="BD1220" s="274"/>
      <c r="BE1220" s="274"/>
      <c r="BF1220" s="274"/>
      <c r="BG1220" s="274"/>
      <c r="BH1220" s="274"/>
      <c r="BI1220" s="274"/>
      <c r="BJ1220" s="274"/>
      <c r="BK1220" s="274"/>
      <c r="BL1220" s="274"/>
      <c r="BM1220" s="274"/>
      <c r="BN1220" s="274"/>
      <c r="BO1220" s="274"/>
      <c r="BP1220" s="274"/>
      <c r="BQ1220" s="274"/>
      <c r="BR1220" s="274"/>
      <c r="BS1220" s="274"/>
      <c r="BT1220" s="274"/>
      <c r="BU1220" s="274"/>
      <c r="BV1220" s="274"/>
      <c r="BW1220" s="274"/>
      <c r="BX1220" s="274"/>
      <c r="BY1220" s="274"/>
      <c r="BZ1220" s="274"/>
      <c r="CA1220" s="274"/>
      <c r="CB1220" s="274"/>
      <c r="CC1220" s="274"/>
      <c r="CD1220" s="274"/>
      <c r="CE1220" s="274"/>
      <c r="CF1220" s="274"/>
      <c r="CG1220" s="274"/>
      <c r="CH1220" s="274"/>
      <c r="CI1220" s="274"/>
      <c r="CJ1220" s="274"/>
      <c r="CK1220" s="274"/>
      <c r="CL1220" s="274"/>
      <c r="CM1220" s="274"/>
      <c r="CN1220" s="274"/>
      <c r="CO1220" s="274"/>
      <c r="CP1220" s="274"/>
      <c r="CQ1220" s="274"/>
      <c r="CR1220" s="274"/>
      <c r="CS1220" s="274"/>
      <c r="CT1220" s="274"/>
      <c r="CU1220" s="274"/>
      <c r="CV1220" s="274"/>
      <c r="CW1220" s="274"/>
      <c r="CX1220" s="274"/>
      <c r="CY1220" s="274"/>
      <c r="CZ1220" s="274"/>
      <c r="DA1220" s="274"/>
      <c r="DB1220" s="274"/>
      <c r="DC1220" s="274"/>
      <c r="DD1220" s="274"/>
      <c r="DE1220" s="274"/>
    </row>
    <row r="1221" spans="2:109" s="33" customFormat="1" x14ac:dyDescent="0.35">
      <c r="B1221" s="11"/>
      <c r="C1221" s="11"/>
      <c r="D1221" s="11"/>
      <c r="E1221" s="11"/>
      <c r="F1221" s="11"/>
      <c r="G1221" s="11"/>
      <c r="H1221" s="11"/>
      <c r="I1221" s="11"/>
      <c r="J1221" s="11"/>
      <c r="K1221" s="11"/>
      <c r="L1221" s="11"/>
      <c r="M1221" s="11"/>
      <c r="N1221" s="11"/>
      <c r="O1221" s="11"/>
      <c r="P1221" s="11"/>
      <c r="Q1221" s="11"/>
      <c r="R1221" s="11"/>
      <c r="S1221" s="11"/>
      <c r="T1221" s="11"/>
      <c r="U1221" s="11"/>
      <c r="V1221" s="11"/>
      <c r="W1221" s="11"/>
      <c r="X1221" s="11"/>
      <c r="AR1221" s="274"/>
      <c r="AS1221" s="274"/>
      <c r="AT1221" s="274"/>
      <c r="AU1221" s="274"/>
      <c r="AV1221" s="274"/>
      <c r="AW1221" s="274"/>
      <c r="AX1221" s="274"/>
      <c r="AY1221" s="274"/>
      <c r="AZ1221" s="274"/>
      <c r="BA1221" s="274"/>
      <c r="BB1221" s="274"/>
      <c r="BC1221" s="274"/>
      <c r="BD1221" s="274"/>
      <c r="BE1221" s="274"/>
      <c r="BF1221" s="274"/>
      <c r="BG1221" s="274"/>
      <c r="BH1221" s="274"/>
      <c r="BI1221" s="274"/>
      <c r="BJ1221" s="274"/>
      <c r="BK1221" s="274"/>
      <c r="BL1221" s="274"/>
      <c r="BM1221" s="274"/>
      <c r="BN1221" s="274"/>
      <c r="BO1221" s="274"/>
      <c r="BP1221" s="274"/>
      <c r="BQ1221" s="274"/>
      <c r="BR1221" s="274"/>
      <c r="BS1221" s="274"/>
      <c r="BT1221" s="274"/>
      <c r="BU1221" s="274"/>
      <c r="BV1221" s="274"/>
      <c r="BW1221" s="274"/>
      <c r="BX1221" s="274"/>
      <c r="BY1221" s="274"/>
      <c r="BZ1221" s="274"/>
      <c r="CA1221" s="274"/>
      <c r="CB1221" s="274"/>
      <c r="CC1221" s="274"/>
      <c r="CD1221" s="274"/>
      <c r="CE1221" s="274"/>
      <c r="CF1221" s="274"/>
      <c r="CG1221" s="274"/>
      <c r="CH1221" s="274"/>
      <c r="CI1221" s="274"/>
      <c r="CJ1221" s="274"/>
      <c r="CK1221" s="274"/>
      <c r="CL1221" s="274"/>
      <c r="CM1221" s="274"/>
      <c r="CN1221" s="274"/>
      <c r="CO1221" s="274"/>
      <c r="CP1221" s="274"/>
      <c r="CQ1221" s="274"/>
      <c r="CR1221" s="274"/>
      <c r="CS1221" s="274"/>
      <c r="CT1221" s="274"/>
      <c r="CU1221" s="274"/>
      <c r="CV1221" s="274"/>
      <c r="CW1221" s="274"/>
      <c r="CX1221" s="274"/>
      <c r="CY1221" s="274"/>
      <c r="CZ1221" s="274"/>
      <c r="DA1221" s="274"/>
      <c r="DB1221" s="274"/>
      <c r="DC1221" s="274"/>
      <c r="DD1221" s="274"/>
      <c r="DE1221" s="274"/>
    </row>
    <row r="1222" spans="2:109" s="33" customFormat="1" x14ac:dyDescent="0.35">
      <c r="B1222" s="11"/>
      <c r="C1222" s="11"/>
      <c r="D1222" s="11"/>
      <c r="E1222" s="11"/>
      <c r="F1222" s="11"/>
      <c r="G1222" s="11"/>
      <c r="H1222" s="11"/>
      <c r="I1222" s="11"/>
      <c r="J1222" s="11"/>
      <c r="K1222" s="11"/>
      <c r="L1222" s="11"/>
      <c r="M1222" s="11"/>
      <c r="N1222" s="11"/>
      <c r="O1222" s="11"/>
      <c r="P1222" s="11"/>
      <c r="Q1222" s="11"/>
      <c r="R1222" s="11"/>
      <c r="S1222" s="11"/>
      <c r="T1222" s="11"/>
      <c r="U1222" s="11"/>
      <c r="V1222" s="11"/>
      <c r="W1222" s="11"/>
      <c r="X1222" s="11"/>
      <c r="AR1222" s="274"/>
      <c r="AS1222" s="274"/>
      <c r="AT1222" s="274"/>
      <c r="AU1222" s="274"/>
      <c r="AV1222" s="274"/>
      <c r="AW1222" s="274"/>
      <c r="AX1222" s="274"/>
      <c r="AY1222" s="274"/>
      <c r="AZ1222" s="274"/>
      <c r="BA1222" s="274"/>
      <c r="BB1222" s="274"/>
      <c r="BC1222" s="274"/>
      <c r="BD1222" s="274"/>
      <c r="BE1222" s="274"/>
      <c r="BF1222" s="274"/>
      <c r="BG1222" s="274"/>
      <c r="BH1222" s="274"/>
      <c r="BI1222" s="274"/>
      <c r="BJ1222" s="274"/>
      <c r="BK1222" s="274"/>
      <c r="BL1222" s="274"/>
      <c r="BM1222" s="274"/>
      <c r="BN1222" s="274"/>
      <c r="BO1222" s="274"/>
      <c r="BP1222" s="274"/>
      <c r="BQ1222" s="274"/>
      <c r="BR1222" s="274"/>
      <c r="BS1222" s="274"/>
      <c r="BT1222" s="274"/>
      <c r="BU1222" s="274"/>
      <c r="BV1222" s="274"/>
      <c r="BW1222" s="274"/>
      <c r="BX1222" s="274"/>
      <c r="BY1222" s="274"/>
      <c r="BZ1222" s="274"/>
      <c r="CA1222" s="274"/>
      <c r="CB1222" s="274"/>
      <c r="CC1222" s="274"/>
      <c r="CD1222" s="274"/>
      <c r="CE1222" s="274"/>
      <c r="CF1222" s="274"/>
      <c r="CG1222" s="274"/>
      <c r="CH1222" s="274"/>
      <c r="CI1222" s="274"/>
      <c r="CJ1222" s="274"/>
      <c r="CK1222" s="274"/>
      <c r="CL1222" s="274"/>
      <c r="CM1222" s="274"/>
      <c r="CN1222" s="274"/>
      <c r="CO1222" s="274"/>
      <c r="CP1222" s="274"/>
      <c r="CQ1222" s="274"/>
      <c r="CR1222" s="274"/>
      <c r="CS1222" s="274"/>
      <c r="CT1222" s="274"/>
      <c r="CU1222" s="274"/>
      <c r="CV1222" s="274"/>
      <c r="CW1222" s="274"/>
      <c r="CX1222" s="274"/>
      <c r="CY1222" s="274"/>
      <c r="CZ1222" s="274"/>
      <c r="DA1222" s="274"/>
      <c r="DB1222" s="274"/>
      <c r="DC1222" s="274"/>
      <c r="DD1222" s="274"/>
      <c r="DE1222" s="274"/>
    </row>
    <row r="1223" spans="2:109" s="33" customFormat="1" x14ac:dyDescent="0.35">
      <c r="B1223" s="11"/>
      <c r="C1223" s="11"/>
      <c r="D1223" s="11"/>
      <c r="E1223" s="11"/>
      <c r="F1223" s="11"/>
      <c r="G1223" s="11"/>
      <c r="H1223" s="11"/>
      <c r="I1223" s="11"/>
      <c r="J1223" s="11"/>
      <c r="K1223" s="11"/>
      <c r="L1223" s="11"/>
      <c r="M1223" s="11"/>
      <c r="N1223" s="11"/>
      <c r="O1223" s="11"/>
      <c r="P1223" s="11"/>
      <c r="Q1223" s="11"/>
      <c r="R1223" s="11"/>
      <c r="S1223" s="11"/>
      <c r="T1223" s="11"/>
      <c r="U1223" s="11"/>
      <c r="V1223" s="11"/>
      <c r="W1223" s="11"/>
      <c r="X1223" s="11"/>
      <c r="AR1223" s="274"/>
      <c r="AS1223" s="274"/>
      <c r="AT1223" s="274"/>
      <c r="AU1223" s="274"/>
      <c r="AV1223" s="274"/>
      <c r="AW1223" s="274"/>
      <c r="AX1223" s="274"/>
      <c r="AY1223" s="274"/>
      <c r="AZ1223" s="274"/>
      <c r="BA1223" s="274"/>
      <c r="BB1223" s="274"/>
      <c r="BC1223" s="274"/>
      <c r="BD1223" s="274"/>
      <c r="BE1223" s="274"/>
      <c r="BF1223" s="274"/>
      <c r="BG1223" s="274"/>
      <c r="BH1223" s="274"/>
      <c r="BI1223" s="274"/>
      <c r="BJ1223" s="274"/>
      <c r="BK1223" s="274"/>
      <c r="BL1223" s="274"/>
      <c r="BM1223" s="274"/>
      <c r="BN1223" s="274"/>
      <c r="BO1223" s="274"/>
      <c r="BP1223" s="274"/>
      <c r="BQ1223" s="274"/>
      <c r="BR1223" s="274"/>
      <c r="BS1223" s="274"/>
      <c r="BT1223" s="274"/>
      <c r="BU1223" s="274"/>
      <c r="BV1223" s="274"/>
      <c r="BW1223" s="274"/>
      <c r="BX1223" s="274"/>
      <c r="BY1223" s="274"/>
      <c r="BZ1223" s="274"/>
      <c r="CA1223" s="274"/>
      <c r="CB1223" s="274"/>
      <c r="CC1223" s="274"/>
      <c r="CD1223" s="274"/>
      <c r="CE1223" s="274"/>
      <c r="CF1223" s="274"/>
      <c r="CG1223" s="274"/>
      <c r="CH1223" s="274"/>
      <c r="CI1223" s="274"/>
      <c r="CJ1223" s="274"/>
      <c r="CK1223" s="274"/>
      <c r="CL1223" s="274"/>
      <c r="CM1223" s="274"/>
      <c r="CN1223" s="274"/>
      <c r="CO1223" s="274"/>
      <c r="CP1223" s="274"/>
      <c r="CQ1223" s="274"/>
      <c r="CR1223" s="274"/>
      <c r="CS1223" s="274"/>
      <c r="CT1223" s="274"/>
      <c r="CU1223" s="274"/>
      <c r="CV1223" s="274"/>
      <c r="CW1223" s="274"/>
      <c r="CX1223" s="274"/>
      <c r="CY1223" s="274"/>
      <c r="CZ1223" s="274"/>
      <c r="DA1223" s="274"/>
      <c r="DB1223" s="274"/>
      <c r="DC1223" s="274"/>
      <c r="DD1223" s="274"/>
      <c r="DE1223" s="274"/>
    </row>
    <row r="1224" spans="2:109" s="33" customFormat="1" x14ac:dyDescent="0.35">
      <c r="B1224" s="11"/>
      <c r="C1224" s="11"/>
      <c r="D1224" s="11"/>
      <c r="E1224" s="11"/>
      <c r="F1224" s="11"/>
      <c r="G1224" s="11"/>
      <c r="H1224" s="11"/>
      <c r="I1224" s="11"/>
      <c r="J1224" s="11"/>
      <c r="K1224" s="11"/>
      <c r="L1224" s="11"/>
      <c r="M1224" s="11"/>
      <c r="N1224" s="11"/>
      <c r="O1224" s="11"/>
      <c r="P1224" s="11"/>
      <c r="Q1224" s="11"/>
      <c r="R1224" s="11"/>
      <c r="S1224" s="11"/>
      <c r="T1224" s="11"/>
      <c r="U1224" s="11"/>
      <c r="V1224" s="11"/>
      <c r="W1224" s="11"/>
      <c r="X1224" s="11"/>
      <c r="AR1224" s="274"/>
      <c r="AS1224" s="274"/>
      <c r="AT1224" s="274"/>
      <c r="AU1224" s="274"/>
      <c r="AV1224" s="274"/>
      <c r="AW1224" s="274"/>
      <c r="AX1224" s="274"/>
      <c r="AY1224" s="274"/>
      <c r="AZ1224" s="274"/>
      <c r="BA1224" s="274"/>
      <c r="BB1224" s="274"/>
      <c r="BC1224" s="274"/>
      <c r="BD1224" s="274"/>
      <c r="BE1224" s="274"/>
      <c r="BF1224" s="274"/>
      <c r="BG1224" s="274"/>
      <c r="BH1224" s="274"/>
      <c r="BI1224" s="274"/>
      <c r="BJ1224" s="274"/>
      <c r="BK1224" s="274"/>
      <c r="BL1224" s="274"/>
      <c r="BM1224" s="274"/>
      <c r="BN1224" s="274"/>
      <c r="BO1224" s="274"/>
      <c r="BP1224" s="274"/>
      <c r="BQ1224" s="274"/>
      <c r="BR1224" s="274"/>
      <c r="BS1224" s="274"/>
      <c r="BT1224" s="274"/>
      <c r="BU1224" s="274"/>
      <c r="BV1224" s="274"/>
      <c r="BW1224" s="274"/>
      <c r="BX1224" s="274"/>
      <c r="BY1224" s="274"/>
      <c r="BZ1224" s="274"/>
      <c r="CA1224" s="274"/>
      <c r="CB1224" s="274"/>
      <c r="CC1224" s="274"/>
      <c r="CD1224" s="274"/>
      <c r="CE1224" s="274"/>
      <c r="CF1224" s="274"/>
      <c r="CG1224" s="274"/>
      <c r="CH1224" s="274"/>
      <c r="CI1224" s="274"/>
      <c r="CJ1224" s="274"/>
      <c r="CK1224" s="274"/>
      <c r="CL1224" s="274"/>
      <c r="CM1224" s="274"/>
      <c r="CN1224" s="274"/>
      <c r="CO1224" s="274"/>
      <c r="CP1224" s="274"/>
      <c r="CQ1224" s="274"/>
      <c r="CR1224" s="274"/>
      <c r="CS1224" s="274"/>
      <c r="CT1224" s="274"/>
      <c r="CU1224" s="274"/>
      <c r="CV1224" s="274"/>
      <c r="CW1224" s="274"/>
      <c r="CX1224" s="274"/>
      <c r="CY1224" s="274"/>
      <c r="CZ1224" s="274"/>
      <c r="DA1224" s="274"/>
      <c r="DB1224" s="274"/>
      <c r="DC1224" s="274"/>
      <c r="DD1224" s="274"/>
      <c r="DE1224" s="274"/>
    </row>
    <row r="1225" spans="2:109" s="33" customFormat="1" x14ac:dyDescent="0.35">
      <c r="B1225" s="11"/>
      <c r="C1225" s="11"/>
      <c r="D1225" s="11"/>
      <c r="E1225" s="11"/>
      <c r="F1225" s="11"/>
      <c r="G1225" s="11"/>
      <c r="H1225" s="11"/>
      <c r="I1225" s="11"/>
      <c r="J1225" s="11"/>
      <c r="K1225" s="11"/>
      <c r="L1225" s="11"/>
      <c r="M1225" s="11"/>
      <c r="N1225" s="11"/>
      <c r="O1225" s="11"/>
      <c r="P1225" s="11"/>
      <c r="Q1225" s="11"/>
      <c r="R1225" s="11"/>
      <c r="S1225" s="11"/>
      <c r="T1225" s="11"/>
      <c r="U1225" s="11"/>
      <c r="V1225" s="11"/>
      <c r="W1225" s="11"/>
      <c r="X1225" s="11"/>
      <c r="AR1225" s="274"/>
      <c r="AS1225" s="274"/>
      <c r="AT1225" s="274"/>
      <c r="AU1225" s="274"/>
      <c r="AV1225" s="274"/>
      <c r="AW1225" s="274"/>
      <c r="AX1225" s="274"/>
      <c r="AY1225" s="274"/>
      <c r="AZ1225" s="274"/>
      <c r="BA1225" s="274"/>
      <c r="BB1225" s="274"/>
      <c r="BC1225" s="274"/>
      <c r="BD1225" s="274"/>
      <c r="BE1225" s="274"/>
      <c r="BF1225" s="274"/>
      <c r="BG1225" s="274"/>
      <c r="BH1225" s="274"/>
      <c r="BI1225" s="274"/>
      <c r="BJ1225" s="274"/>
      <c r="BK1225" s="274"/>
      <c r="BL1225" s="274"/>
      <c r="BM1225" s="274"/>
      <c r="BN1225" s="274"/>
      <c r="BO1225" s="274"/>
      <c r="BP1225" s="274"/>
      <c r="BQ1225" s="274"/>
      <c r="BR1225" s="274"/>
      <c r="BS1225" s="274"/>
      <c r="BT1225" s="274"/>
      <c r="BU1225" s="274"/>
      <c r="BV1225" s="274"/>
      <c r="BW1225" s="274"/>
      <c r="BX1225" s="274"/>
      <c r="BY1225" s="274"/>
      <c r="BZ1225" s="274"/>
      <c r="CA1225" s="274"/>
      <c r="CB1225" s="274"/>
      <c r="CC1225" s="274"/>
      <c r="CD1225" s="274"/>
      <c r="CE1225" s="274"/>
      <c r="CF1225" s="274"/>
      <c r="CG1225" s="274"/>
      <c r="CH1225" s="274"/>
      <c r="CI1225" s="274"/>
      <c r="CJ1225" s="274"/>
      <c r="CK1225" s="274"/>
      <c r="CL1225" s="274"/>
      <c r="CM1225" s="274"/>
      <c r="CN1225" s="274"/>
      <c r="CO1225" s="274"/>
      <c r="CP1225" s="274"/>
      <c r="CQ1225" s="274"/>
      <c r="CR1225" s="274"/>
      <c r="CS1225" s="274"/>
      <c r="CT1225" s="274"/>
      <c r="CU1225" s="274"/>
      <c r="CV1225" s="274"/>
      <c r="CW1225" s="274"/>
      <c r="CX1225" s="274"/>
      <c r="CY1225" s="274"/>
      <c r="CZ1225" s="274"/>
      <c r="DA1225" s="274"/>
      <c r="DB1225" s="274"/>
      <c r="DC1225" s="274"/>
      <c r="DD1225" s="274"/>
      <c r="DE1225" s="274"/>
    </row>
    <row r="1226" spans="2:109" s="33" customFormat="1" x14ac:dyDescent="0.35">
      <c r="B1226" s="11"/>
      <c r="C1226" s="11"/>
      <c r="D1226" s="11"/>
      <c r="E1226" s="11"/>
      <c r="F1226" s="11"/>
      <c r="G1226" s="11"/>
      <c r="H1226" s="11"/>
      <c r="I1226" s="11"/>
      <c r="J1226" s="11"/>
      <c r="K1226" s="11"/>
      <c r="L1226" s="11"/>
      <c r="M1226" s="11"/>
      <c r="N1226" s="11"/>
      <c r="O1226" s="11"/>
      <c r="P1226" s="11"/>
      <c r="Q1226" s="11"/>
      <c r="R1226" s="11"/>
      <c r="S1226" s="11"/>
      <c r="T1226" s="11"/>
      <c r="U1226" s="11"/>
      <c r="V1226" s="11"/>
      <c r="W1226" s="11"/>
      <c r="X1226" s="11"/>
      <c r="AR1226" s="274"/>
      <c r="AS1226" s="274"/>
      <c r="AT1226" s="274"/>
      <c r="AU1226" s="274"/>
      <c r="AV1226" s="274"/>
      <c r="AW1226" s="274"/>
      <c r="AX1226" s="274"/>
      <c r="AY1226" s="274"/>
      <c r="AZ1226" s="274"/>
      <c r="BA1226" s="274"/>
      <c r="BB1226" s="274"/>
      <c r="BC1226" s="274"/>
      <c r="BD1226" s="274"/>
      <c r="BE1226" s="274"/>
      <c r="BF1226" s="274"/>
      <c r="BG1226" s="274"/>
      <c r="BH1226" s="274"/>
      <c r="BI1226" s="274"/>
      <c r="BJ1226" s="274"/>
      <c r="BK1226" s="274"/>
      <c r="BL1226" s="274"/>
      <c r="BM1226" s="274"/>
      <c r="BN1226" s="274"/>
      <c r="BO1226" s="274"/>
      <c r="BP1226" s="274"/>
      <c r="BQ1226" s="274"/>
      <c r="BR1226" s="274"/>
      <c r="BS1226" s="274"/>
      <c r="BT1226" s="274"/>
      <c r="BU1226" s="274"/>
      <c r="BV1226" s="274"/>
      <c r="BW1226" s="274"/>
      <c r="BX1226" s="274"/>
      <c r="BY1226" s="274"/>
      <c r="BZ1226" s="274"/>
      <c r="CA1226" s="274"/>
      <c r="CB1226" s="274"/>
      <c r="CC1226" s="274"/>
      <c r="CD1226" s="274"/>
      <c r="CE1226" s="274"/>
      <c r="CF1226" s="274"/>
      <c r="CG1226" s="274"/>
      <c r="CH1226" s="274"/>
      <c r="CI1226" s="274"/>
      <c r="CJ1226" s="274"/>
      <c r="CK1226" s="274"/>
      <c r="CL1226" s="274"/>
      <c r="CM1226" s="274"/>
      <c r="CN1226" s="274"/>
      <c r="CO1226" s="274"/>
      <c r="CP1226" s="274"/>
      <c r="CQ1226" s="274"/>
      <c r="CR1226" s="274"/>
      <c r="CS1226" s="274"/>
      <c r="CT1226" s="274"/>
      <c r="CU1226" s="274"/>
      <c r="CV1226" s="274"/>
      <c r="CW1226" s="274"/>
      <c r="CX1226" s="274"/>
      <c r="CY1226" s="274"/>
      <c r="CZ1226" s="274"/>
      <c r="DA1226" s="274"/>
      <c r="DB1226" s="274"/>
      <c r="DC1226" s="274"/>
      <c r="DD1226" s="274"/>
      <c r="DE1226" s="274"/>
    </row>
    <row r="1227" spans="2:109" s="33" customFormat="1" x14ac:dyDescent="0.35">
      <c r="B1227" s="11"/>
      <c r="C1227" s="11"/>
      <c r="D1227" s="11"/>
      <c r="E1227" s="11"/>
      <c r="F1227" s="11"/>
      <c r="G1227" s="11"/>
      <c r="H1227" s="11"/>
      <c r="I1227" s="11"/>
      <c r="J1227" s="11"/>
      <c r="K1227" s="11"/>
      <c r="L1227" s="11"/>
      <c r="M1227" s="11"/>
      <c r="N1227" s="11"/>
      <c r="O1227" s="11"/>
      <c r="P1227" s="11"/>
      <c r="Q1227" s="11"/>
      <c r="R1227" s="11"/>
      <c r="S1227" s="11"/>
      <c r="T1227" s="11"/>
      <c r="U1227" s="11"/>
      <c r="V1227" s="11"/>
      <c r="W1227" s="11"/>
      <c r="X1227" s="11"/>
      <c r="AR1227" s="274"/>
      <c r="AS1227" s="274"/>
      <c r="AT1227" s="274"/>
      <c r="AU1227" s="274"/>
      <c r="AV1227" s="274"/>
      <c r="AW1227" s="274"/>
      <c r="AX1227" s="274"/>
      <c r="AY1227" s="274"/>
      <c r="AZ1227" s="274"/>
      <c r="BA1227" s="274"/>
      <c r="BB1227" s="274"/>
      <c r="BC1227" s="274"/>
      <c r="BD1227" s="274"/>
      <c r="BE1227" s="274"/>
      <c r="BF1227" s="274"/>
      <c r="BG1227" s="274"/>
      <c r="BH1227" s="274"/>
      <c r="BI1227" s="274"/>
      <c r="BJ1227" s="274"/>
      <c r="BK1227" s="274"/>
      <c r="BL1227" s="274"/>
      <c r="BM1227" s="274"/>
      <c r="BN1227" s="274"/>
      <c r="BO1227" s="274"/>
      <c r="BP1227" s="274"/>
      <c r="BQ1227" s="274"/>
      <c r="BR1227" s="274"/>
      <c r="BS1227" s="274"/>
      <c r="BT1227" s="274"/>
      <c r="BU1227" s="274"/>
      <c r="BV1227" s="274"/>
      <c r="BW1227" s="274"/>
      <c r="BX1227" s="274"/>
      <c r="BY1227" s="274"/>
      <c r="BZ1227" s="274"/>
      <c r="CA1227" s="274"/>
      <c r="CB1227" s="274"/>
      <c r="CC1227" s="274"/>
      <c r="CD1227" s="274"/>
      <c r="CE1227" s="274"/>
      <c r="CF1227" s="274"/>
      <c r="CG1227" s="274"/>
      <c r="CH1227" s="274"/>
      <c r="CI1227" s="274"/>
      <c r="CJ1227" s="274"/>
      <c r="CK1227" s="274"/>
      <c r="CL1227" s="274"/>
      <c r="CM1227" s="274"/>
      <c r="CN1227" s="274"/>
      <c r="CO1227" s="274"/>
      <c r="CP1227" s="274"/>
      <c r="CQ1227" s="274"/>
      <c r="CR1227" s="274"/>
      <c r="CS1227" s="274"/>
      <c r="CT1227" s="274"/>
      <c r="CU1227" s="274"/>
      <c r="CV1227" s="274"/>
      <c r="CW1227" s="274"/>
      <c r="CX1227" s="274"/>
      <c r="CY1227" s="274"/>
      <c r="CZ1227" s="274"/>
      <c r="DA1227" s="274"/>
      <c r="DB1227" s="274"/>
      <c r="DC1227" s="274"/>
      <c r="DD1227" s="274"/>
      <c r="DE1227" s="274"/>
    </row>
    <row r="1228" spans="2:109" s="33" customFormat="1" x14ac:dyDescent="0.35">
      <c r="B1228" s="11"/>
      <c r="C1228" s="11"/>
      <c r="D1228" s="11"/>
      <c r="E1228" s="11"/>
      <c r="F1228" s="11"/>
      <c r="G1228" s="11"/>
      <c r="H1228" s="11"/>
      <c r="I1228" s="11"/>
      <c r="J1228" s="11"/>
      <c r="K1228" s="11"/>
      <c r="L1228" s="11"/>
      <c r="M1228" s="11"/>
      <c r="N1228" s="11"/>
      <c r="O1228" s="11"/>
      <c r="P1228" s="11"/>
      <c r="Q1228" s="11"/>
      <c r="R1228" s="11"/>
      <c r="S1228" s="11"/>
      <c r="T1228" s="11"/>
      <c r="U1228" s="11"/>
      <c r="V1228" s="11"/>
      <c r="W1228" s="11"/>
      <c r="X1228" s="11"/>
      <c r="AR1228" s="274"/>
      <c r="AS1228" s="274"/>
      <c r="AT1228" s="274"/>
      <c r="AU1228" s="274"/>
      <c r="AV1228" s="274"/>
      <c r="AW1228" s="274"/>
      <c r="AX1228" s="274"/>
      <c r="AY1228" s="274"/>
      <c r="AZ1228" s="274"/>
      <c r="BA1228" s="274"/>
      <c r="BB1228" s="274"/>
      <c r="BC1228" s="274"/>
      <c r="BD1228" s="274"/>
      <c r="BE1228" s="274"/>
      <c r="BF1228" s="274"/>
      <c r="BG1228" s="274"/>
      <c r="BH1228" s="274"/>
      <c r="BI1228" s="274"/>
      <c r="BJ1228" s="274"/>
      <c r="BK1228" s="274"/>
      <c r="BL1228" s="274"/>
      <c r="BM1228" s="274"/>
      <c r="BN1228" s="274"/>
      <c r="BO1228" s="274"/>
      <c r="BP1228" s="274"/>
      <c r="BQ1228" s="274"/>
      <c r="BR1228" s="274"/>
      <c r="BS1228" s="274"/>
      <c r="BT1228" s="274"/>
      <c r="BU1228" s="274"/>
      <c r="BV1228" s="274"/>
      <c r="BW1228" s="274"/>
      <c r="BX1228" s="274"/>
      <c r="BY1228" s="274"/>
      <c r="BZ1228" s="274"/>
      <c r="CA1228" s="274"/>
      <c r="CB1228" s="274"/>
      <c r="CC1228" s="274"/>
      <c r="CD1228" s="274"/>
      <c r="CE1228" s="274"/>
      <c r="CF1228" s="274"/>
      <c r="CG1228" s="274"/>
      <c r="CH1228" s="274"/>
      <c r="CI1228" s="274"/>
      <c r="CJ1228" s="274"/>
      <c r="CK1228" s="274"/>
      <c r="CL1228" s="274"/>
      <c r="CM1228" s="274"/>
      <c r="CN1228" s="274"/>
      <c r="CO1228" s="274"/>
      <c r="CP1228" s="274"/>
      <c r="CQ1228" s="274"/>
      <c r="CR1228" s="274"/>
      <c r="CS1228" s="274"/>
      <c r="CT1228" s="274"/>
      <c r="CU1228" s="274"/>
      <c r="CV1228" s="274"/>
      <c r="CW1228" s="274"/>
      <c r="CX1228" s="274"/>
      <c r="CY1228" s="274"/>
      <c r="CZ1228" s="274"/>
      <c r="DA1228" s="274"/>
      <c r="DB1228" s="274"/>
      <c r="DC1228" s="274"/>
      <c r="DD1228" s="274"/>
      <c r="DE1228" s="274"/>
    </row>
    <row r="1229" spans="2:109" s="33" customFormat="1" x14ac:dyDescent="0.35">
      <c r="B1229" s="11"/>
      <c r="C1229" s="11"/>
      <c r="D1229" s="11"/>
      <c r="E1229" s="11"/>
      <c r="F1229" s="11"/>
      <c r="G1229" s="11"/>
      <c r="H1229" s="11"/>
      <c r="I1229" s="11"/>
      <c r="J1229" s="11"/>
      <c r="K1229" s="11"/>
      <c r="L1229" s="11"/>
      <c r="M1229" s="11"/>
      <c r="N1229" s="11"/>
      <c r="O1229" s="11"/>
      <c r="P1229" s="11"/>
      <c r="Q1229" s="11"/>
      <c r="R1229" s="11"/>
      <c r="S1229" s="11"/>
      <c r="T1229" s="11"/>
      <c r="U1229" s="11"/>
      <c r="V1229" s="11"/>
      <c r="W1229" s="11"/>
      <c r="X1229" s="11"/>
      <c r="AR1229" s="274"/>
      <c r="AS1229" s="274"/>
      <c r="AT1229" s="274"/>
      <c r="AU1229" s="274"/>
      <c r="AV1229" s="274"/>
      <c r="AW1229" s="274"/>
      <c r="AX1229" s="274"/>
      <c r="AY1229" s="274"/>
      <c r="AZ1229" s="274"/>
      <c r="BA1229" s="274"/>
      <c r="BB1229" s="274"/>
      <c r="BC1229" s="274"/>
      <c r="BD1229" s="274"/>
      <c r="BE1229" s="274"/>
      <c r="BF1229" s="274"/>
      <c r="BG1229" s="274"/>
      <c r="BH1229" s="274"/>
      <c r="BI1229" s="274"/>
      <c r="BJ1229" s="274"/>
      <c r="BK1229" s="274"/>
      <c r="BL1229" s="274"/>
      <c r="BM1229" s="274"/>
      <c r="BN1229" s="274"/>
      <c r="BO1229" s="274"/>
      <c r="BP1229" s="274"/>
      <c r="BQ1229" s="274"/>
      <c r="BR1229" s="274"/>
      <c r="BS1229" s="274"/>
      <c r="BT1229" s="274"/>
      <c r="BU1229" s="274"/>
      <c r="BV1229" s="274"/>
      <c r="BW1229" s="274"/>
      <c r="BX1229" s="274"/>
      <c r="BY1229" s="274"/>
      <c r="BZ1229" s="274"/>
      <c r="CA1229" s="274"/>
      <c r="CB1229" s="274"/>
      <c r="CC1229" s="274"/>
      <c r="CD1229" s="274"/>
      <c r="CE1229" s="274"/>
      <c r="CF1229" s="274"/>
      <c r="CG1229" s="274"/>
      <c r="CH1229" s="274"/>
      <c r="CI1229" s="274"/>
      <c r="CJ1229" s="274"/>
      <c r="CK1229" s="274"/>
      <c r="CL1229" s="274"/>
      <c r="CM1229" s="274"/>
      <c r="CN1229" s="274"/>
      <c r="CO1229" s="274"/>
      <c r="CP1229" s="274"/>
      <c r="CQ1229" s="274"/>
      <c r="CR1229" s="274"/>
      <c r="CS1229" s="274"/>
      <c r="CT1229" s="274"/>
      <c r="CU1229" s="274"/>
      <c r="CV1229" s="274"/>
      <c r="CW1229" s="274"/>
      <c r="CX1229" s="274"/>
      <c r="CY1229" s="274"/>
      <c r="CZ1229" s="274"/>
      <c r="DA1229" s="274"/>
      <c r="DB1229" s="274"/>
      <c r="DC1229" s="274"/>
      <c r="DD1229" s="274"/>
      <c r="DE1229" s="274"/>
    </row>
    <row r="1230" spans="2:109" s="33" customFormat="1" x14ac:dyDescent="0.35">
      <c r="B1230" s="11"/>
      <c r="C1230" s="11"/>
      <c r="D1230" s="11"/>
      <c r="E1230" s="11"/>
      <c r="F1230" s="11"/>
      <c r="G1230" s="11"/>
      <c r="H1230" s="11"/>
      <c r="I1230" s="11"/>
      <c r="J1230" s="11"/>
      <c r="K1230" s="11"/>
      <c r="L1230" s="11"/>
      <c r="M1230" s="11"/>
      <c r="N1230" s="11"/>
      <c r="O1230" s="11"/>
      <c r="P1230" s="11"/>
      <c r="Q1230" s="11"/>
      <c r="R1230" s="11"/>
      <c r="S1230" s="11"/>
      <c r="T1230" s="11"/>
      <c r="U1230" s="11"/>
      <c r="V1230" s="11"/>
      <c r="W1230" s="11"/>
      <c r="X1230" s="11"/>
      <c r="AR1230" s="274"/>
      <c r="AS1230" s="274"/>
      <c r="AT1230" s="274"/>
      <c r="AU1230" s="274"/>
      <c r="AV1230" s="274"/>
      <c r="AW1230" s="274"/>
      <c r="AX1230" s="274"/>
      <c r="AY1230" s="274"/>
      <c r="AZ1230" s="274"/>
      <c r="BA1230" s="274"/>
      <c r="BB1230" s="274"/>
      <c r="BC1230" s="274"/>
      <c r="BD1230" s="274"/>
      <c r="BE1230" s="274"/>
      <c r="BF1230" s="274"/>
      <c r="BG1230" s="274"/>
      <c r="BH1230" s="274"/>
      <c r="BI1230" s="274"/>
      <c r="BJ1230" s="274"/>
      <c r="BK1230" s="274"/>
      <c r="BL1230" s="274"/>
      <c r="BM1230" s="274"/>
      <c r="BN1230" s="274"/>
      <c r="BO1230" s="274"/>
      <c r="BP1230" s="274"/>
      <c r="BQ1230" s="274"/>
      <c r="BR1230" s="274"/>
      <c r="BS1230" s="274"/>
      <c r="BT1230" s="274"/>
      <c r="BU1230" s="274"/>
      <c r="BV1230" s="274"/>
      <c r="BW1230" s="274"/>
      <c r="BX1230" s="274"/>
      <c r="BY1230" s="274"/>
      <c r="BZ1230" s="274"/>
      <c r="CA1230" s="274"/>
      <c r="CB1230" s="274"/>
      <c r="CC1230" s="274"/>
      <c r="CD1230" s="274"/>
      <c r="CE1230" s="274"/>
      <c r="CF1230" s="274"/>
      <c r="CG1230" s="274"/>
      <c r="CH1230" s="274"/>
      <c r="CI1230" s="274"/>
      <c r="CJ1230" s="274"/>
      <c r="CK1230" s="274"/>
      <c r="CL1230" s="274"/>
      <c r="CM1230" s="274"/>
      <c r="CN1230" s="274"/>
      <c r="CO1230" s="274"/>
      <c r="CP1230" s="274"/>
      <c r="CQ1230" s="274"/>
      <c r="CR1230" s="274"/>
      <c r="CS1230" s="274"/>
      <c r="CT1230" s="274"/>
      <c r="CU1230" s="274"/>
      <c r="CV1230" s="274"/>
      <c r="CW1230" s="274"/>
      <c r="CX1230" s="274"/>
      <c r="CY1230" s="274"/>
      <c r="CZ1230" s="274"/>
      <c r="DA1230" s="274"/>
      <c r="DB1230" s="274"/>
      <c r="DC1230" s="274"/>
      <c r="DD1230" s="274"/>
      <c r="DE1230" s="274"/>
    </row>
    <row r="1231" spans="2:109" s="33" customFormat="1" x14ac:dyDescent="0.35">
      <c r="B1231" s="11"/>
      <c r="C1231" s="11"/>
      <c r="D1231" s="11"/>
      <c r="E1231" s="11"/>
      <c r="F1231" s="11"/>
      <c r="G1231" s="11"/>
      <c r="H1231" s="11"/>
      <c r="I1231" s="11"/>
      <c r="J1231" s="11"/>
      <c r="K1231" s="11"/>
      <c r="L1231" s="11"/>
      <c r="M1231" s="11"/>
      <c r="N1231" s="11"/>
      <c r="O1231" s="11"/>
      <c r="P1231" s="11"/>
      <c r="Q1231" s="11"/>
      <c r="R1231" s="11"/>
      <c r="S1231" s="11"/>
      <c r="T1231" s="11"/>
      <c r="U1231" s="11"/>
      <c r="V1231" s="11"/>
      <c r="W1231" s="11"/>
      <c r="X1231" s="11"/>
      <c r="AR1231" s="274"/>
      <c r="AS1231" s="274"/>
      <c r="AT1231" s="274"/>
      <c r="AU1231" s="274"/>
      <c r="AV1231" s="274"/>
      <c r="AW1231" s="274"/>
      <c r="AX1231" s="274"/>
      <c r="AY1231" s="274"/>
      <c r="AZ1231" s="274"/>
      <c r="BA1231" s="274"/>
      <c r="BB1231" s="274"/>
      <c r="BC1231" s="274"/>
      <c r="BD1231" s="274"/>
      <c r="BE1231" s="274"/>
      <c r="BF1231" s="274"/>
      <c r="BG1231" s="274"/>
      <c r="BH1231" s="274"/>
      <c r="BI1231" s="274"/>
      <c r="BJ1231" s="274"/>
      <c r="BK1231" s="274"/>
      <c r="BL1231" s="274"/>
      <c r="BM1231" s="274"/>
      <c r="BN1231" s="274"/>
      <c r="BO1231" s="274"/>
      <c r="BP1231" s="274"/>
      <c r="BQ1231" s="274"/>
      <c r="BR1231" s="274"/>
      <c r="BS1231" s="274"/>
      <c r="BT1231" s="274"/>
      <c r="BU1231" s="274"/>
      <c r="BV1231" s="274"/>
      <c r="BW1231" s="274"/>
      <c r="BX1231" s="274"/>
      <c r="BY1231" s="274"/>
      <c r="BZ1231" s="274"/>
      <c r="CA1231" s="274"/>
      <c r="CB1231" s="274"/>
      <c r="CC1231" s="274"/>
      <c r="CD1231" s="274"/>
      <c r="CE1231" s="274"/>
      <c r="CF1231" s="274"/>
      <c r="CG1231" s="274"/>
      <c r="CH1231" s="274"/>
      <c r="CI1231" s="274"/>
      <c r="CJ1231" s="274"/>
      <c r="CK1231" s="274"/>
      <c r="CL1231" s="274"/>
      <c r="CM1231" s="274"/>
      <c r="CN1231" s="274"/>
      <c r="CO1231" s="274"/>
      <c r="CP1231" s="274"/>
      <c r="CQ1231" s="274"/>
      <c r="CR1231" s="274"/>
      <c r="CS1231" s="274"/>
      <c r="CT1231" s="274"/>
      <c r="CU1231" s="274"/>
      <c r="CV1231" s="274"/>
      <c r="CW1231" s="274"/>
      <c r="CX1231" s="274"/>
      <c r="CY1231" s="274"/>
      <c r="CZ1231" s="274"/>
      <c r="DA1231" s="274"/>
      <c r="DB1231" s="274"/>
      <c r="DC1231" s="274"/>
      <c r="DD1231" s="274"/>
      <c r="DE1231" s="274"/>
    </row>
    <row r="1232" spans="2:109" s="33" customFormat="1" x14ac:dyDescent="0.35">
      <c r="B1232" s="11"/>
      <c r="C1232" s="11"/>
      <c r="D1232" s="11"/>
      <c r="E1232" s="11"/>
      <c r="F1232" s="11"/>
      <c r="G1232" s="11"/>
      <c r="H1232" s="11"/>
      <c r="I1232" s="11"/>
      <c r="J1232" s="11"/>
      <c r="K1232" s="11"/>
      <c r="L1232" s="11"/>
      <c r="M1232" s="11"/>
      <c r="N1232" s="11"/>
      <c r="O1232" s="11"/>
      <c r="P1232" s="11"/>
      <c r="Q1232" s="11"/>
      <c r="R1232" s="11"/>
      <c r="S1232" s="11"/>
      <c r="T1232" s="11"/>
      <c r="U1232" s="11"/>
      <c r="V1232" s="11"/>
      <c r="W1232" s="11"/>
      <c r="X1232" s="11"/>
      <c r="AR1232" s="274"/>
      <c r="AS1232" s="274"/>
      <c r="AT1232" s="274"/>
      <c r="AU1232" s="274"/>
      <c r="AV1232" s="274"/>
      <c r="AW1232" s="274"/>
      <c r="AX1232" s="274"/>
      <c r="AY1232" s="274"/>
      <c r="AZ1232" s="274"/>
      <c r="BA1232" s="274"/>
      <c r="BB1232" s="274"/>
      <c r="BC1232" s="274"/>
      <c r="BD1232" s="274"/>
      <c r="BE1232" s="274"/>
      <c r="BF1232" s="274"/>
      <c r="BG1232" s="274"/>
      <c r="BH1232" s="274"/>
      <c r="BI1232" s="274"/>
      <c r="BJ1232" s="274"/>
      <c r="BK1232" s="274"/>
      <c r="BL1232" s="274"/>
      <c r="BM1232" s="274"/>
      <c r="BN1232" s="274"/>
      <c r="BO1232" s="274"/>
      <c r="BP1232" s="274"/>
      <c r="BQ1232" s="274"/>
      <c r="BR1232" s="274"/>
      <c r="BS1232" s="274"/>
      <c r="BT1232" s="274"/>
      <c r="BU1232" s="274"/>
      <c r="BV1232" s="274"/>
      <c r="BW1232" s="274"/>
      <c r="BX1232" s="274"/>
      <c r="BY1232" s="274"/>
      <c r="BZ1232" s="274"/>
      <c r="CA1232" s="274"/>
      <c r="CB1232" s="274"/>
      <c r="CC1232" s="274"/>
      <c r="CD1232" s="274"/>
      <c r="CE1232" s="274"/>
      <c r="CF1232" s="274"/>
      <c r="CG1232" s="274"/>
      <c r="CH1232" s="274"/>
      <c r="CI1232" s="274"/>
      <c r="CJ1232" s="274"/>
      <c r="CK1232" s="274"/>
      <c r="CL1232" s="274"/>
      <c r="CM1232" s="274"/>
      <c r="CN1232" s="274"/>
      <c r="CO1232" s="274"/>
      <c r="CP1232" s="274"/>
      <c r="CQ1232" s="274"/>
      <c r="CR1232" s="274"/>
      <c r="CS1232" s="274"/>
      <c r="CT1232" s="274"/>
      <c r="CU1232" s="274"/>
      <c r="CV1232" s="274"/>
      <c r="CW1232" s="274"/>
      <c r="CX1232" s="274"/>
      <c r="CY1232" s="274"/>
      <c r="CZ1232" s="274"/>
      <c r="DA1232" s="274"/>
      <c r="DB1232" s="274"/>
      <c r="DC1232" s="274"/>
      <c r="DD1232" s="274"/>
      <c r="DE1232" s="274"/>
    </row>
    <row r="1233" spans="2:109" s="33" customFormat="1" x14ac:dyDescent="0.35">
      <c r="B1233" s="11"/>
      <c r="C1233" s="11"/>
      <c r="D1233" s="11"/>
      <c r="E1233" s="11"/>
      <c r="F1233" s="11"/>
      <c r="G1233" s="11"/>
      <c r="H1233" s="11"/>
      <c r="I1233" s="11"/>
      <c r="J1233" s="11"/>
      <c r="K1233" s="11"/>
      <c r="L1233" s="11"/>
      <c r="M1233" s="11"/>
      <c r="N1233" s="11"/>
      <c r="O1233" s="11"/>
      <c r="P1233" s="11"/>
      <c r="Q1233" s="11"/>
      <c r="R1233" s="11"/>
      <c r="S1233" s="11"/>
      <c r="T1233" s="11"/>
      <c r="U1233" s="11"/>
      <c r="V1233" s="11"/>
      <c r="W1233" s="11"/>
      <c r="X1233" s="11"/>
      <c r="AR1233" s="274"/>
      <c r="AS1233" s="274"/>
      <c r="AT1233" s="274"/>
      <c r="AU1233" s="274"/>
      <c r="AV1233" s="274"/>
      <c r="AW1233" s="274"/>
      <c r="AX1233" s="274"/>
      <c r="AY1233" s="274"/>
      <c r="AZ1233" s="274"/>
      <c r="BA1233" s="274"/>
      <c r="BB1233" s="274"/>
      <c r="BC1233" s="274"/>
      <c r="BD1233" s="274"/>
      <c r="BE1233" s="274"/>
      <c r="BF1233" s="274"/>
      <c r="BG1233" s="274"/>
      <c r="BH1233" s="274"/>
      <c r="BI1233" s="274"/>
      <c r="BJ1233" s="274"/>
      <c r="BK1233" s="274"/>
      <c r="BL1233" s="274"/>
      <c r="BM1233" s="274"/>
      <c r="BN1233" s="274"/>
      <c r="BO1233" s="274"/>
      <c r="BP1233" s="274"/>
      <c r="BQ1233" s="274"/>
      <c r="BR1233" s="274"/>
      <c r="BS1233" s="274"/>
      <c r="BT1233" s="274"/>
      <c r="BU1233" s="274"/>
      <c r="BV1233" s="274"/>
      <c r="BW1233" s="274"/>
      <c r="BX1233" s="274"/>
      <c r="BY1233" s="274"/>
      <c r="BZ1233" s="274"/>
      <c r="CA1233" s="274"/>
      <c r="CB1233" s="274"/>
      <c r="CC1233" s="274"/>
      <c r="CD1233" s="274"/>
      <c r="CE1233" s="274"/>
      <c r="CF1233" s="274"/>
      <c r="CG1233" s="274"/>
      <c r="CH1233" s="274"/>
      <c r="CI1233" s="274"/>
      <c r="CJ1233" s="274"/>
      <c r="CK1233" s="274"/>
      <c r="CL1233" s="274"/>
      <c r="CM1233" s="274"/>
      <c r="CN1233" s="274"/>
      <c r="CO1233" s="274"/>
      <c r="CP1233" s="274"/>
      <c r="CQ1233" s="274"/>
      <c r="CR1233" s="274"/>
      <c r="CS1233" s="274"/>
      <c r="CT1233" s="274"/>
      <c r="CU1233" s="274"/>
      <c r="CV1233" s="274"/>
      <c r="CW1233" s="274"/>
      <c r="CX1233" s="274"/>
      <c r="CY1233" s="274"/>
      <c r="CZ1233" s="274"/>
      <c r="DA1233" s="274"/>
      <c r="DB1233" s="274"/>
      <c r="DC1233" s="274"/>
      <c r="DD1233" s="274"/>
      <c r="DE1233" s="274"/>
    </row>
    <row r="1234" spans="2:109" s="33" customFormat="1" x14ac:dyDescent="0.35">
      <c r="B1234" s="11"/>
      <c r="C1234" s="11"/>
      <c r="D1234" s="11"/>
      <c r="E1234" s="11"/>
      <c r="F1234" s="11"/>
      <c r="G1234" s="11"/>
      <c r="H1234" s="11"/>
      <c r="I1234" s="11"/>
      <c r="J1234" s="11"/>
      <c r="K1234" s="11"/>
      <c r="L1234" s="11"/>
      <c r="M1234" s="11"/>
      <c r="N1234" s="11"/>
      <c r="O1234" s="11"/>
      <c r="P1234" s="11"/>
      <c r="Q1234" s="11"/>
      <c r="R1234" s="11"/>
      <c r="S1234" s="11"/>
      <c r="T1234" s="11"/>
      <c r="U1234" s="11"/>
      <c r="V1234" s="11"/>
      <c r="W1234" s="11"/>
      <c r="X1234" s="11"/>
      <c r="AR1234" s="274"/>
      <c r="AS1234" s="274"/>
      <c r="AT1234" s="274"/>
      <c r="AU1234" s="274"/>
      <c r="AV1234" s="274"/>
      <c r="AW1234" s="274"/>
      <c r="AX1234" s="274"/>
      <c r="AY1234" s="274"/>
      <c r="AZ1234" s="274"/>
      <c r="BA1234" s="274"/>
      <c r="BB1234" s="274"/>
      <c r="BC1234" s="274"/>
      <c r="BD1234" s="274"/>
      <c r="BE1234" s="274"/>
      <c r="BF1234" s="274"/>
      <c r="BG1234" s="274"/>
      <c r="BH1234" s="274"/>
      <c r="BI1234" s="274"/>
      <c r="BJ1234" s="274"/>
      <c r="BK1234" s="274"/>
      <c r="BL1234" s="274"/>
      <c r="BM1234" s="274"/>
      <c r="BN1234" s="274"/>
      <c r="BO1234" s="274"/>
      <c r="BP1234" s="274"/>
      <c r="BQ1234" s="274"/>
      <c r="BR1234" s="274"/>
      <c r="BS1234" s="274"/>
      <c r="BT1234" s="274"/>
      <c r="BU1234" s="274"/>
      <c r="BV1234" s="274"/>
      <c r="BW1234" s="274"/>
      <c r="BX1234" s="274"/>
      <c r="BY1234" s="274"/>
      <c r="BZ1234" s="274"/>
      <c r="CA1234" s="274"/>
      <c r="CB1234" s="274"/>
      <c r="CC1234" s="274"/>
      <c r="CD1234" s="274"/>
      <c r="CE1234" s="274"/>
      <c r="CF1234" s="274"/>
      <c r="CG1234" s="274"/>
      <c r="CH1234" s="274"/>
      <c r="CI1234" s="274"/>
      <c r="CJ1234" s="274"/>
      <c r="CK1234" s="274"/>
      <c r="CL1234" s="274"/>
      <c r="CM1234" s="274"/>
      <c r="CN1234" s="274"/>
      <c r="CO1234" s="274"/>
      <c r="CP1234" s="274"/>
      <c r="CQ1234" s="274"/>
      <c r="CR1234" s="274"/>
      <c r="CS1234" s="274"/>
      <c r="CT1234" s="274"/>
      <c r="CU1234" s="274"/>
      <c r="CV1234" s="274"/>
      <c r="CW1234" s="274"/>
      <c r="CX1234" s="274"/>
      <c r="CY1234" s="274"/>
      <c r="CZ1234" s="274"/>
      <c r="DA1234" s="274"/>
      <c r="DB1234" s="274"/>
      <c r="DC1234" s="274"/>
      <c r="DD1234" s="274"/>
      <c r="DE1234" s="274"/>
    </row>
    <row r="1235" spans="2:109" s="33" customFormat="1" x14ac:dyDescent="0.35">
      <c r="B1235" s="11"/>
      <c r="C1235" s="11"/>
      <c r="D1235" s="11"/>
      <c r="E1235" s="11"/>
      <c r="F1235" s="11"/>
      <c r="G1235" s="11"/>
      <c r="H1235" s="11"/>
      <c r="I1235" s="11"/>
      <c r="J1235" s="11"/>
      <c r="K1235" s="11"/>
      <c r="L1235" s="11"/>
      <c r="M1235" s="11"/>
      <c r="N1235" s="11"/>
      <c r="O1235" s="11"/>
      <c r="P1235" s="11"/>
      <c r="Q1235" s="11"/>
      <c r="R1235" s="11"/>
      <c r="S1235" s="11"/>
      <c r="T1235" s="11"/>
      <c r="U1235" s="11"/>
      <c r="V1235" s="11"/>
      <c r="W1235" s="11"/>
      <c r="X1235" s="11"/>
      <c r="AR1235" s="274"/>
      <c r="AS1235" s="274"/>
      <c r="AT1235" s="274"/>
      <c r="AU1235" s="274"/>
      <c r="AV1235" s="274"/>
      <c r="AW1235" s="274"/>
      <c r="AX1235" s="274"/>
      <c r="AY1235" s="274"/>
      <c r="AZ1235" s="274"/>
      <c r="BA1235" s="274"/>
      <c r="BB1235" s="274"/>
      <c r="BC1235" s="274"/>
      <c r="BD1235" s="274"/>
      <c r="BE1235" s="274"/>
      <c r="BF1235" s="274"/>
      <c r="BG1235" s="274"/>
      <c r="BH1235" s="274"/>
      <c r="BI1235" s="274"/>
      <c r="BJ1235" s="274"/>
      <c r="BK1235" s="274"/>
      <c r="BL1235" s="274"/>
      <c r="BM1235" s="274"/>
      <c r="BN1235" s="274"/>
      <c r="BO1235" s="274"/>
      <c r="BP1235" s="274"/>
      <c r="BQ1235" s="274"/>
      <c r="BR1235" s="274"/>
      <c r="BS1235" s="274"/>
      <c r="BT1235" s="274"/>
      <c r="BU1235" s="274"/>
      <c r="BV1235" s="274"/>
      <c r="BW1235" s="274"/>
      <c r="BX1235" s="274"/>
      <c r="BY1235" s="274"/>
      <c r="BZ1235" s="274"/>
      <c r="CA1235" s="274"/>
      <c r="CB1235" s="274"/>
      <c r="CC1235" s="274"/>
      <c r="CD1235" s="274"/>
      <c r="CE1235" s="274"/>
      <c r="CF1235" s="274"/>
      <c r="CG1235" s="274"/>
      <c r="CH1235" s="274"/>
      <c r="CI1235" s="274"/>
      <c r="CJ1235" s="274"/>
      <c r="CK1235" s="274"/>
      <c r="CL1235" s="274"/>
      <c r="CM1235" s="274"/>
      <c r="CN1235" s="274"/>
      <c r="CO1235" s="274"/>
      <c r="CP1235" s="274"/>
      <c r="CQ1235" s="274"/>
      <c r="CR1235" s="274"/>
      <c r="CS1235" s="274"/>
      <c r="CT1235" s="274"/>
      <c r="CU1235" s="274"/>
      <c r="CV1235" s="274"/>
      <c r="CW1235" s="274"/>
      <c r="CX1235" s="274"/>
      <c r="CY1235" s="274"/>
      <c r="CZ1235" s="274"/>
      <c r="DA1235" s="274"/>
      <c r="DB1235" s="274"/>
      <c r="DC1235" s="274"/>
      <c r="DD1235" s="274"/>
      <c r="DE1235" s="274"/>
    </row>
    <row r="1236" spans="2:109" s="33" customFormat="1" x14ac:dyDescent="0.35">
      <c r="B1236" s="11"/>
      <c r="C1236" s="11"/>
      <c r="D1236" s="11"/>
      <c r="E1236" s="11"/>
      <c r="F1236" s="11"/>
      <c r="G1236" s="11"/>
      <c r="H1236" s="11"/>
      <c r="I1236" s="11"/>
      <c r="J1236" s="11"/>
      <c r="K1236" s="11"/>
      <c r="L1236" s="11"/>
      <c r="M1236" s="11"/>
      <c r="N1236" s="11"/>
      <c r="O1236" s="11"/>
      <c r="P1236" s="11"/>
      <c r="Q1236" s="11"/>
      <c r="R1236" s="11"/>
      <c r="S1236" s="11"/>
      <c r="T1236" s="11"/>
      <c r="U1236" s="11"/>
      <c r="V1236" s="11"/>
      <c r="W1236" s="11"/>
      <c r="X1236" s="11"/>
      <c r="AR1236" s="274"/>
      <c r="AS1236" s="274"/>
      <c r="AT1236" s="274"/>
      <c r="AU1236" s="274"/>
      <c r="AV1236" s="274"/>
      <c r="AW1236" s="274"/>
      <c r="AX1236" s="274"/>
      <c r="AY1236" s="274"/>
      <c r="AZ1236" s="274"/>
      <c r="BA1236" s="274"/>
      <c r="BB1236" s="274"/>
      <c r="BC1236" s="274"/>
      <c r="BD1236" s="274"/>
      <c r="BE1236" s="274"/>
      <c r="BF1236" s="274"/>
      <c r="BG1236" s="274"/>
      <c r="BH1236" s="274"/>
      <c r="BI1236" s="274"/>
      <c r="BJ1236" s="274"/>
      <c r="BK1236" s="274"/>
      <c r="BL1236" s="274"/>
      <c r="BM1236" s="274"/>
      <c r="BN1236" s="274"/>
      <c r="BO1236" s="274"/>
      <c r="BP1236" s="274"/>
      <c r="BQ1236" s="274"/>
      <c r="BR1236" s="274"/>
      <c r="BS1236" s="274"/>
      <c r="BT1236" s="274"/>
      <c r="BU1236" s="274"/>
      <c r="BV1236" s="274"/>
      <c r="BW1236" s="274"/>
      <c r="BX1236" s="274"/>
      <c r="BY1236" s="274"/>
      <c r="BZ1236" s="274"/>
      <c r="CA1236" s="274"/>
      <c r="CB1236" s="274"/>
      <c r="CC1236" s="274"/>
      <c r="CD1236" s="274"/>
      <c r="CE1236" s="274"/>
      <c r="CF1236" s="274"/>
      <c r="CG1236" s="274"/>
      <c r="CH1236" s="274"/>
      <c r="CI1236" s="274"/>
      <c r="CJ1236" s="274"/>
      <c r="CK1236" s="274"/>
      <c r="CL1236" s="274"/>
      <c r="CM1236" s="274"/>
      <c r="CN1236" s="274"/>
      <c r="CO1236" s="274"/>
      <c r="CP1236" s="274"/>
      <c r="CQ1236" s="274"/>
      <c r="CR1236" s="274"/>
      <c r="CS1236" s="274"/>
      <c r="CT1236" s="274"/>
      <c r="CU1236" s="274"/>
      <c r="CV1236" s="274"/>
      <c r="CW1236" s="274"/>
      <c r="CX1236" s="274"/>
      <c r="CY1236" s="274"/>
      <c r="CZ1236" s="274"/>
      <c r="DA1236" s="274"/>
      <c r="DB1236" s="274"/>
      <c r="DC1236" s="274"/>
      <c r="DD1236" s="274"/>
      <c r="DE1236" s="274"/>
    </row>
    <row r="1237" spans="2:109" s="33" customFormat="1" x14ac:dyDescent="0.35">
      <c r="B1237" s="11"/>
      <c r="C1237" s="11"/>
      <c r="D1237" s="11"/>
      <c r="E1237" s="11"/>
      <c r="F1237" s="11"/>
      <c r="G1237" s="11"/>
      <c r="H1237" s="11"/>
      <c r="I1237" s="11"/>
      <c r="J1237" s="11"/>
      <c r="K1237" s="11"/>
      <c r="L1237" s="11"/>
      <c r="M1237" s="11"/>
      <c r="N1237" s="11"/>
      <c r="O1237" s="11"/>
      <c r="P1237" s="11"/>
      <c r="Q1237" s="11"/>
      <c r="R1237" s="11"/>
      <c r="S1237" s="11"/>
      <c r="T1237" s="11"/>
      <c r="U1237" s="11"/>
      <c r="V1237" s="11"/>
      <c r="W1237" s="11"/>
      <c r="X1237" s="11"/>
      <c r="AR1237" s="274"/>
      <c r="AS1237" s="274"/>
      <c r="AT1237" s="274"/>
      <c r="AU1237" s="274"/>
      <c r="AV1237" s="274"/>
      <c r="AW1237" s="274"/>
      <c r="AX1237" s="274"/>
      <c r="AY1237" s="274"/>
      <c r="AZ1237" s="274"/>
      <c r="BA1237" s="274"/>
      <c r="BB1237" s="274"/>
      <c r="BC1237" s="274"/>
      <c r="BD1237" s="274"/>
      <c r="BE1237" s="274"/>
      <c r="BF1237" s="274"/>
      <c r="BG1237" s="274"/>
      <c r="BH1237" s="274"/>
      <c r="BI1237" s="274"/>
      <c r="BJ1237" s="274"/>
      <c r="BK1237" s="274"/>
      <c r="BL1237" s="274"/>
      <c r="BM1237" s="274"/>
      <c r="BN1237" s="274"/>
      <c r="BO1237" s="274"/>
      <c r="BP1237" s="274"/>
      <c r="BQ1237" s="274"/>
      <c r="BR1237" s="274"/>
      <c r="BS1237" s="274"/>
      <c r="BT1237" s="274"/>
      <c r="BU1237" s="274"/>
      <c r="BV1237" s="274"/>
      <c r="BW1237" s="274"/>
      <c r="BX1237" s="274"/>
      <c r="BY1237" s="274"/>
      <c r="BZ1237" s="274"/>
      <c r="CA1237" s="274"/>
      <c r="CB1237" s="274"/>
      <c r="CC1237" s="274"/>
      <c r="CD1237" s="274"/>
      <c r="CE1237" s="274"/>
      <c r="CF1237" s="274"/>
      <c r="CG1237" s="274"/>
      <c r="CH1237" s="274"/>
      <c r="CI1237" s="274"/>
      <c r="CJ1237" s="274"/>
      <c r="CK1237" s="274"/>
      <c r="CL1237" s="274"/>
      <c r="CM1237" s="274"/>
      <c r="CN1237" s="274"/>
      <c r="CO1237" s="274"/>
      <c r="CP1237" s="274"/>
      <c r="CQ1237" s="274"/>
      <c r="CR1237" s="274"/>
      <c r="CS1237" s="274"/>
      <c r="CT1237" s="274"/>
      <c r="CU1237" s="274"/>
      <c r="CV1237" s="274"/>
      <c r="CW1237" s="274"/>
      <c r="CX1237" s="274"/>
      <c r="CY1237" s="274"/>
      <c r="CZ1237" s="274"/>
      <c r="DA1237" s="274"/>
      <c r="DB1237" s="274"/>
      <c r="DC1237" s="274"/>
      <c r="DD1237" s="274"/>
      <c r="DE1237" s="274"/>
    </row>
    <row r="1238" spans="2:109" s="33" customFormat="1" x14ac:dyDescent="0.35">
      <c r="B1238" s="11"/>
      <c r="C1238" s="11"/>
      <c r="D1238" s="11"/>
      <c r="E1238" s="11"/>
      <c r="F1238" s="11"/>
      <c r="G1238" s="11"/>
      <c r="H1238" s="11"/>
      <c r="I1238" s="11"/>
      <c r="J1238" s="11"/>
      <c r="K1238" s="11"/>
      <c r="L1238" s="11"/>
      <c r="M1238" s="11"/>
      <c r="N1238" s="11"/>
      <c r="O1238" s="11"/>
      <c r="P1238" s="11"/>
      <c r="Q1238" s="11"/>
      <c r="R1238" s="11"/>
      <c r="S1238" s="11"/>
      <c r="T1238" s="11"/>
      <c r="U1238" s="11"/>
      <c r="V1238" s="11"/>
      <c r="W1238" s="11"/>
      <c r="X1238" s="11"/>
      <c r="AR1238" s="274"/>
      <c r="AS1238" s="274"/>
      <c r="AT1238" s="274"/>
      <c r="AU1238" s="274"/>
      <c r="AV1238" s="274"/>
      <c r="AW1238" s="274"/>
      <c r="AX1238" s="274"/>
      <c r="AY1238" s="274"/>
      <c r="AZ1238" s="274"/>
      <c r="BA1238" s="274"/>
      <c r="BB1238" s="274"/>
      <c r="BC1238" s="274"/>
      <c r="BD1238" s="274"/>
      <c r="BE1238" s="274"/>
      <c r="BF1238" s="274"/>
      <c r="BG1238" s="274"/>
      <c r="BH1238" s="274"/>
      <c r="BI1238" s="274"/>
      <c r="BJ1238" s="274"/>
      <c r="BK1238" s="274"/>
      <c r="BL1238" s="274"/>
      <c r="BM1238" s="274"/>
      <c r="BN1238" s="274"/>
      <c r="BO1238" s="274"/>
      <c r="BP1238" s="274"/>
      <c r="BQ1238" s="274"/>
      <c r="BR1238" s="274"/>
      <c r="BS1238" s="274"/>
      <c r="BT1238" s="274"/>
      <c r="BU1238" s="274"/>
      <c r="BV1238" s="274"/>
      <c r="BW1238" s="274"/>
      <c r="BX1238" s="274"/>
      <c r="BY1238" s="274"/>
      <c r="BZ1238" s="274"/>
      <c r="CA1238" s="274"/>
      <c r="CB1238" s="274"/>
      <c r="CC1238" s="274"/>
      <c r="CD1238" s="274"/>
      <c r="CE1238" s="274"/>
      <c r="CF1238" s="274"/>
      <c r="CG1238" s="274"/>
      <c r="CH1238" s="274"/>
      <c r="CI1238" s="274"/>
      <c r="CJ1238" s="274"/>
      <c r="CK1238" s="274"/>
      <c r="CL1238" s="274"/>
      <c r="CM1238" s="274"/>
      <c r="CN1238" s="274"/>
      <c r="CO1238" s="274"/>
      <c r="CP1238" s="274"/>
      <c r="CQ1238" s="274"/>
      <c r="CR1238" s="274"/>
      <c r="CS1238" s="274"/>
      <c r="CT1238" s="274"/>
      <c r="CU1238" s="274"/>
      <c r="CV1238" s="274"/>
      <c r="CW1238" s="274"/>
      <c r="CX1238" s="274"/>
      <c r="CY1238" s="274"/>
      <c r="CZ1238" s="274"/>
      <c r="DA1238" s="274"/>
      <c r="DB1238" s="274"/>
      <c r="DC1238" s="274"/>
      <c r="DD1238" s="274"/>
      <c r="DE1238" s="274"/>
    </row>
    <row r="1239" spans="2:109" s="33" customFormat="1" x14ac:dyDescent="0.35">
      <c r="B1239" s="11"/>
      <c r="C1239" s="11"/>
      <c r="D1239" s="11"/>
      <c r="E1239" s="11"/>
      <c r="F1239" s="11"/>
      <c r="G1239" s="11"/>
      <c r="H1239" s="11"/>
      <c r="I1239" s="11"/>
      <c r="J1239" s="11"/>
      <c r="K1239" s="11"/>
      <c r="L1239" s="11"/>
      <c r="M1239" s="11"/>
      <c r="N1239" s="11"/>
      <c r="O1239" s="11"/>
      <c r="P1239" s="11"/>
      <c r="Q1239" s="11"/>
      <c r="R1239" s="11"/>
      <c r="S1239" s="11"/>
      <c r="T1239" s="11"/>
      <c r="U1239" s="11"/>
      <c r="V1239" s="11"/>
      <c r="W1239" s="11"/>
      <c r="X1239" s="11"/>
      <c r="AR1239" s="274"/>
      <c r="AS1239" s="274"/>
      <c r="AT1239" s="274"/>
      <c r="AU1239" s="274"/>
      <c r="AV1239" s="274"/>
      <c r="AW1239" s="274"/>
      <c r="AX1239" s="274"/>
      <c r="AY1239" s="274"/>
      <c r="AZ1239" s="274"/>
      <c r="BA1239" s="274"/>
      <c r="BB1239" s="274"/>
      <c r="BC1239" s="274"/>
      <c r="BD1239" s="274"/>
      <c r="BE1239" s="274"/>
      <c r="BF1239" s="274"/>
      <c r="BG1239" s="274"/>
      <c r="BH1239" s="274"/>
      <c r="BI1239" s="274"/>
      <c r="BJ1239" s="274"/>
      <c r="BK1239" s="274"/>
      <c r="BL1239" s="274"/>
      <c r="BM1239" s="274"/>
      <c r="BN1239" s="274"/>
      <c r="BO1239" s="274"/>
      <c r="BP1239" s="274"/>
      <c r="BQ1239" s="274"/>
      <c r="BR1239" s="274"/>
      <c r="BS1239" s="274"/>
      <c r="BT1239" s="274"/>
      <c r="BU1239" s="274"/>
      <c r="BV1239" s="274"/>
      <c r="BW1239" s="274"/>
      <c r="BX1239" s="274"/>
      <c r="BY1239" s="274"/>
      <c r="BZ1239" s="274"/>
      <c r="CA1239" s="274"/>
      <c r="CB1239" s="274"/>
      <c r="CC1239" s="274"/>
      <c r="CD1239" s="274"/>
      <c r="CE1239" s="274"/>
      <c r="CF1239" s="274"/>
      <c r="CG1239" s="274"/>
      <c r="CH1239" s="274"/>
      <c r="CI1239" s="274"/>
      <c r="CJ1239" s="274"/>
      <c r="CK1239" s="274"/>
      <c r="CL1239" s="274"/>
      <c r="CM1239" s="274"/>
      <c r="CN1239" s="274"/>
      <c r="CO1239" s="274"/>
      <c r="CP1239" s="274"/>
      <c r="CQ1239" s="274"/>
      <c r="CR1239" s="274"/>
      <c r="CS1239" s="274"/>
      <c r="CT1239" s="274"/>
      <c r="CU1239" s="274"/>
      <c r="CV1239" s="274"/>
      <c r="CW1239" s="274"/>
      <c r="CX1239" s="274"/>
      <c r="CY1239" s="274"/>
      <c r="CZ1239" s="274"/>
      <c r="DA1239" s="274"/>
      <c r="DB1239" s="274"/>
      <c r="DC1239" s="274"/>
      <c r="DD1239" s="274"/>
      <c r="DE1239" s="274"/>
    </row>
    <row r="1240" spans="2:109" s="33" customFormat="1" x14ac:dyDescent="0.35">
      <c r="B1240" s="11"/>
      <c r="C1240" s="11"/>
      <c r="D1240" s="11"/>
      <c r="E1240" s="11"/>
      <c r="F1240" s="11"/>
      <c r="G1240" s="11"/>
      <c r="H1240" s="11"/>
      <c r="I1240" s="11"/>
      <c r="J1240" s="11"/>
      <c r="K1240" s="11"/>
      <c r="L1240" s="11"/>
      <c r="M1240" s="11"/>
      <c r="N1240" s="11"/>
      <c r="O1240" s="11"/>
      <c r="P1240" s="11"/>
      <c r="Q1240" s="11"/>
      <c r="R1240" s="11"/>
      <c r="S1240" s="11"/>
      <c r="T1240" s="11"/>
      <c r="U1240" s="11"/>
      <c r="V1240" s="11"/>
      <c r="W1240" s="11"/>
      <c r="X1240" s="11"/>
      <c r="AR1240" s="274"/>
      <c r="AS1240" s="274"/>
      <c r="AT1240" s="274"/>
      <c r="AU1240" s="274"/>
      <c r="AV1240" s="274"/>
      <c r="AW1240" s="274"/>
      <c r="AX1240" s="274"/>
      <c r="AY1240" s="274"/>
      <c r="AZ1240" s="274"/>
      <c r="BA1240" s="274"/>
      <c r="BB1240" s="274"/>
      <c r="BC1240" s="274"/>
      <c r="BD1240" s="274"/>
      <c r="BE1240" s="274"/>
      <c r="BF1240" s="274"/>
      <c r="BG1240" s="274"/>
      <c r="BH1240" s="274"/>
      <c r="BI1240" s="274"/>
      <c r="BJ1240" s="274"/>
      <c r="BK1240" s="274"/>
      <c r="BL1240" s="274"/>
      <c r="BM1240" s="274"/>
      <c r="BN1240" s="274"/>
      <c r="BO1240" s="274"/>
      <c r="BP1240" s="274"/>
      <c r="BQ1240" s="274"/>
      <c r="BR1240" s="274"/>
      <c r="BS1240" s="274"/>
      <c r="BT1240" s="274"/>
      <c r="BU1240" s="274"/>
      <c r="BV1240" s="274"/>
      <c r="BW1240" s="274"/>
      <c r="BX1240" s="274"/>
      <c r="BY1240" s="274"/>
      <c r="BZ1240" s="274"/>
      <c r="CA1240" s="274"/>
      <c r="CB1240" s="274"/>
      <c r="CC1240" s="274"/>
      <c r="CD1240" s="274"/>
      <c r="CE1240" s="274"/>
      <c r="CF1240" s="274"/>
      <c r="CG1240" s="274"/>
      <c r="CH1240" s="274"/>
      <c r="CI1240" s="274"/>
      <c r="CJ1240" s="274"/>
      <c r="CK1240" s="274"/>
      <c r="CL1240" s="274"/>
      <c r="CM1240" s="274"/>
      <c r="CN1240" s="274"/>
      <c r="CO1240" s="274"/>
      <c r="CP1240" s="274"/>
      <c r="CQ1240" s="274"/>
      <c r="CR1240" s="274"/>
      <c r="CS1240" s="274"/>
      <c r="CT1240" s="274"/>
      <c r="CU1240" s="274"/>
      <c r="CV1240" s="274"/>
      <c r="CW1240" s="274"/>
      <c r="CX1240" s="274"/>
      <c r="CY1240" s="274"/>
      <c r="CZ1240" s="274"/>
      <c r="DA1240" s="274"/>
      <c r="DB1240" s="274"/>
      <c r="DC1240" s="274"/>
      <c r="DD1240" s="274"/>
      <c r="DE1240" s="274"/>
    </row>
    <row r="1241" spans="2:109" s="33" customFormat="1" x14ac:dyDescent="0.35">
      <c r="B1241" s="11"/>
      <c r="C1241" s="11"/>
      <c r="D1241" s="11"/>
      <c r="E1241" s="11"/>
      <c r="F1241" s="11"/>
      <c r="G1241" s="11"/>
      <c r="H1241" s="11"/>
      <c r="I1241" s="11"/>
      <c r="J1241" s="11"/>
      <c r="K1241" s="11"/>
      <c r="L1241" s="11"/>
      <c r="M1241" s="11"/>
      <c r="N1241" s="11"/>
      <c r="O1241" s="11"/>
      <c r="P1241" s="11"/>
      <c r="Q1241" s="11"/>
      <c r="R1241" s="11"/>
      <c r="S1241" s="11"/>
      <c r="T1241" s="11"/>
      <c r="U1241" s="11"/>
      <c r="V1241" s="11"/>
      <c r="W1241" s="11"/>
      <c r="X1241" s="11"/>
      <c r="AR1241" s="274"/>
      <c r="AS1241" s="274"/>
      <c r="AT1241" s="274"/>
      <c r="AU1241" s="274"/>
      <c r="AV1241" s="274"/>
      <c r="AW1241" s="274"/>
      <c r="AX1241" s="274"/>
      <c r="AY1241" s="274"/>
      <c r="AZ1241" s="274"/>
      <c r="BA1241" s="274"/>
      <c r="BB1241" s="274"/>
      <c r="BC1241" s="274"/>
      <c r="BD1241" s="274"/>
      <c r="BE1241" s="274"/>
      <c r="BF1241" s="274"/>
      <c r="BG1241" s="274"/>
      <c r="BH1241" s="274"/>
      <c r="BI1241" s="274"/>
      <c r="BJ1241" s="274"/>
      <c r="BK1241" s="274"/>
      <c r="BL1241" s="274"/>
      <c r="BM1241" s="274"/>
      <c r="BN1241" s="274"/>
      <c r="BO1241" s="274"/>
      <c r="BP1241" s="274"/>
      <c r="BQ1241" s="274"/>
      <c r="BR1241" s="274"/>
      <c r="BS1241" s="274"/>
      <c r="BT1241" s="274"/>
      <c r="BU1241" s="274"/>
      <c r="BV1241" s="274"/>
      <c r="BW1241" s="274"/>
      <c r="BX1241" s="274"/>
      <c r="BY1241" s="274"/>
      <c r="BZ1241" s="274"/>
      <c r="CA1241" s="274"/>
      <c r="CB1241" s="274"/>
      <c r="CC1241" s="274"/>
      <c r="CD1241" s="274"/>
      <c r="CE1241" s="274"/>
      <c r="CF1241" s="274"/>
      <c r="CG1241" s="274"/>
      <c r="CH1241" s="274"/>
      <c r="CI1241" s="274"/>
      <c r="CJ1241" s="274"/>
      <c r="CK1241" s="274"/>
      <c r="CL1241" s="274"/>
      <c r="CM1241" s="274"/>
      <c r="CN1241" s="274"/>
      <c r="CO1241" s="274"/>
      <c r="CP1241" s="274"/>
      <c r="CQ1241" s="274"/>
      <c r="CR1241" s="274"/>
      <c r="CS1241" s="274"/>
      <c r="CT1241" s="274"/>
      <c r="CU1241" s="274"/>
      <c r="CV1241" s="274"/>
      <c r="CW1241" s="274"/>
      <c r="CX1241" s="274"/>
      <c r="CY1241" s="274"/>
      <c r="CZ1241" s="274"/>
      <c r="DA1241" s="274"/>
      <c r="DB1241" s="274"/>
      <c r="DC1241" s="274"/>
      <c r="DD1241" s="274"/>
      <c r="DE1241" s="274"/>
    </row>
    <row r="1242" spans="2:109" s="33" customFormat="1" x14ac:dyDescent="0.35">
      <c r="B1242" s="11"/>
      <c r="C1242" s="11"/>
      <c r="D1242" s="11"/>
      <c r="E1242" s="11"/>
      <c r="F1242" s="11"/>
      <c r="G1242" s="11"/>
      <c r="H1242" s="11"/>
      <c r="I1242" s="11"/>
      <c r="J1242" s="11"/>
      <c r="K1242" s="11"/>
      <c r="L1242" s="11"/>
      <c r="M1242" s="11"/>
      <c r="N1242" s="11"/>
      <c r="O1242" s="11"/>
      <c r="P1242" s="11"/>
      <c r="Q1242" s="11"/>
      <c r="R1242" s="11"/>
      <c r="S1242" s="11"/>
      <c r="T1242" s="11"/>
      <c r="U1242" s="11"/>
      <c r="V1242" s="11"/>
      <c r="W1242" s="11"/>
      <c r="X1242" s="11"/>
      <c r="AR1242" s="274"/>
      <c r="AS1242" s="274"/>
      <c r="AT1242" s="274"/>
      <c r="AU1242" s="274"/>
      <c r="AV1242" s="274"/>
      <c r="AW1242" s="274"/>
      <c r="AX1242" s="274"/>
      <c r="AY1242" s="274"/>
      <c r="AZ1242" s="274"/>
      <c r="BA1242" s="274"/>
      <c r="BB1242" s="274"/>
      <c r="BC1242" s="274"/>
      <c r="BD1242" s="274"/>
      <c r="BE1242" s="274"/>
      <c r="BF1242" s="274"/>
      <c r="BG1242" s="274"/>
      <c r="BH1242" s="274"/>
      <c r="BI1242" s="274"/>
      <c r="BJ1242" s="274"/>
      <c r="BK1242" s="274"/>
      <c r="BL1242" s="274"/>
      <c r="BM1242" s="274"/>
      <c r="BN1242" s="274"/>
      <c r="BO1242" s="274"/>
      <c r="BP1242" s="274"/>
      <c r="BQ1242" s="274"/>
      <c r="BR1242" s="274"/>
      <c r="BS1242" s="274"/>
      <c r="BT1242" s="274"/>
      <c r="BU1242" s="274"/>
      <c r="BV1242" s="274"/>
      <c r="BW1242" s="274"/>
      <c r="BX1242" s="274"/>
      <c r="BY1242" s="274"/>
      <c r="BZ1242" s="274"/>
      <c r="CA1242" s="274"/>
      <c r="CB1242" s="274"/>
      <c r="CC1242" s="274"/>
      <c r="CD1242" s="274"/>
      <c r="CE1242" s="274"/>
      <c r="CF1242" s="274"/>
      <c r="CG1242" s="274"/>
      <c r="CH1242" s="274"/>
      <c r="CI1242" s="274"/>
      <c r="CJ1242" s="274"/>
      <c r="CK1242" s="274"/>
      <c r="CL1242" s="274"/>
      <c r="CM1242" s="274"/>
      <c r="CN1242" s="274"/>
      <c r="CO1242" s="274"/>
      <c r="CP1242" s="274"/>
      <c r="CQ1242" s="274"/>
      <c r="CR1242" s="274"/>
      <c r="CS1242" s="274"/>
      <c r="CT1242" s="274"/>
      <c r="CU1242" s="274"/>
      <c r="CV1242" s="274"/>
      <c r="CW1242" s="274"/>
      <c r="CX1242" s="274"/>
      <c r="CY1242" s="274"/>
      <c r="CZ1242" s="274"/>
      <c r="DA1242" s="274"/>
      <c r="DB1242" s="274"/>
      <c r="DC1242" s="274"/>
      <c r="DD1242" s="274"/>
      <c r="DE1242" s="274"/>
    </row>
    <row r="1243" spans="2:109" s="33" customFormat="1" x14ac:dyDescent="0.35">
      <c r="B1243" s="11"/>
      <c r="C1243" s="11"/>
      <c r="D1243" s="11"/>
      <c r="E1243" s="11"/>
      <c r="F1243" s="11"/>
      <c r="G1243" s="11"/>
      <c r="H1243" s="11"/>
      <c r="I1243" s="11"/>
      <c r="J1243" s="11"/>
      <c r="K1243" s="11"/>
      <c r="L1243" s="11"/>
      <c r="M1243" s="11"/>
      <c r="N1243" s="11"/>
      <c r="O1243" s="11"/>
      <c r="P1243" s="11"/>
      <c r="Q1243" s="11"/>
      <c r="R1243" s="11"/>
      <c r="S1243" s="11"/>
      <c r="T1243" s="11"/>
      <c r="U1243" s="11"/>
      <c r="V1243" s="11"/>
      <c r="W1243" s="11"/>
      <c r="X1243" s="11"/>
      <c r="AR1243" s="274"/>
      <c r="AS1243" s="274"/>
      <c r="AT1243" s="274"/>
      <c r="AU1243" s="274"/>
      <c r="AV1243" s="274"/>
      <c r="AW1243" s="274"/>
      <c r="AX1243" s="274"/>
      <c r="AY1243" s="274"/>
      <c r="AZ1243" s="274"/>
      <c r="BA1243" s="274"/>
      <c r="BB1243" s="274"/>
      <c r="BC1243" s="274"/>
      <c r="BD1243" s="274"/>
      <c r="BE1243" s="274"/>
      <c r="BF1243" s="274"/>
      <c r="BG1243" s="274"/>
      <c r="BH1243" s="274"/>
      <c r="BI1243" s="274"/>
      <c r="BJ1243" s="274"/>
      <c r="BK1243" s="274"/>
      <c r="BL1243" s="274"/>
      <c r="BM1243" s="274"/>
      <c r="BN1243" s="274"/>
      <c r="BO1243" s="274"/>
      <c r="BP1243" s="274"/>
      <c r="BQ1243" s="274"/>
      <c r="BR1243" s="274"/>
      <c r="BS1243" s="274"/>
      <c r="BT1243" s="274"/>
      <c r="BU1243" s="274"/>
      <c r="BV1243" s="274"/>
      <c r="BW1243" s="274"/>
      <c r="BX1243" s="274"/>
      <c r="BY1243" s="274"/>
      <c r="BZ1243" s="274"/>
      <c r="CA1243" s="274"/>
      <c r="CB1243" s="274"/>
      <c r="CC1243" s="274"/>
      <c r="CD1243" s="274"/>
      <c r="CE1243" s="274"/>
      <c r="CF1243" s="274"/>
      <c r="CG1243" s="274"/>
      <c r="CH1243" s="274"/>
      <c r="CI1243" s="274"/>
      <c r="CJ1243" s="274"/>
      <c r="CK1243" s="274"/>
      <c r="CL1243" s="274"/>
      <c r="CM1243" s="274"/>
      <c r="CN1243" s="274"/>
      <c r="CO1243" s="274"/>
      <c r="CP1243" s="274"/>
      <c r="CQ1243" s="274"/>
      <c r="CR1243" s="274"/>
      <c r="CS1243" s="274"/>
      <c r="CT1243" s="274"/>
      <c r="CU1243" s="274"/>
      <c r="CV1243" s="274"/>
      <c r="CW1243" s="274"/>
      <c r="CX1243" s="274"/>
      <c r="CY1243" s="274"/>
      <c r="CZ1243" s="274"/>
      <c r="DA1243" s="274"/>
      <c r="DB1243" s="274"/>
      <c r="DC1243" s="274"/>
      <c r="DD1243" s="274"/>
      <c r="DE1243" s="274"/>
    </row>
    <row r="1244" spans="2:109" s="33" customFormat="1" x14ac:dyDescent="0.35">
      <c r="B1244" s="11"/>
      <c r="C1244" s="11"/>
      <c r="D1244" s="11"/>
      <c r="E1244" s="11"/>
      <c r="F1244" s="11"/>
      <c r="G1244" s="11"/>
      <c r="H1244" s="11"/>
      <c r="I1244" s="11"/>
      <c r="J1244" s="11"/>
      <c r="K1244" s="11"/>
      <c r="L1244" s="11"/>
      <c r="M1244" s="11"/>
      <c r="N1244" s="11"/>
      <c r="O1244" s="11"/>
      <c r="P1244" s="11"/>
      <c r="Q1244" s="11"/>
      <c r="R1244" s="11"/>
      <c r="S1244" s="11"/>
      <c r="T1244" s="11"/>
      <c r="U1244" s="11"/>
      <c r="V1244" s="11"/>
      <c r="W1244" s="11"/>
      <c r="X1244" s="11"/>
      <c r="AR1244" s="274"/>
      <c r="AS1244" s="274"/>
      <c r="AT1244" s="274"/>
      <c r="AU1244" s="274"/>
      <c r="AV1244" s="274"/>
      <c r="AW1244" s="274"/>
      <c r="AX1244" s="274"/>
      <c r="AY1244" s="274"/>
      <c r="AZ1244" s="274"/>
      <c r="BA1244" s="274"/>
      <c r="BB1244" s="274"/>
      <c r="BC1244" s="274"/>
      <c r="BD1244" s="274"/>
      <c r="BE1244" s="274"/>
      <c r="BF1244" s="274"/>
      <c r="BG1244" s="274"/>
      <c r="BH1244" s="274"/>
      <c r="BI1244" s="274"/>
      <c r="BJ1244" s="274"/>
      <c r="BK1244" s="274"/>
      <c r="BL1244" s="274"/>
      <c r="BM1244" s="274"/>
      <c r="BN1244" s="274"/>
      <c r="BO1244" s="274"/>
      <c r="BP1244" s="274"/>
      <c r="BQ1244" s="274"/>
      <c r="BR1244" s="274"/>
      <c r="BS1244" s="274"/>
      <c r="BT1244" s="274"/>
      <c r="BU1244" s="274"/>
      <c r="BV1244" s="274"/>
      <c r="BW1244" s="274"/>
      <c r="BX1244" s="274"/>
      <c r="BY1244" s="274"/>
      <c r="BZ1244" s="274"/>
      <c r="CA1244" s="274"/>
      <c r="CB1244" s="274"/>
      <c r="CC1244" s="274"/>
      <c r="CD1244" s="274"/>
      <c r="CE1244" s="274"/>
      <c r="CF1244" s="274"/>
      <c r="CG1244" s="274"/>
      <c r="CH1244" s="274"/>
      <c r="CI1244" s="274"/>
      <c r="CJ1244" s="274"/>
      <c r="CK1244" s="274"/>
      <c r="CL1244" s="274"/>
      <c r="CM1244" s="274"/>
      <c r="CN1244" s="274"/>
      <c r="CO1244" s="274"/>
      <c r="CP1244" s="274"/>
      <c r="CQ1244" s="274"/>
      <c r="CR1244" s="274"/>
      <c r="CS1244" s="274"/>
      <c r="CT1244" s="274"/>
      <c r="CU1244" s="274"/>
      <c r="CV1244" s="274"/>
      <c r="CW1244" s="274"/>
      <c r="CX1244" s="274"/>
      <c r="CY1244" s="274"/>
      <c r="CZ1244" s="274"/>
      <c r="DA1244" s="274"/>
      <c r="DB1244" s="274"/>
      <c r="DC1244" s="274"/>
      <c r="DD1244" s="274"/>
      <c r="DE1244" s="274"/>
    </row>
    <row r="1245" spans="2:109" s="33" customFormat="1" x14ac:dyDescent="0.35">
      <c r="B1245" s="11"/>
      <c r="C1245" s="11"/>
      <c r="D1245" s="11"/>
      <c r="E1245" s="11"/>
      <c r="F1245" s="11"/>
      <c r="G1245" s="11"/>
      <c r="H1245" s="11"/>
      <c r="I1245" s="11"/>
      <c r="J1245" s="11"/>
      <c r="K1245" s="11"/>
      <c r="L1245" s="11"/>
      <c r="M1245" s="11"/>
      <c r="N1245" s="11"/>
      <c r="O1245" s="11"/>
      <c r="P1245" s="11"/>
      <c r="Q1245" s="11"/>
      <c r="R1245" s="11"/>
      <c r="S1245" s="11"/>
      <c r="T1245" s="11"/>
      <c r="U1245" s="11"/>
      <c r="V1245" s="11"/>
      <c r="W1245" s="11"/>
      <c r="X1245" s="11"/>
      <c r="AR1245" s="274"/>
      <c r="AS1245" s="274"/>
      <c r="AT1245" s="274"/>
      <c r="AU1245" s="274"/>
      <c r="AV1245" s="274"/>
      <c r="AW1245" s="274"/>
      <c r="AX1245" s="274"/>
      <c r="AY1245" s="274"/>
      <c r="AZ1245" s="274"/>
      <c r="BA1245" s="274"/>
      <c r="BB1245" s="274"/>
      <c r="BC1245" s="274"/>
      <c r="BD1245" s="274"/>
      <c r="BE1245" s="274"/>
      <c r="BF1245" s="274"/>
      <c r="BG1245" s="274"/>
      <c r="BH1245" s="274"/>
      <c r="BI1245" s="274"/>
      <c r="BJ1245" s="274"/>
      <c r="BK1245" s="274"/>
      <c r="BL1245" s="274"/>
      <c r="BM1245" s="274"/>
      <c r="BN1245" s="274"/>
      <c r="BO1245" s="274"/>
      <c r="BP1245" s="274"/>
      <c r="BQ1245" s="274"/>
      <c r="BR1245" s="274"/>
      <c r="BS1245" s="274"/>
      <c r="BT1245" s="274"/>
      <c r="BU1245" s="274"/>
      <c r="BV1245" s="274"/>
      <c r="BW1245" s="274"/>
      <c r="BX1245" s="274"/>
      <c r="BY1245" s="274"/>
      <c r="BZ1245" s="274"/>
      <c r="CA1245" s="274"/>
      <c r="CB1245" s="274"/>
      <c r="CC1245" s="274"/>
      <c r="CD1245" s="274"/>
      <c r="CE1245" s="274"/>
      <c r="CF1245" s="274"/>
      <c r="CG1245" s="274"/>
      <c r="CH1245" s="274"/>
      <c r="CI1245" s="274"/>
      <c r="CJ1245" s="274"/>
      <c r="CK1245" s="274"/>
      <c r="CL1245" s="274"/>
      <c r="CM1245" s="274"/>
      <c r="CN1245" s="274"/>
      <c r="CO1245" s="274"/>
      <c r="CP1245" s="274"/>
      <c r="CQ1245" s="274"/>
      <c r="CR1245" s="274"/>
      <c r="CS1245" s="274"/>
      <c r="CT1245" s="274"/>
      <c r="CU1245" s="274"/>
      <c r="CV1245" s="274"/>
      <c r="CW1245" s="274"/>
      <c r="CX1245" s="274"/>
      <c r="CY1245" s="274"/>
      <c r="CZ1245" s="274"/>
      <c r="DA1245" s="274"/>
      <c r="DB1245" s="274"/>
      <c r="DC1245" s="274"/>
      <c r="DD1245" s="274"/>
      <c r="DE1245" s="274"/>
    </row>
    <row r="1246" spans="2:109" s="33" customFormat="1" x14ac:dyDescent="0.35">
      <c r="B1246" s="11"/>
      <c r="C1246" s="11"/>
      <c r="D1246" s="11"/>
      <c r="E1246" s="11"/>
      <c r="F1246" s="11"/>
      <c r="G1246" s="11"/>
      <c r="H1246" s="11"/>
      <c r="I1246" s="11"/>
      <c r="J1246" s="11"/>
      <c r="K1246" s="11"/>
      <c r="L1246" s="11"/>
      <c r="M1246" s="11"/>
      <c r="N1246" s="11"/>
      <c r="O1246" s="11"/>
      <c r="P1246" s="11"/>
      <c r="Q1246" s="11"/>
      <c r="R1246" s="11"/>
      <c r="S1246" s="11"/>
      <c r="T1246" s="11"/>
      <c r="U1246" s="11"/>
      <c r="V1246" s="11"/>
      <c r="W1246" s="11"/>
      <c r="X1246" s="11"/>
      <c r="AR1246" s="274"/>
      <c r="AS1246" s="274"/>
      <c r="AT1246" s="274"/>
      <c r="AU1246" s="274"/>
      <c r="AV1246" s="274"/>
      <c r="AW1246" s="274"/>
      <c r="AX1246" s="274"/>
      <c r="AY1246" s="274"/>
      <c r="AZ1246" s="274"/>
      <c r="BA1246" s="274"/>
      <c r="BB1246" s="274"/>
      <c r="BC1246" s="274"/>
      <c r="BD1246" s="274"/>
      <c r="BE1246" s="274"/>
      <c r="BF1246" s="274"/>
      <c r="BG1246" s="274"/>
      <c r="BH1246" s="274"/>
      <c r="BI1246" s="274"/>
      <c r="BJ1246" s="274"/>
      <c r="BK1246" s="274"/>
      <c r="BL1246" s="274"/>
      <c r="BM1246" s="274"/>
      <c r="BN1246" s="274"/>
      <c r="BO1246" s="274"/>
      <c r="BP1246" s="274"/>
      <c r="BQ1246" s="274"/>
      <c r="BR1246" s="274"/>
      <c r="BS1246" s="274"/>
      <c r="BT1246" s="274"/>
      <c r="BU1246" s="274"/>
      <c r="BV1246" s="274"/>
      <c r="BW1246" s="274"/>
      <c r="BX1246" s="274"/>
      <c r="BY1246" s="274"/>
      <c r="BZ1246" s="274"/>
      <c r="CA1246" s="274"/>
      <c r="CB1246" s="274"/>
      <c r="CC1246" s="274"/>
      <c r="CD1246" s="274"/>
      <c r="CE1246" s="274"/>
      <c r="CF1246" s="274"/>
      <c r="CG1246" s="274"/>
      <c r="CH1246" s="274"/>
      <c r="CI1246" s="274"/>
      <c r="CJ1246" s="274"/>
      <c r="CK1246" s="274"/>
      <c r="CL1246" s="274"/>
      <c r="CM1246" s="274"/>
      <c r="CN1246" s="274"/>
      <c r="CO1246" s="274"/>
      <c r="CP1246" s="274"/>
      <c r="CQ1246" s="274"/>
      <c r="CR1246" s="274"/>
      <c r="CS1246" s="274"/>
      <c r="CT1246" s="274"/>
      <c r="CU1246" s="274"/>
      <c r="CV1246" s="274"/>
      <c r="CW1246" s="274"/>
      <c r="CX1246" s="274"/>
      <c r="CY1246" s="274"/>
      <c r="CZ1246" s="274"/>
      <c r="DA1246" s="274"/>
      <c r="DB1246" s="274"/>
      <c r="DC1246" s="274"/>
      <c r="DD1246" s="274"/>
      <c r="DE1246" s="274"/>
    </row>
    <row r="1247" spans="2:109" s="33" customFormat="1" x14ac:dyDescent="0.35">
      <c r="B1247" s="11"/>
      <c r="C1247" s="11"/>
      <c r="D1247" s="11"/>
      <c r="E1247" s="11"/>
      <c r="F1247" s="11"/>
      <c r="G1247" s="11"/>
      <c r="H1247" s="11"/>
      <c r="I1247" s="11"/>
      <c r="J1247" s="11"/>
      <c r="K1247" s="11"/>
      <c r="L1247" s="11"/>
      <c r="M1247" s="11"/>
      <c r="N1247" s="11"/>
      <c r="O1247" s="11"/>
      <c r="P1247" s="11"/>
      <c r="Q1247" s="11"/>
      <c r="R1247" s="11"/>
      <c r="S1247" s="11"/>
      <c r="T1247" s="11"/>
      <c r="U1247" s="11"/>
      <c r="V1247" s="11"/>
      <c r="W1247" s="11"/>
      <c r="X1247" s="11"/>
      <c r="AR1247" s="274"/>
      <c r="AS1247" s="274"/>
      <c r="AT1247" s="274"/>
      <c r="AU1247" s="274"/>
      <c r="AV1247" s="274"/>
      <c r="AW1247" s="274"/>
      <c r="AX1247" s="274"/>
      <c r="AY1247" s="274"/>
      <c r="AZ1247" s="274"/>
      <c r="BA1247" s="274"/>
      <c r="BB1247" s="274"/>
      <c r="BC1247" s="274"/>
      <c r="BD1247" s="274"/>
      <c r="BE1247" s="274"/>
      <c r="BF1247" s="274"/>
      <c r="BG1247" s="274"/>
      <c r="BH1247" s="274"/>
      <c r="BI1247" s="274"/>
      <c r="BJ1247" s="274"/>
      <c r="BK1247" s="274"/>
      <c r="BL1247" s="274"/>
      <c r="BM1247" s="274"/>
      <c r="BN1247" s="274"/>
      <c r="BO1247" s="274"/>
      <c r="BP1247" s="274"/>
      <c r="BQ1247" s="274"/>
      <c r="BR1247" s="274"/>
      <c r="BS1247" s="274"/>
      <c r="BT1247" s="274"/>
      <c r="BU1247" s="274"/>
      <c r="BV1247" s="274"/>
      <c r="BW1247" s="274"/>
      <c r="BX1247" s="274"/>
      <c r="BY1247" s="274"/>
      <c r="BZ1247" s="274"/>
      <c r="CA1247" s="274"/>
      <c r="CB1247" s="274"/>
      <c r="CC1247" s="274"/>
      <c r="CD1247" s="274"/>
      <c r="CE1247" s="274"/>
      <c r="CF1247" s="274"/>
      <c r="CG1247" s="274"/>
      <c r="CH1247" s="274"/>
      <c r="CI1247" s="274"/>
      <c r="CJ1247" s="274"/>
      <c r="CK1247" s="274"/>
      <c r="CL1247" s="274"/>
      <c r="CM1247" s="274"/>
      <c r="CN1247" s="274"/>
      <c r="CO1247" s="274"/>
      <c r="CP1247" s="274"/>
      <c r="CQ1247" s="274"/>
      <c r="CR1247" s="274"/>
      <c r="CS1247" s="274"/>
      <c r="CT1247" s="274"/>
      <c r="CU1247" s="274"/>
      <c r="CV1247" s="274"/>
      <c r="CW1247" s="274"/>
      <c r="CX1247" s="274"/>
      <c r="CY1247" s="274"/>
      <c r="CZ1247" s="274"/>
      <c r="DA1247" s="274"/>
      <c r="DB1247" s="274"/>
      <c r="DC1247" s="274"/>
      <c r="DD1247" s="274"/>
      <c r="DE1247" s="274"/>
    </row>
    <row r="1248" spans="2:109" s="33" customFormat="1" x14ac:dyDescent="0.35">
      <c r="B1248" s="11"/>
      <c r="C1248" s="11"/>
      <c r="D1248" s="11"/>
      <c r="E1248" s="11"/>
      <c r="F1248" s="11"/>
      <c r="G1248" s="11"/>
      <c r="H1248" s="11"/>
      <c r="I1248" s="11"/>
      <c r="J1248" s="11"/>
      <c r="K1248" s="11"/>
      <c r="L1248" s="11"/>
      <c r="M1248" s="11"/>
      <c r="N1248" s="11"/>
      <c r="O1248" s="11"/>
      <c r="P1248" s="11"/>
      <c r="Q1248" s="11"/>
      <c r="R1248" s="11"/>
      <c r="S1248" s="11"/>
      <c r="T1248" s="11"/>
      <c r="U1248" s="11"/>
      <c r="V1248" s="11"/>
      <c r="W1248" s="11"/>
      <c r="X1248" s="11"/>
      <c r="AR1248" s="274"/>
      <c r="AS1248" s="274"/>
      <c r="AT1248" s="274"/>
      <c r="AU1248" s="274"/>
      <c r="AV1248" s="274"/>
      <c r="AW1248" s="274"/>
      <c r="AX1248" s="274"/>
      <c r="AY1248" s="274"/>
      <c r="AZ1248" s="274"/>
      <c r="BA1248" s="274"/>
      <c r="BB1248" s="274"/>
      <c r="BC1248" s="274"/>
      <c r="BD1248" s="274"/>
      <c r="BE1248" s="274"/>
      <c r="BF1248" s="274"/>
      <c r="BG1248" s="274"/>
      <c r="BH1248" s="274"/>
      <c r="BI1248" s="274"/>
      <c r="BJ1248" s="274"/>
      <c r="BK1248" s="274"/>
      <c r="BL1248" s="274"/>
      <c r="BM1248" s="274"/>
      <c r="BN1248" s="274"/>
      <c r="BO1248" s="274"/>
      <c r="BP1248" s="274"/>
      <c r="BQ1248" s="274"/>
      <c r="BR1248" s="274"/>
      <c r="BS1248" s="274"/>
      <c r="BT1248" s="274"/>
      <c r="BU1248" s="274"/>
      <c r="BV1248" s="274"/>
      <c r="BW1248" s="274"/>
      <c r="BX1248" s="274"/>
      <c r="BY1248" s="274"/>
      <c r="BZ1248" s="274"/>
      <c r="CA1248" s="274"/>
      <c r="CB1248" s="274"/>
      <c r="CC1248" s="274"/>
      <c r="CD1248" s="274"/>
      <c r="CE1248" s="274"/>
      <c r="CF1248" s="274"/>
      <c r="CG1248" s="274"/>
      <c r="CH1248" s="274"/>
      <c r="CI1248" s="274"/>
      <c r="CJ1248" s="274"/>
      <c r="CK1248" s="274"/>
      <c r="CL1248" s="274"/>
      <c r="CM1248" s="274"/>
      <c r="CN1248" s="274"/>
      <c r="CO1248" s="274"/>
      <c r="CP1248" s="274"/>
      <c r="CQ1248" s="274"/>
      <c r="CR1248" s="274"/>
      <c r="CS1248" s="274"/>
      <c r="CT1248" s="274"/>
      <c r="CU1248" s="274"/>
      <c r="CV1248" s="274"/>
      <c r="CW1248" s="274"/>
      <c r="CX1248" s="274"/>
      <c r="CY1248" s="274"/>
      <c r="CZ1248" s="274"/>
      <c r="DA1248" s="274"/>
      <c r="DB1248" s="274"/>
      <c r="DC1248" s="274"/>
      <c r="DD1248" s="274"/>
      <c r="DE1248" s="274"/>
    </row>
    <row r="1249" spans="2:109" s="33" customFormat="1" x14ac:dyDescent="0.35">
      <c r="B1249" s="11"/>
      <c r="C1249" s="11"/>
      <c r="D1249" s="11"/>
      <c r="E1249" s="11"/>
      <c r="F1249" s="11"/>
      <c r="G1249" s="11"/>
      <c r="H1249" s="11"/>
      <c r="I1249" s="11"/>
      <c r="J1249" s="11"/>
      <c r="K1249" s="11"/>
      <c r="L1249" s="11"/>
      <c r="M1249" s="11"/>
      <c r="N1249" s="11"/>
      <c r="O1249" s="11"/>
      <c r="P1249" s="11"/>
      <c r="Q1249" s="11"/>
      <c r="R1249" s="11"/>
      <c r="S1249" s="11"/>
      <c r="T1249" s="11"/>
      <c r="U1249" s="11"/>
      <c r="V1249" s="11"/>
      <c r="W1249" s="11"/>
      <c r="X1249" s="11"/>
      <c r="AR1249" s="274"/>
      <c r="AS1249" s="274"/>
      <c r="AT1249" s="274"/>
      <c r="AU1249" s="274"/>
      <c r="AV1249" s="274"/>
      <c r="AW1249" s="274"/>
      <c r="AX1249" s="274"/>
      <c r="AY1249" s="274"/>
      <c r="AZ1249" s="274"/>
      <c r="BA1249" s="274"/>
      <c r="BB1249" s="274"/>
      <c r="BC1249" s="274"/>
      <c r="BD1249" s="274"/>
      <c r="BE1249" s="274"/>
      <c r="BF1249" s="274"/>
      <c r="BG1249" s="274"/>
      <c r="BH1249" s="274"/>
      <c r="BI1249" s="274"/>
      <c r="BJ1249" s="274"/>
      <c r="BK1249" s="274"/>
      <c r="BL1249" s="274"/>
      <c r="BM1249" s="274"/>
      <c r="BN1249" s="274"/>
      <c r="BO1249" s="274"/>
      <c r="BP1249" s="274"/>
      <c r="BQ1249" s="274"/>
      <c r="BR1249" s="274"/>
      <c r="BS1249" s="274"/>
      <c r="BT1249" s="274"/>
      <c r="BU1249" s="274"/>
      <c r="BV1249" s="274"/>
      <c r="BW1249" s="274"/>
      <c r="BX1249" s="274"/>
      <c r="BY1249" s="274"/>
      <c r="BZ1249" s="274"/>
      <c r="CA1249" s="274"/>
      <c r="CB1249" s="274"/>
      <c r="CC1249" s="274"/>
      <c r="CD1249" s="274"/>
      <c r="CE1249" s="274"/>
      <c r="CF1249" s="274"/>
      <c r="CG1249" s="274"/>
      <c r="CH1249" s="274"/>
      <c r="CI1249" s="274"/>
      <c r="CJ1249" s="274"/>
      <c r="CK1249" s="274"/>
      <c r="CL1249" s="274"/>
      <c r="CM1249" s="274"/>
      <c r="CN1249" s="274"/>
      <c r="CO1249" s="274"/>
      <c r="CP1249" s="274"/>
      <c r="CQ1249" s="274"/>
      <c r="CR1249" s="274"/>
      <c r="CS1249" s="274"/>
      <c r="CT1249" s="274"/>
      <c r="CU1249" s="274"/>
      <c r="CV1249" s="274"/>
      <c r="CW1249" s="274"/>
      <c r="CX1249" s="274"/>
      <c r="CY1249" s="274"/>
      <c r="CZ1249" s="274"/>
      <c r="DA1249" s="274"/>
      <c r="DB1249" s="274"/>
      <c r="DC1249" s="274"/>
      <c r="DD1249" s="274"/>
      <c r="DE1249" s="274"/>
    </row>
    <row r="1250" spans="2:109" s="33" customFormat="1" x14ac:dyDescent="0.35">
      <c r="B1250" s="11"/>
      <c r="C1250" s="11"/>
      <c r="D1250" s="11"/>
      <c r="E1250" s="11"/>
      <c r="F1250" s="11"/>
      <c r="G1250" s="11"/>
      <c r="H1250" s="11"/>
      <c r="I1250" s="11"/>
      <c r="J1250" s="11"/>
      <c r="K1250" s="11"/>
      <c r="L1250" s="11"/>
      <c r="M1250" s="11"/>
      <c r="N1250" s="11"/>
      <c r="O1250" s="11"/>
      <c r="P1250" s="11"/>
      <c r="Q1250" s="11"/>
      <c r="R1250" s="11"/>
      <c r="S1250" s="11"/>
      <c r="T1250" s="11"/>
      <c r="U1250" s="11"/>
      <c r="V1250" s="11"/>
      <c r="W1250" s="11"/>
      <c r="X1250" s="11"/>
      <c r="AR1250" s="274"/>
      <c r="AS1250" s="274"/>
      <c r="AT1250" s="274"/>
      <c r="AU1250" s="274"/>
      <c r="AV1250" s="274"/>
      <c r="AW1250" s="274"/>
      <c r="AX1250" s="274"/>
      <c r="AY1250" s="274"/>
      <c r="AZ1250" s="274"/>
      <c r="BA1250" s="274"/>
      <c r="BB1250" s="274"/>
      <c r="BC1250" s="274"/>
      <c r="BD1250" s="274"/>
      <c r="BE1250" s="274"/>
      <c r="BF1250" s="274"/>
      <c r="BG1250" s="274"/>
      <c r="BH1250" s="274"/>
      <c r="BI1250" s="274"/>
      <c r="BJ1250" s="274"/>
      <c r="BK1250" s="274"/>
      <c r="BL1250" s="274"/>
      <c r="BM1250" s="274"/>
      <c r="BN1250" s="274"/>
      <c r="BO1250" s="274"/>
      <c r="BP1250" s="274"/>
      <c r="BQ1250" s="274"/>
      <c r="BR1250" s="274"/>
      <c r="BS1250" s="274"/>
      <c r="BT1250" s="274"/>
      <c r="BU1250" s="274"/>
      <c r="BV1250" s="274"/>
      <c r="BW1250" s="274"/>
      <c r="BX1250" s="274"/>
      <c r="BY1250" s="274"/>
      <c r="BZ1250" s="274"/>
      <c r="CA1250" s="274"/>
      <c r="CB1250" s="274"/>
      <c r="CC1250" s="274"/>
      <c r="CD1250" s="274"/>
      <c r="CE1250" s="274"/>
      <c r="CF1250" s="274"/>
      <c r="CG1250" s="274"/>
      <c r="CH1250" s="274"/>
      <c r="CI1250" s="274"/>
      <c r="CJ1250" s="274"/>
      <c r="CK1250" s="274"/>
      <c r="CL1250" s="274"/>
      <c r="CM1250" s="274"/>
      <c r="CN1250" s="274"/>
      <c r="CO1250" s="274"/>
      <c r="CP1250" s="274"/>
      <c r="CQ1250" s="274"/>
      <c r="CR1250" s="274"/>
      <c r="CS1250" s="274"/>
      <c r="CT1250" s="274"/>
      <c r="CU1250" s="274"/>
      <c r="CV1250" s="274"/>
      <c r="CW1250" s="274"/>
      <c r="CX1250" s="274"/>
      <c r="CY1250" s="274"/>
      <c r="CZ1250" s="274"/>
      <c r="DA1250" s="274"/>
      <c r="DB1250" s="274"/>
      <c r="DC1250" s="274"/>
      <c r="DD1250" s="274"/>
      <c r="DE1250" s="274"/>
    </row>
    <row r="1251" spans="2:109" s="33" customFormat="1" x14ac:dyDescent="0.35">
      <c r="B1251" s="11"/>
      <c r="C1251" s="11"/>
      <c r="D1251" s="11"/>
      <c r="E1251" s="11"/>
      <c r="F1251" s="11"/>
      <c r="G1251" s="11"/>
      <c r="H1251" s="11"/>
      <c r="I1251" s="11"/>
      <c r="J1251" s="11"/>
      <c r="K1251" s="11"/>
      <c r="L1251" s="11"/>
      <c r="M1251" s="11"/>
      <c r="N1251" s="11"/>
      <c r="O1251" s="11"/>
      <c r="P1251" s="11"/>
      <c r="Q1251" s="11"/>
      <c r="R1251" s="11"/>
      <c r="S1251" s="11"/>
      <c r="T1251" s="11"/>
      <c r="U1251" s="11"/>
      <c r="V1251" s="11"/>
      <c r="W1251" s="11"/>
      <c r="X1251" s="11"/>
      <c r="AR1251" s="274"/>
      <c r="AS1251" s="274"/>
      <c r="AT1251" s="274"/>
      <c r="AU1251" s="274"/>
      <c r="AV1251" s="274"/>
      <c r="AW1251" s="274"/>
      <c r="AX1251" s="274"/>
      <c r="AY1251" s="274"/>
      <c r="AZ1251" s="274"/>
      <c r="BA1251" s="274"/>
      <c r="BB1251" s="274"/>
      <c r="BC1251" s="274"/>
      <c r="BD1251" s="274"/>
      <c r="BE1251" s="274"/>
      <c r="BF1251" s="274"/>
      <c r="BG1251" s="274"/>
      <c r="BH1251" s="274"/>
      <c r="BI1251" s="274"/>
      <c r="BJ1251" s="274"/>
      <c r="BK1251" s="274"/>
      <c r="BL1251" s="274"/>
      <c r="BM1251" s="274"/>
      <c r="BN1251" s="274"/>
      <c r="BO1251" s="274"/>
      <c r="BP1251" s="274"/>
      <c r="BQ1251" s="274"/>
      <c r="BR1251" s="274"/>
      <c r="BS1251" s="274"/>
      <c r="BT1251" s="274"/>
      <c r="BU1251" s="274"/>
      <c r="BV1251" s="274"/>
      <c r="BW1251" s="274"/>
      <c r="BX1251" s="274"/>
      <c r="BY1251" s="274"/>
      <c r="BZ1251" s="274"/>
      <c r="CA1251" s="274"/>
      <c r="CB1251" s="274"/>
      <c r="CC1251" s="274"/>
      <c r="CD1251" s="274"/>
      <c r="CE1251" s="274"/>
      <c r="CF1251" s="274"/>
      <c r="CG1251" s="274"/>
      <c r="CH1251" s="274"/>
      <c r="CI1251" s="274"/>
      <c r="CJ1251" s="274"/>
      <c r="CK1251" s="274"/>
      <c r="CL1251" s="274"/>
      <c r="CM1251" s="274"/>
      <c r="CN1251" s="274"/>
      <c r="CO1251" s="274"/>
      <c r="CP1251" s="274"/>
      <c r="CQ1251" s="274"/>
      <c r="CR1251" s="274"/>
      <c r="CS1251" s="274"/>
      <c r="CT1251" s="274"/>
      <c r="CU1251" s="274"/>
      <c r="CV1251" s="274"/>
      <c r="CW1251" s="274"/>
      <c r="CX1251" s="274"/>
      <c r="CY1251" s="274"/>
      <c r="CZ1251" s="274"/>
      <c r="DA1251" s="274"/>
      <c r="DB1251" s="274"/>
      <c r="DC1251" s="274"/>
      <c r="DD1251" s="274"/>
      <c r="DE1251" s="274"/>
    </row>
    <row r="1252" spans="2:109" s="33" customFormat="1" x14ac:dyDescent="0.35">
      <c r="B1252" s="11"/>
      <c r="C1252" s="11"/>
      <c r="D1252" s="11"/>
      <c r="E1252" s="11"/>
      <c r="F1252" s="11"/>
      <c r="G1252" s="11"/>
      <c r="H1252" s="11"/>
      <c r="I1252" s="11"/>
      <c r="J1252" s="11"/>
      <c r="K1252" s="11"/>
      <c r="L1252" s="11"/>
      <c r="M1252" s="11"/>
      <c r="N1252" s="11"/>
      <c r="O1252" s="11"/>
      <c r="P1252" s="11"/>
      <c r="Q1252" s="11"/>
      <c r="R1252" s="11"/>
      <c r="S1252" s="11"/>
      <c r="T1252" s="11"/>
      <c r="U1252" s="11"/>
      <c r="V1252" s="11"/>
      <c r="W1252" s="11"/>
      <c r="X1252" s="11"/>
      <c r="AR1252" s="274"/>
      <c r="AS1252" s="274"/>
      <c r="AT1252" s="274"/>
      <c r="AU1252" s="274"/>
      <c r="AV1252" s="274"/>
      <c r="AW1252" s="274"/>
      <c r="AX1252" s="274"/>
      <c r="AY1252" s="274"/>
      <c r="AZ1252" s="274"/>
      <c r="BA1252" s="274"/>
      <c r="BB1252" s="274"/>
      <c r="BC1252" s="274"/>
      <c r="BD1252" s="274"/>
      <c r="BE1252" s="274"/>
      <c r="BF1252" s="274"/>
      <c r="BG1252" s="274"/>
      <c r="BH1252" s="274"/>
      <c r="BI1252" s="274"/>
      <c r="BJ1252" s="274"/>
      <c r="BK1252" s="274"/>
      <c r="BL1252" s="274"/>
      <c r="BM1252" s="274"/>
      <c r="BN1252" s="274"/>
      <c r="BO1252" s="274"/>
      <c r="BP1252" s="274"/>
      <c r="BQ1252" s="274"/>
      <c r="BR1252" s="274"/>
      <c r="BS1252" s="274"/>
      <c r="BT1252" s="274"/>
      <c r="BU1252" s="274"/>
      <c r="BV1252" s="274"/>
      <c r="BW1252" s="274"/>
      <c r="BX1252" s="274"/>
      <c r="BY1252" s="274"/>
      <c r="BZ1252" s="274"/>
      <c r="CA1252" s="274"/>
      <c r="CB1252" s="274"/>
      <c r="CC1252" s="274"/>
      <c r="CD1252" s="274"/>
      <c r="CE1252" s="274"/>
      <c r="CF1252" s="274"/>
      <c r="CG1252" s="274"/>
      <c r="CH1252" s="274"/>
      <c r="CI1252" s="274"/>
      <c r="CJ1252" s="274"/>
      <c r="CK1252" s="274"/>
      <c r="CL1252" s="274"/>
      <c r="CM1252" s="274"/>
      <c r="CN1252" s="274"/>
      <c r="CO1252" s="274"/>
      <c r="CP1252" s="274"/>
      <c r="CQ1252" s="274"/>
      <c r="CR1252" s="274"/>
      <c r="CS1252" s="274"/>
      <c r="CT1252" s="274"/>
      <c r="CU1252" s="274"/>
      <c r="CV1252" s="274"/>
      <c r="CW1252" s="274"/>
      <c r="CX1252" s="274"/>
      <c r="CY1252" s="274"/>
      <c r="CZ1252" s="274"/>
      <c r="DA1252" s="274"/>
      <c r="DB1252" s="274"/>
      <c r="DC1252" s="274"/>
      <c r="DD1252" s="274"/>
      <c r="DE1252" s="274"/>
    </row>
    <row r="1253" spans="2:109" s="33" customFormat="1" x14ac:dyDescent="0.35">
      <c r="B1253" s="11"/>
      <c r="C1253" s="11"/>
      <c r="D1253" s="11"/>
      <c r="E1253" s="11"/>
      <c r="F1253" s="11"/>
      <c r="G1253" s="11"/>
      <c r="H1253" s="11"/>
      <c r="I1253" s="11"/>
      <c r="J1253" s="11"/>
      <c r="K1253" s="11"/>
      <c r="L1253" s="11"/>
      <c r="M1253" s="11"/>
      <c r="N1253" s="11"/>
      <c r="O1253" s="11"/>
      <c r="P1253" s="11"/>
      <c r="Q1253" s="11"/>
      <c r="R1253" s="11"/>
      <c r="S1253" s="11"/>
      <c r="T1253" s="11"/>
      <c r="U1253" s="11"/>
      <c r="V1253" s="11"/>
      <c r="W1253" s="11"/>
      <c r="X1253" s="11"/>
      <c r="AR1253" s="274"/>
      <c r="AS1253" s="274"/>
      <c r="AT1253" s="274"/>
      <c r="AU1253" s="274"/>
      <c r="AV1253" s="274"/>
      <c r="AW1253" s="274"/>
      <c r="AX1253" s="274"/>
      <c r="AY1253" s="274"/>
      <c r="AZ1253" s="274"/>
      <c r="BA1253" s="274"/>
      <c r="BB1253" s="274"/>
      <c r="BC1253" s="274"/>
      <c r="BD1253" s="274"/>
      <c r="BE1253" s="274"/>
      <c r="BF1253" s="274"/>
      <c r="BG1253" s="274"/>
      <c r="BH1253" s="274"/>
      <c r="BI1253" s="274"/>
      <c r="BJ1253" s="274"/>
      <c r="BK1253" s="274"/>
      <c r="BL1253" s="274"/>
      <c r="BM1253" s="274"/>
      <c r="BN1253" s="274"/>
      <c r="BO1253" s="274"/>
      <c r="BP1253" s="274"/>
      <c r="BQ1253" s="274"/>
      <c r="BR1253" s="274"/>
      <c r="BS1253" s="274"/>
      <c r="BT1253" s="274"/>
      <c r="BU1253" s="274"/>
      <c r="BV1253" s="274"/>
      <c r="BW1253" s="274"/>
      <c r="BX1253" s="274"/>
      <c r="BY1253" s="274"/>
      <c r="BZ1253" s="274"/>
      <c r="CA1253" s="274"/>
      <c r="CB1253" s="274"/>
      <c r="CC1253" s="274"/>
      <c r="CD1253" s="274"/>
      <c r="CE1253" s="274"/>
      <c r="CF1253" s="274"/>
      <c r="CG1253" s="274"/>
      <c r="CH1253" s="274"/>
      <c r="CI1253" s="274"/>
      <c r="CJ1253" s="274"/>
      <c r="CK1253" s="274"/>
      <c r="CL1253" s="274"/>
      <c r="CM1253" s="274"/>
      <c r="CN1253" s="274"/>
      <c r="CO1253" s="274"/>
      <c r="CP1253" s="274"/>
      <c r="CQ1253" s="274"/>
      <c r="CR1253" s="274"/>
      <c r="CS1253" s="274"/>
      <c r="CT1253" s="274"/>
      <c r="CU1253" s="274"/>
      <c r="CV1253" s="274"/>
      <c r="CW1253" s="274"/>
      <c r="CX1253" s="274"/>
      <c r="CY1253" s="274"/>
      <c r="CZ1253" s="274"/>
      <c r="DA1253" s="274"/>
      <c r="DB1253" s="274"/>
      <c r="DC1253" s="274"/>
      <c r="DD1253" s="274"/>
      <c r="DE1253" s="274"/>
    </row>
    <row r="1254" spans="2:109" s="33" customFormat="1" x14ac:dyDescent="0.35">
      <c r="B1254" s="11"/>
      <c r="C1254" s="11"/>
      <c r="D1254" s="11"/>
      <c r="E1254" s="11"/>
      <c r="F1254" s="11"/>
      <c r="G1254" s="11"/>
      <c r="H1254" s="11"/>
      <c r="I1254" s="11"/>
      <c r="J1254" s="11"/>
      <c r="K1254" s="11"/>
      <c r="L1254" s="11"/>
      <c r="M1254" s="11"/>
      <c r="N1254" s="11"/>
      <c r="O1254" s="11"/>
      <c r="P1254" s="11"/>
      <c r="Q1254" s="11"/>
      <c r="R1254" s="11"/>
      <c r="S1254" s="11"/>
      <c r="T1254" s="11"/>
      <c r="U1254" s="11"/>
      <c r="V1254" s="11"/>
      <c r="W1254" s="11"/>
      <c r="X1254" s="11"/>
      <c r="AR1254" s="274"/>
      <c r="AS1254" s="274"/>
      <c r="AT1254" s="274"/>
      <c r="AU1254" s="274"/>
      <c r="AV1254" s="274"/>
      <c r="AW1254" s="274"/>
      <c r="AX1254" s="274"/>
      <c r="AY1254" s="274"/>
      <c r="AZ1254" s="274"/>
      <c r="BA1254" s="274"/>
      <c r="BB1254" s="274"/>
      <c r="BC1254" s="274"/>
      <c r="BD1254" s="274"/>
      <c r="BE1254" s="274"/>
      <c r="BF1254" s="274"/>
      <c r="BG1254" s="274"/>
      <c r="BH1254" s="274"/>
      <c r="BI1254" s="274"/>
      <c r="BJ1254" s="274"/>
      <c r="BK1254" s="274"/>
      <c r="BL1254" s="274"/>
      <c r="BM1254" s="274"/>
      <c r="BN1254" s="274"/>
      <c r="BO1254" s="274"/>
      <c r="BP1254" s="274"/>
      <c r="BQ1254" s="274"/>
      <c r="BR1254" s="274"/>
      <c r="BS1254" s="274"/>
      <c r="BT1254" s="274"/>
      <c r="BU1254" s="274"/>
      <c r="BV1254" s="274"/>
      <c r="BW1254" s="274"/>
      <c r="BX1254" s="274"/>
      <c r="BY1254" s="274"/>
      <c r="BZ1254" s="274"/>
      <c r="CA1254" s="274"/>
      <c r="CB1254" s="274"/>
      <c r="CC1254" s="274"/>
      <c r="CD1254" s="274"/>
      <c r="CE1254" s="274"/>
      <c r="CF1254" s="274"/>
      <c r="CG1254" s="274"/>
      <c r="CH1254" s="274"/>
      <c r="CI1254" s="274"/>
      <c r="CJ1254" s="274"/>
      <c r="CK1254" s="274"/>
      <c r="CL1254" s="274"/>
      <c r="CM1254" s="274"/>
      <c r="CN1254" s="274"/>
      <c r="CO1254" s="274"/>
      <c r="CP1254" s="274"/>
      <c r="CQ1254" s="274"/>
      <c r="CR1254" s="274"/>
      <c r="CS1254" s="274"/>
      <c r="CT1254" s="274"/>
      <c r="CU1254" s="274"/>
      <c r="CV1254" s="274"/>
      <c r="CW1254" s="274"/>
      <c r="CX1254" s="274"/>
      <c r="CY1254" s="274"/>
      <c r="CZ1254" s="274"/>
      <c r="DA1254" s="274"/>
      <c r="DB1254" s="274"/>
      <c r="DC1254" s="274"/>
      <c r="DD1254" s="274"/>
      <c r="DE1254" s="274"/>
    </row>
    <row r="1255" spans="2:109" s="33" customFormat="1" x14ac:dyDescent="0.35">
      <c r="B1255" s="11"/>
      <c r="C1255" s="11"/>
      <c r="D1255" s="11"/>
      <c r="E1255" s="11"/>
      <c r="F1255" s="11"/>
      <c r="G1255" s="11"/>
      <c r="H1255" s="11"/>
      <c r="I1255" s="11"/>
      <c r="J1255" s="11"/>
      <c r="K1255" s="11"/>
      <c r="L1255" s="11"/>
      <c r="M1255" s="11"/>
      <c r="N1255" s="11"/>
      <c r="O1255" s="11"/>
      <c r="P1255" s="11"/>
      <c r="Q1255" s="11"/>
      <c r="R1255" s="11"/>
      <c r="S1255" s="11"/>
      <c r="T1255" s="11"/>
      <c r="U1255" s="11"/>
      <c r="V1255" s="11"/>
      <c r="W1255" s="11"/>
      <c r="X1255" s="11"/>
      <c r="AR1255" s="274"/>
      <c r="AS1255" s="274"/>
      <c r="AT1255" s="274"/>
      <c r="AU1255" s="274"/>
      <c r="AV1255" s="274"/>
      <c r="AW1255" s="274"/>
      <c r="AX1255" s="274"/>
      <c r="AY1255" s="274"/>
      <c r="AZ1255" s="274"/>
      <c r="BA1255" s="274"/>
      <c r="BB1255" s="274"/>
      <c r="BC1255" s="274"/>
      <c r="BD1255" s="274"/>
      <c r="BE1255" s="274"/>
      <c r="BF1255" s="274"/>
      <c r="BG1255" s="274"/>
      <c r="BH1255" s="274"/>
      <c r="BI1255" s="274"/>
      <c r="BJ1255" s="274"/>
      <c r="BK1255" s="274"/>
      <c r="BL1255" s="274"/>
      <c r="BM1255" s="274"/>
      <c r="BN1255" s="274"/>
      <c r="BO1255" s="274"/>
      <c r="BP1255" s="274"/>
      <c r="BQ1255" s="274"/>
      <c r="BR1255" s="274"/>
      <c r="BS1255" s="274"/>
      <c r="BT1255" s="274"/>
      <c r="BU1255" s="274"/>
      <c r="BV1255" s="274"/>
      <c r="BW1255" s="274"/>
      <c r="BX1255" s="274"/>
      <c r="BY1255" s="274"/>
      <c r="BZ1255" s="274"/>
      <c r="CA1255" s="274"/>
      <c r="CB1255" s="274"/>
      <c r="CC1255" s="274"/>
      <c r="CD1255" s="274"/>
      <c r="CE1255" s="274"/>
      <c r="CF1255" s="274"/>
      <c r="CG1255" s="274"/>
      <c r="CH1255" s="274"/>
      <c r="CI1255" s="274"/>
      <c r="CJ1255" s="274"/>
      <c r="CK1255" s="274"/>
      <c r="CL1255" s="274"/>
      <c r="CM1255" s="274"/>
      <c r="CN1255" s="274"/>
      <c r="CO1255" s="274"/>
      <c r="CP1255" s="274"/>
      <c r="CQ1255" s="274"/>
      <c r="CR1255" s="274"/>
      <c r="CS1255" s="274"/>
      <c r="CT1255" s="274"/>
      <c r="CU1255" s="274"/>
      <c r="CV1255" s="274"/>
      <c r="CW1255" s="274"/>
      <c r="CX1255" s="274"/>
      <c r="CY1255" s="274"/>
      <c r="CZ1255" s="274"/>
      <c r="DA1255" s="274"/>
      <c r="DB1255" s="274"/>
      <c r="DC1255" s="274"/>
      <c r="DD1255" s="274"/>
      <c r="DE1255" s="274"/>
    </row>
    <row r="1256" spans="2:109" s="33" customFormat="1" x14ac:dyDescent="0.35">
      <c r="B1256" s="11"/>
      <c r="C1256" s="11"/>
      <c r="D1256" s="11"/>
      <c r="E1256" s="11"/>
      <c r="F1256" s="11"/>
      <c r="G1256" s="11"/>
      <c r="H1256" s="11"/>
      <c r="I1256" s="11"/>
      <c r="J1256" s="11"/>
      <c r="K1256" s="11"/>
      <c r="L1256" s="11"/>
      <c r="M1256" s="11"/>
      <c r="N1256" s="11"/>
      <c r="O1256" s="11"/>
      <c r="P1256" s="11"/>
      <c r="Q1256" s="11"/>
      <c r="R1256" s="11"/>
      <c r="S1256" s="11"/>
      <c r="T1256" s="11"/>
      <c r="U1256" s="11"/>
      <c r="V1256" s="11"/>
      <c r="W1256" s="11"/>
      <c r="X1256" s="11"/>
      <c r="AR1256" s="274"/>
      <c r="AS1256" s="274"/>
      <c r="AT1256" s="274"/>
      <c r="AU1256" s="274"/>
      <c r="AV1256" s="274"/>
      <c r="AW1256" s="274"/>
      <c r="AX1256" s="274"/>
      <c r="AY1256" s="274"/>
      <c r="AZ1256" s="274"/>
      <c r="BA1256" s="274"/>
      <c r="BB1256" s="274"/>
      <c r="BC1256" s="274"/>
      <c r="BD1256" s="274"/>
      <c r="BE1256" s="274"/>
      <c r="BF1256" s="274"/>
      <c r="BG1256" s="274"/>
      <c r="BH1256" s="274"/>
      <c r="BI1256" s="274"/>
      <c r="BJ1256" s="274"/>
      <c r="BK1256" s="274"/>
      <c r="BL1256" s="274"/>
      <c r="BM1256" s="274"/>
      <c r="BN1256" s="274"/>
      <c r="BO1256" s="274"/>
      <c r="BP1256" s="274"/>
      <c r="BQ1256" s="274"/>
      <c r="BR1256" s="274"/>
      <c r="BS1256" s="274"/>
      <c r="BT1256" s="274"/>
      <c r="BU1256" s="274"/>
      <c r="BV1256" s="274"/>
      <c r="BW1256" s="274"/>
      <c r="BX1256" s="274"/>
      <c r="BY1256" s="274"/>
      <c r="BZ1256" s="274"/>
      <c r="CA1256" s="274"/>
      <c r="CB1256" s="274"/>
      <c r="CC1256" s="274"/>
      <c r="CD1256" s="274"/>
      <c r="CE1256" s="274"/>
      <c r="CF1256" s="274"/>
      <c r="CG1256" s="274"/>
      <c r="CH1256" s="274"/>
      <c r="CI1256" s="274"/>
      <c r="CJ1256" s="274"/>
      <c r="CK1256" s="274"/>
      <c r="CL1256" s="274"/>
      <c r="CM1256" s="274"/>
      <c r="CN1256" s="274"/>
      <c r="CO1256" s="274"/>
      <c r="CP1256" s="274"/>
      <c r="CQ1256" s="274"/>
      <c r="CR1256" s="274"/>
      <c r="CS1256" s="274"/>
      <c r="CT1256" s="274"/>
      <c r="CU1256" s="274"/>
      <c r="CV1256" s="274"/>
      <c r="CW1256" s="274"/>
      <c r="CX1256" s="274"/>
      <c r="CY1256" s="274"/>
      <c r="CZ1256" s="274"/>
      <c r="DA1256" s="274"/>
      <c r="DB1256" s="274"/>
      <c r="DC1256" s="274"/>
      <c r="DD1256" s="274"/>
      <c r="DE1256" s="274"/>
    </row>
    <row r="1257" spans="2:109" s="33" customFormat="1" x14ac:dyDescent="0.35">
      <c r="B1257" s="11"/>
      <c r="C1257" s="11"/>
      <c r="D1257" s="11"/>
      <c r="E1257" s="11"/>
      <c r="F1257" s="11"/>
      <c r="G1257" s="11"/>
      <c r="H1257" s="11"/>
      <c r="I1257" s="11"/>
      <c r="J1257" s="11"/>
      <c r="K1257" s="11"/>
      <c r="L1257" s="11"/>
      <c r="M1257" s="11"/>
      <c r="N1257" s="11"/>
      <c r="O1257" s="11"/>
      <c r="P1257" s="11"/>
      <c r="Q1257" s="11"/>
      <c r="R1257" s="11"/>
      <c r="S1257" s="11"/>
      <c r="T1257" s="11"/>
      <c r="U1257" s="11"/>
      <c r="V1257" s="11"/>
      <c r="W1257" s="11"/>
      <c r="X1257" s="11"/>
      <c r="AR1257" s="274"/>
      <c r="AS1257" s="274"/>
      <c r="AT1257" s="274"/>
      <c r="AU1257" s="274"/>
      <c r="AV1257" s="274"/>
      <c r="AW1257" s="274"/>
      <c r="AX1257" s="274"/>
      <c r="AY1257" s="274"/>
      <c r="AZ1257" s="274"/>
      <c r="BA1257" s="274"/>
      <c r="BB1257" s="274"/>
      <c r="BC1257" s="274"/>
      <c r="BD1257" s="274"/>
      <c r="BE1257" s="274"/>
      <c r="BF1257" s="274"/>
      <c r="BG1257" s="274"/>
      <c r="BH1257" s="274"/>
      <c r="BI1257" s="274"/>
      <c r="BJ1257" s="274"/>
      <c r="BK1257" s="274"/>
      <c r="BL1257" s="274"/>
      <c r="BM1257" s="274"/>
      <c r="BN1257" s="274"/>
      <c r="BO1257" s="274"/>
      <c r="BP1257" s="274"/>
      <c r="BQ1257" s="274"/>
      <c r="BR1257" s="274"/>
      <c r="BS1257" s="274"/>
      <c r="BT1257" s="274"/>
      <c r="BU1257" s="274"/>
      <c r="BV1257" s="274"/>
      <c r="BW1257" s="274"/>
      <c r="BX1257" s="274"/>
      <c r="BY1257" s="274"/>
      <c r="BZ1257" s="274"/>
      <c r="CA1257" s="274"/>
      <c r="CB1257" s="274"/>
      <c r="CC1257" s="274"/>
      <c r="CD1257" s="274"/>
      <c r="CE1257" s="274"/>
      <c r="CF1257" s="274"/>
      <c r="CG1257" s="274"/>
      <c r="CH1257" s="274"/>
      <c r="CI1257" s="274"/>
      <c r="CJ1257" s="274"/>
      <c r="CK1257" s="274"/>
      <c r="CL1257" s="274"/>
      <c r="CM1257" s="274"/>
      <c r="CN1257" s="274"/>
      <c r="CO1257" s="274"/>
      <c r="CP1257" s="274"/>
      <c r="CQ1257" s="274"/>
      <c r="CR1257" s="274"/>
      <c r="CS1257" s="274"/>
      <c r="CT1257" s="274"/>
      <c r="CU1257" s="274"/>
      <c r="CV1257" s="274"/>
      <c r="CW1257" s="274"/>
      <c r="CX1257" s="274"/>
      <c r="CY1257" s="274"/>
      <c r="CZ1257" s="274"/>
      <c r="DA1257" s="274"/>
      <c r="DB1257" s="274"/>
      <c r="DC1257" s="274"/>
      <c r="DD1257" s="274"/>
      <c r="DE1257" s="274"/>
    </row>
    <row r="1258" spans="2:109" s="33" customFormat="1" x14ac:dyDescent="0.35">
      <c r="B1258" s="11"/>
      <c r="C1258" s="11"/>
      <c r="D1258" s="11"/>
      <c r="E1258" s="11"/>
      <c r="F1258" s="11"/>
      <c r="G1258" s="11"/>
      <c r="H1258" s="11"/>
      <c r="I1258" s="11"/>
      <c r="J1258" s="11"/>
      <c r="K1258" s="11"/>
      <c r="L1258" s="11"/>
      <c r="M1258" s="11"/>
      <c r="N1258" s="11"/>
      <c r="O1258" s="11"/>
      <c r="P1258" s="11"/>
      <c r="Q1258" s="11"/>
      <c r="R1258" s="11"/>
      <c r="S1258" s="11"/>
      <c r="T1258" s="11"/>
      <c r="U1258" s="11"/>
      <c r="V1258" s="11"/>
      <c r="W1258" s="11"/>
      <c r="X1258" s="11"/>
      <c r="AR1258" s="274"/>
      <c r="AS1258" s="274"/>
      <c r="AT1258" s="274"/>
      <c r="AU1258" s="274"/>
      <c r="AV1258" s="274"/>
      <c r="AW1258" s="274"/>
      <c r="AX1258" s="274"/>
      <c r="AY1258" s="274"/>
      <c r="AZ1258" s="274"/>
      <c r="BA1258" s="274"/>
      <c r="BB1258" s="274"/>
      <c r="BC1258" s="274"/>
      <c r="BD1258" s="274"/>
      <c r="BE1258" s="274"/>
      <c r="BF1258" s="274"/>
      <c r="BG1258" s="274"/>
      <c r="BH1258" s="274"/>
      <c r="BI1258" s="274"/>
      <c r="BJ1258" s="274"/>
      <c r="BK1258" s="274"/>
      <c r="BL1258" s="274"/>
      <c r="BM1258" s="274"/>
      <c r="BN1258" s="274"/>
      <c r="BO1258" s="274"/>
      <c r="BP1258" s="274"/>
      <c r="BQ1258" s="274"/>
      <c r="BR1258" s="274"/>
      <c r="BS1258" s="274"/>
      <c r="BT1258" s="274"/>
      <c r="BU1258" s="274"/>
      <c r="BV1258" s="274"/>
      <c r="BW1258" s="274"/>
      <c r="BX1258" s="274"/>
      <c r="BY1258" s="274"/>
      <c r="BZ1258" s="274"/>
      <c r="CA1258" s="274"/>
      <c r="CB1258" s="274"/>
      <c r="CC1258" s="274"/>
      <c r="CD1258" s="274"/>
      <c r="CE1258" s="274"/>
      <c r="CF1258" s="274"/>
      <c r="CG1258" s="274"/>
      <c r="CH1258" s="274"/>
      <c r="CI1258" s="274"/>
      <c r="CJ1258" s="274"/>
      <c r="CK1258" s="274"/>
      <c r="CL1258" s="274"/>
      <c r="CM1258" s="274"/>
      <c r="CN1258" s="274"/>
      <c r="CO1258" s="274"/>
      <c r="CP1258" s="274"/>
      <c r="CQ1258" s="274"/>
      <c r="CR1258" s="274"/>
      <c r="CS1258" s="274"/>
      <c r="CT1258" s="274"/>
      <c r="CU1258" s="274"/>
      <c r="CV1258" s="274"/>
      <c r="CW1258" s="274"/>
      <c r="CX1258" s="274"/>
      <c r="CY1258" s="274"/>
      <c r="CZ1258" s="274"/>
      <c r="DA1258" s="274"/>
      <c r="DB1258" s="274"/>
      <c r="DC1258" s="274"/>
      <c r="DD1258" s="274"/>
      <c r="DE1258" s="274"/>
    </row>
    <row r="1259" spans="2:109" s="33" customFormat="1" x14ac:dyDescent="0.35">
      <c r="B1259" s="11"/>
      <c r="C1259" s="11"/>
      <c r="D1259" s="11"/>
      <c r="E1259" s="11"/>
      <c r="F1259" s="11"/>
      <c r="G1259" s="11"/>
      <c r="H1259" s="11"/>
      <c r="I1259" s="11"/>
      <c r="J1259" s="11"/>
      <c r="K1259" s="11"/>
      <c r="L1259" s="11"/>
      <c r="M1259" s="11"/>
      <c r="N1259" s="11"/>
      <c r="O1259" s="11"/>
      <c r="P1259" s="11"/>
      <c r="Q1259" s="11"/>
      <c r="R1259" s="11"/>
      <c r="S1259" s="11"/>
      <c r="T1259" s="11"/>
      <c r="U1259" s="11"/>
      <c r="V1259" s="11"/>
      <c r="W1259" s="11"/>
      <c r="X1259" s="11"/>
      <c r="AR1259" s="274"/>
      <c r="AS1259" s="274"/>
      <c r="AT1259" s="274"/>
      <c r="AU1259" s="274"/>
      <c r="AV1259" s="274"/>
      <c r="AW1259" s="274"/>
      <c r="AX1259" s="274"/>
      <c r="AY1259" s="274"/>
      <c r="AZ1259" s="274"/>
      <c r="BA1259" s="274"/>
      <c r="BB1259" s="274"/>
      <c r="BC1259" s="274"/>
      <c r="BD1259" s="274"/>
      <c r="BE1259" s="274"/>
      <c r="BF1259" s="274"/>
      <c r="BG1259" s="274"/>
      <c r="BH1259" s="274"/>
      <c r="BI1259" s="274"/>
      <c r="BJ1259" s="274"/>
      <c r="BK1259" s="274"/>
      <c r="BL1259" s="274"/>
      <c r="BM1259" s="274"/>
      <c r="BN1259" s="274"/>
      <c r="BO1259" s="274"/>
      <c r="BP1259" s="274"/>
      <c r="BQ1259" s="274"/>
      <c r="BR1259" s="274"/>
      <c r="BS1259" s="274"/>
      <c r="BT1259" s="274"/>
      <c r="BU1259" s="274"/>
      <c r="BV1259" s="274"/>
      <c r="BW1259" s="274"/>
      <c r="BX1259" s="274"/>
      <c r="BY1259" s="274"/>
      <c r="BZ1259" s="274"/>
      <c r="CA1259" s="274"/>
      <c r="CB1259" s="274"/>
      <c r="CC1259" s="274"/>
      <c r="CD1259" s="274"/>
      <c r="CE1259" s="274"/>
      <c r="CF1259" s="274"/>
      <c r="CG1259" s="274"/>
      <c r="CH1259" s="274"/>
      <c r="CI1259" s="274"/>
      <c r="CJ1259" s="274"/>
      <c r="CK1259" s="274"/>
      <c r="CL1259" s="274"/>
      <c r="CM1259" s="274"/>
      <c r="CN1259" s="274"/>
      <c r="CO1259" s="274"/>
      <c r="CP1259" s="274"/>
      <c r="CQ1259" s="274"/>
      <c r="CR1259" s="274"/>
      <c r="CS1259" s="274"/>
      <c r="CT1259" s="274"/>
      <c r="CU1259" s="274"/>
      <c r="CV1259" s="274"/>
      <c r="CW1259" s="274"/>
      <c r="CX1259" s="274"/>
      <c r="CY1259" s="274"/>
      <c r="CZ1259" s="274"/>
      <c r="DA1259" s="274"/>
      <c r="DB1259" s="274"/>
      <c r="DC1259" s="274"/>
      <c r="DD1259" s="274"/>
      <c r="DE1259" s="274"/>
    </row>
    <row r="1260" spans="2:109" s="33" customFormat="1" x14ac:dyDescent="0.35">
      <c r="B1260" s="11"/>
      <c r="C1260" s="11"/>
      <c r="D1260" s="11"/>
      <c r="E1260" s="11"/>
      <c r="F1260" s="11"/>
      <c r="G1260" s="11"/>
      <c r="H1260" s="11"/>
      <c r="I1260" s="11"/>
      <c r="J1260" s="11"/>
      <c r="K1260" s="11"/>
      <c r="L1260" s="11"/>
      <c r="M1260" s="11"/>
      <c r="N1260" s="11"/>
      <c r="O1260" s="11"/>
      <c r="P1260" s="11"/>
      <c r="Q1260" s="11"/>
      <c r="R1260" s="11"/>
      <c r="S1260" s="11"/>
      <c r="T1260" s="11"/>
      <c r="U1260" s="11"/>
      <c r="V1260" s="11"/>
      <c r="W1260" s="11"/>
      <c r="X1260" s="11"/>
      <c r="AR1260" s="274"/>
      <c r="AS1260" s="274"/>
      <c r="AT1260" s="274"/>
      <c r="AU1260" s="274"/>
      <c r="AV1260" s="274"/>
      <c r="AW1260" s="274"/>
      <c r="AX1260" s="274"/>
      <c r="AY1260" s="274"/>
      <c r="AZ1260" s="274"/>
      <c r="BA1260" s="274"/>
      <c r="BB1260" s="274"/>
      <c r="BC1260" s="274"/>
      <c r="BD1260" s="274"/>
      <c r="BE1260" s="274"/>
      <c r="BF1260" s="274"/>
      <c r="BG1260" s="274"/>
      <c r="BH1260" s="274"/>
      <c r="BI1260" s="274"/>
      <c r="BJ1260" s="274"/>
      <c r="BK1260" s="274"/>
      <c r="BL1260" s="274"/>
      <c r="BM1260" s="274"/>
      <c r="BN1260" s="274"/>
      <c r="BO1260" s="274"/>
      <c r="BP1260" s="274"/>
      <c r="BQ1260" s="274"/>
      <c r="BR1260" s="274"/>
      <c r="BS1260" s="274"/>
      <c r="BT1260" s="274"/>
      <c r="BU1260" s="274"/>
      <c r="BV1260" s="274"/>
      <c r="BW1260" s="274"/>
      <c r="BX1260" s="274"/>
      <c r="BY1260" s="274"/>
      <c r="BZ1260" s="274"/>
      <c r="CA1260" s="274"/>
      <c r="CB1260" s="274"/>
      <c r="CC1260" s="274"/>
      <c r="CD1260" s="274"/>
      <c r="CE1260" s="274"/>
      <c r="CF1260" s="274"/>
      <c r="CG1260" s="274"/>
      <c r="CH1260" s="274"/>
      <c r="CI1260" s="274"/>
      <c r="CJ1260" s="274"/>
      <c r="CK1260" s="274"/>
      <c r="CL1260" s="274"/>
      <c r="CM1260" s="274"/>
      <c r="CN1260" s="274"/>
      <c r="CO1260" s="274"/>
      <c r="CP1260" s="274"/>
      <c r="CQ1260" s="274"/>
      <c r="CR1260" s="274"/>
      <c r="CS1260" s="274"/>
      <c r="CT1260" s="274"/>
      <c r="CU1260" s="274"/>
      <c r="CV1260" s="274"/>
      <c r="CW1260" s="274"/>
      <c r="CX1260" s="274"/>
      <c r="CY1260" s="274"/>
      <c r="CZ1260" s="274"/>
      <c r="DA1260" s="274"/>
      <c r="DB1260" s="274"/>
      <c r="DC1260" s="274"/>
      <c r="DD1260" s="274"/>
      <c r="DE1260" s="274"/>
    </row>
    <row r="1261" spans="2:109" s="33" customFormat="1" x14ac:dyDescent="0.35">
      <c r="B1261" s="11"/>
      <c r="C1261" s="11"/>
      <c r="D1261" s="11"/>
      <c r="E1261" s="11"/>
      <c r="F1261" s="11"/>
      <c r="G1261" s="11"/>
      <c r="H1261" s="11"/>
      <c r="I1261" s="11"/>
      <c r="J1261" s="11"/>
      <c r="K1261" s="11"/>
      <c r="L1261" s="11"/>
      <c r="M1261" s="11"/>
      <c r="N1261" s="11"/>
      <c r="O1261" s="11"/>
      <c r="P1261" s="11"/>
      <c r="Q1261" s="11"/>
      <c r="R1261" s="11"/>
      <c r="S1261" s="11"/>
      <c r="T1261" s="11"/>
      <c r="U1261" s="11"/>
      <c r="V1261" s="11"/>
      <c r="W1261" s="11"/>
      <c r="X1261" s="11"/>
      <c r="AR1261" s="274"/>
      <c r="AS1261" s="274"/>
      <c r="AT1261" s="274"/>
      <c r="AU1261" s="274"/>
      <c r="AV1261" s="274"/>
      <c r="AW1261" s="274"/>
      <c r="AX1261" s="274"/>
      <c r="AY1261" s="274"/>
      <c r="AZ1261" s="274"/>
      <c r="BA1261" s="274"/>
      <c r="BB1261" s="274"/>
      <c r="BC1261" s="274"/>
      <c r="BD1261" s="274"/>
      <c r="BE1261" s="274"/>
      <c r="BF1261" s="274"/>
      <c r="BG1261" s="274"/>
      <c r="BH1261" s="274"/>
      <c r="BI1261" s="274"/>
      <c r="BJ1261" s="274"/>
      <c r="BK1261" s="274"/>
      <c r="BL1261" s="274"/>
      <c r="BM1261" s="274"/>
      <c r="BN1261" s="274"/>
      <c r="BO1261" s="274"/>
      <c r="BP1261" s="274"/>
      <c r="BQ1261" s="274"/>
      <c r="BR1261" s="274"/>
      <c r="BS1261" s="274"/>
      <c r="BT1261" s="274"/>
      <c r="BU1261" s="274"/>
      <c r="BV1261" s="274"/>
      <c r="BW1261" s="274"/>
      <c r="BX1261" s="274"/>
      <c r="BY1261" s="274"/>
      <c r="BZ1261" s="274"/>
      <c r="CA1261" s="274"/>
      <c r="CB1261" s="274"/>
      <c r="CC1261" s="274"/>
      <c r="CD1261" s="274"/>
      <c r="CE1261" s="274"/>
      <c r="CF1261" s="274"/>
      <c r="CG1261" s="274"/>
      <c r="CH1261" s="274"/>
      <c r="CI1261" s="274"/>
      <c r="CJ1261" s="274"/>
      <c r="CK1261" s="274"/>
      <c r="CL1261" s="274"/>
      <c r="CM1261" s="274"/>
      <c r="CN1261" s="274"/>
      <c r="CO1261" s="274"/>
      <c r="CP1261" s="274"/>
      <c r="CQ1261" s="274"/>
      <c r="CR1261" s="274"/>
      <c r="CS1261" s="274"/>
      <c r="CT1261" s="274"/>
      <c r="CU1261" s="274"/>
      <c r="CV1261" s="274"/>
      <c r="CW1261" s="274"/>
      <c r="CX1261" s="274"/>
      <c r="CY1261" s="274"/>
      <c r="CZ1261" s="274"/>
      <c r="DA1261" s="274"/>
      <c r="DB1261" s="274"/>
      <c r="DC1261" s="274"/>
      <c r="DD1261" s="274"/>
      <c r="DE1261" s="274"/>
    </row>
    <row r="1262" spans="2:109" s="33" customFormat="1" x14ac:dyDescent="0.35">
      <c r="B1262" s="11"/>
      <c r="C1262" s="11"/>
      <c r="D1262" s="11"/>
      <c r="E1262" s="11"/>
      <c r="F1262" s="11"/>
      <c r="G1262" s="11"/>
      <c r="H1262" s="11"/>
      <c r="I1262" s="11"/>
      <c r="J1262" s="11"/>
      <c r="K1262" s="11"/>
      <c r="L1262" s="11"/>
      <c r="M1262" s="11"/>
      <c r="N1262" s="11"/>
      <c r="O1262" s="11"/>
      <c r="P1262" s="11"/>
      <c r="Q1262" s="11"/>
      <c r="R1262" s="11"/>
      <c r="S1262" s="11"/>
      <c r="T1262" s="11"/>
      <c r="U1262" s="11"/>
      <c r="V1262" s="11"/>
      <c r="W1262" s="11"/>
      <c r="X1262" s="11"/>
      <c r="AR1262" s="274"/>
      <c r="AS1262" s="274"/>
      <c r="AT1262" s="274"/>
      <c r="AU1262" s="274"/>
      <c r="AV1262" s="274"/>
      <c r="AW1262" s="274"/>
      <c r="AX1262" s="274"/>
      <c r="AY1262" s="274"/>
      <c r="AZ1262" s="274"/>
      <c r="BA1262" s="274"/>
      <c r="BB1262" s="274"/>
      <c r="BC1262" s="274"/>
      <c r="BD1262" s="274"/>
      <c r="BE1262" s="274"/>
      <c r="BF1262" s="274"/>
      <c r="BG1262" s="274"/>
      <c r="BH1262" s="274"/>
      <c r="BI1262" s="274"/>
      <c r="BJ1262" s="274"/>
      <c r="BK1262" s="274"/>
      <c r="BL1262" s="274"/>
      <c r="BM1262" s="274"/>
      <c r="BN1262" s="274"/>
      <c r="BO1262" s="274"/>
      <c r="BP1262" s="274"/>
      <c r="BQ1262" s="274"/>
      <c r="BR1262" s="274"/>
      <c r="BS1262" s="274"/>
      <c r="BT1262" s="274"/>
      <c r="BU1262" s="274"/>
      <c r="BV1262" s="274"/>
      <c r="BW1262" s="274"/>
      <c r="BX1262" s="274"/>
      <c r="BY1262" s="274"/>
      <c r="BZ1262" s="274"/>
      <c r="CA1262" s="274"/>
      <c r="CB1262" s="274"/>
      <c r="CC1262" s="274"/>
      <c r="CD1262" s="274"/>
      <c r="CE1262" s="274"/>
      <c r="CF1262" s="274"/>
      <c r="CG1262" s="274"/>
      <c r="CH1262" s="274"/>
      <c r="CI1262" s="274"/>
      <c r="CJ1262" s="274"/>
      <c r="CK1262" s="274"/>
      <c r="CL1262" s="274"/>
      <c r="CM1262" s="274"/>
      <c r="CN1262" s="274"/>
      <c r="CO1262" s="274"/>
      <c r="CP1262" s="274"/>
      <c r="CQ1262" s="274"/>
      <c r="CR1262" s="274"/>
      <c r="CS1262" s="274"/>
      <c r="CT1262" s="274"/>
      <c r="CU1262" s="274"/>
      <c r="CV1262" s="274"/>
      <c r="CW1262" s="274"/>
      <c r="CX1262" s="274"/>
      <c r="CY1262" s="274"/>
      <c r="CZ1262" s="274"/>
      <c r="DA1262" s="274"/>
      <c r="DB1262" s="274"/>
      <c r="DC1262" s="274"/>
      <c r="DD1262" s="274"/>
      <c r="DE1262" s="274"/>
    </row>
    <row r="1263" spans="2:109" s="33" customFormat="1" x14ac:dyDescent="0.35">
      <c r="B1263" s="11"/>
      <c r="C1263" s="11"/>
      <c r="D1263" s="11"/>
      <c r="E1263" s="11"/>
      <c r="F1263" s="11"/>
      <c r="G1263" s="11"/>
      <c r="H1263" s="11"/>
      <c r="I1263" s="11"/>
      <c r="J1263" s="11"/>
      <c r="K1263" s="11"/>
      <c r="L1263" s="11"/>
      <c r="M1263" s="11"/>
      <c r="N1263" s="11"/>
      <c r="O1263" s="11"/>
      <c r="P1263" s="11"/>
      <c r="Q1263" s="11"/>
      <c r="R1263" s="11"/>
      <c r="S1263" s="11"/>
      <c r="T1263" s="11"/>
      <c r="U1263" s="11"/>
      <c r="V1263" s="11"/>
      <c r="W1263" s="11"/>
      <c r="X1263" s="11"/>
      <c r="AR1263" s="274"/>
      <c r="AS1263" s="274"/>
      <c r="AT1263" s="274"/>
      <c r="AU1263" s="274"/>
      <c r="AV1263" s="274"/>
      <c r="AW1263" s="274"/>
      <c r="AX1263" s="274"/>
      <c r="AY1263" s="274"/>
      <c r="AZ1263" s="274"/>
      <c r="BA1263" s="274"/>
      <c r="BB1263" s="274"/>
      <c r="BC1263" s="274"/>
      <c r="BD1263" s="274"/>
      <c r="BE1263" s="274"/>
      <c r="BF1263" s="274"/>
      <c r="BG1263" s="274"/>
      <c r="BH1263" s="274"/>
      <c r="BI1263" s="274"/>
      <c r="BJ1263" s="274"/>
      <c r="BK1263" s="274"/>
      <c r="BL1263" s="274"/>
      <c r="BM1263" s="274"/>
      <c r="BN1263" s="274"/>
      <c r="BO1263" s="274"/>
      <c r="BP1263" s="274"/>
      <c r="BQ1263" s="274"/>
      <c r="BR1263" s="274"/>
      <c r="BS1263" s="274"/>
      <c r="BT1263" s="274"/>
      <c r="BU1263" s="274"/>
      <c r="BV1263" s="274"/>
      <c r="BW1263" s="274"/>
      <c r="BX1263" s="274"/>
      <c r="BY1263" s="274"/>
      <c r="BZ1263" s="274"/>
      <c r="CA1263" s="274"/>
      <c r="CB1263" s="274"/>
      <c r="CC1263" s="274"/>
      <c r="CD1263" s="274"/>
      <c r="CE1263" s="274"/>
      <c r="CF1263" s="274"/>
      <c r="CG1263" s="274"/>
      <c r="CH1263" s="274"/>
      <c r="CI1263" s="274"/>
      <c r="CJ1263" s="274"/>
      <c r="CK1263" s="274"/>
      <c r="CL1263" s="274"/>
      <c r="CM1263" s="274"/>
      <c r="CN1263" s="274"/>
      <c r="CO1263" s="274"/>
      <c r="CP1263" s="274"/>
      <c r="CQ1263" s="274"/>
      <c r="CR1263" s="274"/>
      <c r="CS1263" s="274"/>
      <c r="CT1263" s="274"/>
      <c r="CU1263" s="274"/>
      <c r="CV1263" s="274"/>
      <c r="CW1263" s="274"/>
      <c r="CX1263" s="274"/>
      <c r="CY1263" s="274"/>
      <c r="CZ1263" s="274"/>
      <c r="DA1263" s="274"/>
      <c r="DB1263" s="274"/>
      <c r="DC1263" s="274"/>
      <c r="DD1263" s="274"/>
      <c r="DE1263" s="274"/>
    </row>
    <row r="1264" spans="2:109" s="33" customFormat="1" x14ac:dyDescent="0.35">
      <c r="B1264" s="11"/>
      <c r="C1264" s="11"/>
      <c r="D1264" s="11"/>
      <c r="E1264" s="11"/>
      <c r="F1264" s="11"/>
      <c r="G1264" s="11"/>
      <c r="H1264" s="11"/>
      <c r="I1264" s="11"/>
      <c r="J1264" s="11"/>
      <c r="K1264" s="11"/>
      <c r="L1264" s="11"/>
      <c r="M1264" s="11"/>
      <c r="N1264" s="11"/>
      <c r="O1264" s="11"/>
      <c r="P1264" s="11"/>
      <c r="Q1264" s="11"/>
      <c r="R1264" s="11"/>
      <c r="S1264" s="11"/>
      <c r="T1264" s="11"/>
      <c r="U1264" s="11"/>
      <c r="V1264" s="11"/>
      <c r="W1264" s="11"/>
      <c r="X1264" s="11"/>
      <c r="AR1264" s="274"/>
      <c r="AS1264" s="274"/>
      <c r="AT1264" s="274"/>
      <c r="AU1264" s="274"/>
      <c r="AV1264" s="274"/>
      <c r="AW1264" s="274"/>
      <c r="AX1264" s="274"/>
      <c r="AY1264" s="274"/>
      <c r="AZ1264" s="274"/>
      <c r="BA1264" s="274"/>
      <c r="BB1264" s="274"/>
      <c r="BC1264" s="274"/>
      <c r="BD1264" s="274"/>
      <c r="BE1264" s="274"/>
      <c r="BF1264" s="274"/>
      <c r="BG1264" s="274"/>
      <c r="BH1264" s="274"/>
      <c r="BI1264" s="274"/>
      <c r="BJ1264" s="274"/>
      <c r="BK1264" s="274"/>
      <c r="BL1264" s="274"/>
      <c r="BM1264" s="274"/>
      <c r="BN1264" s="274"/>
      <c r="BO1264" s="274"/>
      <c r="BP1264" s="274"/>
      <c r="BQ1264" s="274"/>
      <c r="BR1264" s="274"/>
      <c r="BS1264" s="274"/>
      <c r="BT1264" s="274"/>
      <c r="BU1264" s="274"/>
      <c r="BV1264" s="274"/>
      <c r="BW1264" s="274"/>
      <c r="BX1264" s="274"/>
      <c r="BY1264" s="274"/>
      <c r="BZ1264" s="274"/>
      <c r="CA1264" s="274"/>
      <c r="CB1264" s="274"/>
      <c r="CC1264" s="274"/>
      <c r="CD1264" s="274"/>
      <c r="CE1264" s="274"/>
      <c r="CF1264" s="274"/>
      <c r="CG1264" s="274"/>
      <c r="CH1264" s="274"/>
      <c r="CI1264" s="274"/>
      <c r="CJ1264" s="274"/>
      <c r="CK1264" s="274"/>
      <c r="CL1264" s="274"/>
      <c r="CM1264" s="274"/>
      <c r="CN1264" s="274"/>
      <c r="CO1264" s="274"/>
      <c r="CP1264" s="274"/>
      <c r="CQ1264" s="274"/>
      <c r="CR1264" s="274"/>
      <c r="CS1264" s="274"/>
      <c r="CT1264" s="274"/>
      <c r="CU1264" s="274"/>
      <c r="CV1264" s="274"/>
      <c r="CW1264" s="274"/>
      <c r="CX1264" s="274"/>
      <c r="CY1264" s="274"/>
      <c r="CZ1264" s="274"/>
      <c r="DA1264" s="274"/>
      <c r="DB1264" s="274"/>
      <c r="DC1264" s="274"/>
      <c r="DD1264" s="274"/>
      <c r="DE1264" s="274"/>
    </row>
    <row r="1265" spans="2:109" s="33" customFormat="1" x14ac:dyDescent="0.35">
      <c r="B1265" s="11"/>
      <c r="C1265" s="11"/>
      <c r="D1265" s="11"/>
      <c r="E1265" s="11"/>
      <c r="F1265" s="11"/>
      <c r="G1265" s="11"/>
      <c r="H1265" s="11"/>
      <c r="I1265" s="11"/>
      <c r="J1265" s="11"/>
      <c r="K1265" s="11"/>
      <c r="L1265" s="11"/>
      <c r="M1265" s="11"/>
      <c r="N1265" s="11"/>
      <c r="O1265" s="11"/>
      <c r="P1265" s="11"/>
      <c r="Q1265" s="11"/>
      <c r="R1265" s="11"/>
      <c r="S1265" s="11"/>
      <c r="T1265" s="11"/>
      <c r="U1265" s="11"/>
      <c r="V1265" s="11"/>
      <c r="W1265" s="11"/>
      <c r="X1265" s="11"/>
      <c r="AR1265" s="274"/>
      <c r="AS1265" s="274"/>
      <c r="AT1265" s="274"/>
      <c r="AU1265" s="274"/>
      <c r="AV1265" s="274"/>
      <c r="AW1265" s="274"/>
      <c r="AX1265" s="274"/>
      <c r="AY1265" s="274"/>
      <c r="AZ1265" s="274"/>
      <c r="BA1265" s="274"/>
      <c r="BB1265" s="274"/>
      <c r="BC1265" s="274"/>
      <c r="BD1265" s="274"/>
      <c r="BE1265" s="274"/>
      <c r="BF1265" s="274"/>
      <c r="BG1265" s="274"/>
      <c r="BH1265" s="274"/>
      <c r="BI1265" s="274"/>
      <c r="BJ1265" s="274"/>
      <c r="BK1265" s="274"/>
      <c r="BL1265" s="274"/>
      <c r="BM1265" s="274"/>
      <c r="BN1265" s="274"/>
      <c r="BO1265" s="274"/>
      <c r="BP1265" s="274"/>
      <c r="BQ1265" s="274"/>
      <c r="BR1265" s="274"/>
      <c r="BS1265" s="274"/>
      <c r="BT1265" s="274"/>
      <c r="BU1265" s="274"/>
      <c r="BV1265" s="274"/>
      <c r="BW1265" s="274"/>
      <c r="BX1265" s="274"/>
      <c r="BY1265" s="274"/>
      <c r="BZ1265" s="274"/>
      <c r="CA1265" s="274"/>
      <c r="CB1265" s="274"/>
      <c r="CC1265" s="274"/>
      <c r="CD1265" s="274"/>
      <c r="CE1265" s="274"/>
      <c r="CF1265" s="274"/>
      <c r="CG1265" s="274"/>
      <c r="CH1265" s="274"/>
      <c r="CI1265" s="274"/>
      <c r="CJ1265" s="274"/>
      <c r="CK1265" s="274"/>
      <c r="CL1265" s="274"/>
      <c r="CM1265" s="274"/>
      <c r="CN1265" s="274"/>
      <c r="CO1265" s="274"/>
      <c r="CP1265" s="274"/>
      <c r="CQ1265" s="274"/>
      <c r="CR1265" s="274"/>
      <c r="CS1265" s="274"/>
      <c r="CT1265" s="274"/>
      <c r="CU1265" s="274"/>
      <c r="CV1265" s="274"/>
      <c r="CW1265" s="274"/>
      <c r="CX1265" s="274"/>
      <c r="CY1265" s="274"/>
      <c r="CZ1265" s="274"/>
      <c r="DA1265" s="274"/>
      <c r="DB1265" s="274"/>
      <c r="DC1265" s="274"/>
      <c r="DD1265" s="274"/>
      <c r="DE1265" s="274"/>
    </row>
    <row r="1266" spans="2:109" s="33" customFormat="1" x14ac:dyDescent="0.35">
      <c r="B1266" s="11"/>
      <c r="C1266" s="11"/>
      <c r="D1266" s="11"/>
      <c r="E1266" s="11"/>
      <c r="F1266" s="11"/>
      <c r="G1266" s="11"/>
      <c r="H1266" s="11"/>
      <c r="I1266" s="11"/>
      <c r="J1266" s="11"/>
      <c r="K1266" s="11"/>
      <c r="L1266" s="11"/>
      <c r="M1266" s="11"/>
      <c r="N1266" s="11"/>
      <c r="O1266" s="11"/>
      <c r="P1266" s="11"/>
      <c r="Q1266" s="11"/>
      <c r="R1266" s="11"/>
      <c r="S1266" s="11"/>
      <c r="T1266" s="11"/>
      <c r="U1266" s="11"/>
      <c r="V1266" s="11"/>
      <c r="W1266" s="11"/>
      <c r="X1266" s="11"/>
      <c r="AR1266" s="274"/>
      <c r="AS1266" s="274"/>
      <c r="AT1266" s="274"/>
      <c r="AU1266" s="274"/>
      <c r="AV1266" s="274"/>
      <c r="AW1266" s="274"/>
      <c r="AX1266" s="274"/>
      <c r="AY1266" s="274"/>
      <c r="AZ1266" s="274"/>
      <c r="BA1266" s="274"/>
      <c r="BB1266" s="274"/>
      <c r="BC1266" s="274"/>
      <c r="BD1266" s="274"/>
      <c r="BE1266" s="274"/>
      <c r="BF1266" s="274"/>
      <c r="BG1266" s="274"/>
      <c r="BH1266" s="274"/>
      <c r="BI1266" s="274"/>
      <c r="BJ1266" s="274"/>
      <c r="BK1266" s="274"/>
      <c r="BL1266" s="274"/>
      <c r="BM1266" s="274"/>
      <c r="BN1266" s="274"/>
      <c r="BO1266" s="274"/>
      <c r="BP1266" s="274"/>
      <c r="BQ1266" s="274"/>
      <c r="BR1266" s="274"/>
      <c r="BS1266" s="274"/>
      <c r="BT1266" s="274"/>
      <c r="BU1266" s="274"/>
      <c r="BV1266" s="274"/>
      <c r="BW1266" s="274"/>
      <c r="BX1266" s="274"/>
      <c r="BY1266" s="274"/>
      <c r="BZ1266" s="274"/>
      <c r="CA1266" s="274"/>
      <c r="CB1266" s="274"/>
      <c r="CC1266" s="274"/>
      <c r="CD1266" s="274"/>
      <c r="CE1266" s="274"/>
      <c r="CF1266" s="274"/>
      <c r="CG1266" s="274"/>
      <c r="CH1266" s="274"/>
      <c r="CI1266" s="274"/>
      <c r="CJ1266" s="274"/>
      <c r="CK1266" s="274"/>
      <c r="CL1266" s="274"/>
      <c r="CM1266" s="274"/>
      <c r="CN1266" s="274"/>
      <c r="CO1266" s="274"/>
      <c r="CP1266" s="274"/>
      <c r="CQ1266" s="274"/>
      <c r="CR1266" s="274"/>
      <c r="CS1266" s="274"/>
      <c r="CT1266" s="274"/>
      <c r="CU1266" s="274"/>
      <c r="CV1266" s="274"/>
      <c r="CW1266" s="274"/>
      <c r="CX1266" s="274"/>
      <c r="CY1266" s="274"/>
      <c r="CZ1266" s="274"/>
      <c r="DA1266" s="274"/>
      <c r="DB1266" s="274"/>
      <c r="DC1266" s="274"/>
      <c r="DD1266" s="274"/>
      <c r="DE1266" s="274"/>
    </row>
  </sheetData>
  <sheetProtection algorithmName="SHA-512" hashValue="mlosYnTPNLusoMEaw3CfAvKrNgU9l/xW6TpdptlE4sO16b3Hrl+fTM5HE7dXfJ//zzBg26qqi4IdgBiD8gwWDg==" saltValue="fCpSFE9+qGiZ3hBG7bTOyQ==" spinCount="100000" sheet="1" objects="1" scenarios="1"/>
  <mergeCells count="12">
    <mergeCell ref="AB10:AG11"/>
    <mergeCell ref="AH10:AQ10"/>
    <mergeCell ref="AI11:AN11"/>
    <mergeCell ref="AO11:AQ11"/>
    <mergeCell ref="F2:K2"/>
    <mergeCell ref="F3:K3"/>
    <mergeCell ref="F4:K4"/>
    <mergeCell ref="B6:X6"/>
    <mergeCell ref="N10:P11"/>
    <mergeCell ref="Q10:U11"/>
    <mergeCell ref="V10:W10"/>
    <mergeCell ref="X10:AA11"/>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456"/>
  <sheetViews>
    <sheetView topLeftCell="A52" zoomScale="85" zoomScaleNormal="85" workbookViewId="0">
      <selection activeCell="A65" sqref="A65"/>
    </sheetView>
  </sheetViews>
  <sheetFormatPr baseColWidth="10" defaultColWidth="10.81640625" defaultRowHeight="14" x14ac:dyDescent="0.3"/>
  <cols>
    <col min="1" max="1" width="2.81640625" style="95" customWidth="1"/>
    <col min="2" max="2" width="18.453125" style="95" customWidth="1"/>
    <col min="3" max="3" width="29.7265625" style="95" customWidth="1"/>
    <col min="4" max="4" width="30" style="95" customWidth="1"/>
    <col min="5" max="5" width="80.54296875" style="95" customWidth="1"/>
    <col min="6" max="6" width="46" style="95" customWidth="1"/>
    <col min="7" max="7" width="55.453125" style="95" customWidth="1"/>
    <col min="8" max="8" width="23.1796875" style="95" customWidth="1"/>
    <col min="9" max="9" width="17.1796875" style="95" customWidth="1"/>
    <col min="10" max="16384" width="10.81640625" style="95"/>
  </cols>
  <sheetData>
    <row r="1" spans="2:7" ht="14.5" thickBot="1" x14ac:dyDescent="0.35"/>
    <row r="2" spans="2:7" ht="26.25" customHeight="1" x14ac:dyDescent="0.3">
      <c r="B2" s="420"/>
      <c r="C2" s="421"/>
      <c r="D2" s="96"/>
      <c r="E2" s="97" t="s">
        <v>3234</v>
      </c>
      <c r="F2" s="98"/>
      <c r="G2" s="99"/>
    </row>
    <row r="3" spans="2:7" ht="24" customHeight="1" x14ac:dyDescent="0.3">
      <c r="B3" s="422"/>
      <c r="C3" s="423"/>
      <c r="D3" s="100"/>
      <c r="E3" s="18" t="s">
        <v>5280</v>
      </c>
      <c r="F3" s="101"/>
      <c r="G3" s="102"/>
    </row>
    <row r="4" spans="2:7" ht="28.5" customHeight="1" x14ac:dyDescent="0.3">
      <c r="B4" s="422"/>
      <c r="C4" s="423"/>
      <c r="D4" s="100"/>
      <c r="E4" s="18" t="s">
        <v>3236</v>
      </c>
      <c r="F4" s="101"/>
      <c r="G4" s="102"/>
    </row>
    <row r="5" spans="2:7" ht="21" customHeight="1" thickBot="1" x14ac:dyDescent="0.45">
      <c r="B5" s="424"/>
      <c r="C5" s="425"/>
      <c r="D5" s="103"/>
      <c r="E5" s="104" t="s">
        <v>3238</v>
      </c>
      <c r="F5" s="105"/>
      <c r="G5" s="106" t="s">
        <v>5281</v>
      </c>
    </row>
    <row r="7" spans="2:7" x14ac:dyDescent="0.3">
      <c r="B7" s="107" t="s">
        <v>5282</v>
      </c>
      <c r="C7" s="107"/>
      <c r="D7" s="107"/>
      <c r="E7" s="107"/>
      <c r="F7" s="107"/>
      <c r="G7" s="107"/>
    </row>
    <row r="8" spans="2:7" x14ac:dyDescent="0.3">
      <c r="B8" s="426" t="s">
        <v>5283</v>
      </c>
      <c r="C8" s="426"/>
      <c r="D8" s="426"/>
      <c r="E8" s="426"/>
      <c r="F8" s="426"/>
      <c r="G8" s="426"/>
    </row>
    <row r="9" spans="2:7" s="110" customFormat="1" ht="21" customHeight="1" x14ac:dyDescent="0.35">
      <c r="B9" s="108" t="s">
        <v>59</v>
      </c>
      <c r="C9" s="108" t="s">
        <v>3513</v>
      </c>
      <c r="D9" s="108" t="s">
        <v>5284</v>
      </c>
      <c r="E9" s="108" t="s">
        <v>5285</v>
      </c>
      <c r="F9" s="108" t="s">
        <v>5286</v>
      </c>
      <c r="G9" s="109" t="s">
        <v>5287</v>
      </c>
    </row>
    <row r="10" spans="2:7" s="111" customFormat="1" ht="76.900000000000006" customHeight="1" x14ac:dyDescent="0.25">
      <c r="B10" s="287">
        <v>45008</v>
      </c>
      <c r="C10" s="288" t="s">
        <v>5288</v>
      </c>
      <c r="D10" s="288" t="s">
        <v>5289</v>
      </c>
      <c r="E10" s="118" t="s">
        <v>5290</v>
      </c>
      <c r="F10" s="289" t="s">
        <v>5291</v>
      </c>
      <c r="G10" s="118" t="s">
        <v>5292</v>
      </c>
    </row>
    <row r="11" spans="2:7" s="111" customFormat="1" ht="23" x14ac:dyDescent="0.25">
      <c r="B11" s="290">
        <v>45013</v>
      </c>
      <c r="C11" s="288" t="s">
        <v>5288</v>
      </c>
      <c r="D11" s="288" t="s">
        <v>5289</v>
      </c>
      <c r="E11" s="291" t="s">
        <v>5293</v>
      </c>
      <c r="F11" s="291" t="s">
        <v>5294</v>
      </c>
      <c r="G11" s="118" t="s">
        <v>5295</v>
      </c>
    </row>
    <row r="12" spans="2:7" s="111" customFormat="1" ht="99" customHeight="1" x14ac:dyDescent="0.25">
      <c r="B12" s="290">
        <v>45009</v>
      </c>
      <c r="C12" s="288" t="s">
        <v>5288</v>
      </c>
      <c r="D12" s="288" t="s">
        <v>5289</v>
      </c>
      <c r="E12" s="291" t="s">
        <v>5296</v>
      </c>
      <c r="F12" s="291" t="s">
        <v>5297</v>
      </c>
      <c r="G12" s="118" t="s">
        <v>5298</v>
      </c>
    </row>
    <row r="13" spans="2:7" s="111" customFormat="1" ht="90.65" customHeight="1" x14ac:dyDescent="0.25">
      <c r="B13" s="287">
        <v>45015</v>
      </c>
      <c r="C13" s="288" t="s">
        <v>5288</v>
      </c>
      <c r="D13" s="288" t="s">
        <v>5289</v>
      </c>
      <c r="E13" s="291" t="s">
        <v>5296</v>
      </c>
      <c r="F13" s="291" t="s">
        <v>5297</v>
      </c>
      <c r="G13" s="118" t="s">
        <v>5299</v>
      </c>
    </row>
    <row r="14" spans="2:7" s="111" customFormat="1" ht="23" x14ac:dyDescent="0.25">
      <c r="B14" s="287">
        <v>45015</v>
      </c>
      <c r="C14" s="288" t="s">
        <v>5288</v>
      </c>
      <c r="D14" s="117" t="s">
        <v>5300</v>
      </c>
      <c r="E14" s="292" t="s">
        <v>3674</v>
      </c>
      <c r="F14" s="292" t="s">
        <v>5301</v>
      </c>
      <c r="G14" s="293" t="s">
        <v>5302</v>
      </c>
    </row>
    <row r="15" spans="2:7" s="111" customFormat="1" ht="23" x14ac:dyDescent="0.25">
      <c r="B15" s="287">
        <v>45015</v>
      </c>
      <c r="C15" s="288" t="s">
        <v>5288</v>
      </c>
      <c r="D15" s="117" t="s">
        <v>5300</v>
      </c>
      <c r="E15" s="292" t="s">
        <v>3834</v>
      </c>
      <c r="F15" s="292" t="s">
        <v>5303</v>
      </c>
      <c r="G15" s="293" t="s">
        <v>5302</v>
      </c>
    </row>
    <row r="16" spans="2:7" s="111" customFormat="1" ht="23" x14ac:dyDescent="0.25">
      <c r="B16" s="287">
        <v>45015</v>
      </c>
      <c r="C16" s="288" t="s">
        <v>5288</v>
      </c>
      <c r="D16" s="117" t="s">
        <v>5300</v>
      </c>
      <c r="E16" s="292" t="s">
        <v>5304</v>
      </c>
      <c r="F16" s="291" t="s">
        <v>5305</v>
      </c>
      <c r="G16" s="293" t="s">
        <v>5306</v>
      </c>
    </row>
    <row r="17" spans="2:7" s="111" customFormat="1" ht="23" x14ac:dyDescent="0.25">
      <c r="B17" s="287">
        <v>45015</v>
      </c>
      <c r="C17" s="288" t="s">
        <v>5288</v>
      </c>
      <c r="D17" s="117" t="s">
        <v>5300</v>
      </c>
      <c r="E17" s="292" t="s">
        <v>5307</v>
      </c>
      <c r="F17" s="291" t="s">
        <v>5308</v>
      </c>
      <c r="G17" s="293" t="s">
        <v>5309</v>
      </c>
    </row>
    <row r="18" spans="2:7" s="111" customFormat="1" ht="23" x14ac:dyDescent="0.25">
      <c r="B18" s="287">
        <v>45015</v>
      </c>
      <c r="C18" s="288" t="s">
        <v>5288</v>
      </c>
      <c r="D18" s="117" t="s">
        <v>5300</v>
      </c>
      <c r="E18" s="292" t="s">
        <v>5310</v>
      </c>
      <c r="F18" s="291" t="s">
        <v>5311</v>
      </c>
      <c r="G18" s="293" t="s">
        <v>5312</v>
      </c>
    </row>
    <row r="19" spans="2:7" s="111" customFormat="1" ht="23" x14ac:dyDescent="0.25">
      <c r="B19" s="287">
        <v>45015</v>
      </c>
      <c r="C19" s="288" t="s">
        <v>5288</v>
      </c>
      <c r="D19" s="117" t="s">
        <v>5300</v>
      </c>
      <c r="E19" s="292" t="s">
        <v>5313</v>
      </c>
      <c r="F19" s="291" t="s">
        <v>5311</v>
      </c>
      <c r="G19" s="293" t="s">
        <v>5312</v>
      </c>
    </row>
    <row r="20" spans="2:7" s="111" customFormat="1" ht="23" x14ac:dyDescent="0.25">
      <c r="B20" s="287">
        <v>45015</v>
      </c>
      <c r="C20" s="288" t="s">
        <v>5288</v>
      </c>
      <c r="D20" s="117" t="s">
        <v>5300</v>
      </c>
      <c r="E20" s="292" t="s">
        <v>5314</v>
      </c>
      <c r="F20" s="291" t="s">
        <v>5315</v>
      </c>
      <c r="G20" s="293" t="s">
        <v>5316</v>
      </c>
    </row>
    <row r="21" spans="2:7" s="298" customFormat="1" ht="34.5" x14ac:dyDescent="0.25">
      <c r="B21" s="294">
        <v>45037</v>
      </c>
      <c r="C21" s="295">
        <v>45107</v>
      </c>
      <c r="D21" s="296" t="s">
        <v>5317</v>
      </c>
      <c r="E21" s="297" t="s">
        <v>5318</v>
      </c>
      <c r="F21" s="297" t="s">
        <v>5319</v>
      </c>
      <c r="G21" s="297" t="s">
        <v>5320</v>
      </c>
    </row>
    <row r="22" spans="2:7" s="298" customFormat="1" ht="34.5" x14ac:dyDescent="0.25">
      <c r="B22" s="294">
        <v>45037</v>
      </c>
      <c r="C22" s="295">
        <v>45107</v>
      </c>
      <c r="D22" s="296" t="s">
        <v>5317</v>
      </c>
      <c r="E22" s="297" t="s">
        <v>5321</v>
      </c>
      <c r="F22" s="297" t="s">
        <v>5319</v>
      </c>
      <c r="G22" s="297" t="s">
        <v>5320</v>
      </c>
    </row>
    <row r="23" spans="2:7" s="298" customFormat="1" ht="23" x14ac:dyDescent="0.25">
      <c r="B23" s="294">
        <v>45040</v>
      </c>
      <c r="C23" s="295">
        <v>45107</v>
      </c>
      <c r="D23" s="296" t="s">
        <v>5317</v>
      </c>
      <c r="E23" s="297" t="s">
        <v>5322</v>
      </c>
      <c r="F23" s="297" t="s">
        <v>5323</v>
      </c>
      <c r="G23" s="297" t="s">
        <v>5324</v>
      </c>
    </row>
    <row r="24" spans="2:7" s="298" customFormat="1" ht="34.5" x14ac:dyDescent="0.25">
      <c r="B24" s="294">
        <v>45040</v>
      </c>
      <c r="C24" s="295">
        <v>45107</v>
      </c>
      <c r="D24" s="296" t="s">
        <v>5317</v>
      </c>
      <c r="E24" s="297" t="s">
        <v>5325</v>
      </c>
      <c r="F24" s="297" t="s">
        <v>5323</v>
      </c>
      <c r="G24" s="297" t="s">
        <v>5324</v>
      </c>
    </row>
    <row r="25" spans="2:7" s="298" customFormat="1" ht="34.5" x14ac:dyDescent="0.25">
      <c r="B25" s="294">
        <v>45040</v>
      </c>
      <c r="C25" s="295">
        <v>45107</v>
      </c>
      <c r="D25" s="296" t="s">
        <v>5317</v>
      </c>
      <c r="E25" s="297" t="s">
        <v>5326</v>
      </c>
      <c r="F25" s="297" t="s">
        <v>5327</v>
      </c>
      <c r="G25" s="297" t="s">
        <v>5328</v>
      </c>
    </row>
    <row r="26" spans="2:7" s="298" customFormat="1" ht="34.5" x14ac:dyDescent="0.25">
      <c r="B26" s="294">
        <v>45040</v>
      </c>
      <c r="C26" s="295">
        <v>45107</v>
      </c>
      <c r="D26" s="296" t="s">
        <v>5317</v>
      </c>
      <c r="E26" s="297" t="s">
        <v>5329</v>
      </c>
      <c r="F26" s="297" t="s">
        <v>5327</v>
      </c>
      <c r="G26" s="297" t="s">
        <v>5328</v>
      </c>
    </row>
    <row r="27" spans="2:7" s="298" customFormat="1" ht="46" x14ac:dyDescent="0.25">
      <c r="B27" s="294">
        <v>45061</v>
      </c>
      <c r="C27" s="295">
        <v>45107</v>
      </c>
      <c r="D27" s="296" t="s">
        <v>5317</v>
      </c>
      <c r="E27" s="297" t="s">
        <v>5330</v>
      </c>
      <c r="F27" s="297" t="s">
        <v>5331</v>
      </c>
      <c r="G27" s="297" t="s">
        <v>5332</v>
      </c>
    </row>
    <row r="28" spans="2:7" s="298" customFormat="1" ht="34.5" x14ac:dyDescent="0.25">
      <c r="B28" s="294">
        <v>45061</v>
      </c>
      <c r="C28" s="295">
        <v>45107</v>
      </c>
      <c r="D28" s="296" t="s">
        <v>5317</v>
      </c>
      <c r="E28" s="297" t="s">
        <v>5333</v>
      </c>
      <c r="F28" s="297" t="s">
        <v>5334</v>
      </c>
      <c r="G28" s="297" t="s">
        <v>5332</v>
      </c>
    </row>
    <row r="29" spans="2:7" s="298" customFormat="1" ht="34.5" x14ac:dyDescent="0.25">
      <c r="B29" s="294">
        <v>45061</v>
      </c>
      <c r="C29" s="295">
        <v>45107</v>
      </c>
      <c r="D29" s="296" t="s">
        <v>5317</v>
      </c>
      <c r="E29" s="297" t="s">
        <v>5335</v>
      </c>
      <c r="F29" s="297" t="s">
        <v>5331</v>
      </c>
      <c r="G29" s="297" t="s">
        <v>5332</v>
      </c>
    </row>
    <row r="30" spans="2:7" s="298" customFormat="1" ht="34.5" x14ac:dyDescent="0.25">
      <c r="B30" s="294">
        <v>45037</v>
      </c>
      <c r="C30" s="295">
        <v>45107</v>
      </c>
      <c r="D30" s="296" t="s">
        <v>5317</v>
      </c>
      <c r="E30" s="297" t="s">
        <v>5336</v>
      </c>
      <c r="F30" s="297" t="s">
        <v>5337</v>
      </c>
      <c r="G30" s="297" t="s">
        <v>5332</v>
      </c>
    </row>
    <row r="31" spans="2:7" s="298" customFormat="1" ht="34.5" x14ac:dyDescent="0.25">
      <c r="B31" s="294">
        <v>45037</v>
      </c>
      <c r="C31" s="295">
        <v>45107</v>
      </c>
      <c r="D31" s="296" t="s">
        <v>5317</v>
      </c>
      <c r="E31" s="297" t="s">
        <v>5338</v>
      </c>
      <c r="F31" s="297" t="s">
        <v>5337</v>
      </c>
      <c r="G31" s="297" t="s">
        <v>5332</v>
      </c>
    </row>
    <row r="32" spans="2:7" s="298" customFormat="1" ht="23" x14ac:dyDescent="0.25">
      <c r="B32" s="294">
        <v>45061</v>
      </c>
      <c r="C32" s="295">
        <v>45107</v>
      </c>
      <c r="D32" s="296" t="s">
        <v>5317</v>
      </c>
      <c r="E32" s="297" t="s">
        <v>5339</v>
      </c>
      <c r="F32" s="297" t="s">
        <v>5337</v>
      </c>
      <c r="G32" s="297" t="s">
        <v>5332</v>
      </c>
    </row>
    <row r="33" spans="2:7" s="298" customFormat="1" ht="46" x14ac:dyDescent="0.25">
      <c r="B33" s="294">
        <v>45077</v>
      </c>
      <c r="C33" s="295">
        <v>45107</v>
      </c>
      <c r="D33" s="296" t="s">
        <v>5317</v>
      </c>
      <c r="E33" s="297" t="s">
        <v>5340</v>
      </c>
      <c r="F33" s="297" t="s">
        <v>5341</v>
      </c>
      <c r="G33" s="297" t="s">
        <v>5342</v>
      </c>
    </row>
    <row r="34" spans="2:7" s="298" customFormat="1" ht="34.5" x14ac:dyDescent="0.25">
      <c r="B34" s="294">
        <v>45107</v>
      </c>
      <c r="C34" s="295">
        <v>45107</v>
      </c>
      <c r="D34" s="296" t="s">
        <v>5317</v>
      </c>
      <c r="E34" s="297" t="s">
        <v>5343</v>
      </c>
      <c r="F34" s="297" t="s">
        <v>5344</v>
      </c>
      <c r="G34" s="297" t="s">
        <v>5345</v>
      </c>
    </row>
    <row r="35" spans="2:7" s="298" customFormat="1" ht="34.5" x14ac:dyDescent="0.25">
      <c r="B35" s="294">
        <v>45063</v>
      </c>
      <c r="C35" s="295">
        <v>45107</v>
      </c>
      <c r="D35" s="296" t="s">
        <v>5317</v>
      </c>
      <c r="E35" s="297" t="s">
        <v>5346</v>
      </c>
      <c r="F35" s="297" t="s">
        <v>5341</v>
      </c>
      <c r="G35" s="297" t="s">
        <v>5347</v>
      </c>
    </row>
    <row r="36" spans="2:7" s="298" customFormat="1" ht="12" customHeight="1" x14ac:dyDescent="0.25">
      <c r="B36" s="294">
        <v>45063</v>
      </c>
      <c r="C36" s="295">
        <v>45107</v>
      </c>
      <c r="D36" s="296" t="s">
        <v>5317</v>
      </c>
      <c r="E36" s="297" t="s">
        <v>5348</v>
      </c>
      <c r="F36" s="297" t="s">
        <v>5341</v>
      </c>
      <c r="G36" s="297" t="s">
        <v>5347</v>
      </c>
    </row>
    <row r="37" spans="2:7" s="298" customFormat="1" ht="12" customHeight="1" x14ac:dyDescent="0.25">
      <c r="B37" s="294">
        <v>45063</v>
      </c>
      <c r="C37" s="295">
        <v>45107</v>
      </c>
      <c r="D37" s="296" t="s">
        <v>5317</v>
      </c>
      <c r="E37" s="297" t="s">
        <v>5349</v>
      </c>
      <c r="F37" s="297" t="s">
        <v>5341</v>
      </c>
      <c r="G37" s="297" t="s">
        <v>5347</v>
      </c>
    </row>
    <row r="38" spans="2:7" s="298" customFormat="1" ht="52.15" customHeight="1" x14ac:dyDescent="0.25">
      <c r="B38" s="294">
        <v>45035</v>
      </c>
      <c r="C38" s="295">
        <v>45107</v>
      </c>
      <c r="D38" s="296" t="s">
        <v>5317</v>
      </c>
      <c r="E38" s="297" t="s">
        <v>5350</v>
      </c>
      <c r="F38" s="297" t="s">
        <v>5351</v>
      </c>
      <c r="G38" s="297" t="s">
        <v>5352</v>
      </c>
    </row>
    <row r="39" spans="2:7" s="298" customFormat="1" ht="52.15" customHeight="1" x14ac:dyDescent="0.25">
      <c r="B39" s="294">
        <v>45035</v>
      </c>
      <c r="C39" s="295">
        <v>45107</v>
      </c>
      <c r="D39" s="296" t="s">
        <v>5317</v>
      </c>
      <c r="E39" s="297" t="s">
        <v>5353</v>
      </c>
      <c r="F39" s="297" t="s">
        <v>5351</v>
      </c>
      <c r="G39" s="297" t="s">
        <v>5352</v>
      </c>
    </row>
    <row r="40" spans="2:7" s="298" customFormat="1" ht="52.15" customHeight="1" x14ac:dyDescent="0.25">
      <c r="B40" s="294">
        <v>45035</v>
      </c>
      <c r="C40" s="295">
        <v>45107</v>
      </c>
      <c r="D40" s="296" t="s">
        <v>5317</v>
      </c>
      <c r="E40" s="297" t="s">
        <v>5354</v>
      </c>
      <c r="F40" s="297" t="s">
        <v>5351</v>
      </c>
      <c r="G40" s="297" t="s">
        <v>5352</v>
      </c>
    </row>
    <row r="41" spans="2:7" s="298" customFormat="1" ht="52.15" customHeight="1" x14ac:dyDescent="0.25">
      <c r="B41" s="294">
        <v>45103</v>
      </c>
      <c r="C41" s="295">
        <v>45107</v>
      </c>
      <c r="D41" s="296" t="s">
        <v>5317</v>
      </c>
      <c r="E41" s="297" t="s">
        <v>5355</v>
      </c>
      <c r="F41" s="297" t="s">
        <v>5356</v>
      </c>
      <c r="G41" s="297" t="s">
        <v>5357</v>
      </c>
    </row>
    <row r="42" spans="2:7" s="298" customFormat="1" ht="52.15" customHeight="1" x14ac:dyDescent="0.25">
      <c r="B42" s="294">
        <v>45103</v>
      </c>
      <c r="C42" s="295">
        <v>45107</v>
      </c>
      <c r="D42" s="296" t="s">
        <v>5317</v>
      </c>
      <c r="E42" s="297" t="s">
        <v>5358</v>
      </c>
      <c r="F42" s="297" t="s">
        <v>5356</v>
      </c>
      <c r="G42" s="297" t="s">
        <v>5357</v>
      </c>
    </row>
    <row r="43" spans="2:7" s="298" customFormat="1" ht="52.15" customHeight="1" x14ac:dyDescent="0.25">
      <c r="B43" s="294">
        <v>45103</v>
      </c>
      <c r="C43" s="295">
        <v>45107</v>
      </c>
      <c r="D43" s="296" t="s">
        <v>5317</v>
      </c>
      <c r="E43" s="297" t="s">
        <v>5359</v>
      </c>
      <c r="F43" s="297" t="s">
        <v>5356</v>
      </c>
      <c r="G43" s="297" t="s">
        <v>5357</v>
      </c>
    </row>
    <row r="44" spans="2:7" s="298" customFormat="1" ht="52.15" customHeight="1" x14ac:dyDescent="0.25">
      <c r="B44" s="294">
        <v>45103</v>
      </c>
      <c r="C44" s="295">
        <v>45107</v>
      </c>
      <c r="D44" s="296" t="s">
        <v>5317</v>
      </c>
      <c r="E44" s="297" t="s">
        <v>5360</v>
      </c>
      <c r="F44" s="297" t="s">
        <v>5356</v>
      </c>
      <c r="G44" s="297" t="s">
        <v>5357</v>
      </c>
    </row>
    <row r="45" spans="2:7" s="298" customFormat="1" ht="52.15" customHeight="1" x14ac:dyDescent="0.25">
      <c r="B45" s="294">
        <v>45103</v>
      </c>
      <c r="C45" s="295">
        <v>45107</v>
      </c>
      <c r="D45" s="296" t="s">
        <v>5317</v>
      </c>
      <c r="E45" s="297" t="s">
        <v>5361</v>
      </c>
      <c r="F45" s="297" t="s">
        <v>5356</v>
      </c>
      <c r="G45" s="297" t="s">
        <v>5357</v>
      </c>
    </row>
    <row r="46" spans="2:7" s="298" customFormat="1" ht="46" x14ac:dyDescent="0.25">
      <c r="B46" s="294">
        <v>45042</v>
      </c>
      <c r="C46" s="295">
        <v>45107</v>
      </c>
      <c r="D46" s="296" t="s">
        <v>5317</v>
      </c>
      <c r="E46" s="297" t="s">
        <v>5362</v>
      </c>
      <c r="F46" s="297" t="s">
        <v>5363</v>
      </c>
      <c r="G46" s="297" t="s">
        <v>5364</v>
      </c>
    </row>
    <row r="47" spans="2:7" s="298" customFormat="1" ht="34.5" x14ac:dyDescent="0.25">
      <c r="B47" s="294">
        <v>45042</v>
      </c>
      <c r="C47" s="295">
        <v>45107</v>
      </c>
      <c r="D47" s="296" t="s">
        <v>5317</v>
      </c>
      <c r="E47" s="297" t="s">
        <v>5365</v>
      </c>
      <c r="F47" s="297" t="s">
        <v>5363</v>
      </c>
      <c r="G47" s="297" t="s">
        <v>5364</v>
      </c>
    </row>
    <row r="48" spans="2:7" s="298" customFormat="1" ht="34.5" x14ac:dyDescent="0.25">
      <c r="B48" s="294">
        <v>45042</v>
      </c>
      <c r="C48" s="295">
        <v>45107</v>
      </c>
      <c r="D48" s="296" t="s">
        <v>5317</v>
      </c>
      <c r="E48" s="297" t="s">
        <v>5366</v>
      </c>
      <c r="F48" s="297" t="s">
        <v>5363</v>
      </c>
      <c r="G48" s="297" t="s">
        <v>5364</v>
      </c>
    </row>
    <row r="49" spans="2:9" s="298" customFormat="1" ht="46" x14ac:dyDescent="0.25">
      <c r="B49" s="294">
        <v>45042</v>
      </c>
      <c r="C49" s="295">
        <v>45107</v>
      </c>
      <c r="D49" s="296" t="s">
        <v>5317</v>
      </c>
      <c r="E49" s="297" t="s">
        <v>5367</v>
      </c>
      <c r="F49" s="297" t="s">
        <v>5363</v>
      </c>
      <c r="G49" s="297" t="s">
        <v>5364</v>
      </c>
    </row>
    <row r="50" spans="2:9" s="298" customFormat="1" ht="46" x14ac:dyDescent="0.25">
      <c r="B50" s="294">
        <v>45082</v>
      </c>
      <c r="C50" s="295">
        <v>45107</v>
      </c>
      <c r="D50" s="296" t="s">
        <v>5317</v>
      </c>
      <c r="E50" s="297" t="s">
        <v>5368</v>
      </c>
      <c r="F50" s="297" t="s">
        <v>5369</v>
      </c>
      <c r="G50" s="297" t="s">
        <v>5370</v>
      </c>
    </row>
    <row r="51" spans="2:9" s="298" customFormat="1" ht="34.5" x14ac:dyDescent="0.25">
      <c r="B51" s="294">
        <v>45037</v>
      </c>
      <c r="C51" s="295">
        <v>45107</v>
      </c>
      <c r="D51" s="296" t="s">
        <v>5317</v>
      </c>
      <c r="E51" s="297" t="s">
        <v>5371</v>
      </c>
      <c r="F51" s="297" t="s">
        <v>5372</v>
      </c>
      <c r="G51" s="297" t="s">
        <v>5370</v>
      </c>
    </row>
    <row r="52" spans="2:9" s="298" customFormat="1" ht="34.5" x14ac:dyDescent="0.25">
      <c r="B52" s="294">
        <v>45037</v>
      </c>
      <c r="C52" s="295">
        <v>45107</v>
      </c>
      <c r="D52" s="296" t="s">
        <v>5317</v>
      </c>
      <c r="E52" s="297" t="s">
        <v>5373</v>
      </c>
      <c r="F52" s="297" t="s">
        <v>5372</v>
      </c>
      <c r="G52" s="297" t="s">
        <v>5370</v>
      </c>
    </row>
    <row r="53" spans="2:9" s="298" customFormat="1" ht="23" x14ac:dyDescent="0.25">
      <c r="B53" s="294">
        <v>45082</v>
      </c>
      <c r="C53" s="295">
        <v>45107</v>
      </c>
      <c r="D53" s="296" t="s">
        <v>5317</v>
      </c>
      <c r="E53" s="297" t="s">
        <v>5374</v>
      </c>
      <c r="F53" s="297" t="s">
        <v>5375</v>
      </c>
      <c r="G53" s="297" t="s">
        <v>5370</v>
      </c>
    </row>
    <row r="54" spans="2:9" s="298" customFormat="1" ht="23" x14ac:dyDescent="0.25">
      <c r="B54" s="294">
        <v>45043</v>
      </c>
      <c r="C54" s="296" t="s">
        <v>5376</v>
      </c>
      <c r="D54" s="296" t="s">
        <v>5289</v>
      </c>
      <c r="E54" s="297" t="s">
        <v>5377</v>
      </c>
      <c r="F54" s="297" t="s">
        <v>5378</v>
      </c>
      <c r="G54" s="297" t="s">
        <v>5379</v>
      </c>
    </row>
    <row r="55" spans="2:9" s="298" customFormat="1" ht="23" x14ac:dyDescent="0.25">
      <c r="B55" s="294">
        <v>45044</v>
      </c>
      <c r="C55" s="296" t="s">
        <v>5376</v>
      </c>
      <c r="D55" s="296" t="s">
        <v>5289</v>
      </c>
      <c r="E55" s="297" t="s">
        <v>5377</v>
      </c>
      <c r="F55" s="297" t="s">
        <v>5378</v>
      </c>
      <c r="G55" s="297" t="s">
        <v>5380</v>
      </c>
    </row>
    <row r="56" spans="2:9" s="298" customFormat="1" ht="23" x14ac:dyDescent="0.25">
      <c r="B56" s="294">
        <v>45107</v>
      </c>
      <c r="C56" s="296" t="s">
        <v>5376</v>
      </c>
      <c r="D56" s="296" t="s">
        <v>5289</v>
      </c>
      <c r="E56" s="297" t="s">
        <v>5381</v>
      </c>
      <c r="F56" s="297" t="s">
        <v>5378</v>
      </c>
      <c r="G56" s="297" t="s">
        <v>5382</v>
      </c>
    </row>
    <row r="57" spans="2:9" s="298" customFormat="1" ht="23" x14ac:dyDescent="0.25">
      <c r="B57" s="294">
        <v>45061</v>
      </c>
      <c r="C57" s="296" t="s">
        <v>5376</v>
      </c>
      <c r="D57" s="296" t="s">
        <v>5300</v>
      </c>
      <c r="E57" s="297" t="s">
        <v>5383</v>
      </c>
      <c r="F57" s="297" t="s">
        <v>5378</v>
      </c>
      <c r="G57" s="297" t="s">
        <v>5384</v>
      </c>
    </row>
    <row r="58" spans="2:9" s="298" customFormat="1" ht="23" x14ac:dyDescent="0.25">
      <c r="B58" s="294">
        <v>45061</v>
      </c>
      <c r="C58" s="296" t="s">
        <v>5376</v>
      </c>
      <c r="D58" s="296" t="s">
        <v>5300</v>
      </c>
      <c r="E58" s="297" t="s">
        <v>5385</v>
      </c>
      <c r="F58" s="297" t="s">
        <v>5378</v>
      </c>
      <c r="G58" s="297" t="s">
        <v>5384</v>
      </c>
    </row>
    <row r="59" spans="2:9" s="298" customFormat="1" ht="23" x14ac:dyDescent="0.25">
      <c r="B59" s="294">
        <v>45061</v>
      </c>
      <c r="C59" s="296" t="s">
        <v>5376</v>
      </c>
      <c r="D59" s="296" t="s">
        <v>5300</v>
      </c>
      <c r="E59" s="297" t="s">
        <v>5386</v>
      </c>
      <c r="F59" s="297" t="s">
        <v>5378</v>
      </c>
      <c r="G59" s="297" t="s">
        <v>5384</v>
      </c>
    </row>
    <row r="60" spans="2:9" s="298" customFormat="1" ht="23" x14ac:dyDescent="0.25">
      <c r="B60" s="294">
        <v>45083</v>
      </c>
      <c r="C60" s="296" t="s">
        <v>5376</v>
      </c>
      <c r="D60" s="296" t="s">
        <v>5300</v>
      </c>
      <c r="E60" s="297" t="s">
        <v>5387</v>
      </c>
      <c r="F60" s="297" t="s">
        <v>5378</v>
      </c>
      <c r="G60" s="297" t="s">
        <v>5388</v>
      </c>
    </row>
    <row r="61" spans="2:9" s="298" customFormat="1" ht="23" x14ac:dyDescent="0.25">
      <c r="B61" s="294">
        <v>45083</v>
      </c>
      <c r="C61" s="296" t="s">
        <v>5376</v>
      </c>
      <c r="D61" s="296" t="s">
        <v>5300</v>
      </c>
      <c r="E61" s="297" t="s">
        <v>5389</v>
      </c>
      <c r="F61" s="297" t="s">
        <v>5390</v>
      </c>
      <c r="G61" s="297" t="s">
        <v>5388</v>
      </c>
    </row>
    <row r="62" spans="2:9" s="298" customFormat="1" ht="23" x14ac:dyDescent="0.25">
      <c r="B62" s="294">
        <v>45083</v>
      </c>
      <c r="C62" s="296" t="s">
        <v>5376</v>
      </c>
      <c r="D62" s="296" t="s">
        <v>5300</v>
      </c>
      <c r="E62" s="297" t="s">
        <v>5391</v>
      </c>
      <c r="F62" s="297" t="s">
        <v>5390</v>
      </c>
      <c r="G62" s="297" t="s">
        <v>5388</v>
      </c>
    </row>
    <row r="63" spans="2:9" s="107" customFormat="1" ht="11.5" x14ac:dyDescent="0.25">
      <c r="B63" s="112"/>
      <c r="C63" s="113"/>
      <c r="D63" s="114"/>
      <c r="E63" s="115"/>
      <c r="F63" s="115"/>
      <c r="G63" s="115"/>
      <c r="H63" s="298"/>
      <c r="I63" s="298"/>
    </row>
    <row r="64" spans="2:9" s="107" customFormat="1" ht="11.5" x14ac:dyDescent="0.25">
      <c r="B64" s="112"/>
      <c r="C64" s="113"/>
      <c r="D64" s="114"/>
      <c r="E64" s="115"/>
      <c r="F64" s="115"/>
      <c r="G64" s="115"/>
      <c r="H64" s="298"/>
      <c r="I64" s="298"/>
    </row>
    <row r="65" spans="2:7" s="107" customFormat="1" ht="11.5" x14ac:dyDescent="0.25">
      <c r="B65" s="112"/>
      <c r="C65" s="113"/>
      <c r="D65" s="114"/>
      <c r="E65" s="115"/>
      <c r="F65" s="115"/>
      <c r="G65" s="115"/>
    </row>
    <row r="66" spans="2:7" s="107" customFormat="1" ht="11.5" x14ac:dyDescent="0.25">
      <c r="B66" s="112"/>
      <c r="C66" s="113"/>
      <c r="D66" s="114"/>
      <c r="E66" s="115"/>
      <c r="F66" s="115"/>
      <c r="G66" s="115"/>
    </row>
    <row r="67" spans="2:7" s="107" customFormat="1" ht="11.5" x14ac:dyDescent="0.25">
      <c r="B67" s="112"/>
      <c r="C67" s="113"/>
      <c r="D67" s="114"/>
      <c r="E67" s="115"/>
      <c r="F67" s="115"/>
      <c r="G67" s="115"/>
    </row>
    <row r="68" spans="2:7" s="107" customFormat="1" ht="11.5" x14ac:dyDescent="0.25">
      <c r="B68" s="112"/>
      <c r="C68" s="113"/>
      <c r="D68" s="114"/>
      <c r="E68" s="115"/>
      <c r="F68" s="115"/>
      <c r="G68" s="115"/>
    </row>
    <row r="69" spans="2:7" s="107" customFormat="1" ht="11.5" x14ac:dyDescent="0.25">
      <c r="B69" s="112"/>
      <c r="C69" s="113"/>
      <c r="D69" s="114"/>
      <c r="E69" s="115"/>
      <c r="F69" s="115"/>
      <c r="G69" s="115"/>
    </row>
    <row r="70" spans="2:7" s="107" customFormat="1" ht="11.5" x14ac:dyDescent="0.25">
      <c r="B70" s="112"/>
      <c r="C70" s="113"/>
      <c r="D70" s="114"/>
      <c r="E70" s="115"/>
      <c r="F70" s="115"/>
      <c r="G70" s="115"/>
    </row>
    <row r="71" spans="2:7" s="107" customFormat="1" ht="11.5" x14ac:dyDescent="0.25">
      <c r="B71" s="112"/>
      <c r="C71" s="113"/>
      <c r="D71" s="114"/>
      <c r="E71" s="115"/>
      <c r="F71" s="115"/>
      <c r="G71" s="115"/>
    </row>
    <row r="72" spans="2:7" s="107" customFormat="1" ht="11.5" x14ac:dyDescent="0.25">
      <c r="B72" s="112"/>
      <c r="C72" s="113"/>
      <c r="D72" s="114"/>
      <c r="E72" s="115"/>
      <c r="F72" s="115"/>
      <c r="G72" s="115"/>
    </row>
    <row r="73" spans="2:7" s="107" customFormat="1" ht="11.5" x14ac:dyDescent="0.25">
      <c r="B73" s="112"/>
      <c r="C73" s="113"/>
      <c r="D73" s="114"/>
      <c r="E73" s="115"/>
      <c r="F73" s="115"/>
      <c r="G73" s="115"/>
    </row>
    <row r="74" spans="2:7" s="107" customFormat="1" ht="11.5" x14ac:dyDescent="0.25">
      <c r="B74" s="116"/>
      <c r="C74" s="117"/>
      <c r="D74" s="117"/>
      <c r="E74" s="118"/>
      <c r="F74" s="118"/>
      <c r="G74" s="118"/>
    </row>
    <row r="75" spans="2:7" s="107" customFormat="1" ht="11.5" x14ac:dyDescent="0.25">
      <c r="B75" s="116"/>
      <c r="C75" s="117"/>
      <c r="D75" s="117"/>
      <c r="E75" s="118"/>
      <c r="F75" s="118"/>
      <c r="G75" s="118"/>
    </row>
    <row r="76" spans="2:7" s="107" customFormat="1" ht="11.5" x14ac:dyDescent="0.25">
      <c r="B76" s="116"/>
      <c r="C76" s="117"/>
      <c r="D76" s="117"/>
      <c r="E76" s="118"/>
      <c r="F76" s="118"/>
      <c r="G76" s="118"/>
    </row>
    <row r="77" spans="2:7" s="107" customFormat="1" ht="11.5" x14ac:dyDescent="0.25">
      <c r="B77" s="112"/>
      <c r="C77" s="113"/>
      <c r="D77" s="114"/>
      <c r="E77" s="115"/>
      <c r="F77" s="115"/>
      <c r="G77" s="115"/>
    </row>
    <row r="78" spans="2:7" s="107" customFormat="1" ht="11.5" x14ac:dyDescent="0.25">
      <c r="B78" s="112"/>
      <c r="C78" s="113"/>
      <c r="D78" s="114"/>
      <c r="E78" s="115"/>
      <c r="F78" s="115"/>
      <c r="G78" s="115"/>
    </row>
    <row r="79" spans="2:7" s="107" customFormat="1" ht="11.5" x14ac:dyDescent="0.25">
      <c r="B79" s="112"/>
      <c r="C79" s="113"/>
      <c r="D79" s="114"/>
      <c r="E79" s="115"/>
      <c r="F79" s="115"/>
      <c r="G79" s="115"/>
    </row>
    <row r="80" spans="2:7" s="107" customFormat="1" ht="11.5" x14ac:dyDescent="0.25">
      <c r="B80" s="112"/>
      <c r="C80" s="113"/>
      <c r="D80" s="114"/>
      <c r="E80" s="115"/>
      <c r="F80" s="115"/>
      <c r="G80" s="115"/>
    </row>
    <row r="81" spans="1:7" s="107" customFormat="1" ht="11.5" x14ac:dyDescent="0.25">
      <c r="B81" s="116"/>
      <c r="C81" s="117"/>
      <c r="D81" s="117"/>
      <c r="E81" s="118"/>
      <c r="F81" s="118"/>
      <c r="G81" s="118"/>
    </row>
    <row r="82" spans="1:7" s="107" customFormat="1" ht="11.5" x14ac:dyDescent="0.25">
      <c r="B82" s="116"/>
      <c r="C82" s="117"/>
      <c r="D82" s="117"/>
      <c r="E82" s="118"/>
      <c r="F82" s="118"/>
      <c r="G82" s="118"/>
    </row>
    <row r="83" spans="1:7" s="107" customFormat="1" ht="11.5" x14ac:dyDescent="0.25">
      <c r="B83" s="116"/>
      <c r="C83" s="117"/>
      <c r="D83" s="117"/>
      <c r="E83" s="118"/>
      <c r="F83" s="118"/>
      <c r="G83" s="118"/>
    </row>
    <row r="84" spans="1:7" s="107" customFormat="1" ht="11.5" x14ac:dyDescent="0.25">
      <c r="B84" s="112"/>
      <c r="C84" s="113"/>
      <c r="D84" s="114"/>
      <c r="E84" s="115"/>
      <c r="F84" s="115"/>
      <c r="G84" s="115"/>
    </row>
    <row r="85" spans="1:7" s="107" customFormat="1" ht="11.5" x14ac:dyDescent="0.25">
      <c r="B85" s="116"/>
      <c r="C85" s="117"/>
      <c r="D85" s="117"/>
      <c r="E85" s="118"/>
      <c r="F85" s="118"/>
      <c r="G85" s="118"/>
    </row>
    <row r="86" spans="1:7" s="107" customFormat="1" ht="11.5" x14ac:dyDescent="0.25">
      <c r="B86" s="116"/>
      <c r="C86" s="117"/>
      <c r="D86" s="117"/>
      <c r="E86" s="118"/>
      <c r="F86" s="118"/>
      <c r="G86" s="118"/>
    </row>
    <row r="87" spans="1:7" s="107" customFormat="1" ht="11.5" x14ac:dyDescent="0.25">
      <c r="B87" s="116"/>
      <c r="C87" s="117"/>
      <c r="D87" s="117"/>
      <c r="E87" s="118"/>
      <c r="F87" s="118"/>
      <c r="G87" s="118"/>
    </row>
    <row r="88" spans="1:7" s="107" customFormat="1" ht="11.5" x14ac:dyDescent="0.25">
      <c r="B88" s="112"/>
      <c r="C88" s="113"/>
      <c r="D88" s="114"/>
      <c r="E88" s="115"/>
      <c r="F88" s="115"/>
      <c r="G88" s="115"/>
    </row>
    <row r="89" spans="1:7" s="107" customFormat="1" ht="11.5" x14ac:dyDescent="0.25">
      <c r="B89" s="112"/>
      <c r="C89" s="113"/>
      <c r="D89" s="114"/>
      <c r="E89" s="115"/>
      <c r="F89" s="115"/>
      <c r="G89" s="115"/>
    </row>
    <row r="90" spans="1:7" s="107" customFormat="1" ht="11.5" x14ac:dyDescent="0.25">
      <c r="B90" s="112"/>
      <c r="C90" s="113"/>
      <c r="D90" s="114"/>
      <c r="E90" s="115"/>
      <c r="F90" s="115"/>
      <c r="G90" s="115"/>
    </row>
    <row r="91" spans="1:7" s="107" customFormat="1" ht="11.5" x14ac:dyDescent="0.25">
      <c r="B91" s="112"/>
      <c r="C91" s="113"/>
      <c r="D91" s="114"/>
      <c r="E91" s="115"/>
      <c r="F91" s="115"/>
      <c r="G91" s="115"/>
    </row>
    <row r="92" spans="1:7" s="107" customFormat="1" ht="11.5" x14ac:dyDescent="0.25">
      <c r="A92" s="119"/>
      <c r="B92" s="112"/>
      <c r="C92" s="113"/>
      <c r="D92" s="114"/>
      <c r="E92" s="115"/>
      <c r="F92" s="115"/>
      <c r="G92" s="115"/>
    </row>
    <row r="93" spans="1:7" s="107" customFormat="1" ht="11.5" x14ac:dyDescent="0.25">
      <c r="B93" s="112"/>
      <c r="C93" s="113"/>
      <c r="D93" s="114"/>
      <c r="E93" s="115"/>
      <c r="F93" s="115"/>
      <c r="G93" s="115"/>
    </row>
    <row r="94" spans="1:7" s="107" customFormat="1" ht="11.5" x14ac:dyDescent="0.25">
      <c r="B94" s="112"/>
      <c r="C94" s="113"/>
      <c r="D94" s="114"/>
      <c r="E94" s="115"/>
      <c r="F94" s="115"/>
      <c r="G94" s="115"/>
    </row>
    <row r="95" spans="1:7" s="107" customFormat="1" ht="11.5" x14ac:dyDescent="0.25">
      <c r="B95" s="112"/>
      <c r="C95" s="113"/>
      <c r="D95" s="114"/>
      <c r="E95" s="115"/>
      <c r="F95" s="115"/>
      <c r="G95" s="115"/>
    </row>
    <row r="96" spans="1:7" s="107" customFormat="1" ht="11.5" x14ac:dyDescent="0.25">
      <c r="B96" s="112"/>
      <c r="C96" s="113"/>
      <c r="D96" s="114"/>
      <c r="E96" s="115"/>
      <c r="F96" s="115"/>
      <c r="G96" s="115"/>
    </row>
    <row r="97" spans="2:7" s="107" customFormat="1" ht="11.5" x14ac:dyDescent="0.25">
      <c r="B97" s="112"/>
      <c r="C97" s="113"/>
      <c r="D97" s="114"/>
      <c r="E97" s="115"/>
      <c r="F97" s="115"/>
      <c r="G97" s="115"/>
    </row>
    <row r="98" spans="2:7" s="107" customFormat="1" ht="11.5" x14ac:dyDescent="0.25">
      <c r="B98" s="112"/>
      <c r="C98" s="113"/>
      <c r="D98" s="114"/>
      <c r="E98" s="115"/>
      <c r="F98" s="115"/>
      <c r="G98" s="115"/>
    </row>
    <row r="99" spans="2:7" s="107" customFormat="1" ht="11.5" x14ac:dyDescent="0.25">
      <c r="B99" s="112"/>
      <c r="C99" s="113"/>
      <c r="D99" s="114"/>
      <c r="E99" s="115"/>
      <c r="F99" s="115"/>
      <c r="G99" s="115"/>
    </row>
    <row r="100" spans="2:7" s="107" customFormat="1" ht="11.5" x14ac:dyDescent="0.25">
      <c r="B100" s="112"/>
      <c r="C100" s="120"/>
      <c r="D100" s="114"/>
      <c r="E100" s="121"/>
      <c r="F100" s="122"/>
      <c r="G100" s="122"/>
    </row>
    <row r="101" spans="2:7" s="107" customFormat="1" ht="11.5" x14ac:dyDescent="0.25">
      <c r="B101" s="112"/>
      <c r="C101" s="113"/>
      <c r="D101" s="114"/>
      <c r="E101" s="115"/>
      <c r="F101" s="115"/>
      <c r="G101" s="115"/>
    </row>
    <row r="102" spans="2:7" s="107" customFormat="1" ht="11.5" x14ac:dyDescent="0.25">
      <c r="B102" s="112"/>
      <c r="C102" s="113"/>
      <c r="D102" s="114"/>
      <c r="E102" s="115"/>
      <c r="F102" s="115"/>
      <c r="G102" s="115"/>
    </row>
    <row r="103" spans="2:7" s="107" customFormat="1" ht="11.5" x14ac:dyDescent="0.25">
      <c r="B103" s="112"/>
      <c r="C103" s="113"/>
      <c r="D103" s="114"/>
      <c r="E103" s="115"/>
      <c r="F103" s="115"/>
      <c r="G103" s="115"/>
    </row>
    <row r="104" spans="2:7" s="107" customFormat="1" ht="11.5" x14ac:dyDescent="0.25">
      <c r="B104" s="112"/>
      <c r="C104" s="113"/>
      <c r="D104" s="114"/>
      <c r="E104" s="115"/>
      <c r="F104" s="115"/>
      <c r="G104" s="115"/>
    </row>
    <row r="105" spans="2:7" s="107" customFormat="1" ht="11.5" x14ac:dyDescent="0.25">
      <c r="B105" s="112"/>
      <c r="C105" s="113"/>
      <c r="D105" s="114"/>
      <c r="E105" s="115"/>
      <c r="F105" s="115"/>
      <c r="G105" s="115"/>
    </row>
    <row r="106" spans="2:7" s="107" customFormat="1" ht="11.5" x14ac:dyDescent="0.25">
      <c r="B106" s="112"/>
      <c r="C106" s="113"/>
      <c r="D106" s="114"/>
      <c r="E106" s="115"/>
      <c r="F106" s="115"/>
      <c r="G106" s="115"/>
    </row>
    <row r="107" spans="2:7" s="107" customFormat="1" ht="11.5" x14ac:dyDescent="0.25">
      <c r="B107" s="112"/>
      <c r="C107" s="113"/>
      <c r="D107" s="114"/>
      <c r="E107" s="115"/>
      <c r="F107" s="115"/>
      <c r="G107" s="115"/>
    </row>
    <row r="108" spans="2:7" s="107" customFormat="1" ht="11.5" x14ac:dyDescent="0.25">
      <c r="B108" s="112"/>
      <c r="C108" s="113"/>
      <c r="D108" s="114"/>
      <c r="E108" s="115"/>
      <c r="F108" s="115"/>
      <c r="G108" s="115"/>
    </row>
    <row r="109" spans="2:7" s="107" customFormat="1" ht="11.5" x14ac:dyDescent="0.25">
      <c r="B109" s="112"/>
      <c r="C109" s="113"/>
      <c r="D109" s="114"/>
      <c r="E109" s="115"/>
      <c r="F109" s="115"/>
      <c r="G109" s="115"/>
    </row>
    <row r="110" spans="2:7" s="107" customFormat="1" ht="11.5" x14ac:dyDescent="0.25">
      <c r="B110" s="112"/>
      <c r="C110" s="113"/>
      <c r="D110" s="114"/>
      <c r="E110" s="115"/>
      <c r="F110" s="115"/>
      <c r="G110" s="115"/>
    </row>
    <row r="111" spans="2:7" s="107" customFormat="1" ht="11.5" x14ac:dyDescent="0.25">
      <c r="B111" s="112"/>
      <c r="C111" s="113"/>
      <c r="D111" s="114"/>
      <c r="E111" s="115"/>
      <c r="F111" s="115"/>
      <c r="G111" s="115"/>
    </row>
    <row r="112" spans="2:7" s="107" customFormat="1" ht="11.5" x14ac:dyDescent="0.25">
      <c r="B112" s="112"/>
      <c r="C112" s="113"/>
      <c r="D112" s="114"/>
      <c r="E112" s="115"/>
      <c r="F112" s="115"/>
      <c r="G112" s="115"/>
    </row>
    <row r="113" spans="2:7" s="107" customFormat="1" ht="11.5" x14ac:dyDescent="0.25">
      <c r="B113" s="112"/>
      <c r="C113" s="113"/>
      <c r="D113" s="114"/>
      <c r="E113" s="115"/>
      <c r="F113" s="115"/>
      <c r="G113" s="115"/>
    </row>
    <row r="114" spans="2:7" s="107" customFormat="1" ht="11.5" x14ac:dyDescent="0.25">
      <c r="B114" s="112"/>
      <c r="C114" s="113"/>
      <c r="D114" s="114"/>
      <c r="E114" s="115"/>
      <c r="F114" s="115"/>
      <c r="G114" s="115"/>
    </row>
    <row r="115" spans="2:7" s="107" customFormat="1" ht="11.5" x14ac:dyDescent="0.25">
      <c r="B115" s="112"/>
      <c r="C115" s="113"/>
      <c r="D115" s="114"/>
      <c r="E115" s="115"/>
      <c r="F115" s="115"/>
      <c r="G115" s="115"/>
    </row>
    <row r="116" spans="2:7" s="107" customFormat="1" ht="11.5" x14ac:dyDescent="0.25">
      <c r="B116" s="112"/>
      <c r="C116" s="113"/>
      <c r="D116" s="114"/>
      <c r="E116" s="115"/>
      <c r="F116" s="115"/>
      <c r="G116" s="115"/>
    </row>
    <row r="117" spans="2:7" s="107" customFormat="1" ht="11.5" x14ac:dyDescent="0.25">
      <c r="B117" s="112"/>
      <c r="C117" s="113"/>
      <c r="D117" s="114"/>
      <c r="E117" s="115"/>
      <c r="F117" s="115"/>
      <c r="G117" s="115"/>
    </row>
    <row r="118" spans="2:7" s="107" customFormat="1" ht="11.5" x14ac:dyDescent="0.25">
      <c r="B118" s="112"/>
      <c r="C118" s="113"/>
      <c r="D118" s="114"/>
      <c r="E118" s="115"/>
      <c r="F118" s="115"/>
      <c r="G118" s="115"/>
    </row>
    <row r="119" spans="2:7" s="107" customFormat="1" ht="11.5" x14ac:dyDescent="0.25">
      <c r="B119" s="112"/>
      <c r="C119" s="113"/>
      <c r="D119" s="114"/>
      <c r="E119" s="115"/>
      <c r="F119" s="115"/>
      <c r="G119" s="115"/>
    </row>
    <row r="120" spans="2:7" s="107" customFormat="1" ht="11.5" x14ac:dyDescent="0.25">
      <c r="B120" s="112"/>
      <c r="C120" s="113"/>
      <c r="D120" s="114"/>
      <c r="E120" s="115"/>
      <c r="F120" s="115"/>
      <c r="G120" s="115"/>
    </row>
    <row r="121" spans="2:7" s="107" customFormat="1" ht="11.5" x14ac:dyDescent="0.25">
      <c r="B121" s="112"/>
      <c r="C121" s="113"/>
      <c r="D121" s="114"/>
      <c r="E121" s="115"/>
      <c r="F121" s="115"/>
      <c r="G121" s="115"/>
    </row>
    <row r="122" spans="2:7" s="107" customFormat="1" ht="11.5" x14ac:dyDescent="0.25">
      <c r="B122" s="112"/>
      <c r="C122" s="113"/>
      <c r="D122" s="114"/>
      <c r="E122" s="115"/>
      <c r="F122" s="115"/>
      <c r="G122" s="115"/>
    </row>
    <row r="123" spans="2:7" s="107" customFormat="1" ht="11.5" x14ac:dyDescent="0.25">
      <c r="B123" s="112"/>
      <c r="C123" s="113"/>
      <c r="D123" s="114"/>
      <c r="E123" s="115"/>
      <c r="F123" s="115"/>
      <c r="G123" s="115"/>
    </row>
    <row r="124" spans="2:7" s="107" customFormat="1" ht="11.5" x14ac:dyDescent="0.25">
      <c r="B124" s="112"/>
      <c r="C124" s="113"/>
      <c r="D124" s="114"/>
      <c r="E124" s="115"/>
      <c r="F124" s="115"/>
      <c r="G124" s="115"/>
    </row>
    <row r="125" spans="2:7" s="107" customFormat="1" ht="11.5" x14ac:dyDescent="0.25">
      <c r="B125" s="112"/>
      <c r="C125" s="113"/>
      <c r="D125" s="114"/>
      <c r="E125" s="115"/>
      <c r="F125" s="115"/>
      <c r="G125" s="115"/>
    </row>
    <row r="126" spans="2:7" s="107" customFormat="1" ht="11.5" x14ac:dyDescent="0.25">
      <c r="B126" s="112"/>
      <c r="C126" s="113"/>
      <c r="D126" s="114"/>
      <c r="E126" s="115"/>
      <c r="F126" s="115"/>
      <c r="G126" s="115"/>
    </row>
    <row r="127" spans="2:7" s="107" customFormat="1" ht="11.5" x14ac:dyDescent="0.25">
      <c r="B127" s="112"/>
      <c r="C127" s="113"/>
      <c r="D127" s="114"/>
      <c r="E127" s="115"/>
      <c r="F127" s="115"/>
      <c r="G127" s="115"/>
    </row>
    <row r="128" spans="2:7" s="107" customFormat="1" ht="11.5" x14ac:dyDescent="0.25">
      <c r="B128" s="112"/>
      <c r="C128" s="113"/>
      <c r="D128" s="114"/>
      <c r="E128" s="115"/>
      <c r="F128" s="115"/>
      <c r="G128" s="115"/>
    </row>
    <row r="129" spans="2:7" s="107" customFormat="1" ht="11.5" x14ac:dyDescent="0.25">
      <c r="B129" s="112"/>
      <c r="C129" s="113"/>
      <c r="D129" s="114"/>
      <c r="E129" s="115"/>
      <c r="F129" s="115"/>
      <c r="G129" s="115"/>
    </row>
    <row r="130" spans="2:7" s="107" customFormat="1" ht="11.5" x14ac:dyDescent="0.25">
      <c r="B130" s="112"/>
      <c r="C130" s="120"/>
      <c r="D130" s="114"/>
      <c r="E130" s="121"/>
      <c r="F130" s="122"/>
      <c r="G130" s="122"/>
    </row>
    <row r="131" spans="2:7" s="107" customFormat="1" ht="11.5" x14ac:dyDescent="0.25">
      <c r="B131" s="112"/>
      <c r="C131" s="113"/>
      <c r="D131" s="114"/>
      <c r="E131" s="115"/>
      <c r="F131" s="115"/>
      <c r="G131" s="115"/>
    </row>
    <row r="132" spans="2:7" s="107" customFormat="1" ht="11.5" x14ac:dyDescent="0.25">
      <c r="B132" s="112"/>
      <c r="C132" s="113"/>
      <c r="D132" s="114"/>
      <c r="E132" s="115"/>
      <c r="F132" s="115"/>
      <c r="G132" s="115"/>
    </row>
    <row r="133" spans="2:7" s="107" customFormat="1" ht="11.5" x14ac:dyDescent="0.25">
      <c r="B133" s="112"/>
      <c r="C133" s="114"/>
      <c r="D133" s="114"/>
      <c r="E133" s="122"/>
      <c r="F133" s="122"/>
      <c r="G133" s="122"/>
    </row>
    <row r="134" spans="2:7" s="107" customFormat="1" ht="11.5" x14ac:dyDescent="0.25">
      <c r="B134" s="112"/>
      <c r="C134" s="114"/>
      <c r="D134" s="114"/>
      <c r="E134" s="123"/>
      <c r="F134" s="122"/>
      <c r="G134" s="122"/>
    </row>
    <row r="135" spans="2:7" s="107" customFormat="1" ht="11.5" x14ac:dyDescent="0.25">
      <c r="B135" s="112"/>
      <c r="C135" s="114"/>
      <c r="D135" s="114"/>
      <c r="E135" s="123"/>
      <c r="F135" s="122"/>
      <c r="G135" s="122"/>
    </row>
    <row r="136" spans="2:7" s="107" customFormat="1" ht="12.5" x14ac:dyDescent="0.25">
      <c r="B136" s="112"/>
      <c r="C136" s="114"/>
      <c r="D136" s="114"/>
      <c r="E136" s="124"/>
      <c r="F136" s="122"/>
      <c r="G136" s="122"/>
    </row>
    <row r="137" spans="2:7" s="107" customFormat="1" ht="11.5" x14ac:dyDescent="0.25">
      <c r="B137" s="112"/>
      <c r="C137" s="114"/>
      <c r="D137" s="114"/>
      <c r="E137" s="115"/>
      <c r="F137" s="115"/>
      <c r="G137" s="115"/>
    </row>
    <row r="138" spans="2:7" s="107" customFormat="1" ht="11.5" x14ac:dyDescent="0.25">
      <c r="B138" s="112"/>
      <c r="C138" s="114"/>
      <c r="D138" s="114"/>
      <c r="E138" s="115"/>
      <c r="F138" s="115"/>
      <c r="G138" s="115"/>
    </row>
    <row r="139" spans="2:7" s="107" customFormat="1" ht="11.5" x14ac:dyDescent="0.25">
      <c r="B139" s="112"/>
      <c r="C139" s="114"/>
      <c r="D139" s="114"/>
      <c r="E139" s="115"/>
      <c r="F139" s="115"/>
      <c r="G139" s="115"/>
    </row>
    <row r="140" spans="2:7" s="107" customFormat="1" ht="12.5" x14ac:dyDescent="0.25">
      <c r="B140" s="125"/>
      <c r="C140" s="114"/>
      <c r="D140" s="114"/>
      <c r="E140" s="115"/>
      <c r="F140" s="115"/>
      <c r="G140" s="115"/>
    </row>
    <row r="141" spans="2:7" s="107" customFormat="1" ht="12.5" x14ac:dyDescent="0.25">
      <c r="B141" s="125"/>
      <c r="C141" s="114"/>
      <c r="D141" s="114"/>
      <c r="E141" s="115"/>
      <c r="F141" s="115"/>
      <c r="G141" s="115"/>
    </row>
    <row r="142" spans="2:7" s="107" customFormat="1" ht="12.5" x14ac:dyDescent="0.25">
      <c r="B142" s="125"/>
      <c r="C142" s="114"/>
      <c r="D142" s="114"/>
      <c r="E142" s="115"/>
      <c r="F142" s="115"/>
      <c r="G142" s="115"/>
    </row>
    <row r="143" spans="2:7" s="107" customFormat="1" ht="12.5" x14ac:dyDescent="0.25">
      <c r="B143" s="125"/>
      <c r="C143" s="114"/>
      <c r="D143" s="114"/>
      <c r="E143" s="115"/>
      <c r="F143" s="115"/>
      <c r="G143" s="115"/>
    </row>
    <row r="144" spans="2:7" s="107" customFormat="1" ht="12.5" x14ac:dyDescent="0.25">
      <c r="B144" s="125"/>
      <c r="C144" s="114"/>
      <c r="D144" s="114"/>
      <c r="E144" s="115"/>
      <c r="F144" s="115"/>
      <c r="G144" s="115"/>
    </row>
    <row r="145" spans="2:7" s="107" customFormat="1" ht="12.5" x14ac:dyDescent="0.25">
      <c r="B145" s="125"/>
      <c r="C145" s="114"/>
      <c r="D145" s="114"/>
      <c r="E145" s="115"/>
      <c r="F145" s="115"/>
      <c r="G145" s="115"/>
    </row>
    <row r="146" spans="2:7" s="107" customFormat="1" ht="12.5" x14ac:dyDescent="0.25">
      <c r="B146" s="125"/>
      <c r="C146" s="114"/>
      <c r="D146" s="114"/>
      <c r="E146" s="115"/>
      <c r="F146" s="115"/>
      <c r="G146" s="115"/>
    </row>
    <row r="147" spans="2:7" s="107" customFormat="1" ht="12.5" x14ac:dyDescent="0.25">
      <c r="B147" s="125"/>
      <c r="C147" s="114"/>
      <c r="D147" s="114"/>
      <c r="E147" s="115"/>
      <c r="F147" s="115"/>
      <c r="G147" s="115"/>
    </row>
    <row r="148" spans="2:7" s="107" customFormat="1" ht="11.5" x14ac:dyDescent="0.25"/>
    <row r="149" spans="2:7" s="107" customFormat="1" ht="11.5" x14ac:dyDescent="0.25"/>
    <row r="150" spans="2:7" s="107" customFormat="1" ht="11.5" x14ac:dyDescent="0.25"/>
    <row r="151" spans="2:7" s="107" customFormat="1" ht="11.5" x14ac:dyDescent="0.25"/>
    <row r="152" spans="2:7" s="107" customFormat="1" ht="11.5" x14ac:dyDescent="0.25"/>
    <row r="153" spans="2:7" s="107" customFormat="1" ht="11.5" x14ac:dyDescent="0.25"/>
    <row r="154" spans="2:7" s="107" customFormat="1" ht="11.5" x14ac:dyDescent="0.25"/>
    <row r="155" spans="2:7" s="107" customFormat="1" ht="11.5" x14ac:dyDescent="0.25"/>
    <row r="156" spans="2:7" s="107" customFormat="1" ht="11.5" x14ac:dyDescent="0.25"/>
    <row r="157" spans="2:7" s="107" customFormat="1" ht="11.5" x14ac:dyDescent="0.25"/>
    <row r="158" spans="2:7" s="107" customFormat="1" ht="11.5" x14ac:dyDescent="0.25"/>
    <row r="159" spans="2:7" s="107" customFormat="1" ht="11.5" x14ac:dyDescent="0.25"/>
    <row r="160" spans="2:7" s="107" customFormat="1" ht="11.5" x14ac:dyDescent="0.25"/>
    <row r="161" s="107" customFormat="1" ht="11.5" x14ac:dyDescent="0.25"/>
    <row r="162" s="107" customFormat="1" ht="11.5" x14ac:dyDescent="0.25"/>
    <row r="163" s="107" customFormat="1" ht="11.5" x14ac:dyDescent="0.25"/>
    <row r="164" s="107" customFormat="1" ht="11.5" x14ac:dyDescent="0.25"/>
    <row r="165" s="107" customFormat="1" ht="11.5" x14ac:dyDescent="0.25"/>
    <row r="166" s="107" customFormat="1" ht="11.5" x14ac:dyDescent="0.25"/>
    <row r="167" s="107" customFormat="1" ht="11.5" x14ac:dyDescent="0.25"/>
    <row r="168" s="107" customFormat="1" ht="11.5" x14ac:dyDescent="0.25"/>
    <row r="169" s="107" customFormat="1" ht="11.5" x14ac:dyDescent="0.25"/>
    <row r="170" s="107" customFormat="1" ht="11.5" x14ac:dyDescent="0.25"/>
    <row r="171" s="107" customFormat="1" ht="11.5" x14ac:dyDescent="0.25"/>
    <row r="172" s="107" customFormat="1" ht="11.5" x14ac:dyDescent="0.25"/>
    <row r="173" s="107" customFormat="1" ht="11.5" x14ac:dyDescent="0.25"/>
    <row r="174" s="107" customFormat="1" ht="11.5" x14ac:dyDescent="0.25"/>
    <row r="175" s="107" customFormat="1" ht="11.5" x14ac:dyDescent="0.25"/>
    <row r="176" s="107" customFormat="1" ht="11.5" x14ac:dyDescent="0.25"/>
    <row r="177" s="107" customFormat="1" ht="11.5" x14ac:dyDescent="0.25"/>
    <row r="178" s="107" customFormat="1" ht="11.5" x14ac:dyDescent="0.25"/>
    <row r="179" s="107" customFormat="1" ht="11.5" x14ac:dyDescent="0.25"/>
    <row r="180" s="107" customFormat="1" ht="11.5" x14ac:dyDescent="0.25"/>
    <row r="181" s="107" customFormat="1" ht="11.5" x14ac:dyDescent="0.25"/>
    <row r="182" s="107" customFormat="1" ht="11.5" x14ac:dyDescent="0.25"/>
    <row r="183" s="107" customFormat="1" ht="11.5" x14ac:dyDescent="0.25"/>
    <row r="184" s="107" customFormat="1" ht="11.5" x14ac:dyDescent="0.25"/>
    <row r="185" s="107" customFormat="1" ht="11.5" x14ac:dyDescent="0.25"/>
    <row r="186" s="107" customFormat="1" ht="11.5" x14ac:dyDescent="0.25"/>
    <row r="187" s="107" customFormat="1" ht="11.5" x14ac:dyDescent="0.25"/>
    <row r="188" s="107" customFormat="1" ht="11.5" x14ac:dyDescent="0.25"/>
    <row r="189" s="107" customFormat="1" ht="11.5" x14ac:dyDescent="0.25"/>
    <row r="190" s="107" customFormat="1" ht="11.5" x14ac:dyDescent="0.25"/>
    <row r="191" s="107" customFormat="1" ht="11.5" x14ac:dyDescent="0.25"/>
    <row r="192" s="107" customFormat="1" ht="11.5" x14ac:dyDescent="0.25"/>
    <row r="193" s="107" customFormat="1" ht="11.5" x14ac:dyDescent="0.25"/>
    <row r="194" s="107" customFormat="1" ht="11.5" x14ac:dyDescent="0.25"/>
    <row r="195" s="107" customFormat="1" ht="11.5" x14ac:dyDescent="0.25"/>
    <row r="196" s="107" customFormat="1" ht="11.5" x14ac:dyDescent="0.25"/>
    <row r="197" s="107" customFormat="1" ht="11.5" x14ac:dyDescent="0.25"/>
    <row r="198" s="107" customFormat="1" ht="11.5" x14ac:dyDescent="0.25"/>
    <row r="199" s="107" customFormat="1" ht="11.5" x14ac:dyDescent="0.25"/>
    <row r="200" s="107" customFormat="1" ht="11.5" x14ac:dyDescent="0.25"/>
    <row r="201" s="107" customFormat="1" ht="11.5" x14ac:dyDescent="0.25"/>
    <row r="202" s="107" customFormat="1" ht="11.5" x14ac:dyDescent="0.25"/>
    <row r="203" s="107" customFormat="1" ht="11.5" x14ac:dyDescent="0.25"/>
    <row r="204" s="107" customFormat="1" ht="11.5" x14ac:dyDescent="0.25"/>
    <row r="205" s="107" customFormat="1" ht="11.5" x14ac:dyDescent="0.25"/>
    <row r="206" s="107" customFormat="1" ht="11.5" x14ac:dyDescent="0.25"/>
    <row r="207" s="107" customFormat="1" ht="11.5" x14ac:dyDescent="0.25"/>
    <row r="208" s="107" customFormat="1" ht="11.5" x14ac:dyDescent="0.25"/>
    <row r="209" s="107" customFormat="1" ht="11.5" x14ac:dyDescent="0.25"/>
    <row r="210" s="107" customFormat="1" ht="11.5" x14ac:dyDescent="0.25"/>
    <row r="211" s="107" customFormat="1" ht="11.5" x14ac:dyDescent="0.25"/>
    <row r="212" s="107" customFormat="1" ht="11.5" x14ac:dyDescent="0.25"/>
    <row r="213" s="107" customFormat="1" ht="11.5" x14ac:dyDescent="0.25"/>
    <row r="214" s="107" customFormat="1" ht="11.5" x14ac:dyDescent="0.25"/>
    <row r="215" s="107" customFormat="1" ht="11.5" x14ac:dyDescent="0.25"/>
    <row r="216" s="107" customFormat="1" ht="11.5" x14ac:dyDescent="0.25"/>
    <row r="217" s="107" customFormat="1" ht="11.5" x14ac:dyDescent="0.25"/>
    <row r="218" s="107" customFormat="1" ht="11.5" x14ac:dyDescent="0.25"/>
    <row r="219" s="107" customFormat="1" ht="11.5" x14ac:dyDescent="0.25"/>
    <row r="220" s="107" customFormat="1" ht="11.5" x14ac:dyDescent="0.25"/>
    <row r="221" s="107" customFormat="1" ht="11.5" x14ac:dyDescent="0.25"/>
    <row r="222" s="107" customFormat="1" ht="11.5" x14ac:dyDescent="0.25"/>
    <row r="223" s="107" customFormat="1" ht="11.5" x14ac:dyDescent="0.25"/>
    <row r="224" s="107" customFormat="1" ht="11.5" x14ac:dyDescent="0.25"/>
    <row r="225" s="107" customFormat="1" ht="11.5" x14ac:dyDescent="0.25"/>
    <row r="226" s="107" customFormat="1" ht="11.5" x14ac:dyDescent="0.25"/>
    <row r="227" s="107" customFormat="1" ht="11.5" x14ac:dyDescent="0.25"/>
    <row r="228" s="107" customFormat="1" ht="11.5" x14ac:dyDescent="0.25"/>
    <row r="229" s="107" customFormat="1" ht="11.5" x14ac:dyDescent="0.25"/>
    <row r="230" s="107" customFormat="1" ht="11.5" x14ac:dyDescent="0.25"/>
    <row r="231" s="107" customFormat="1" ht="11.5" x14ac:dyDescent="0.25"/>
    <row r="232" s="107" customFormat="1" ht="11.5" x14ac:dyDescent="0.25"/>
    <row r="233" s="107" customFormat="1" ht="11.5" x14ac:dyDescent="0.25"/>
    <row r="234" s="107" customFormat="1" ht="11.5" x14ac:dyDescent="0.25"/>
    <row r="235" s="107" customFormat="1" ht="11.5" x14ac:dyDescent="0.25"/>
    <row r="236" s="107" customFormat="1" ht="11.5" x14ac:dyDescent="0.25"/>
    <row r="237" s="107" customFormat="1" ht="11.5" x14ac:dyDescent="0.25"/>
    <row r="238" s="107" customFormat="1" ht="11.5" x14ac:dyDescent="0.25"/>
    <row r="239" s="107" customFormat="1" ht="11.5" x14ac:dyDescent="0.25"/>
    <row r="240" s="107" customFormat="1" ht="11.5" x14ac:dyDescent="0.25"/>
    <row r="241" s="107" customFormat="1" ht="11.5" x14ac:dyDescent="0.25"/>
    <row r="242" s="107" customFormat="1" ht="11.5" x14ac:dyDescent="0.25"/>
    <row r="243" s="107" customFormat="1" ht="11.5" x14ac:dyDescent="0.25"/>
    <row r="244" s="107" customFormat="1" ht="11.5" x14ac:dyDescent="0.25"/>
    <row r="245" s="107" customFormat="1" ht="11.5" x14ac:dyDescent="0.25"/>
    <row r="246" s="107" customFormat="1" ht="11.5" x14ac:dyDescent="0.25"/>
    <row r="247" s="107" customFormat="1" ht="11.5" x14ac:dyDescent="0.25"/>
    <row r="248" s="107" customFormat="1" ht="11.5" x14ac:dyDescent="0.25"/>
    <row r="249" s="107" customFormat="1" ht="11.5" x14ac:dyDescent="0.25"/>
    <row r="250" s="107" customFormat="1" ht="11.5" x14ac:dyDescent="0.25"/>
    <row r="251" s="107" customFormat="1" ht="11.5" x14ac:dyDescent="0.25"/>
    <row r="252" s="107" customFormat="1" ht="11.5" x14ac:dyDescent="0.25"/>
    <row r="253" s="107" customFormat="1" ht="11.5" x14ac:dyDescent="0.25"/>
    <row r="254" s="107" customFormat="1" ht="11.5" x14ac:dyDescent="0.25"/>
    <row r="255" s="107" customFormat="1" ht="11.5" x14ac:dyDescent="0.25"/>
    <row r="256" s="107" customFormat="1" ht="11.5" x14ac:dyDescent="0.25"/>
    <row r="257" s="107" customFormat="1" ht="11.5" x14ac:dyDescent="0.25"/>
    <row r="258" s="107" customFormat="1" ht="11.5" x14ac:dyDescent="0.25"/>
    <row r="259" s="107" customFormat="1" ht="11.5" x14ac:dyDescent="0.25"/>
    <row r="260" s="107" customFormat="1" ht="11.5" x14ac:dyDescent="0.25"/>
    <row r="261" s="107" customFormat="1" ht="11.5" x14ac:dyDescent="0.25"/>
    <row r="262" s="107" customFormat="1" ht="11.5" x14ac:dyDescent="0.25"/>
    <row r="263" s="107" customFormat="1" ht="11.5" x14ac:dyDescent="0.25"/>
    <row r="264" s="107" customFormat="1" ht="11.5" x14ac:dyDescent="0.25"/>
    <row r="265" s="107" customFormat="1" ht="11.5" x14ac:dyDescent="0.25"/>
    <row r="266" s="107" customFormat="1" ht="11.5" x14ac:dyDescent="0.25"/>
    <row r="267" s="107" customFormat="1" ht="11.5" x14ac:dyDescent="0.25"/>
    <row r="268" s="107" customFormat="1" ht="11.5" x14ac:dyDescent="0.25"/>
    <row r="269" s="107" customFormat="1" ht="11.5" x14ac:dyDescent="0.25"/>
    <row r="270" s="107" customFormat="1" ht="11.5" x14ac:dyDescent="0.25"/>
    <row r="271" s="107" customFormat="1" ht="11.5" x14ac:dyDescent="0.25"/>
    <row r="272" s="107" customFormat="1" ht="11.5" x14ac:dyDescent="0.25"/>
    <row r="273" s="107" customFormat="1" ht="11.5" x14ac:dyDescent="0.25"/>
    <row r="274" s="107" customFormat="1" ht="11.5" x14ac:dyDescent="0.25"/>
    <row r="275" s="107" customFormat="1" ht="11.5" x14ac:dyDescent="0.25"/>
    <row r="276" s="107" customFormat="1" ht="11.5" x14ac:dyDescent="0.25"/>
    <row r="277" s="107" customFormat="1" ht="11.5" x14ac:dyDescent="0.25"/>
    <row r="278" s="107" customFormat="1" ht="11.5" x14ac:dyDescent="0.25"/>
    <row r="279" s="107" customFormat="1" ht="11.5" x14ac:dyDescent="0.25"/>
    <row r="280" s="107" customFormat="1" ht="11.5" x14ac:dyDescent="0.25"/>
    <row r="281" s="107" customFormat="1" ht="11.5" x14ac:dyDescent="0.25"/>
    <row r="282" s="107" customFormat="1" ht="11.5" x14ac:dyDescent="0.25"/>
    <row r="283" s="107" customFormat="1" ht="11.5" x14ac:dyDescent="0.25"/>
    <row r="284" s="107" customFormat="1" ht="11.5" x14ac:dyDescent="0.25"/>
    <row r="285" s="107" customFormat="1" ht="11.5" x14ac:dyDescent="0.25"/>
    <row r="286" s="107" customFormat="1" ht="11.5" x14ac:dyDescent="0.25"/>
    <row r="287" s="107" customFormat="1" ht="11.5" x14ac:dyDescent="0.25"/>
    <row r="288" s="107" customFormat="1" ht="11.5" x14ac:dyDescent="0.25"/>
    <row r="289" s="107" customFormat="1" ht="11.5" x14ac:dyDescent="0.25"/>
    <row r="290" s="107" customFormat="1" ht="11.5" x14ac:dyDescent="0.25"/>
    <row r="291" s="107" customFormat="1" ht="11.5" x14ac:dyDescent="0.25"/>
    <row r="292" s="107" customFormat="1" ht="11.5" x14ac:dyDescent="0.25"/>
    <row r="293" s="107" customFormat="1" ht="11.5" x14ac:dyDescent="0.25"/>
    <row r="294" s="107" customFormat="1" ht="11.5" x14ac:dyDescent="0.25"/>
    <row r="295" s="107" customFormat="1" ht="11.5" x14ac:dyDescent="0.25"/>
    <row r="296" s="107" customFormat="1" ht="11.5" x14ac:dyDescent="0.25"/>
    <row r="297" s="107" customFormat="1" ht="11.5" x14ac:dyDescent="0.25"/>
    <row r="298" s="107" customFormat="1" ht="11.5" x14ac:dyDescent="0.25"/>
    <row r="299" s="107" customFormat="1" ht="11.5" x14ac:dyDescent="0.25"/>
    <row r="300" s="107" customFormat="1" ht="11.5" x14ac:dyDescent="0.25"/>
    <row r="301" s="107" customFormat="1" ht="11.5" x14ac:dyDescent="0.25"/>
    <row r="302" s="107" customFormat="1" ht="11.5" x14ac:dyDescent="0.25"/>
    <row r="303" s="107" customFormat="1" ht="11.5" x14ac:dyDescent="0.25"/>
    <row r="304" s="107" customFormat="1" ht="11.5" x14ac:dyDescent="0.25"/>
    <row r="305" s="107" customFormat="1" ht="11.5" x14ac:dyDescent="0.25"/>
    <row r="306" s="107" customFormat="1" ht="11.5" x14ac:dyDescent="0.25"/>
    <row r="307" s="107" customFormat="1" ht="11.5" x14ac:dyDescent="0.25"/>
    <row r="308" s="107" customFormat="1" ht="11.5" x14ac:dyDescent="0.25"/>
    <row r="309" s="107" customFormat="1" ht="11.5" x14ac:dyDescent="0.25"/>
    <row r="310" s="107" customFormat="1" ht="11.5" x14ac:dyDescent="0.25"/>
    <row r="311" s="107" customFormat="1" ht="11.5" x14ac:dyDescent="0.25"/>
    <row r="312" s="107" customFormat="1" ht="11.5" x14ac:dyDescent="0.25"/>
    <row r="313" s="107" customFormat="1" ht="11.5" x14ac:dyDescent="0.25"/>
    <row r="314" s="107" customFormat="1" ht="11.5" x14ac:dyDescent="0.25"/>
    <row r="315" s="107" customFormat="1" ht="11.5" x14ac:dyDescent="0.25"/>
    <row r="316" s="107" customFormat="1" ht="11.5" x14ac:dyDescent="0.25"/>
    <row r="317" s="107" customFormat="1" ht="11.5" x14ac:dyDescent="0.25"/>
    <row r="318" s="107" customFormat="1" ht="11.5" x14ac:dyDescent="0.25"/>
    <row r="319" s="107" customFormat="1" ht="11.5" x14ac:dyDescent="0.25"/>
    <row r="320" s="107" customFormat="1" ht="11.5" x14ac:dyDescent="0.25"/>
    <row r="321" s="107" customFormat="1" ht="11.5" x14ac:dyDescent="0.25"/>
    <row r="322" s="107" customFormat="1" ht="11.5" x14ac:dyDescent="0.25"/>
    <row r="323" s="107" customFormat="1" ht="11.5" x14ac:dyDescent="0.25"/>
    <row r="324" s="107" customFormat="1" ht="11.5" x14ac:dyDescent="0.25"/>
    <row r="325" s="107" customFormat="1" ht="11.5" x14ac:dyDescent="0.25"/>
    <row r="326" s="107" customFormat="1" ht="11.5" x14ac:dyDescent="0.25"/>
    <row r="327" s="107" customFormat="1" ht="11.5" x14ac:dyDescent="0.25"/>
    <row r="328" s="107" customFormat="1" ht="11.5" x14ac:dyDescent="0.25"/>
    <row r="329" s="107" customFormat="1" ht="11.5" x14ac:dyDescent="0.25"/>
    <row r="330" s="107" customFormat="1" ht="11.5" x14ac:dyDescent="0.25"/>
    <row r="331" s="107" customFormat="1" ht="11.5" x14ac:dyDescent="0.25"/>
    <row r="332" s="107" customFormat="1" ht="11.5" x14ac:dyDescent="0.25"/>
    <row r="333" s="107" customFormat="1" ht="11.5" x14ac:dyDescent="0.25"/>
    <row r="334" s="107" customFormat="1" ht="11.5" x14ac:dyDescent="0.25"/>
    <row r="335" s="107" customFormat="1" ht="11.5" x14ac:dyDescent="0.25"/>
    <row r="336" s="107" customFormat="1" ht="11.5" x14ac:dyDescent="0.25"/>
    <row r="337" s="107" customFormat="1" ht="11.5" x14ac:dyDescent="0.25"/>
    <row r="338" s="107" customFormat="1" ht="11.5" x14ac:dyDescent="0.25"/>
    <row r="339" s="107" customFormat="1" ht="11.5" x14ac:dyDescent="0.25"/>
    <row r="340" s="107" customFormat="1" ht="11.5" x14ac:dyDescent="0.25"/>
    <row r="341" s="107" customFormat="1" ht="11.5" x14ac:dyDescent="0.25"/>
    <row r="342" s="107" customFormat="1" ht="11.5" x14ac:dyDescent="0.25"/>
    <row r="343" s="107" customFormat="1" ht="11.5" x14ac:dyDescent="0.25"/>
    <row r="344" s="107" customFormat="1" ht="11.5" x14ac:dyDescent="0.25"/>
    <row r="345" s="107" customFormat="1" ht="11.5" x14ac:dyDescent="0.25"/>
    <row r="346" s="107" customFormat="1" ht="11.5" x14ac:dyDescent="0.25"/>
    <row r="347" s="107" customFormat="1" ht="11.5" x14ac:dyDescent="0.25"/>
    <row r="348" s="107" customFormat="1" ht="11.5" x14ac:dyDescent="0.25"/>
    <row r="349" s="107" customFormat="1" ht="11.5" x14ac:dyDescent="0.25"/>
    <row r="350" s="107" customFormat="1" ht="11.5" x14ac:dyDescent="0.25"/>
    <row r="351" s="107" customFormat="1" ht="11.5" x14ac:dyDescent="0.25"/>
    <row r="352" s="107" customFormat="1" ht="11.5" x14ac:dyDescent="0.25"/>
    <row r="353" s="107" customFormat="1" ht="11.5" x14ac:dyDescent="0.25"/>
    <row r="354" s="107" customFormat="1" ht="11.5" x14ac:dyDescent="0.25"/>
    <row r="355" s="107" customFormat="1" ht="11.5" x14ac:dyDescent="0.25"/>
    <row r="356" s="107" customFormat="1" ht="11.5" x14ac:dyDescent="0.25"/>
    <row r="357" s="107" customFormat="1" ht="11.5" x14ac:dyDescent="0.25"/>
    <row r="358" s="107" customFormat="1" ht="11.5" x14ac:dyDescent="0.25"/>
    <row r="359" s="107" customFormat="1" ht="11.5" x14ac:dyDescent="0.25"/>
    <row r="360" s="107" customFormat="1" ht="11.5" x14ac:dyDescent="0.25"/>
    <row r="361" s="107" customFormat="1" ht="11.5" x14ac:dyDescent="0.25"/>
    <row r="362" s="107" customFormat="1" ht="11.5" x14ac:dyDescent="0.25"/>
    <row r="363" s="107" customFormat="1" ht="11.5" x14ac:dyDescent="0.25"/>
    <row r="364" s="107" customFormat="1" ht="11.5" x14ac:dyDescent="0.25"/>
    <row r="365" s="107" customFormat="1" ht="11.5" x14ac:dyDescent="0.25"/>
    <row r="366" s="107" customFormat="1" ht="11.5" x14ac:dyDescent="0.25"/>
    <row r="367" s="107" customFormat="1" ht="11.5" x14ac:dyDescent="0.25"/>
    <row r="368" s="107" customFormat="1" ht="11.5" x14ac:dyDescent="0.25"/>
    <row r="369" s="107" customFormat="1" ht="11.5" x14ac:dyDescent="0.25"/>
    <row r="370" s="107" customFormat="1" ht="11.5" x14ac:dyDescent="0.25"/>
    <row r="371" s="107" customFormat="1" ht="11.5" x14ac:dyDescent="0.25"/>
    <row r="372" s="107" customFormat="1" ht="11.5" x14ac:dyDescent="0.25"/>
    <row r="373" s="107" customFormat="1" ht="11.5" x14ac:dyDescent="0.25"/>
    <row r="374" s="107" customFormat="1" ht="11.5" x14ac:dyDescent="0.25"/>
    <row r="375" s="107" customFormat="1" ht="11.5" x14ac:dyDescent="0.25"/>
    <row r="376" s="107" customFormat="1" ht="11.5" x14ac:dyDescent="0.25"/>
    <row r="377" s="107" customFormat="1" ht="11.5" x14ac:dyDescent="0.25"/>
    <row r="378" s="107" customFormat="1" ht="11.5" x14ac:dyDescent="0.25"/>
    <row r="379" s="107" customFormat="1" ht="11.5" x14ac:dyDescent="0.25"/>
    <row r="380" s="107" customFormat="1" ht="11.5" x14ac:dyDescent="0.25"/>
    <row r="381" s="107" customFormat="1" ht="11.5" x14ac:dyDescent="0.25"/>
    <row r="382" s="107" customFormat="1" ht="11.5" x14ac:dyDescent="0.25"/>
    <row r="383" s="107" customFormat="1" ht="11.5" x14ac:dyDescent="0.25"/>
    <row r="384" s="107" customFormat="1" ht="11.5" x14ac:dyDescent="0.25"/>
    <row r="385" s="107" customFormat="1" ht="11.5" x14ac:dyDescent="0.25"/>
    <row r="386" s="107" customFormat="1" ht="11.5" x14ac:dyDescent="0.25"/>
    <row r="387" s="107" customFormat="1" ht="11.5" x14ac:dyDescent="0.25"/>
    <row r="388" s="107" customFormat="1" ht="11.5" x14ac:dyDescent="0.25"/>
    <row r="389" s="107" customFormat="1" ht="11.5" x14ac:dyDescent="0.25"/>
    <row r="390" s="107" customFormat="1" ht="11.5" x14ac:dyDescent="0.25"/>
    <row r="391" s="107" customFormat="1" ht="11.5" x14ac:dyDescent="0.25"/>
    <row r="392" s="107" customFormat="1" ht="11.5" x14ac:dyDescent="0.25"/>
    <row r="393" s="107" customFormat="1" ht="11.5" x14ac:dyDescent="0.25"/>
    <row r="394" s="107" customFormat="1" ht="11.5" x14ac:dyDescent="0.25"/>
    <row r="395" s="107" customFormat="1" ht="11.5" x14ac:dyDescent="0.25"/>
    <row r="396" s="107" customFormat="1" ht="11.5" x14ac:dyDescent="0.25"/>
    <row r="397" s="107" customFormat="1" ht="11.5" x14ac:dyDescent="0.25"/>
    <row r="398" s="107" customFormat="1" ht="11.5" x14ac:dyDescent="0.25"/>
    <row r="399" s="107" customFormat="1" ht="11.5" x14ac:dyDescent="0.25"/>
    <row r="400" s="107" customFormat="1" ht="11.5" x14ac:dyDescent="0.25"/>
    <row r="401" s="107" customFormat="1" ht="11.5" x14ac:dyDescent="0.25"/>
    <row r="402" s="107" customFormat="1" ht="11.5" x14ac:dyDescent="0.25"/>
    <row r="403" s="107" customFormat="1" ht="11.5" x14ac:dyDescent="0.25"/>
    <row r="404" s="107" customFormat="1" ht="11.5" x14ac:dyDescent="0.25"/>
    <row r="405" s="107" customFormat="1" ht="11.5" x14ac:dyDescent="0.25"/>
    <row r="406" s="107" customFormat="1" ht="11.5" x14ac:dyDescent="0.25"/>
    <row r="407" s="107" customFormat="1" ht="11.5" x14ac:dyDescent="0.25"/>
    <row r="408" s="107" customFormat="1" ht="11.5" x14ac:dyDescent="0.25"/>
    <row r="409" s="107" customFormat="1" ht="11.5" x14ac:dyDescent="0.25"/>
    <row r="410" s="107" customFormat="1" ht="11.5" x14ac:dyDescent="0.25"/>
    <row r="411" s="107" customFormat="1" ht="11.5" x14ac:dyDescent="0.25"/>
    <row r="412" s="107" customFormat="1" ht="11.5" x14ac:dyDescent="0.25"/>
    <row r="413" s="107" customFormat="1" ht="11.5" x14ac:dyDescent="0.25"/>
    <row r="414" s="107" customFormat="1" ht="11.5" x14ac:dyDescent="0.25"/>
    <row r="415" s="107" customFormat="1" ht="11.5" x14ac:dyDescent="0.25"/>
    <row r="416" s="107" customFormat="1" ht="11.5" x14ac:dyDescent="0.25"/>
    <row r="417" s="107" customFormat="1" ht="11.5" x14ac:dyDescent="0.25"/>
    <row r="418" s="107" customFormat="1" ht="11.5" x14ac:dyDescent="0.25"/>
    <row r="419" s="107" customFormat="1" ht="11.5" x14ac:dyDescent="0.25"/>
    <row r="420" s="107" customFormat="1" ht="11.5" x14ac:dyDescent="0.25"/>
    <row r="421" s="107" customFormat="1" ht="11.5" x14ac:dyDescent="0.25"/>
    <row r="422" s="107" customFormat="1" ht="11.5" x14ac:dyDescent="0.25"/>
    <row r="423" s="107" customFormat="1" ht="11.5" x14ac:dyDescent="0.25"/>
    <row r="424" s="107" customFormat="1" ht="11.5" x14ac:dyDescent="0.25"/>
    <row r="425" s="107" customFormat="1" ht="11.5" x14ac:dyDescent="0.25"/>
    <row r="426" s="107" customFormat="1" ht="11.5" x14ac:dyDescent="0.25"/>
    <row r="427" s="107" customFormat="1" ht="11.5" x14ac:dyDescent="0.25"/>
    <row r="428" s="107" customFormat="1" ht="11.5" x14ac:dyDescent="0.25"/>
    <row r="429" s="107" customFormat="1" ht="11.5" x14ac:dyDescent="0.25"/>
    <row r="430" s="107" customFormat="1" ht="11.5" x14ac:dyDescent="0.25"/>
    <row r="431" s="107" customFormat="1" ht="11.5" x14ac:dyDescent="0.25"/>
    <row r="432" s="107" customFormat="1" ht="11.5" x14ac:dyDescent="0.25"/>
    <row r="433" s="107" customFormat="1" ht="11.5" x14ac:dyDescent="0.25"/>
    <row r="434" s="107" customFormat="1" ht="11.5" x14ac:dyDescent="0.25"/>
    <row r="435" s="107" customFormat="1" ht="11.5" x14ac:dyDescent="0.25"/>
    <row r="436" s="107" customFormat="1" ht="11.5" x14ac:dyDescent="0.25"/>
    <row r="437" s="107" customFormat="1" ht="11.5" x14ac:dyDescent="0.25"/>
    <row r="438" s="107" customFormat="1" ht="11.5" x14ac:dyDescent="0.25"/>
    <row r="439" s="107" customFormat="1" ht="11.5" x14ac:dyDescent="0.25"/>
    <row r="440" s="107" customFormat="1" ht="11.5" x14ac:dyDescent="0.25"/>
    <row r="441" s="107" customFormat="1" ht="11.5" x14ac:dyDescent="0.25"/>
    <row r="442" s="107" customFormat="1" ht="11.5" x14ac:dyDescent="0.25"/>
    <row r="443" s="107" customFormat="1" ht="11.5" x14ac:dyDescent="0.25"/>
    <row r="444" s="107" customFormat="1" ht="11.5" x14ac:dyDescent="0.25"/>
    <row r="445" s="107" customFormat="1" ht="11.5" x14ac:dyDescent="0.25"/>
    <row r="446" s="107" customFormat="1" ht="11.5" x14ac:dyDescent="0.25"/>
    <row r="447" s="107" customFormat="1" ht="11.5" x14ac:dyDescent="0.25"/>
    <row r="448" s="107" customFormat="1" ht="11.5" x14ac:dyDescent="0.25"/>
    <row r="449" s="107" customFormat="1" ht="11.5" x14ac:dyDescent="0.25"/>
    <row r="450" s="107" customFormat="1" ht="11.5" x14ac:dyDescent="0.25"/>
    <row r="451" s="107" customFormat="1" ht="11.5" x14ac:dyDescent="0.25"/>
    <row r="452" s="107" customFormat="1" ht="11.5" x14ac:dyDescent="0.25"/>
    <row r="453" s="107" customFormat="1" ht="11.5" x14ac:dyDescent="0.25"/>
    <row r="454" s="107" customFormat="1" ht="11.5" x14ac:dyDescent="0.25"/>
    <row r="455" s="107" customFormat="1" ht="11.5" x14ac:dyDescent="0.25"/>
    <row r="456" s="107" customFormat="1" ht="11.5" x14ac:dyDescent="0.25"/>
  </sheetData>
  <sheetProtection algorithmName="SHA-512" hashValue="ct6ZlCZ6aff7t/7RiQUrOrXIZKO2SS+VcaDWi75QPk9CmQfijgtgrsI4xaKqPltgjGt5liPP4C42Y/4dLphDiA==" saltValue="PBOf3hIIco9wOVydJqghoQ==" spinCount="100000" sheet="1" objects="1" scenarios="1"/>
  <mergeCells count="2">
    <mergeCell ref="B2:C5"/>
    <mergeCell ref="B8:G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M116"/>
  <sheetViews>
    <sheetView topLeftCell="CH1" workbookViewId="0">
      <selection activeCell="CV1" sqref="CV1"/>
    </sheetView>
  </sheetViews>
  <sheetFormatPr baseColWidth="10" defaultColWidth="11.453125" defaultRowHeight="14.5" x14ac:dyDescent="0.35"/>
  <cols>
    <col min="86" max="86" width="11.453125" style="133"/>
    <col min="99" max="99" width="11.453125" style="133"/>
  </cols>
  <sheetData>
    <row r="1" spans="1:117" x14ac:dyDescent="0.35">
      <c r="A1" s="126" t="s">
        <v>2601</v>
      </c>
      <c r="B1" s="126" t="s">
        <v>1</v>
      </c>
      <c r="C1" s="126" t="s">
        <v>9</v>
      </c>
      <c r="D1" s="126" t="s">
        <v>2</v>
      </c>
      <c r="E1" s="126" t="s">
        <v>18</v>
      </c>
      <c r="F1" s="126" t="s">
        <v>5</v>
      </c>
      <c r="G1" s="126" t="s">
        <v>6</v>
      </c>
      <c r="H1" s="126" t="s">
        <v>13</v>
      </c>
      <c r="I1" s="126" t="s">
        <v>19</v>
      </c>
      <c r="J1" s="126" t="s">
        <v>43</v>
      </c>
      <c r="K1" s="126" t="s">
        <v>45</v>
      </c>
      <c r="L1" s="127" t="s">
        <v>2602</v>
      </c>
      <c r="M1" s="126" t="s">
        <v>2603</v>
      </c>
      <c r="N1" s="126" t="s">
        <v>2604</v>
      </c>
      <c r="O1" s="126" t="s">
        <v>2605</v>
      </c>
      <c r="P1" s="128" t="s">
        <v>2606</v>
      </c>
      <c r="Q1" s="126" t="s">
        <v>2607</v>
      </c>
      <c r="R1" s="126" t="s">
        <v>16</v>
      </c>
      <c r="S1" s="126" t="s">
        <v>2608</v>
      </c>
      <c r="T1" s="127" t="s">
        <v>2609</v>
      </c>
      <c r="U1" s="127" t="s">
        <v>2610</v>
      </c>
      <c r="V1" s="126" t="s">
        <v>2611</v>
      </c>
      <c r="W1" s="126" t="s">
        <v>2612</v>
      </c>
      <c r="X1" s="126" t="s">
        <v>2613</v>
      </c>
      <c r="Y1" s="127" t="s">
        <v>2614</v>
      </c>
      <c r="Z1" s="127" t="s">
        <v>2615</v>
      </c>
      <c r="AA1" s="126" t="s">
        <v>2616</v>
      </c>
      <c r="AB1" s="126" t="s">
        <v>2617</v>
      </c>
      <c r="AC1" s="127" t="s">
        <v>2618</v>
      </c>
      <c r="AD1" s="127" t="s">
        <v>2619</v>
      </c>
      <c r="AE1" s="126" t="s">
        <v>2620</v>
      </c>
      <c r="AF1" s="126" t="s">
        <v>2621</v>
      </c>
      <c r="AG1" s="127" t="s">
        <v>2622</v>
      </c>
      <c r="AH1" s="127" t="s">
        <v>2623</v>
      </c>
      <c r="AI1" s="126" t="s">
        <v>2624</v>
      </c>
      <c r="AJ1" s="126" t="s">
        <v>2625</v>
      </c>
      <c r="AK1" s="127" t="s">
        <v>2626</v>
      </c>
      <c r="AL1" s="127" t="s">
        <v>2627</v>
      </c>
      <c r="AM1" s="126" t="s">
        <v>2628</v>
      </c>
      <c r="AN1" s="126" t="s">
        <v>2629</v>
      </c>
      <c r="AO1" s="127" t="s">
        <v>2630</v>
      </c>
      <c r="AP1" s="127" t="s">
        <v>2631</v>
      </c>
      <c r="AQ1" s="126" t="s">
        <v>2632</v>
      </c>
      <c r="AR1" s="126" t="s">
        <v>2633</v>
      </c>
      <c r="AS1" s="127" t="s">
        <v>2634</v>
      </c>
      <c r="AT1" s="127" t="s">
        <v>2635</v>
      </c>
      <c r="AU1" s="126" t="s">
        <v>2636</v>
      </c>
      <c r="AV1" s="126" t="s">
        <v>2637</v>
      </c>
      <c r="AW1" s="127" t="s">
        <v>2638</v>
      </c>
      <c r="AX1" s="127" t="s">
        <v>2639</v>
      </c>
      <c r="AY1" s="126" t="s">
        <v>2640</v>
      </c>
      <c r="AZ1" s="126" t="s">
        <v>2641</v>
      </c>
      <c r="BA1" s="127" t="s">
        <v>2642</v>
      </c>
      <c r="BB1" s="127" t="s">
        <v>2643</v>
      </c>
      <c r="BC1" s="126" t="s">
        <v>2644</v>
      </c>
      <c r="BD1" s="126" t="s">
        <v>2645</v>
      </c>
      <c r="BE1" s="127" t="s">
        <v>2646</v>
      </c>
      <c r="BF1" s="127" t="s">
        <v>2647</v>
      </c>
      <c r="BG1" s="126" t="s">
        <v>2648</v>
      </c>
      <c r="BH1" s="126" t="s">
        <v>2649</v>
      </c>
      <c r="BI1" s="127" t="s">
        <v>2650</v>
      </c>
      <c r="BJ1" s="127" t="s">
        <v>2651</v>
      </c>
      <c r="BK1" s="126" t="s">
        <v>2652</v>
      </c>
      <c r="BL1" s="126" t="s">
        <v>2653</v>
      </c>
      <c r="BM1" s="127" t="s">
        <v>2654</v>
      </c>
      <c r="BN1" s="127" t="s">
        <v>2655</v>
      </c>
      <c r="BO1" s="126" t="s">
        <v>2656</v>
      </c>
      <c r="BP1" s="126" t="s">
        <v>2657</v>
      </c>
      <c r="BQ1" s="127" t="s">
        <v>2658</v>
      </c>
      <c r="BR1" s="127" t="s">
        <v>2659</v>
      </c>
      <c r="BS1" s="126" t="s">
        <v>2660</v>
      </c>
      <c r="BT1" s="127" t="s">
        <v>2661</v>
      </c>
      <c r="BU1" s="126" t="s">
        <v>2662</v>
      </c>
      <c r="BV1" s="129" t="s">
        <v>2663</v>
      </c>
      <c r="BW1" s="129" t="s">
        <v>2664</v>
      </c>
      <c r="BX1" s="129" t="s">
        <v>2665</v>
      </c>
      <c r="BY1" s="129" t="s">
        <v>2666</v>
      </c>
      <c r="BZ1" s="129" t="s">
        <v>2667</v>
      </c>
      <c r="CA1" s="129" t="s">
        <v>2668</v>
      </c>
      <c r="CB1" s="129" t="s">
        <v>2669</v>
      </c>
      <c r="CC1" s="129" t="s">
        <v>2670</v>
      </c>
      <c r="CD1" s="129" t="s">
        <v>2671</v>
      </c>
      <c r="CE1" s="129" t="s">
        <v>2672</v>
      </c>
      <c r="CF1" s="129" t="s">
        <v>2673</v>
      </c>
      <c r="CG1" s="129" t="s">
        <v>2674</v>
      </c>
      <c r="CH1" s="132" t="s">
        <v>2675</v>
      </c>
      <c r="CI1" s="130" t="s">
        <v>2676</v>
      </c>
      <c r="CJ1" s="130" t="s">
        <v>2677</v>
      </c>
      <c r="CK1" s="130" t="s">
        <v>2678</v>
      </c>
      <c r="CL1" s="130" t="s">
        <v>2679</v>
      </c>
      <c r="CM1" s="130" t="s">
        <v>2680</v>
      </c>
      <c r="CN1" s="130" t="s">
        <v>2681</v>
      </c>
      <c r="CO1" s="130" t="s">
        <v>2682</v>
      </c>
      <c r="CP1" s="130" t="s">
        <v>2683</v>
      </c>
      <c r="CQ1" s="130" t="s">
        <v>2684</v>
      </c>
      <c r="CR1" s="130" t="s">
        <v>2685</v>
      </c>
      <c r="CS1" s="130" t="s">
        <v>2686</v>
      </c>
      <c r="CT1" s="130" t="s">
        <v>2687</v>
      </c>
      <c r="CU1" s="132" t="s">
        <v>2688</v>
      </c>
      <c r="CV1" s="130" t="s">
        <v>2689</v>
      </c>
      <c r="CW1" s="130" t="s">
        <v>2690</v>
      </c>
      <c r="CX1" s="130" t="s">
        <v>2691</v>
      </c>
      <c r="CY1" s="130" t="s">
        <v>2692</v>
      </c>
      <c r="CZ1" s="130" t="s">
        <v>2693</v>
      </c>
      <c r="DA1" s="127" t="s">
        <v>2694</v>
      </c>
      <c r="DB1" s="127" t="s">
        <v>2695</v>
      </c>
      <c r="DC1" s="131" t="s">
        <v>2696</v>
      </c>
      <c r="DD1" s="131" t="s">
        <v>2697</v>
      </c>
      <c r="DE1" s="131" t="s">
        <v>2698</v>
      </c>
      <c r="DF1" s="131" t="s">
        <v>2699</v>
      </c>
      <c r="DG1" s="131" t="s">
        <v>2700</v>
      </c>
      <c r="DH1" s="131" t="s">
        <v>2701</v>
      </c>
      <c r="DI1" s="131" t="s">
        <v>2702</v>
      </c>
      <c r="DJ1" t="s">
        <v>2703</v>
      </c>
      <c r="DK1" t="s">
        <v>2704</v>
      </c>
      <c r="DL1" t="s">
        <v>2705</v>
      </c>
      <c r="DM1" t="s">
        <v>2706</v>
      </c>
    </row>
    <row r="2" spans="1:117" x14ac:dyDescent="0.35">
      <c r="A2" t="s">
        <v>434</v>
      </c>
      <c r="B2">
        <v>7867</v>
      </c>
      <c r="C2" t="s">
        <v>441</v>
      </c>
      <c r="D2" t="s">
        <v>435</v>
      </c>
      <c r="E2" t="s">
        <v>447</v>
      </c>
      <c r="F2" t="s">
        <v>437</v>
      </c>
      <c r="G2" t="s">
        <v>438</v>
      </c>
      <c r="H2" t="s">
        <v>442</v>
      </c>
      <c r="I2" t="s">
        <v>448</v>
      </c>
      <c r="J2" t="s">
        <v>456</v>
      </c>
      <c r="K2" t="s">
        <v>458</v>
      </c>
      <c r="L2" t="s">
        <v>2707</v>
      </c>
      <c r="M2">
        <v>100</v>
      </c>
      <c r="N2">
        <v>100</v>
      </c>
      <c r="O2">
        <v>1</v>
      </c>
      <c r="P2" t="s">
        <v>2708</v>
      </c>
      <c r="Q2" t="s">
        <v>2709</v>
      </c>
      <c r="R2" t="s">
        <v>445</v>
      </c>
      <c r="S2">
        <v>4</v>
      </c>
      <c r="T2">
        <v>8</v>
      </c>
      <c r="U2">
        <v>50</v>
      </c>
      <c r="V2">
        <v>44013</v>
      </c>
      <c r="W2">
        <v>44196</v>
      </c>
      <c r="X2">
        <v>0</v>
      </c>
      <c r="Y2">
        <v>0</v>
      </c>
      <c r="Z2">
        <v>0</v>
      </c>
      <c r="AA2">
        <v>0</v>
      </c>
      <c r="AB2">
        <v>0</v>
      </c>
      <c r="AC2">
        <v>0</v>
      </c>
      <c r="AD2">
        <v>5</v>
      </c>
      <c r="AE2">
        <v>0</v>
      </c>
      <c r="AF2">
        <v>0</v>
      </c>
      <c r="AG2">
        <v>0</v>
      </c>
      <c r="AH2">
        <v>0</v>
      </c>
      <c r="AI2">
        <v>0</v>
      </c>
      <c r="AJ2">
        <v>0</v>
      </c>
      <c r="AK2">
        <v>0</v>
      </c>
      <c r="AL2">
        <v>15</v>
      </c>
      <c r="AM2">
        <v>0</v>
      </c>
      <c r="AN2">
        <v>15</v>
      </c>
      <c r="AO2">
        <v>7.5</v>
      </c>
      <c r="AP2">
        <v>7.5</v>
      </c>
      <c r="AQ2" t="s">
        <v>468</v>
      </c>
      <c r="AR2">
        <v>35</v>
      </c>
      <c r="AS2">
        <v>17.5</v>
      </c>
      <c r="AT2">
        <v>25</v>
      </c>
      <c r="AU2" t="s">
        <v>468</v>
      </c>
      <c r="AV2">
        <v>0</v>
      </c>
      <c r="AW2">
        <v>0</v>
      </c>
      <c r="AX2">
        <v>0</v>
      </c>
      <c r="AY2">
        <v>0</v>
      </c>
      <c r="AZ2">
        <v>0</v>
      </c>
      <c r="BA2">
        <v>0</v>
      </c>
      <c r="BB2">
        <v>0</v>
      </c>
      <c r="BC2">
        <v>0</v>
      </c>
      <c r="BD2">
        <v>0</v>
      </c>
      <c r="BE2">
        <v>0</v>
      </c>
      <c r="BF2">
        <v>15</v>
      </c>
      <c r="BG2">
        <v>0</v>
      </c>
      <c r="BH2">
        <v>15</v>
      </c>
      <c r="BI2">
        <v>7.5</v>
      </c>
      <c r="BJ2">
        <v>7.5</v>
      </c>
      <c r="BK2" t="s">
        <v>468</v>
      </c>
      <c r="BL2">
        <v>35</v>
      </c>
      <c r="BM2">
        <v>17.5</v>
      </c>
      <c r="BN2">
        <v>25</v>
      </c>
      <c r="BO2" t="s">
        <v>468</v>
      </c>
      <c r="BP2">
        <v>0</v>
      </c>
      <c r="BQ2">
        <v>0</v>
      </c>
      <c r="BR2">
        <v>0</v>
      </c>
      <c r="BS2">
        <v>0</v>
      </c>
      <c r="BT2" t="s">
        <v>2710</v>
      </c>
      <c r="BU2">
        <v>100</v>
      </c>
      <c r="BV2">
        <v>0</v>
      </c>
      <c r="BW2">
        <v>0</v>
      </c>
      <c r="BX2">
        <v>0</v>
      </c>
      <c r="BY2">
        <v>0</v>
      </c>
      <c r="BZ2">
        <v>15</v>
      </c>
      <c r="CA2">
        <v>50</v>
      </c>
      <c r="CB2">
        <v>50</v>
      </c>
      <c r="CC2">
        <v>50</v>
      </c>
      <c r="CD2">
        <v>50</v>
      </c>
      <c r="CE2">
        <v>65</v>
      </c>
      <c r="CF2">
        <v>100</v>
      </c>
      <c r="CG2">
        <v>100</v>
      </c>
      <c r="CH2" s="133">
        <v>0</v>
      </c>
      <c r="CI2">
        <v>0</v>
      </c>
      <c r="CJ2">
        <v>0</v>
      </c>
      <c r="CK2">
        <v>50</v>
      </c>
      <c r="CL2">
        <v>50</v>
      </c>
      <c r="CM2">
        <v>50</v>
      </c>
      <c r="CN2">
        <v>50</v>
      </c>
      <c r="CO2">
        <v>50</v>
      </c>
      <c r="CP2">
        <v>50</v>
      </c>
      <c r="CQ2">
        <v>50</v>
      </c>
      <c r="CR2">
        <v>50</v>
      </c>
      <c r="CS2">
        <v>50</v>
      </c>
      <c r="CT2">
        <v>50</v>
      </c>
      <c r="CU2" s="133">
        <v>100</v>
      </c>
      <c r="CV2">
        <v>50</v>
      </c>
      <c r="CW2" t="s">
        <v>473</v>
      </c>
      <c r="CX2" t="s">
        <v>473</v>
      </c>
      <c r="CY2">
        <v>50</v>
      </c>
      <c r="CZ2">
        <v>100</v>
      </c>
      <c r="DA2" t="s">
        <v>2711</v>
      </c>
      <c r="DB2" t="s">
        <v>2712</v>
      </c>
      <c r="DG2" t="s">
        <v>2713</v>
      </c>
      <c r="DH2" t="e">
        <v>#NAME?</v>
      </c>
      <c r="DI2" t="e">
        <v>#NAME?</v>
      </c>
      <c r="DJ2" t="e">
        <v>#NAME?</v>
      </c>
      <c r="DK2" t="e">
        <v>#NAME?</v>
      </c>
      <c r="DL2" t="e">
        <v>#NAME?</v>
      </c>
      <c r="DM2" t="s">
        <v>473</v>
      </c>
    </row>
    <row r="3" spans="1:117" x14ac:dyDescent="0.35">
      <c r="A3" t="s">
        <v>434</v>
      </c>
      <c r="B3">
        <v>7867</v>
      </c>
      <c r="C3" t="s">
        <v>441</v>
      </c>
      <c r="D3" t="s">
        <v>435</v>
      </c>
      <c r="E3" t="s">
        <v>447</v>
      </c>
      <c r="F3" t="s">
        <v>437</v>
      </c>
      <c r="G3" t="s">
        <v>438</v>
      </c>
      <c r="H3" t="s">
        <v>442</v>
      </c>
      <c r="I3" t="s">
        <v>448</v>
      </c>
      <c r="J3" t="s">
        <v>456</v>
      </c>
      <c r="K3" t="s">
        <v>458</v>
      </c>
      <c r="L3" t="s">
        <v>2714</v>
      </c>
      <c r="M3">
        <v>100</v>
      </c>
      <c r="N3">
        <v>100</v>
      </c>
      <c r="O3">
        <v>2</v>
      </c>
      <c r="P3" t="s">
        <v>2708</v>
      </c>
      <c r="Q3" t="s">
        <v>2715</v>
      </c>
      <c r="R3" t="s">
        <v>445</v>
      </c>
      <c r="S3">
        <v>4</v>
      </c>
      <c r="T3">
        <v>8</v>
      </c>
      <c r="U3">
        <v>50</v>
      </c>
      <c r="V3">
        <v>44013</v>
      </c>
      <c r="W3">
        <v>44196</v>
      </c>
      <c r="X3">
        <v>0</v>
      </c>
      <c r="Y3">
        <v>0</v>
      </c>
      <c r="Z3">
        <v>0</v>
      </c>
      <c r="AA3">
        <v>0</v>
      </c>
      <c r="AB3">
        <v>10</v>
      </c>
      <c r="AC3">
        <v>5</v>
      </c>
      <c r="AD3">
        <v>5</v>
      </c>
      <c r="AE3" t="s">
        <v>468</v>
      </c>
      <c r="AF3">
        <v>0</v>
      </c>
      <c r="AG3">
        <v>0</v>
      </c>
      <c r="AH3">
        <v>0</v>
      </c>
      <c r="AI3">
        <v>0</v>
      </c>
      <c r="AJ3">
        <v>30</v>
      </c>
      <c r="AK3">
        <v>15</v>
      </c>
      <c r="AL3">
        <v>15</v>
      </c>
      <c r="AM3" t="s">
        <v>468</v>
      </c>
      <c r="AN3">
        <v>0</v>
      </c>
      <c r="AO3">
        <v>0</v>
      </c>
      <c r="AP3">
        <v>7.5</v>
      </c>
      <c r="AQ3">
        <v>0</v>
      </c>
      <c r="AR3">
        <v>15</v>
      </c>
      <c r="AS3">
        <v>7.5</v>
      </c>
      <c r="AT3">
        <v>25</v>
      </c>
      <c r="AU3" t="s">
        <v>468</v>
      </c>
      <c r="AV3">
        <v>0</v>
      </c>
      <c r="AW3">
        <v>0</v>
      </c>
      <c r="AX3">
        <v>0</v>
      </c>
      <c r="AY3">
        <v>0</v>
      </c>
      <c r="AZ3">
        <v>0</v>
      </c>
      <c r="BA3">
        <v>0</v>
      </c>
      <c r="BB3">
        <v>0</v>
      </c>
      <c r="BC3">
        <v>0</v>
      </c>
      <c r="BD3">
        <v>30</v>
      </c>
      <c r="BE3">
        <v>15</v>
      </c>
      <c r="BF3">
        <v>15</v>
      </c>
      <c r="BG3" t="s">
        <v>468</v>
      </c>
      <c r="BH3">
        <v>0</v>
      </c>
      <c r="BI3">
        <v>0</v>
      </c>
      <c r="BJ3">
        <v>7.5</v>
      </c>
      <c r="BK3">
        <v>0</v>
      </c>
      <c r="BL3">
        <v>15</v>
      </c>
      <c r="BM3">
        <v>7.5</v>
      </c>
      <c r="BN3">
        <v>25</v>
      </c>
      <c r="BO3" t="s">
        <v>468</v>
      </c>
      <c r="BP3">
        <v>0</v>
      </c>
      <c r="BQ3">
        <v>0</v>
      </c>
      <c r="BR3">
        <v>0</v>
      </c>
      <c r="BS3">
        <v>0</v>
      </c>
      <c r="BT3" t="s">
        <v>2716</v>
      </c>
      <c r="BU3">
        <v>100</v>
      </c>
      <c r="BV3">
        <v>0</v>
      </c>
      <c r="BW3">
        <v>10</v>
      </c>
      <c r="BX3">
        <v>10</v>
      </c>
      <c r="BY3">
        <v>40</v>
      </c>
      <c r="BZ3">
        <v>40</v>
      </c>
      <c r="CA3">
        <v>55</v>
      </c>
      <c r="CB3">
        <v>55</v>
      </c>
      <c r="CC3">
        <v>55</v>
      </c>
      <c r="CD3">
        <v>85</v>
      </c>
      <c r="CE3">
        <v>85</v>
      </c>
      <c r="CF3">
        <v>100</v>
      </c>
      <c r="CG3">
        <v>100</v>
      </c>
      <c r="CH3" s="133">
        <v>0</v>
      </c>
      <c r="CI3">
        <v>10</v>
      </c>
      <c r="CJ3">
        <v>10</v>
      </c>
      <c r="CK3">
        <v>55</v>
      </c>
      <c r="CL3">
        <v>55</v>
      </c>
      <c r="CM3">
        <v>55</v>
      </c>
      <c r="CN3">
        <v>55</v>
      </c>
      <c r="CO3">
        <v>55</v>
      </c>
      <c r="CP3">
        <v>55</v>
      </c>
      <c r="CQ3">
        <v>55</v>
      </c>
      <c r="CR3">
        <v>55</v>
      </c>
      <c r="CS3">
        <v>55</v>
      </c>
      <c r="CT3">
        <v>55</v>
      </c>
      <c r="CU3" s="133">
        <v>100</v>
      </c>
      <c r="CV3">
        <v>55</v>
      </c>
      <c r="CW3" t="s">
        <v>473</v>
      </c>
      <c r="CX3" t="s">
        <v>473</v>
      </c>
      <c r="CY3">
        <v>50</v>
      </c>
      <c r="CZ3">
        <v>100</v>
      </c>
      <c r="DA3" t="s">
        <v>2711</v>
      </c>
      <c r="DB3" t="s">
        <v>2712</v>
      </c>
      <c r="DG3" t="s">
        <v>2713</v>
      </c>
      <c r="DH3" t="e">
        <v>#NAME?</v>
      </c>
      <c r="DI3" t="e">
        <v>#NAME?</v>
      </c>
      <c r="DJ3" t="e">
        <v>#NAME?</v>
      </c>
      <c r="DK3" t="e">
        <v>#NAME?</v>
      </c>
      <c r="DL3" t="e">
        <v>#NAME?</v>
      </c>
      <c r="DM3" t="s">
        <v>473</v>
      </c>
    </row>
    <row r="4" spans="1:117" x14ac:dyDescent="0.35">
      <c r="A4" t="s">
        <v>495</v>
      </c>
      <c r="B4">
        <v>7867</v>
      </c>
      <c r="C4" t="s">
        <v>441</v>
      </c>
      <c r="D4" t="s">
        <v>496</v>
      </c>
      <c r="E4" t="s">
        <v>498</v>
      </c>
      <c r="F4" t="s">
        <v>437</v>
      </c>
      <c r="G4" t="s">
        <v>438</v>
      </c>
      <c r="H4" t="s">
        <v>442</v>
      </c>
      <c r="I4" t="s">
        <v>499</v>
      </c>
      <c r="J4" t="s">
        <v>504</v>
      </c>
      <c r="K4" t="s">
        <v>458</v>
      </c>
      <c r="L4" t="s">
        <v>2717</v>
      </c>
      <c r="M4">
        <v>100</v>
      </c>
      <c r="N4">
        <v>100</v>
      </c>
      <c r="O4">
        <v>1</v>
      </c>
      <c r="P4" t="s">
        <v>2718</v>
      </c>
      <c r="Q4" t="s">
        <v>2719</v>
      </c>
      <c r="R4" t="s">
        <v>445</v>
      </c>
      <c r="S4">
        <v>24</v>
      </c>
      <c r="T4">
        <v>92</v>
      </c>
      <c r="U4">
        <v>26.086956521739129</v>
      </c>
      <c r="V4">
        <v>44013</v>
      </c>
      <c r="W4">
        <v>44196</v>
      </c>
      <c r="X4">
        <v>5</v>
      </c>
      <c r="Y4">
        <v>1.3043478260869565</v>
      </c>
      <c r="Z4">
        <v>5</v>
      </c>
      <c r="AA4" t="s">
        <v>2720</v>
      </c>
      <c r="AB4">
        <v>5</v>
      </c>
      <c r="AC4">
        <v>1.3043478260869565</v>
      </c>
      <c r="AD4">
        <v>5</v>
      </c>
      <c r="AE4" t="s">
        <v>2720</v>
      </c>
      <c r="AF4">
        <v>11</v>
      </c>
      <c r="AG4">
        <v>2.8695652173913042</v>
      </c>
      <c r="AH4">
        <v>10.739130434782609</v>
      </c>
      <c r="AI4" t="s">
        <v>2720</v>
      </c>
      <c r="AJ4">
        <v>6</v>
      </c>
      <c r="AK4">
        <v>1.5652173913043479</v>
      </c>
      <c r="AL4">
        <v>6.3913043478260869</v>
      </c>
      <c r="AM4" t="s">
        <v>2720</v>
      </c>
      <c r="AN4">
        <v>11</v>
      </c>
      <c r="AO4">
        <v>2.8695652173913042</v>
      </c>
      <c r="AP4">
        <v>10.739130434782609</v>
      </c>
      <c r="AQ4" t="s">
        <v>2720</v>
      </c>
      <c r="AR4">
        <v>11</v>
      </c>
      <c r="AS4">
        <v>2.8695652173913042</v>
      </c>
      <c r="AT4">
        <v>10.739130434782609</v>
      </c>
      <c r="AU4" t="s">
        <v>2720</v>
      </c>
      <c r="AV4">
        <v>6</v>
      </c>
      <c r="AW4">
        <v>1.5652173913043479</v>
      </c>
      <c r="AX4">
        <v>6.3913043478260869</v>
      </c>
      <c r="AY4" t="s">
        <v>2720</v>
      </c>
      <c r="AZ4">
        <v>11</v>
      </c>
      <c r="BA4">
        <v>2.8695652173913042</v>
      </c>
      <c r="BB4">
        <v>10.739130434782609</v>
      </c>
      <c r="BC4" t="s">
        <v>2720</v>
      </c>
      <c r="BD4">
        <v>6</v>
      </c>
      <c r="BE4">
        <v>1.5652173913043479</v>
      </c>
      <c r="BF4">
        <v>6.3913043478260869</v>
      </c>
      <c r="BG4" t="s">
        <v>2720</v>
      </c>
      <c r="BH4">
        <v>11</v>
      </c>
      <c r="BI4">
        <v>2.8695652173913042</v>
      </c>
      <c r="BJ4">
        <v>10.739130434782609</v>
      </c>
      <c r="BK4" t="s">
        <v>2720</v>
      </c>
      <c r="BL4">
        <v>6</v>
      </c>
      <c r="BM4">
        <v>1.5652173913043479</v>
      </c>
      <c r="BN4">
        <v>6.3913043478260869</v>
      </c>
      <c r="BO4" t="s">
        <v>2720</v>
      </c>
      <c r="BP4">
        <v>11</v>
      </c>
      <c r="BQ4">
        <v>2.8695652173913042</v>
      </c>
      <c r="BR4">
        <v>10.739130434782609</v>
      </c>
      <c r="BS4" t="s">
        <v>2721</v>
      </c>
      <c r="BT4" t="s">
        <v>2722</v>
      </c>
      <c r="BU4">
        <v>100</v>
      </c>
      <c r="BV4">
        <v>5</v>
      </c>
      <c r="BW4">
        <v>10</v>
      </c>
      <c r="BX4">
        <v>21</v>
      </c>
      <c r="BY4">
        <v>27</v>
      </c>
      <c r="BZ4">
        <v>38</v>
      </c>
      <c r="CA4">
        <v>49</v>
      </c>
      <c r="CB4">
        <v>55</v>
      </c>
      <c r="CC4">
        <v>66</v>
      </c>
      <c r="CD4">
        <v>72</v>
      </c>
      <c r="CE4">
        <v>83</v>
      </c>
      <c r="CF4">
        <v>89</v>
      </c>
      <c r="CG4">
        <v>100</v>
      </c>
      <c r="CH4" s="133">
        <v>5</v>
      </c>
      <c r="CI4">
        <v>10</v>
      </c>
      <c r="CJ4">
        <v>21</v>
      </c>
      <c r="CK4">
        <v>27</v>
      </c>
      <c r="CL4">
        <v>38</v>
      </c>
      <c r="CM4">
        <v>49</v>
      </c>
      <c r="CN4">
        <v>49</v>
      </c>
      <c r="CO4">
        <v>49</v>
      </c>
      <c r="CP4">
        <v>49</v>
      </c>
      <c r="CQ4">
        <v>49</v>
      </c>
      <c r="CR4">
        <v>49</v>
      </c>
      <c r="CS4">
        <v>49</v>
      </c>
      <c r="CT4">
        <v>49</v>
      </c>
      <c r="CU4" s="133">
        <v>100</v>
      </c>
      <c r="CV4">
        <v>49</v>
      </c>
      <c r="CW4" t="s">
        <v>473</v>
      </c>
      <c r="CX4" t="s">
        <v>473</v>
      </c>
      <c r="CY4">
        <v>26.086956521739129</v>
      </c>
      <c r="CZ4">
        <v>100</v>
      </c>
      <c r="DA4" t="s">
        <v>2711</v>
      </c>
      <c r="DB4" t="s">
        <v>2712</v>
      </c>
      <c r="DG4" t="s">
        <v>2713</v>
      </c>
      <c r="DH4" t="e">
        <v>#NAME?</v>
      </c>
      <c r="DI4" t="e">
        <v>#NAME?</v>
      </c>
      <c r="DJ4" t="e">
        <v>#NAME?</v>
      </c>
      <c r="DK4" t="e">
        <v>#NAME?</v>
      </c>
      <c r="DL4" t="e">
        <v>#NAME?</v>
      </c>
      <c r="DM4" t="s">
        <v>473</v>
      </c>
    </row>
    <row r="5" spans="1:117" x14ac:dyDescent="0.35">
      <c r="A5" t="s">
        <v>495</v>
      </c>
      <c r="B5">
        <v>7867</v>
      </c>
      <c r="C5" t="s">
        <v>441</v>
      </c>
      <c r="D5" t="s">
        <v>496</v>
      </c>
      <c r="E5" t="s">
        <v>498</v>
      </c>
      <c r="F5" t="s">
        <v>437</v>
      </c>
      <c r="G5" t="s">
        <v>438</v>
      </c>
      <c r="H5" t="s">
        <v>442</v>
      </c>
      <c r="I5" t="s">
        <v>499</v>
      </c>
      <c r="J5" t="s">
        <v>504</v>
      </c>
      <c r="K5" t="s">
        <v>458</v>
      </c>
      <c r="L5" t="s">
        <v>2723</v>
      </c>
      <c r="M5">
        <v>100</v>
      </c>
      <c r="N5">
        <v>100</v>
      </c>
      <c r="O5">
        <v>2</v>
      </c>
      <c r="P5" t="s">
        <v>2718</v>
      </c>
      <c r="Q5" t="s">
        <v>2724</v>
      </c>
      <c r="R5" t="s">
        <v>445</v>
      </c>
      <c r="S5">
        <v>12</v>
      </c>
      <c r="T5">
        <v>92</v>
      </c>
      <c r="U5">
        <v>13.043478260869565</v>
      </c>
      <c r="V5">
        <v>44013</v>
      </c>
      <c r="W5">
        <v>44196</v>
      </c>
      <c r="X5">
        <v>5</v>
      </c>
      <c r="Y5">
        <v>0.65217391304347827</v>
      </c>
      <c r="Z5">
        <v>5</v>
      </c>
      <c r="AA5" t="s">
        <v>2725</v>
      </c>
      <c r="AB5">
        <v>5</v>
      </c>
      <c r="AC5">
        <v>0.65217391304347827</v>
      </c>
      <c r="AD5">
        <v>5</v>
      </c>
      <c r="AE5" t="s">
        <v>2725</v>
      </c>
      <c r="AF5">
        <v>9</v>
      </c>
      <c r="AG5">
        <v>1.1739130434782608</v>
      </c>
      <c r="AH5">
        <v>10.739130434782609</v>
      </c>
      <c r="AI5" t="s">
        <v>2725</v>
      </c>
      <c r="AJ5">
        <v>9</v>
      </c>
      <c r="AK5">
        <v>1.1739130434782608</v>
      </c>
      <c r="AL5">
        <v>6.3913043478260869</v>
      </c>
      <c r="AM5" t="s">
        <v>2725</v>
      </c>
      <c r="AN5">
        <v>9</v>
      </c>
      <c r="AO5">
        <v>1.1739130434782608</v>
      </c>
      <c r="AP5">
        <v>10.739130434782609</v>
      </c>
      <c r="AQ5" t="s">
        <v>2725</v>
      </c>
      <c r="AR5">
        <v>9</v>
      </c>
      <c r="AS5">
        <v>1.1739130434782608</v>
      </c>
      <c r="AT5">
        <v>10.739130434782609</v>
      </c>
      <c r="AU5" t="s">
        <v>2725</v>
      </c>
      <c r="AV5">
        <v>9</v>
      </c>
      <c r="AW5">
        <v>1.1739130434782608</v>
      </c>
      <c r="AX5">
        <v>6.3913043478260869</v>
      </c>
      <c r="AY5" t="s">
        <v>2725</v>
      </c>
      <c r="AZ5">
        <v>9</v>
      </c>
      <c r="BA5">
        <v>1.1739130434782608</v>
      </c>
      <c r="BB5">
        <v>10.739130434782609</v>
      </c>
      <c r="BC5" t="s">
        <v>2725</v>
      </c>
      <c r="BD5">
        <v>9</v>
      </c>
      <c r="BE5">
        <v>1.1739130434782608</v>
      </c>
      <c r="BF5">
        <v>6.3913043478260869</v>
      </c>
      <c r="BG5" t="s">
        <v>2725</v>
      </c>
      <c r="BH5">
        <v>9</v>
      </c>
      <c r="BI5">
        <v>1.1739130434782608</v>
      </c>
      <c r="BJ5">
        <v>10.739130434782609</v>
      </c>
      <c r="BK5" t="s">
        <v>2725</v>
      </c>
      <c r="BL5">
        <v>9</v>
      </c>
      <c r="BM5">
        <v>1.1739130434782608</v>
      </c>
      <c r="BN5">
        <v>6.3913043478260869</v>
      </c>
      <c r="BO5" t="s">
        <v>2725</v>
      </c>
      <c r="BP5">
        <v>9</v>
      </c>
      <c r="BQ5">
        <v>1.1739130434782608</v>
      </c>
      <c r="BR5">
        <v>10.739130434782609</v>
      </c>
      <c r="BS5" t="s">
        <v>2726</v>
      </c>
      <c r="BT5" t="s">
        <v>2727</v>
      </c>
      <c r="BU5">
        <v>100</v>
      </c>
      <c r="BV5">
        <v>5</v>
      </c>
      <c r="BW5">
        <v>10</v>
      </c>
      <c r="BX5">
        <v>19</v>
      </c>
      <c r="BY5">
        <v>28</v>
      </c>
      <c r="BZ5">
        <v>37</v>
      </c>
      <c r="CA5">
        <v>46</v>
      </c>
      <c r="CB5">
        <v>55</v>
      </c>
      <c r="CC5">
        <v>64</v>
      </c>
      <c r="CD5">
        <v>73</v>
      </c>
      <c r="CE5">
        <v>82</v>
      </c>
      <c r="CF5">
        <v>91</v>
      </c>
      <c r="CG5">
        <v>100</v>
      </c>
      <c r="CH5" s="133">
        <v>5</v>
      </c>
      <c r="CI5">
        <v>10</v>
      </c>
      <c r="CJ5">
        <v>19</v>
      </c>
      <c r="CK5">
        <v>28</v>
      </c>
      <c r="CL5">
        <v>37</v>
      </c>
      <c r="CM5">
        <v>46</v>
      </c>
      <c r="CN5">
        <v>46</v>
      </c>
      <c r="CO5">
        <v>46</v>
      </c>
      <c r="CP5">
        <v>46</v>
      </c>
      <c r="CQ5">
        <v>46</v>
      </c>
      <c r="CR5">
        <v>46</v>
      </c>
      <c r="CS5">
        <v>46</v>
      </c>
      <c r="CT5">
        <v>46</v>
      </c>
      <c r="CU5" s="133">
        <v>100</v>
      </c>
      <c r="CV5">
        <v>46</v>
      </c>
      <c r="CW5" t="s">
        <v>473</v>
      </c>
      <c r="CX5" t="s">
        <v>473</v>
      </c>
      <c r="CY5">
        <v>13.043478260869565</v>
      </c>
      <c r="CZ5">
        <v>100</v>
      </c>
      <c r="DA5" t="s">
        <v>2711</v>
      </c>
      <c r="DB5" t="s">
        <v>2712</v>
      </c>
      <c r="DG5" t="s">
        <v>2713</v>
      </c>
      <c r="DH5" t="e">
        <v>#NAME?</v>
      </c>
      <c r="DI5" t="e">
        <v>#NAME?</v>
      </c>
      <c r="DJ5" t="e">
        <v>#NAME?</v>
      </c>
      <c r="DK5" t="e">
        <v>#NAME?</v>
      </c>
      <c r="DL5" t="e">
        <v>#NAME?</v>
      </c>
      <c r="DM5" t="s">
        <v>473</v>
      </c>
    </row>
    <row r="6" spans="1:117" x14ac:dyDescent="0.35">
      <c r="A6" t="s">
        <v>495</v>
      </c>
      <c r="B6">
        <v>7867</v>
      </c>
      <c r="C6" t="s">
        <v>441</v>
      </c>
      <c r="D6" t="s">
        <v>496</v>
      </c>
      <c r="E6" t="s">
        <v>498</v>
      </c>
      <c r="F6" t="s">
        <v>437</v>
      </c>
      <c r="G6" t="s">
        <v>438</v>
      </c>
      <c r="H6" t="s">
        <v>442</v>
      </c>
      <c r="I6" t="s">
        <v>499</v>
      </c>
      <c r="J6" t="s">
        <v>504</v>
      </c>
      <c r="K6" t="s">
        <v>458</v>
      </c>
      <c r="L6" t="s">
        <v>2728</v>
      </c>
      <c r="M6">
        <v>100</v>
      </c>
      <c r="N6">
        <v>100</v>
      </c>
      <c r="O6">
        <v>3</v>
      </c>
      <c r="P6" t="s">
        <v>2718</v>
      </c>
      <c r="Q6" t="s">
        <v>2729</v>
      </c>
      <c r="R6" t="s">
        <v>445</v>
      </c>
      <c r="S6">
        <v>56</v>
      </c>
      <c r="T6">
        <v>92</v>
      </c>
      <c r="U6">
        <v>60.869565217391312</v>
      </c>
      <c r="V6">
        <v>44013</v>
      </c>
      <c r="W6">
        <v>44196</v>
      </c>
      <c r="X6">
        <v>5</v>
      </c>
      <c r="Y6">
        <v>3.0434782608695654</v>
      </c>
      <c r="Z6">
        <v>5</v>
      </c>
      <c r="AA6" t="s">
        <v>2730</v>
      </c>
      <c r="AB6">
        <v>5</v>
      </c>
      <c r="AC6">
        <v>3.0434782608695654</v>
      </c>
      <c r="AD6">
        <v>5</v>
      </c>
      <c r="AE6" t="s">
        <v>2730</v>
      </c>
      <c r="AF6">
        <v>11</v>
      </c>
      <c r="AG6">
        <v>6.6956521739130448</v>
      </c>
      <c r="AH6">
        <v>10.739130434782609</v>
      </c>
      <c r="AI6" t="s">
        <v>2731</v>
      </c>
      <c r="AJ6">
        <v>6</v>
      </c>
      <c r="AK6">
        <v>3.6521739130434785</v>
      </c>
      <c r="AL6">
        <v>6.3913043478260869</v>
      </c>
      <c r="AM6" t="s">
        <v>2730</v>
      </c>
      <c r="AN6">
        <v>11</v>
      </c>
      <c r="AO6">
        <v>6.6956521739130448</v>
      </c>
      <c r="AP6">
        <v>10.739130434782609</v>
      </c>
      <c r="AQ6" t="s">
        <v>2731</v>
      </c>
      <c r="AR6">
        <v>11</v>
      </c>
      <c r="AS6">
        <v>6.6956521739130448</v>
      </c>
      <c r="AT6">
        <v>10.739130434782609</v>
      </c>
      <c r="AU6" t="s">
        <v>2731</v>
      </c>
      <c r="AV6">
        <v>6</v>
      </c>
      <c r="AW6">
        <v>3.6521739130434785</v>
      </c>
      <c r="AX6">
        <v>6.3913043478260869</v>
      </c>
      <c r="AY6" t="s">
        <v>2730</v>
      </c>
      <c r="AZ6">
        <v>11</v>
      </c>
      <c r="BA6">
        <v>6.6956521739130448</v>
      </c>
      <c r="BB6">
        <v>10.739130434782609</v>
      </c>
      <c r="BC6" t="s">
        <v>2731</v>
      </c>
      <c r="BD6">
        <v>6</v>
      </c>
      <c r="BE6">
        <v>3.6521739130434785</v>
      </c>
      <c r="BF6">
        <v>6.3913043478260869</v>
      </c>
      <c r="BG6" t="s">
        <v>2730</v>
      </c>
      <c r="BH6">
        <v>11</v>
      </c>
      <c r="BI6">
        <v>6.6956521739130448</v>
      </c>
      <c r="BJ6">
        <v>10.739130434782609</v>
      </c>
      <c r="BK6" t="s">
        <v>2731</v>
      </c>
      <c r="BL6">
        <v>6</v>
      </c>
      <c r="BM6">
        <v>3.6521739130434785</v>
      </c>
      <c r="BN6">
        <v>6.3913043478260869</v>
      </c>
      <c r="BO6" t="s">
        <v>2730</v>
      </c>
      <c r="BP6">
        <v>11</v>
      </c>
      <c r="BQ6">
        <v>6.6956521739130448</v>
      </c>
      <c r="BR6">
        <v>10.739130434782609</v>
      </c>
      <c r="BS6" t="s">
        <v>2731</v>
      </c>
      <c r="BT6" t="s">
        <v>2732</v>
      </c>
      <c r="BU6">
        <v>100</v>
      </c>
      <c r="BV6">
        <v>5</v>
      </c>
      <c r="BW6">
        <v>10</v>
      </c>
      <c r="BX6">
        <v>21</v>
      </c>
      <c r="BY6">
        <v>27</v>
      </c>
      <c r="BZ6">
        <v>38</v>
      </c>
      <c r="CA6">
        <v>49</v>
      </c>
      <c r="CB6">
        <v>55</v>
      </c>
      <c r="CC6">
        <v>66</v>
      </c>
      <c r="CD6">
        <v>72</v>
      </c>
      <c r="CE6">
        <v>83</v>
      </c>
      <c r="CF6">
        <v>89</v>
      </c>
      <c r="CG6">
        <v>100</v>
      </c>
      <c r="CH6" s="133">
        <v>5</v>
      </c>
      <c r="CI6">
        <v>10</v>
      </c>
      <c r="CJ6">
        <v>21</v>
      </c>
      <c r="CK6">
        <v>27</v>
      </c>
      <c r="CL6">
        <v>38</v>
      </c>
      <c r="CM6">
        <v>49</v>
      </c>
      <c r="CN6">
        <v>49</v>
      </c>
      <c r="CO6">
        <v>49</v>
      </c>
      <c r="CP6">
        <v>49</v>
      </c>
      <c r="CQ6">
        <v>49</v>
      </c>
      <c r="CR6">
        <v>49</v>
      </c>
      <c r="CS6">
        <v>49</v>
      </c>
      <c r="CT6">
        <v>49</v>
      </c>
      <c r="CU6" s="133">
        <v>100</v>
      </c>
      <c r="CV6">
        <v>49</v>
      </c>
      <c r="CW6" t="s">
        <v>473</v>
      </c>
      <c r="CX6" t="s">
        <v>473</v>
      </c>
      <c r="CY6">
        <v>60.869565217391312</v>
      </c>
      <c r="CZ6">
        <v>100</v>
      </c>
      <c r="DA6" t="s">
        <v>2711</v>
      </c>
      <c r="DB6" t="s">
        <v>2712</v>
      </c>
      <c r="DG6" t="s">
        <v>2713</v>
      </c>
      <c r="DH6" t="e">
        <v>#NAME?</v>
      </c>
      <c r="DI6" t="e">
        <v>#NAME?</v>
      </c>
      <c r="DJ6" t="e">
        <v>#NAME?</v>
      </c>
      <c r="DK6" t="e">
        <v>#NAME?</v>
      </c>
      <c r="DL6" t="e">
        <v>#NAME?</v>
      </c>
      <c r="DM6" t="s">
        <v>473</v>
      </c>
    </row>
    <row r="7" spans="1:117" x14ac:dyDescent="0.35">
      <c r="A7" t="s">
        <v>532</v>
      </c>
      <c r="B7">
        <v>7867</v>
      </c>
      <c r="C7" t="s">
        <v>441</v>
      </c>
      <c r="D7" t="s">
        <v>533</v>
      </c>
      <c r="E7" t="s">
        <v>534</v>
      </c>
      <c r="F7" t="s">
        <v>437</v>
      </c>
      <c r="G7" t="s">
        <v>438</v>
      </c>
      <c r="H7" t="s">
        <v>442</v>
      </c>
      <c r="I7" t="s">
        <v>535</v>
      </c>
      <c r="J7" t="s">
        <v>467</v>
      </c>
      <c r="K7" t="s">
        <v>541</v>
      </c>
      <c r="L7" t="s">
        <v>2733</v>
      </c>
      <c r="M7">
        <v>100</v>
      </c>
      <c r="N7">
        <v>100</v>
      </c>
      <c r="O7">
        <v>1</v>
      </c>
      <c r="P7" t="s">
        <v>2734</v>
      </c>
      <c r="Q7" t="s">
        <v>2735</v>
      </c>
      <c r="R7" t="s">
        <v>445</v>
      </c>
      <c r="S7">
        <v>0</v>
      </c>
      <c r="T7">
        <v>0</v>
      </c>
      <c r="U7" t="s">
        <v>544</v>
      </c>
      <c r="V7">
        <v>44013</v>
      </c>
      <c r="W7">
        <v>44196</v>
      </c>
      <c r="X7">
        <v>0</v>
      </c>
      <c r="Y7" t="e">
        <v>#VALUE!</v>
      </c>
      <c r="Z7" t="e">
        <v>#VALUE!</v>
      </c>
      <c r="AA7">
        <v>0</v>
      </c>
      <c r="AB7">
        <v>0</v>
      </c>
      <c r="AC7" t="e">
        <v>#VALUE!</v>
      </c>
      <c r="AD7" t="e">
        <v>#VALUE!</v>
      </c>
      <c r="AE7">
        <v>0</v>
      </c>
      <c r="AF7">
        <v>0</v>
      </c>
      <c r="AG7" t="e">
        <v>#VALUE!</v>
      </c>
      <c r="AH7" t="e">
        <v>#VALUE!</v>
      </c>
      <c r="AI7">
        <v>0</v>
      </c>
      <c r="AJ7">
        <v>0</v>
      </c>
      <c r="AK7" t="e">
        <v>#VALUE!</v>
      </c>
      <c r="AL7" t="e">
        <v>#VALUE!</v>
      </c>
      <c r="AM7">
        <v>0</v>
      </c>
      <c r="AN7">
        <v>0</v>
      </c>
      <c r="AO7" t="e">
        <v>#VALUE!</v>
      </c>
      <c r="AP7" t="e">
        <v>#VALUE!</v>
      </c>
      <c r="AQ7">
        <v>0</v>
      </c>
      <c r="AR7">
        <v>0</v>
      </c>
      <c r="AS7" t="e">
        <v>#VALUE!</v>
      </c>
      <c r="AT7" t="e">
        <v>#VALUE!</v>
      </c>
      <c r="AU7">
        <v>0</v>
      </c>
      <c r="AV7">
        <v>0</v>
      </c>
      <c r="AW7" t="e">
        <v>#VALUE!</v>
      </c>
      <c r="AX7" t="e">
        <v>#VALUE!</v>
      </c>
      <c r="AY7">
        <v>0</v>
      </c>
      <c r="AZ7">
        <v>0</v>
      </c>
      <c r="BA7" t="e">
        <v>#VALUE!</v>
      </c>
      <c r="BB7" t="e">
        <v>#VALUE!</v>
      </c>
      <c r="BC7">
        <v>0</v>
      </c>
      <c r="BD7">
        <v>0</v>
      </c>
      <c r="BE7" t="e">
        <v>#VALUE!</v>
      </c>
      <c r="BF7" t="e">
        <v>#VALUE!</v>
      </c>
      <c r="BG7">
        <v>0</v>
      </c>
      <c r="BH7">
        <v>0</v>
      </c>
      <c r="BI7" t="e">
        <v>#VALUE!</v>
      </c>
      <c r="BJ7" t="e">
        <v>#VALUE!</v>
      </c>
      <c r="BK7">
        <v>0</v>
      </c>
      <c r="BL7">
        <v>0</v>
      </c>
      <c r="BM7" t="e">
        <v>#VALUE!</v>
      </c>
      <c r="BN7" t="e">
        <v>#VALUE!</v>
      </c>
      <c r="BO7">
        <v>0</v>
      </c>
      <c r="BP7">
        <v>0</v>
      </c>
      <c r="BQ7" t="e">
        <v>#VALUE!</v>
      </c>
      <c r="BR7" t="e">
        <v>#VALUE!</v>
      </c>
      <c r="BS7">
        <v>0</v>
      </c>
      <c r="BT7" t="s">
        <v>2736</v>
      </c>
      <c r="BU7">
        <v>0</v>
      </c>
      <c r="BV7">
        <v>0</v>
      </c>
      <c r="BW7">
        <v>0</v>
      </c>
      <c r="BX7">
        <v>0</v>
      </c>
      <c r="BY7">
        <v>0</v>
      </c>
      <c r="BZ7">
        <v>0</v>
      </c>
      <c r="CA7">
        <v>0</v>
      </c>
      <c r="CB7">
        <v>0</v>
      </c>
      <c r="CC7">
        <v>0</v>
      </c>
      <c r="CD7">
        <v>0</v>
      </c>
      <c r="CE7">
        <v>0</v>
      </c>
      <c r="CF7">
        <v>0</v>
      </c>
      <c r="CG7">
        <v>0</v>
      </c>
      <c r="CH7" s="133">
        <v>0</v>
      </c>
      <c r="CI7">
        <v>0</v>
      </c>
      <c r="CJ7">
        <v>0</v>
      </c>
      <c r="CK7">
        <v>0</v>
      </c>
      <c r="CL7">
        <v>0</v>
      </c>
      <c r="CM7">
        <v>0</v>
      </c>
      <c r="CN7">
        <v>0</v>
      </c>
      <c r="CO7">
        <v>0</v>
      </c>
      <c r="CP7">
        <v>0</v>
      </c>
      <c r="CQ7">
        <v>0</v>
      </c>
      <c r="CR7">
        <v>0</v>
      </c>
      <c r="CS7">
        <v>0</v>
      </c>
      <c r="CT7">
        <v>0</v>
      </c>
      <c r="CU7" s="133" t="s">
        <v>473</v>
      </c>
      <c r="CV7">
        <v>0</v>
      </c>
      <c r="CW7" t="s">
        <v>473</v>
      </c>
      <c r="CX7" t="s">
        <v>473</v>
      </c>
      <c r="CY7" t="e">
        <v>#VALUE!</v>
      </c>
      <c r="CZ7" t="e">
        <v>#VALUE!</v>
      </c>
      <c r="DA7" t="s">
        <v>2737</v>
      </c>
      <c r="DB7" t="s">
        <v>2738</v>
      </c>
      <c r="DC7" t="s">
        <v>2739</v>
      </c>
      <c r="DD7" t="s">
        <v>2740</v>
      </c>
      <c r="DG7" t="s">
        <v>2741</v>
      </c>
      <c r="DH7" t="e">
        <v>#NAME?</v>
      </c>
      <c r="DI7" t="e">
        <v>#NAME?</v>
      </c>
      <c r="DJ7" t="e">
        <v>#NAME?</v>
      </c>
      <c r="DK7" t="e">
        <v>#NAME?</v>
      </c>
      <c r="DL7" t="e">
        <v>#NAME?</v>
      </c>
      <c r="DM7" t="s">
        <v>473</v>
      </c>
    </row>
    <row r="8" spans="1:117" x14ac:dyDescent="0.35">
      <c r="A8" t="s">
        <v>532</v>
      </c>
      <c r="B8">
        <v>7867</v>
      </c>
      <c r="C8" t="s">
        <v>441</v>
      </c>
      <c r="D8" t="s">
        <v>533</v>
      </c>
      <c r="E8" t="s">
        <v>534</v>
      </c>
      <c r="F8" t="s">
        <v>437</v>
      </c>
      <c r="G8" t="s">
        <v>438</v>
      </c>
      <c r="H8" t="s">
        <v>442</v>
      </c>
      <c r="I8" t="s">
        <v>535</v>
      </c>
      <c r="J8" t="s">
        <v>467</v>
      </c>
      <c r="K8" t="s">
        <v>541</v>
      </c>
      <c r="L8" t="s">
        <v>2742</v>
      </c>
      <c r="M8">
        <v>100</v>
      </c>
      <c r="N8">
        <v>100</v>
      </c>
      <c r="O8">
        <v>2</v>
      </c>
      <c r="P8" t="s">
        <v>2734</v>
      </c>
      <c r="Q8" t="s">
        <v>2743</v>
      </c>
      <c r="R8" t="s">
        <v>445</v>
      </c>
      <c r="S8">
        <v>0</v>
      </c>
      <c r="T8">
        <v>0</v>
      </c>
      <c r="U8" t="s">
        <v>544</v>
      </c>
      <c r="V8">
        <v>44013</v>
      </c>
      <c r="W8">
        <v>44196</v>
      </c>
      <c r="X8">
        <v>0</v>
      </c>
      <c r="Y8" t="e">
        <v>#VALUE!</v>
      </c>
      <c r="Z8" t="e">
        <v>#VALUE!</v>
      </c>
      <c r="AA8">
        <v>0</v>
      </c>
      <c r="AB8">
        <v>0</v>
      </c>
      <c r="AC8" t="e">
        <v>#VALUE!</v>
      </c>
      <c r="AD8" t="e">
        <v>#VALUE!</v>
      </c>
      <c r="AE8">
        <v>0</v>
      </c>
      <c r="AF8">
        <v>0</v>
      </c>
      <c r="AG8" t="e">
        <v>#VALUE!</v>
      </c>
      <c r="AH8" t="e">
        <v>#VALUE!</v>
      </c>
      <c r="AI8">
        <v>0</v>
      </c>
      <c r="AJ8">
        <v>0</v>
      </c>
      <c r="AK8" t="e">
        <v>#VALUE!</v>
      </c>
      <c r="AL8" t="e">
        <v>#VALUE!</v>
      </c>
      <c r="AM8">
        <v>0</v>
      </c>
      <c r="AN8">
        <v>0</v>
      </c>
      <c r="AO8" t="e">
        <v>#VALUE!</v>
      </c>
      <c r="AP8" t="e">
        <v>#VALUE!</v>
      </c>
      <c r="AQ8">
        <v>0</v>
      </c>
      <c r="AR8">
        <v>0</v>
      </c>
      <c r="AS8" t="e">
        <v>#VALUE!</v>
      </c>
      <c r="AT8" t="e">
        <v>#VALUE!</v>
      </c>
      <c r="AU8">
        <v>0</v>
      </c>
      <c r="AV8">
        <v>0</v>
      </c>
      <c r="AW8" t="e">
        <v>#VALUE!</v>
      </c>
      <c r="AX8" t="e">
        <v>#VALUE!</v>
      </c>
      <c r="AY8">
        <v>0</v>
      </c>
      <c r="AZ8">
        <v>0</v>
      </c>
      <c r="BA8" t="e">
        <v>#VALUE!</v>
      </c>
      <c r="BB8" t="e">
        <v>#VALUE!</v>
      </c>
      <c r="BC8">
        <v>0</v>
      </c>
      <c r="BD8">
        <v>0</v>
      </c>
      <c r="BE8" t="e">
        <v>#VALUE!</v>
      </c>
      <c r="BF8" t="e">
        <v>#VALUE!</v>
      </c>
      <c r="BG8">
        <v>0</v>
      </c>
      <c r="BH8">
        <v>0</v>
      </c>
      <c r="BI8" t="e">
        <v>#VALUE!</v>
      </c>
      <c r="BJ8" t="e">
        <v>#VALUE!</v>
      </c>
      <c r="BK8">
        <v>0</v>
      </c>
      <c r="BL8">
        <v>0</v>
      </c>
      <c r="BM8" t="e">
        <v>#VALUE!</v>
      </c>
      <c r="BN8" t="e">
        <v>#VALUE!</v>
      </c>
      <c r="BO8">
        <v>0</v>
      </c>
      <c r="BP8">
        <v>0</v>
      </c>
      <c r="BQ8" t="e">
        <v>#VALUE!</v>
      </c>
      <c r="BR8" t="e">
        <v>#VALUE!</v>
      </c>
      <c r="BS8">
        <v>0</v>
      </c>
      <c r="BT8" t="s">
        <v>2736</v>
      </c>
      <c r="BU8">
        <v>0</v>
      </c>
      <c r="BV8">
        <v>0</v>
      </c>
      <c r="BW8">
        <v>0</v>
      </c>
      <c r="BX8">
        <v>0</v>
      </c>
      <c r="BY8">
        <v>0</v>
      </c>
      <c r="BZ8">
        <v>0</v>
      </c>
      <c r="CA8">
        <v>0</v>
      </c>
      <c r="CB8">
        <v>0</v>
      </c>
      <c r="CC8">
        <v>0</v>
      </c>
      <c r="CD8">
        <v>0</v>
      </c>
      <c r="CE8">
        <v>0</v>
      </c>
      <c r="CF8">
        <v>0</v>
      </c>
      <c r="CG8">
        <v>0</v>
      </c>
      <c r="CH8" s="133">
        <v>0</v>
      </c>
      <c r="CI8">
        <v>0</v>
      </c>
      <c r="CJ8">
        <v>0</v>
      </c>
      <c r="CK8">
        <v>0</v>
      </c>
      <c r="CL8">
        <v>0</v>
      </c>
      <c r="CM8">
        <v>0</v>
      </c>
      <c r="CN8">
        <v>0</v>
      </c>
      <c r="CO8">
        <v>0</v>
      </c>
      <c r="CP8">
        <v>0</v>
      </c>
      <c r="CQ8">
        <v>0</v>
      </c>
      <c r="CR8">
        <v>0</v>
      </c>
      <c r="CS8">
        <v>0</v>
      </c>
      <c r="CT8">
        <v>0</v>
      </c>
      <c r="CU8" s="133" t="s">
        <v>473</v>
      </c>
      <c r="CV8">
        <v>0</v>
      </c>
      <c r="CW8" t="s">
        <v>473</v>
      </c>
      <c r="CX8" t="s">
        <v>473</v>
      </c>
      <c r="CY8" t="e">
        <v>#VALUE!</v>
      </c>
      <c r="CZ8" t="e">
        <v>#VALUE!</v>
      </c>
      <c r="DA8" t="s">
        <v>2737</v>
      </c>
      <c r="DB8" t="s">
        <v>2738</v>
      </c>
      <c r="DC8" t="s">
        <v>2739</v>
      </c>
      <c r="DD8" t="s">
        <v>2740</v>
      </c>
      <c r="DG8" t="s">
        <v>2741</v>
      </c>
      <c r="DH8" t="e">
        <v>#NAME?</v>
      </c>
      <c r="DI8" t="e">
        <v>#NAME?</v>
      </c>
      <c r="DJ8" t="e">
        <v>#NAME?</v>
      </c>
      <c r="DK8" t="e">
        <v>#NAME?</v>
      </c>
      <c r="DL8" t="e">
        <v>#NAME?</v>
      </c>
      <c r="DM8" t="s">
        <v>473</v>
      </c>
    </row>
    <row r="9" spans="1:117" x14ac:dyDescent="0.35">
      <c r="A9" t="s">
        <v>548</v>
      </c>
      <c r="B9">
        <v>7867</v>
      </c>
      <c r="C9" t="s">
        <v>441</v>
      </c>
      <c r="D9" t="s">
        <v>549</v>
      </c>
      <c r="E9" t="s">
        <v>550</v>
      </c>
      <c r="F9" t="s">
        <v>437</v>
      </c>
      <c r="G9" t="s">
        <v>438</v>
      </c>
      <c r="H9" t="s">
        <v>442</v>
      </c>
      <c r="I9" t="s">
        <v>551</v>
      </c>
      <c r="J9" t="s">
        <v>467</v>
      </c>
      <c r="K9" t="s">
        <v>458</v>
      </c>
      <c r="L9" t="s">
        <v>2744</v>
      </c>
      <c r="M9">
        <v>100</v>
      </c>
      <c r="N9">
        <v>100</v>
      </c>
      <c r="O9">
        <v>1</v>
      </c>
      <c r="P9" t="s">
        <v>2745</v>
      </c>
      <c r="Q9" t="s">
        <v>2746</v>
      </c>
      <c r="R9" t="s">
        <v>445</v>
      </c>
      <c r="S9">
        <v>0</v>
      </c>
      <c r="T9">
        <v>0</v>
      </c>
      <c r="U9" t="s">
        <v>544</v>
      </c>
      <c r="V9">
        <v>44013</v>
      </c>
      <c r="W9">
        <v>44196</v>
      </c>
      <c r="X9">
        <v>0</v>
      </c>
      <c r="Y9" t="e">
        <v>#VALUE!</v>
      </c>
      <c r="Z9" t="e">
        <v>#VALUE!</v>
      </c>
      <c r="AA9">
        <v>0</v>
      </c>
      <c r="AB9">
        <v>0</v>
      </c>
      <c r="AC9" t="e">
        <v>#VALUE!</v>
      </c>
      <c r="AD9" t="e">
        <v>#VALUE!</v>
      </c>
      <c r="AE9">
        <v>0</v>
      </c>
      <c r="AF9">
        <v>0</v>
      </c>
      <c r="AG9" t="e">
        <v>#VALUE!</v>
      </c>
      <c r="AH9" t="e">
        <v>#VALUE!</v>
      </c>
      <c r="AI9">
        <v>0</v>
      </c>
      <c r="AJ9">
        <v>0</v>
      </c>
      <c r="AK9" t="e">
        <v>#VALUE!</v>
      </c>
      <c r="AL9" t="e">
        <v>#VALUE!</v>
      </c>
      <c r="AM9">
        <v>0</v>
      </c>
      <c r="AN9">
        <v>0</v>
      </c>
      <c r="AO9" t="e">
        <v>#VALUE!</v>
      </c>
      <c r="AP9" t="e">
        <v>#VALUE!</v>
      </c>
      <c r="AQ9">
        <v>0</v>
      </c>
      <c r="AR9">
        <v>0</v>
      </c>
      <c r="AS9" t="e">
        <v>#VALUE!</v>
      </c>
      <c r="AT9" t="e">
        <v>#VALUE!</v>
      </c>
      <c r="AU9">
        <v>0</v>
      </c>
      <c r="AV9">
        <v>0</v>
      </c>
      <c r="AW9" t="e">
        <v>#VALUE!</v>
      </c>
      <c r="AX9" t="e">
        <v>#VALUE!</v>
      </c>
      <c r="AY9">
        <v>0</v>
      </c>
      <c r="AZ9">
        <v>0</v>
      </c>
      <c r="BA9" t="e">
        <v>#VALUE!</v>
      </c>
      <c r="BB9" t="e">
        <v>#VALUE!</v>
      </c>
      <c r="BC9">
        <v>0</v>
      </c>
      <c r="BD9">
        <v>0</v>
      </c>
      <c r="BE9" t="e">
        <v>#VALUE!</v>
      </c>
      <c r="BF9" t="e">
        <v>#VALUE!</v>
      </c>
      <c r="BG9">
        <v>0</v>
      </c>
      <c r="BH9">
        <v>0</v>
      </c>
      <c r="BI9" t="e">
        <v>#VALUE!</v>
      </c>
      <c r="BJ9" t="e">
        <v>#VALUE!</v>
      </c>
      <c r="BK9">
        <v>0</v>
      </c>
      <c r="BL9">
        <v>0</v>
      </c>
      <c r="BM9" t="e">
        <v>#VALUE!</v>
      </c>
      <c r="BN9" t="e">
        <v>#VALUE!</v>
      </c>
      <c r="BO9">
        <v>0</v>
      </c>
      <c r="BP9">
        <v>0</v>
      </c>
      <c r="BQ9" t="e">
        <v>#VALUE!</v>
      </c>
      <c r="BR9" t="e">
        <v>#VALUE!</v>
      </c>
      <c r="BS9">
        <v>0</v>
      </c>
      <c r="BT9" t="s">
        <v>2736</v>
      </c>
      <c r="BU9">
        <v>0</v>
      </c>
      <c r="BV9">
        <v>0</v>
      </c>
      <c r="BW9">
        <v>0</v>
      </c>
      <c r="BX9">
        <v>0</v>
      </c>
      <c r="BY9">
        <v>0</v>
      </c>
      <c r="BZ9">
        <v>0</v>
      </c>
      <c r="CA9">
        <v>0</v>
      </c>
      <c r="CB9">
        <v>0</v>
      </c>
      <c r="CC9">
        <v>0</v>
      </c>
      <c r="CD9">
        <v>0</v>
      </c>
      <c r="CE9">
        <v>0</v>
      </c>
      <c r="CF9">
        <v>0</v>
      </c>
      <c r="CG9">
        <v>0</v>
      </c>
      <c r="CH9" s="133">
        <v>0</v>
      </c>
      <c r="CI9">
        <v>0</v>
      </c>
      <c r="CJ9">
        <v>0</v>
      </c>
      <c r="CK9">
        <v>0</v>
      </c>
      <c r="CL9">
        <v>0</v>
      </c>
      <c r="CM9">
        <v>0</v>
      </c>
      <c r="CN9">
        <v>0</v>
      </c>
      <c r="CO9">
        <v>0</v>
      </c>
      <c r="CP9">
        <v>0</v>
      </c>
      <c r="CQ9">
        <v>0</v>
      </c>
      <c r="CR9">
        <v>0</v>
      </c>
      <c r="CS9">
        <v>0</v>
      </c>
      <c r="CT9">
        <v>0</v>
      </c>
      <c r="CU9" s="133" t="s">
        <v>473</v>
      </c>
      <c r="CV9">
        <v>0</v>
      </c>
      <c r="CW9" t="s">
        <v>473</v>
      </c>
      <c r="CX9" t="s">
        <v>473</v>
      </c>
      <c r="CY9" t="e">
        <v>#VALUE!</v>
      </c>
      <c r="CZ9" t="e">
        <v>#VALUE!</v>
      </c>
      <c r="DA9" t="s">
        <v>2737</v>
      </c>
      <c r="DB9" t="s">
        <v>2738</v>
      </c>
      <c r="DC9" t="s">
        <v>2739</v>
      </c>
      <c r="DD9" t="s">
        <v>2740</v>
      </c>
      <c r="DG9" t="s">
        <v>2741</v>
      </c>
      <c r="DH9" t="e">
        <v>#NAME?</v>
      </c>
      <c r="DI9" t="e">
        <v>#NAME?</v>
      </c>
      <c r="DJ9" t="e">
        <v>#NAME?</v>
      </c>
      <c r="DK9" t="e">
        <v>#NAME?</v>
      </c>
      <c r="DL9" t="e">
        <v>#NAME?</v>
      </c>
      <c r="DM9" t="s">
        <v>473</v>
      </c>
    </row>
    <row r="10" spans="1:117" x14ac:dyDescent="0.35">
      <c r="A10" t="s">
        <v>548</v>
      </c>
      <c r="B10">
        <v>7867</v>
      </c>
      <c r="C10" t="s">
        <v>441</v>
      </c>
      <c r="D10" t="s">
        <v>549</v>
      </c>
      <c r="E10" t="s">
        <v>550</v>
      </c>
      <c r="F10" t="s">
        <v>437</v>
      </c>
      <c r="G10" t="s">
        <v>438</v>
      </c>
      <c r="H10" t="s">
        <v>442</v>
      </c>
      <c r="I10" t="s">
        <v>551</v>
      </c>
      <c r="J10" t="s">
        <v>467</v>
      </c>
      <c r="K10" t="s">
        <v>458</v>
      </c>
      <c r="L10" t="s">
        <v>2747</v>
      </c>
      <c r="M10">
        <v>100</v>
      </c>
      <c r="N10">
        <v>100</v>
      </c>
      <c r="O10">
        <v>2</v>
      </c>
      <c r="P10" t="s">
        <v>2745</v>
      </c>
      <c r="Q10" t="s">
        <v>2748</v>
      </c>
      <c r="R10" t="s">
        <v>445</v>
      </c>
      <c r="S10">
        <v>0</v>
      </c>
      <c r="T10">
        <v>0</v>
      </c>
      <c r="U10" t="s">
        <v>544</v>
      </c>
      <c r="V10">
        <v>44013</v>
      </c>
      <c r="W10">
        <v>44196</v>
      </c>
      <c r="X10">
        <v>0</v>
      </c>
      <c r="Y10" t="e">
        <v>#VALUE!</v>
      </c>
      <c r="Z10" t="e">
        <v>#VALUE!</v>
      </c>
      <c r="AA10">
        <v>0</v>
      </c>
      <c r="AB10">
        <v>0</v>
      </c>
      <c r="AC10" t="e">
        <v>#VALUE!</v>
      </c>
      <c r="AD10" t="e">
        <v>#VALUE!</v>
      </c>
      <c r="AE10">
        <v>0</v>
      </c>
      <c r="AF10">
        <v>0</v>
      </c>
      <c r="AG10" t="e">
        <v>#VALUE!</v>
      </c>
      <c r="AH10" t="e">
        <v>#VALUE!</v>
      </c>
      <c r="AI10">
        <v>0</v>
      </c>
      <c r="AJ10">
        <v>0</v>
      </c>
      <c r="AK10" t="e">
        <v>#VALUE!</v>
      </c>
      <c r="AL10" t="e">
        <v>#VALUE!</v>
      </c>
      <c r="AM10">
        <v>0</v>
      </c>
      <c r="AN10">
        <v>0</v>
      </c>
      <c r="AO10" t="e">
        <v>#VALUE!</v>
      </c>
      <c r="AP10" t="e">
        <v>#VALUE!</v>
      </c>
      <c r="AQ10">
        <v>0</v>
      </c>
      <c r="AR10">
        <v>0</v>
      </c>
      <c r="AS10" t="e">
        <v>#VALUE!</v>
      </c>
      <c r="AT10" t="e">
        <v>#VALUE!</v>
      </c>
      <c r="AU10">
        <v>0</v>
      </c>
      <c r="AV10">
        <v>0</v>
      </c>
      <c r="AW10" t="e">
        <v>#VALUE!</v>
      </c>
      <c r="AX10" t="e">
        <v>#VALUE!</v>
      </c>
      <c r="AY10">
        <v>0</v>
      </c>
      <c r="AZ10">
        <v>0</v>
      </c>
      <c r="BA10" t="e">
        <v>#VALUE!</v>
      </c>
      <c r="BB10" t="e">
        <v>#VALUE!</v>
      </c>
      <c r="BC10">
        <v>0</v>
      </c>
      <c r="BD10">
        <v>0</v>
      </c>
      <c r="BE10" t="e">
        <v>#VALUE!</v>
      </c>
      <c r="BF10" t="e">
        <v>#VALUE!</v>
      </c>
      <c r="BG10">
        <v>0</v>
      </c>
      <c r="BH10">
        <v>0</v>
      </c>
      <c r="BI10" t="e">
        <v>#VALUE!</v>
      </c>
      <c r="BJ10" t="e">
        <v>#VALUE!</v>
      </c>
      <c r="BK10">
        <v>0</v>
      </c>
      <c r="BL10">
        <v>0</v>
      </c>
      <c r="BM10" t="e">
        <v>#VALUE!</v>
      </c>
      <c r="BN10" t="e">
        <v>#VALUE!</v>
      </c>
      <c r="BO10">
        <v>0</v>
      </c>
      <c r="BP10">
        <v>0</v>
      </c>
      <c r="BQ10" t="e">
        <v>#VALUE!</v>
      </c>
      <c r="BR10" t="e">
        <v>#VALUE!</v>
      </c>
      <c r="BS10">
        <v>0</v>
      </c>
      <c r="BT10" t="s">
        <v>2736</v>
      </c>
      <c r="BU10">
        <v>0</v>
      </c>
      <c r="BV10">
        <v>0</v>
      </c>
      <c r="BW10">
        <v>0</v>
      </c>
      <c r="BX10">
        <v>0</v>
      </c>
      <c r="BY10">
        <v>0</v>
      </c>
      <c r="BZ10">
        <v>0</v>
      </c>
      <c r="CA10">
        <v>0</v>
      </c>
      <c r="CB10">
        <v>0</v>
      </c>
      <c r="CC10">
        <v>0</v>
      </c>
      <c r="CD10">
        <v>0</v>
      </c>
      <c r="CE10">
        <v>0</v>
      </c>
      <c r="CF10">
        <v>0</v>
      </c>
      <c r="CG10">
        <v>0</v>
      </c>
      <c r="CH10" s="133">
        <v>0</v>
      </c>
      <c r="CI10">
        <v>0</v>
      </c>
      <c r="CJ10">
        <v>0</v>
      </c>
      <c r="CK10">
        <v>0</v>
      </c>
      <c r="CL10">
        <v>0</v>
      </c>
      <c r="CM10">
        <v>0</v>
      </c>
      <c r="CN10">
        <v>0</v>
      </c>
      <c r="CO10">
        <v>0</v>
      </c>
      <c r="CP10">
        <v>0</v>
      </c>
      <c r="CQ10">
        <v>0</v>
      </c>
      <c r="CR10">
        <v>0</v>
      </c>
      <c r="CS10">
        <v>0</v>
      </c>
      <c r="CT10">
        <v>0</v>
      </c>
      <c r="CU10" s="133" t="s">
        <v>473</v>
      </c>
      <c r="CV10">
        <v>0</v>
      </c>
      <c r="CW10" t="s">
        <v>473</v>
      </c>
      <c r="CX10" t="s">
        <v>473</v>
      </c>
      <c r="CY10" t="e">
        <v>#VALUE!</v>
      </c>
      <c r="CZ10" t="e">
        <v>#VALUE!</v>
      </c>
      <c r="DA10" t="s">
        <v>2737</v>
      </c>
      <c r="DB10" t="s">
        <v>2738</v>
      </c>
      <c r="DC10" t="s">
        <v>2739</v>
      </c>
      <c r="DD10" t="s">
        <v>2740</v>
      </c>
      <c r="DG10" t="s">
        <v>2741</v>
      </c>
      <c r="DH10" t="e">
        <v>#NAME?</v>
      </c>
      <c r="DI10" t="e">
        <v>#NAME?</v>
      </c>
      <c r="DJ10" t="e">
        <v>#NAME?</v>
      </c>
      <c r="DK10" t="e">
        <v>#NAME?</v>
      </c>
      <c r="DL10" t="e">
        <v>#NAME?</v>
      </c>
      <c r="DM10" t="s">
        <v>473</v>
      </c>
    </row>
    <row r="11" spans="1:117" x14ac:dyDescent="0.35">
      <c r="A11" t="s">
        <v>600</v>
      </c>
      <c r="B11">
        <v>7868</v>
      </c>
      <c r="C11" t="s">
        <v>604</v>
      </c>
      <c r="D11" t="s">
        <v>601</v>
      </c>
      <c r="E11" t="s">
        <v>613</v>
      </c>
      <c r="F11" t="s">
        <v>437</v>
      </c>
      <c r="G11" t="s">
        <v>438</v>
      </c>
      <c r="H11" t="s">
        <v>608</v>
      </c>
      <c r="I11" t="s">
        <v>614</v>
      </c>
      <c r="J11" t="s">
        <v>467</v>
      </c>
      <c r="K11" t="s">
        <v>458</v>
      </c>
      <c r="L11" t="s">
        <v>2749</v>
      </c>
      <c r="M11">
        <v>100</v>
      </c>
      <c r="N11">
        <v>100</v>
      </c>
      <c r="O11">
        <v>1</v>
      </c>
      <c r="Q11" t="s">
        <v>2750</v>
      </c>
      <c r="R11" t="s">
        <v>611</v>
      </c>
      <c r="S11">
        <v>1</v>
      </c>
      <c r="T11">
        <v>2</v>
      </c>
      <c r="U11">
        <v>50</v>
      </c>
      <c r="V11">
        <v>44013</v>
      </c>
      <c r="W11">
        <v>44196</v>
      </c>
      <c r="X11">
        <v>0</v>
      </c>
      <c r="Y11">
        <v>0</v>
      </c>
      <c r="Z11">
        <v>0</v>
      </c>
      <c r="AA11">
        <v>0</v>
      </c>
      <c r="AB11">
        <v>0</v>
      </c>
      <c r="AC11">
        <v>0</v>
      </c>
      <c r="AD11">
        <v>0</v>
      </c>
      <c r="AE11">
        <v>0</v>
      </c>
      <c r="AF11">
        <v>20</v>
      </c>
      <c r="AG11">
        <v>10</v>
      </c>
      <c r="AH11">
        <v>20</v>
      </c>
      <c r="AI11" t="s">
        <v>2751</v>
      </c>
      <c r="AJ11">
        <v>0</v>
      </c>
      <c r="AK11">
        <v>0</v>
      </c>
      <c r="AL11">
        <v>0</v>
      </c>
      <c r="AM11">
        <v>0</v>
      </c>
      <c r="AN11">
        <v>0</v>
      </c>
      <c r="AO11">
        <v>0</v>
      </c>
      <c r="AP11">
        <v>0</v>
      </c>
      <c r="AQ11">
        <v>0</v>
      </c>
      <c r="AR11">
        <v>40</v>
      </c>
      <c r="AS11">
        <v>20</v>
      </c>
      <c r="AT11">
        <v>40</v>
      </c>
      <c r="AU11" t="s">
        <v>2752</v>
      </c>
      <c r="AV11">
        <v>0</v>
      </c>
      <c r="AW11">
        <v>0</v>
      </c>
      <c r="AX11">
        <v>0</v>
      </c>
      <c r="AY11">
        <v>0</v>
      </c>
      <c r="AZ11">
        <v>0</v>
      </c>
      <c r="BA11">
        <v>0</v>
      </c>
      <c r="BB11">
        <v>0</v>
      </c>
      <c r="BC11">
        <v>0</v>
      </c>
      <c r="BD11">
        <v>0</v>
      </c>
      <c r="BE11">
        <v>0</v>
      </c>
      <c r="BF11">
        <v>0</v>
      </c>
      <c r="BG11">
        <v>0</v>
      </c>
      <c r="BH11">
        <v>0</v>
      </c>
      <c r="BI11">
        <v>0</v>
      </c>
      <c r="BJ11">
        <v>0</v>
      </c>
      <c r="BK11">
        <v>0</v>
      </c>
      <c r="BL11">
        <v>0</v>
      </c>
      <c r="BM11">
        <v>0</v>
      </c>
      <c r="BN11">
        <v>0</v>
      </c>
      <c r="BO11">
        <v>0</v>
      </c>
      <c r="BP11">
        <v>40</v>
      </c>
      <c r="BQ11">
        <v>20</v>
      </c>
      <c r="BR11">
        <v>40</v>
      </c>
      <c r="BS11" t="s">
        <v>2753</v>
      </c>
      <c r="BT11" t="s">
        <v>2754</v>
      </c>
      <c r="BU11">
        <v>100</v>
      </c>
      <c r="BV11">
        <v>0</v>
      </c>
      <c r="BW11">
        <v>0</v>
      </c>
      <c r="BX11">
        <v>20</v>
      </c>
      <c r="BY11">
        <v>20</v>
      </c>
      <c r="BZ11">
        <v>20</v>
      </c>
      <c r="CA11">
        <v>60</v>
      </c>
      <c r="CB11">
        <v>60</v>
      </c>
      <c r="CC11">
        <v>60</v>
      </c>
      <c r="CD11">
        <v>60</v>
      </c>
      <c r="CE11">
        <v>60</v>
      </c>
      <c r="CF11">
        <v>60</v>
      </c>
      <c r="CG11">
        <v>100</v>
      </c>
      <c r="CH11" s="133">
        <v>0</v>
      </c>
      <c r="CI11">
        <v>0</v>
      </c>
      <c r="CJ11">
        <v>20</v>
      </c>
      <c r="CK11">
        <v>20</v>
      </c>
      <c r="CL11">
        <v>20</v>
      </c>
      <c r="CM11">
        <v>60</v>
      </c>
      <c r="CN11">
        <v>60</v>
      </c>
      <c r="CO11">
        <v>60</v>
      </c>
      <c r="CP11">
        <v>60</v>
      </c>
      <c r="CQ11">
        <v>60</v>
      </c>
      <c r="CR11">
        <v>60</v>
      </c>
      <c r="CS11">
        <v>60</v>
      </c>
      <c r="CT11">
        <v>60</v>
      </c>
      <c r="CU11" s="133">
        <v>100</v>
      </c>
      <c r="CV11">
        <v>60</v>
      </c>
      <c r="CW11" t="s">
        <v>473</v>
      </c>
      <c r="CX11" t="s">
        <v>473</v>
      </c>
      <c r="CY11">
        <v>50</v>
      </c>
      <c r="CZ11">
        <v>100</v>
      </c>
    </row>
    <row r="12" spans="1:117" x14ac:dyDescent="0.35">
      <c r="A12" t="s">
        <v>600</v>
      </c>
      <c r="B12">
        <v>7868</v>
      </c>
      <c r="C12" t="s">
        <v>604</v>
      </c>
      <c r="D12" t="s">
        <v>601</v>
      </c>
      <c r="E12" t="s">
        <v>613</v>
      </c>
      <c r="F12" t="s">
        <v>437</v>
      </c>
      <c r="G12" t="s">
        <v>438</v>
      </c>
      <c r="H12" t="s">
        <v>608</v>
      </c>
      <c r="I12" t="s">
        <v>614</v>
      </c>
      <c r="J12" t="s">
        <v>467</v>
      </c>
      <c r="K12" t="s">
        <v>458</v>
      </c>
      <c r="L12" t="s">
        <v>2755</v>
      </c>
      <c r="M12">
        <v>100</v>
      </c>
      <c r="N12">
        <v>100</v>
      </c>
      <c r="O12">
        <v>2</v>
      </c>
      <c r="Q12" t="s">
        <v>2756</v>
      </c>
      <c r="R12" t="s">
        <v>611</v>
      </c>
      <c r="S12">
        <v>1</v>
      </c>
      <c r="T12">
        <v>2</v>
      </c>
      <c r="U12">
        <v>50</v>
      </c>
      <c r="V12">
        <v>44013</v>
      </c>
      <c r="W12">
        <v>44196</v>
      </c>
      <c r="X12">
        <v>0</v>
      </c>
      <c r="Y12">
        <v>0</v>
      </c>
      <c r="Z12">
        <v>0</v>
      </c>
      <c r="AA12">
        <v>0</v>
      </c>
      <c r="AB12">
        <v>0</v>
      </c>
      <c r="AC12">
        <v>0</v>
      </c>
      <c r="AD12">
        <v>0</v>
      </c>
      <c r="AE12">
        <v>0</v>
      </c>
      <c r="AF12">
        <v>20</v>
      </c>
      <c r="AG12">
        <v>10</v>
      </c>
      <c r="AH12">
        <v>20</v>
      </c>
      <c r="AI12" t="s">
        <v>2757</v>
      </c>
      <c r="AJ12">
        <v>0</v>
      </c>
      <c r="AK12">
        <v>0</v>
      </c>
      <c r="AL12">
        <v>0</v>
      </c>
      <c r="AM12">
        <v>0</v>
      </c>
      <c r="AN12">
        <v>0</v>
      </c>
      <c r="AO12">
        <v>0</v>
      </c>
      <c r="AP12">
        <v>0</v>
      </c>
      <c r="AQ12">
        <v>0</v>
      </c>
      <c r="AR12">
        <v>40</v>
      </c>
      <c r="AS12">
        <v>20</v>
      </c>
      <c r="AT12">
        <v>40</v>
      </c>
      <c r="AU12" t="s">
        <v>2758</v>
      </c>
      <c r="AV12">
        <v>0</v>
      </c>
      <c r="AW12">
        <v>0</v>
      </c>
      <c r="AX12">
        <v>0</v>
      </c>
      <c r="AY12">
        <v>0</v>
      </c>
      <c r="AZ12">
        <v>0</v>
      </c>
      <c r="BA12">
        <v>0</v>
      </c>
      <c r="BB12">
        <v>0</v>
      </c>
      <c r="BC12">
        <v>0</v>
      </c>
      <c r="BD12">
        <v>0</v>
      </c>
      <c r="BE12">
        <v>0</v>
      </c>
      <c r="BF12">
        <v>0</v>
      </c>
      <c r="BG12">
        <v>0</v>
      </c>
      <c r="BH12">
        <v>0</v>
      </c>
      <c r="BI12">
        <v>0</v>
      </c>
      <c r="BJ12">
        <v>0</v>
      </c>
      <c r="BK12">
        <v>0</v>
      </c>
      <c r="BL12">
        <v>0</v>
      </c>
      <c r="BM12">
        <v>0</v>
      </c>
      <c r="BN12">
        <v>0</v>
      </c>
      <c r="BO12">
        <v>0</v>
      </c>
      <c r="BP12">
        <v>40</v>
      </c>
      <c r="BQ12">
        <v>20</v>
      </c>
      <c r="BR12">
        <v>40</v>
      </c>
      <c r="BS12" t="s">
        <v>2759</v>
      </c>
      <c r="BT12" t="s">
        <v>2760</v>
      </c>
      <c r="BU12">
        <v>100</v>
      </c>
      <c r="BV12">
        <v>0</v>
      </c>
      <c r="BW12">
        <v>0</v>
      </c>
      <c r="BX12">
        <v>20</v>
      </c>
      <c r="BY12">
        <v>20</v>
      </c>
      <c r="BZ12">
        <v>20</v>
      </c>
      <c r="CA12">
        <v>60</v>
      </c>
      <c r="CB12">
        <v>60</v>
      </c>
      <c r="CC12">
        <v>60</v>
      </c>
      <c r="CD12">
        <v>60</v>
      </c>
      <c r="CE12">
        <v>60</v>
      </c>
      <c r="CF12">
        <v>60</v>
      </c>
      <c r="CG12">
        <v>100</v>
      </c>
      <c r="CH12" s="133">
        <v>0</v>
      </c>
      <c r="CI12">
        <v>0</v>
      </c>
      <c r="CJ12">
        <v>20</v>
      </c>
      <c r="CK12">
        <v>20</v>
      </c>
      <c r="CL12">
        <v>20</v>
      </c>
      <c r="CM12">
        <v>60</v>
      </c>
      <c r="CN12">
        <v>60</v>
      </c>
      <c r="CO12">
        <v>60</v>
      </c>
      <c r="CP12">
        <v>60</v>
      </c>
      <c r="CQ12">
        <v>60</v>
      </c>
      <c r="CR12">
        <v>60</v>
      </c>
      <c r="CS12">
        <v>60</v>
      </c>
      <c r="CT12">
        <v>60</v>
      </c>
      <c r="CU12" s="133">
        <v>100</v>
      </c>
      <c r="CV12">
        <v>60</v>
      </c>
      <c r="CW12" t="s">
        <v>473</v>
      </c>
      <c r="CX12" t="s">
        <v>473</v>
      </c>
      <c r="CY12">
        <v>50</v>
      </c>
      <c r="CZ12">
        <v>100</v>
      </c>
    </row>
    <row r="13" spans="1:117" x14ac:dyDescent="0.35">
      <c r="A13" t="s">
        <v>640</v>
      </c>
      <c r="B13">
        <v>7868</v>
      </c>
      <c r="C13" t="s">
        <v>604</v>
      </c>
      <c r="D13" t="s">
        <v>641</v>
      </c>
      <c r="E13" t="s">
        <v>646</v>
      </c>
      <c r="F13" t="s">
        <v>437</v>
      </c>
      <c r="G13" t="s">
        <v>438</v>
      </c>
      <c r="H13" t="s">
        <v>642</v>
      </c>
      <c r="I13" t="s">
        <v>647</v>
      </c>
      <c r="J13" t="s">
        <v>456</v>
      </c>
      <c r="K13" t="s">
        <v>458</v>
      </c>
      <c r="L13" t="s">
        <v>2761</v>
      </c>
      <c r="M13">
        <v>100</v>
      </c>
      <c r="N13">
        <v>100</v>
      </c>
      <c r="O13">
        <v>1</v>
      </c>
      <c r="Q13" t="s">
        <v>2762</v>
      </c>
      <c r="R13" t="s">
        <v>645</v>
      </c>
      <c r="S13">
        <v>2</v>
      </c>
      <c r="T13">
        <v>3</v>
      </c>
      <c r="U13">
        <v>66.666666666666657</v>
      </c>
      <c r="V13">
        <v>44013</v>
      </c>
      <c r="W13">
        <v>44196</v>
      </c>
      <c r="X13">
        <v>0</v>
      </c>
      <c r="Y13">
        <v>0</v>
      </c>
      <c r="Z13">
        <v>0</v>
      </c>
      <c r="AA13">
        <v>0</v>
      </c>
      <c r="AB13">
        <v>0</v>
      </c>
      <c r="AC13">
        <v>0</v>
      </c>
      <c r="AD13">
        <v>0</v>
      </c>
      <c r="AE13">
        <v>0</v>
      </c>
      <c r="AF13">
        <v>20</v>
      </c>
      <c r="AG13">
        <v>13.33333333333333</v>
      </c>
      <c r="AH13">
        <v>19.999999999999996</v>
      </c>
      <c r="AI13" t="s">
        <v>2763</v>
      </c>
      <c r="AJ13">
        <v>0</v>
      </c>
      <c r="AK13">
        <v>0</v>
      </c>
      <c r="AL13">
        <v>0</v>
      </c>
      <c r="AM13">
        <v>0</v>
      </c>
      <c r="AN13">
        <v>0</v>
      </c>
      <c r="AO13">
        <v>0</v>
      </c>
      <c r="AP13">
        <v>0</v>
      </c>
      <c r="AQ13">
        <v>0</v>
      </c>
      <c r="AR13">
        <v>30</v>
      </c>
      <c r="AS13">
        <v>19.999999999999996</v>
      </c>
      <c r="AT13">
        <v>29.999999999999993</v>
      </c>
      <c r="AU13" t="s">
        <v>2764</v>
      </c>
      <c r="AV13">
        <v>0</v>
      </c>
      <c r="AW13">
        <v>0</v>
      </c>
      <c r="AX13">
        <v>0</v>
      </c>
      <c r="AY13">
        <v>0</v>
      </c>
      <c r="AZ13">
        <v>0</v>
      </c>
      <c r="BA13">
        <v>0</v>
      </c>
      <c r="BB13">
        <v>0</v>
      </c>
      <c r="BC13">
        <v>0</v>
      </c>
      <c r="BD13">
        <v>30</v>
      </c>
      <c r="BE13">
        <v>19.999999999999996</v>
      </c>
      <c r="BF13">
        <v>29.999999999999993</v>
      </c>
      <c r="BG13" t="s">
        <v>2763</v>
      </c>
      <c r="BH13">
        <v>0</v>
      </c>
      <c r="BI13">
        <v>0</v>
      </c>
      <c r="BJ13">
        <v>0</v>
      </c>
      <c r="BK13">
        <v>0</v>
      </c>
      <c r="BL13">
        <v>0</v>
      </c>
      <c r="BM13">
        <v>0</v>
      </c>
      <c r="BN13">
        <v>0</v>
      </c>
      <c r="BO13">
        <v>0</v>
      </c>
      <c r="BP13">
        <v>20</v>
      </c>
      <c r="BQ13">
        <v>13.33333333333333</v>
      </c>
      <c r="BR13">
        <v>19.999999999999996</v>
      </c>
      <c r="BS13" t="s">
        <v>2765</v>
      </c>
      <c r="BT13" t="s">
        <v>2766</v>
      </c>
      <c r="BU13">
        <v>100</v>
      </c>
      <c r="BV13">
        <v>0</v>
      </c>
      <c r="BW13">
        <v>0</v>
      </c>
      <c r="BX13">
        <v>20</v>
      </c>
      <c r="BY13">
        <v>20</v>
      </c>
      <c r="BZ13">
        <v>20</v>
      </c>
      <c r="CA13">
        <v>50</v>
      </c>
      <c r="CB13">
        <v>50</v>
      </c>
      <c r="CC13">
        <v>50</v>
      </c>
      <c r="CD13">
        <v>80</v>
      </c>
      <c r="CE13">
        <v>80</v>
      </c>
      <c r="CF13">
        <v>80</v>
      </c>
      <c r="CG13">
        <v>100</v>
      </c>
      <c r="CH13" s="133">
        <v>0</v>
      </c>
      <c r="CI13">
        <v>0</v>
      </c>
      <c r="CJ13">
        <v>20</v>
      </c>
      <c r="CK13">
        <v>20</v>
      </c>
      <c r="CL13">
        <v>20</v>
      </c>
      <c r="CM13">
        <v>50</v>
      </c>
      <c r="CN13">
        <v>50</v>
      </c>
      <c r="CO13">
        <v>50</v>
      </c>
      <c r="CP13">
        <v>50</v>
      </c>
      <c r="CQ13">
        <v>50</v>
      </c>
      <c r="CR13">
        <v>50</v>
      </c>
      <c r="CS13">
        <v>50</v>
      </c>
      <c r="CT13">
        <v>50</v>
      </c>
      <c r="CU13" s="133">
        <v>100</v>
      </c>
      <c r="CV13">
        <v>50</v>
      </c>
      <c r="CW13" t="s">
        <v>473</v>
      </c>
      <c r="CX13" t="s">
        <v>473</v>
      </c>
      <c r="CY13">
        <v>66.666666666666657</v>
      </c>
      <c r="CZ13">
        <v>99.999999999999986</v>
      </c>
    </row>
    <row r="14" spans="1:117" x14ac:dyDescent="0.35">
      <c r="A14" t="s">
        <v>640</v>
      </c>
      <c r="B14">
        <v>7868</v>
      </c>
      <c r="C14" t="s">
        <v>604</v>
      </c>
      <c r="D14" t="s">
        <v>641</v>
      </c>
      <c r="E14" t="s">
        <v>646</v>
      </c>
      <c r="F14" t="s">
        <v>437</v>
      </c>
      <c r="G14" t="s">
        <v>438</v>
      </c>
      <c r="H14" t="s">
        <v>642</v>
      </c>
      <c r="I14" t="s">
        <v>647</v>
      </c>
      <c r="J14" t="s">
        <v>456</v>
      </c>
      <c r="K14" t="s">
        <v>458</v>
      </c>
      <c r="L14" t="s">
        <v>2767</v>
      </c>
      <c r="M14">
        <v>100</v>
      </c>
      <c r="N14">
        <v>100</v>
      </c>
      <c r="O14">
        <v>2</v>
      </c>
      <c r="Q14" t="s">
        <v>2768</v>
      </c>
      <c r="R14" t="s">
        <v>645</v>
      </c>
      <c r="S14">
        <v>1</v>
      </c>
      <c r="T14">
        <v>3</v>
      </c>
      <c r="U14">
        <v>33.333333333333329</v>
      </c>
      <c r="V14">
        <v>44013</v>
      </c>
      <c r="W14">
        <v>44196</v>
      </c>
      <c r="X14">
        <v>0</v>
      </c>
      <c r="Y14">
        <v>0</v>
      </c>
      <c r="Z14">
        <v>0</v>
      </c>
      <c r="AA14">
        <v>0</v>
      </c>
      <c r="AB14">
        <v>0</v>
      </c>
      <c r="AC14">
        <v>0</v>
      </c>
      <c r="AD14">
        <v>0</v>
      </c>
      <c r="AE14">
        <v>0</v>
      </c>
      <c r="AF14">
        <v>20</v>
      </c>
      <c r="AG14">
        <v>6.6666666666666652</v>
      </c>
      <c r="AH14">
        <v>19.999999999999996</v>
      </c>
      <c r="AI14" t="s">
        <v>2769</v>
      </c>
      <c r="AJ14">
        <v>0</v>
      </c>
      <c r="AK14">
        <v>0</v>
      </c>
      <c r="AL14">
        <v>0</v>
      </c>
      <c r="AM14">
        <v>0</v>
      </c>
      <c r="AN14">
        <v>0</v>
      </c>
      <c r="AO14">
        <v>0</v>
      </c>
      <c r="AP14">
        <v>0</v>
      </c>
      <c r="AQ14">
        <v>0</v>
      </c>
      <c r="AR14">
        <v>30</v>
      </c>
      <c r="AS14">
        <v>9.9999999999999982</v>
      </c>
      <c r="AT14">
        <v>29.999999999999993</v>
      </c>
      <c r="AU14" t="s">
        <v>2769</v>
      </c>
      <c r="AV14">
        <v>0</v>
      </c>
      <c r="AW14">
        <v>0</v>
      </c>
      <c r="AX14">
        <v>0</v>
      </c>
      <c r="AY14">
        <v>0</v>
      </c>
      <c r="AZ14">
        <v>0</v>
      </c>
      <c r="BA14">
        <v>0</v>
      </c>
      <c r="BB14">
        <v>0</v>
      </c>
      <c r="BC14">
        <v>0</v>
      </c>
      <c r="BD14">
        <v>30</v>
      </c>
      <c r="BE14">
        <v>9.9999999999999982</v>
      </c>
      <c r="BF14">
        <v>29.999999999999993</v>
      </c>
      <c r="BG14" t="s">
        <v>2769</v>
      </c>
      <c r="BH14">
        <v>0</v>
      </c>
      <c r="BI14">
        <v>0</v>
      </c>
      <c r="BJ14">
        <v>0</v>
      </c>
      <c r="BK14">
        <v>0</v>
      </c>
      <c r="BL14">
        <v>0</v>
      </c>
      <c r="BM14">
        <v>0</v>
      </c>
      <c r="BN14">
        <v>0</v>
      </c>
      <c r="BO14">
        <v>0</v>
      </c>
      <c r="BP14">
        <v>20</v>
      </c>
      <c r="BQ14">
        <v>6.6666666666666652</v>
      </c>
      <c r="BR14">
        <v>19.999999999999996</v>
      </c>
      <c r="BS14" t="s">
        <v>2770</v>
      </c>
      <c r="BT14" t="s">
        <v>2771</v>
      </c>
      <c r="BU14">
        <v>100</v>
      </c>
      <c r="BV14">
        <v>0</v>
      </c>
      <c r="BW14">
        <v>0</v>
      </c>
      <c r="BX14">
        <v>20</v>
      </c>
      <c r="BY14">
        <v>20</v>
      </c>
      <c r="BZ14">
        <v>20</v>
      </c>
      <c r="CA14">
        <v>50</v>
      </c>
      <c r="CB14">
        <v>50</v>
      </c>
      <c r="CC14">
        <v>50</v>
      </c>
      <c r="CD14">
        <v>80</v>
      </c>
      <c r="CE14">
        <v>80</v>
      </c>
      <c r="CF14">
        <v>80</v>
      </c>
      <c r="CG14">
        <v>100</v>
      </c>
      <c r="CH14" s="133">
        <v>0</v>
      </c>
      <c r="CI14">
        <v>0</v>
      </c>
      <c r="CJ14">
        <v>20</v>
      </c>
      <c r="CK14">
        <v>20</v>
      </c>
      <c r="CL14">
        <v>20</v>
      </c>
      <c r="CM14">
        <v>50</v>
      </c>
      <c r="CN14">
        <v>50</v>
      </c>
      <c r="CO14">
        <v>50</v>
      </c>
      <c r="CP14">
        <v>50</v>
      </c>
      <c r="CQ14">
        <v>50</v>
      </c>
      <c r="CR14">
        <v>50</v>
      </c>
      <c r="CS14">
        <v>50</v>
      </c>
      <c r="CT14">
        <v>50</v>
      </c>
      <c r="CU14" s="133">
        <v>100</v>
      </c>
      <c r="CV14">
        <v>50</v>
      </c>
      <c r="CW14" t="s">
        <v>473</v>
      </c>
      <c r="CX14" t="s">
        <v>473</v>
      </c>
      <c r="CY14">
        <v>33.333333333333329</v>
      </c>
      <c r="CZ14">
        <v>99.999999999999986</v>
      </c>
    </row>
    <row r="15" spans="1:117" x14ac:dyDescent="0.35">
      <c r="A15" t="s">
        <v>669</v>
      </c>
      <c r="B15">
        <v>7868</v>
      </c>
      <c r="C15" t="s">
        <v>604</v>
      </c>
      <c r="D15" t="s">
        <v>670</v>
      </c>
      <c r="E15" t="s">
        <v>675</v>
      </c>
      <c r="F15" t="s">
        <v>437</v>
      </c>
      <c r="G15" t="s">
        <v>438</v>
      </c>
      <c r="H15" t="s">
        <v>671</v>
      </c>
      <c r="I15" t="s">
        <v>676</v>
      </c>
      <c r="J15" t="s">
        <v>456</v>
      </c>
      <c r="K15" t="s">
        <v>458</v>
      </c>
      <c r="L15" t="s">
        <v>2772</v>
      </c>
      <c r="M15">
        <v>100</v>
      </c>
      <c r="N15">
        <v>100</v>
      </c>
      <c r="O15">
        <v>1</v>
      </c>
      <c r="Q15" t="s">
        <v>2773</v>
      </c>
      <c r="R15" t="s">
        <v>674</v>
      </c>
      <c r="S15">
        <v>1</v>
      </c>
      <c r="T15">
        <v>3</v>
      </c>
      <c r="U15">
        <v>33.333333333333329</v>
      </c>
      <c r="V15">
        <v>44013</v>
      </c>
      <c r="W15">
        <v>44196</v>
      </c>
      <c r="X15">
        <v>0</v>
      </c>
      <c r="Y15">
        <v>0</v>
      </c>
      <c r="Z15">
        <v>0</v>
      </c>
      <c r="AA15">
        <v>0</v>
      </c>
      <c r="AB15">
        <v>0</v>
      </c>
      <c r="AC15">
        <v>0</v>
      </c>
      <c r="AD15">
        <v>0</v>
      </c>
      <c r="AE15">
        <v>0</v>
      </c>
      <c r="AF15">
        <v>25</v>
      </c>
      <c r="AG15">
        <v>8.3333333333333321</v>
      </c>
      <c r="AH15">
        <v>24.999999999999996</v>
      </c>
      <c r="AI15" t="s">
        <v>2774</v>
      </c>
      <c r="AJ15">
        <v>0</v>
      </c>
      <c r="AK15">
        <v>0</v>
      </c>
      <c r="AL15">
        <v>0</v>
      </c>
      <c r="AM15">
        <v>0</v>
      </c>
      <c r="AN15">
        <v>0</v>
      </c>
      <c r="AO15">
        <v>0</v>
      </c>
      <c r="AP15">
        <v>0</v>
      </c>
      <c r="AQ15">
        <v>0</v>
      </c>
      <c r="AR15">
        <v>25</v>
      </c>
      <c r="AS15">
        <v>8.3333333333333321</v>
      </c>
      <c r="AT15">
        <v>24.999999999999996</v>
      </c>
      <c r="AU15" t="s">
        <v>2774</v>
      </c>
      <c r="AV15">
        <v>0</v>
      </c>
      <c r="AW15">
        <v>0</v>
      </c>
      <c r="AX15">
        <v>0</v>
      </c>
      <c r="AY15">
        <v>0</v>
      </c>
      <c r="AZ15">
        <v>0</v>
      </c>
      <c r="BA15">
        <v>0</v>
      </c>
      <c r="BB15">
        <v>0</v>
      </c>
      <c r="BC15">
        <v>0</v>
      </c>
      <c r="BD15">
        <v>25</v>
      </c>
      <c r="BE15">
        <v>8.3333333333333321</v>
      </c>
      <c r="BF15">
        <v>24.999999999999996</v>
      </c>
      <c r="BG15" t="s">
        <v>2774</v>
      </c>
      <c r="BH15">
        <v>0</v>
      </c>
      <c r="BI15">
        <v>0</v>
      </c>
      <c r="BJ15">
        <v>0</v>
      </c>
      <c r="BK15">
        <v>0</v>
      </c>
      <c r="BL15">
        <v>0</v>
      </c>
      <c r="BM15">
        <v>0</v>
      </c>
      <c r="BN15">
        <v>0</v>
      </c>
      <c r="BO15">
        <v>0</v>
      </c>
      <c r="BP15">
        <v>25</v>
      </c>
      <c r="BQ15">
        <v>8.3333333333333321</v>
      </c>
      <c r="BR15">
        <v>24.999999999999996</v>
      </c>
      <c r="BS15" t="s">
        <v>2774</v>
      </c>
      <c r="BT15" t="s">
        <v>2775</v>
      </c>
      <c r="BU15">
        <v>100</v>
      </c>
      <c r="BV15">
        <v>0</v>
      </c>
      <c r="BW15">
        <v>0</v>
      </c>
      <c r="BX15">
        <v>25</v>
      </c>
      <c r="BY15">
        <v>25</v>
      </c>
      <c r="BZ15">
        <v>25</v>
      </c>
      <c r="CA15">
        <v>50</v>
      </c>
      <c r="CB15">
        <v>50</v>
      </c>
      <c r="CC15">
        <v>50</v>
      </c>
      <c r="CD15">
        <v>75</v>
      </c>
      <c r="CE15">
        <v>75</v>
      </c>
      <c r="CF15">
        <v>75</v>
      </c>
      <c r="CG15">
        <v>100</v>
      </c>
      <c r="CH15" s="133">
        <v>0</v>
      </c>
      <c r="CI15">
        <v>0</v>
      </c>
      <c r="CJ15">
        <v>25</v>
      </c>
      <c r="CK15">
        <v>25</v>
      </c>
      <c r="CL15">
        <v>25</v>
      </c>
      <c r="CM15">
        <v>50</v>
      </c>
      <c r="CN15">
        <v>50</v>
      </c>
      <c r="CO15">
        <v>50</v>
      </c>
      <c r="CP15">
        <v>50</v>
      </c>
      <c r="CQ15">
        <v>50</v>
      </c>
      <c r="CR15">
        <v>50</v>
      </c>
      <c r="CS15">
        <v>50</v>
      </c>
      <c r="CT15">
        <v>50</v>
      </c>
      <c r="CU15" s="133">
        <v>100</v>
      </c>
      <c r="CV15">
        <v>50</v>
      </c>
      <c r="CW15" t="s">
        <v>473</v>
      </c>
      <c r="CX15" t="s">
        <v>473</v>
      </c>
      <c r="CY15">
        <v>33.333333333333329</v>
      </c>
      <c r="CZ15">
        <v>99.999999999999986</v>
      </c>
    </row>
    <row r="16" spans="1:117" x14ac:dyDescent="0.35">
      <c r="A16" t="s">
        <v>669</v>
      </c>
      <c r="B16">
        <v>7868</v>
      </c>
      <c r="C16" t="s">
        <v>604</v>
      </c>
      <c r="D16" t="s">
        <v>670</v>
      </c>
      <c r="E16" t="s">
        <v>675</v>
      </c>
      <c r="F16" t="s">
        <v>437</v>
      </c>
      <c r="G16" t="s">
        <v>438</v>
      </c>
      <c r="H16" t="s">
        <v>671</v>
      </c>
      <c r="I16" t="s">
        <v>676</v>
      </c>
      <c r="J16" t="s">
        <v>456</v>
      </c>
      <c r="K16" t="s">
        <v>458</v>
      </c>
      <c r="L16" t="s">
        <v>2776</v>
      </c>
      <c r="M16">
        <v>100</v>
      </c>
      <c r="N16">
        <v>100</v>
      </c>
      <c r="O16">
        <v>2</v>
      </c>
      <c r="Q16" t="s">
        <v>2777</v>
      </c>
      <c r="R16" t="s">
        <v>674</v>
      </c>
      <c r="S16">
        <v>1</v>
      </c>
      <c r="T16">
        <v>3</v>
      </c>
      <c r="U16">
        <v>33.333333333333329</v>
      </c>
      <c r="V16">
        <v>44013</v>
      </c>
      <c r="W16">
        <v>44196</v>
      </c>
      <c r="X16">
        <v>0</v>
      </c>
      <c r="Y16">
        <v>0</v>
      </c>
      <c r="Z16">
        <v>0</v>
      </c>
      <c r="AA16">
        <v>0</v>
      </c>
      <c r="AB16">
        <v>0</v>
      </c>
      <c r="AC16">
        <v>0</v>
      </c>
      <c r="AD16">
        <v>0</v>
      </c>
      <c r="AE16">
        <v>0</v>
      </c>
      <c r="AF16">
        <v>25</v>
      </c>
      <c r="AG16">
        <v>8.3333333333333321</v>
      </c>
      <c r="AH16">
        <v>24.999999999999996</v>
      </c>
      <c r="AI16" t="s">
        <v>2778</v>
      </c>
      <c r="AJ16">
        <v>0</v>
      </c>
      <c r="AK16">
        <v>0</v>
      </c>
      <c r="AL16">
        <v>0</v>
      </c>
      <c r="AM16">
        <v>0</v>
      </c>
      <c r="AN16">
        <v>0</v>
      </c>
      <c r="AO16">
        <v>0</v>
      </c>
      <c r="AP16">
        <v>0</v>
      </c>
      <c r="AQ16">
        <v>0</v>
      </c>
      <c r="AR16">
        <v>25</v>
      </c>
      <c r="AS16">
        <v>8.3333333333333321</v>
      </c>
      <c r="AT16">
        <v>24.999999999999996</v>
      </c>
      <c r="AU16" t="s">
        <v>2778</v>
      </c>
      <c r="AV16">
        <v>0</v>
      </c>
      <c r="AW16">
        <v>0</v>
      </c>
      <c r="AX16">
        <v>0</v>
      </c>
      <c r="AY16">
        <v>0</v>
      </c>
      <c r="AZ16">
        <v>0</v>
      </c>
      <c r="BA16">
        <v>0</v>
      </c>
      <c r="BB16">
        <v>0</v>
      </c>
      <c r="BC16">
        <v>0</v>
      </c>
      <c r="BD16">
        <v>25</v>
      </c>
      <c r="BE16">
        <v>8.3333333333333321</v>
      </c>
      <c r="BF16">
        <v>24.999999999999996</v>
      </c>
      <c r="BG16" t="s">
        <v>2778</v>
      </c>
      <c r="BH16">
        <v>0</v>
      </c>
      <c r="BI16">
        <v>0</v>
      </c>
      <c r="BJ16">
        <v>0</v>
      </c>
      <c r="BK16">
        <v>0</v>
      </c>
      <c r="BL16">
        <v>0</v>
      </c>
      <c r="BM16">
        <v>0</v>
      </c>
      <c r="BN16">
        <v>0</v>
      </c>
      <c r="BO16">
        <v>0</v>
      </c>
      <c r="BP16">
        <v>25</v>
      </c>
      <c r="BQ16">
        <v>8.3333333333333321</v>
      </c>
      <c r="BR16">
        <v>24.999999999999996</v>
      </c>
      <c r="BS16" t="s">
        <v>2778</v>
      </c>
      <c r="BT16" t="s">
        <v>2779</v>
      </c>
      <c r="BU16">
        <v>100</v>
      </c>
      <c r="BV16">
        <v>0</v>
      </c>
      <c r="BW16">
        <v>0</v>
      </c>
      <c r="BX16">
        <v>25</v>
      </c>
      <c r="BY16">
        <v>25</v>
      </c>
      <c r="BZ16">
        <v>25</v>
      </c>
      <c r="CA16">
        <v>50</v>
      </c>
      <c r="CB16">
        <v>50</v>
      </c>
      <c r="CC16">
        <v>50</v>
      </c>
      <c r="CD16">
        <v>75</v>
      </c>
      <c r="CE16">
        <v>75</v>
      </c>
      <c r="CF16">
        <v>75</v>
      </c>
      <c r="CG16">
        <v>100</v>
      </c>
      <c r="CH16" s="133">
        <v>0</v>
      </c>
      <c r="CI16">
        <v>0</v>
      </c>
      <c r="CJ16">
        <v>25</v>
      </c>
      <c r="CK16">
        <v>25</v>
      </c>
      <c r="CL16">
        <v>25</v>
      </c>
      <c r="CM16">
        <v>50</v>
      </c>
      <c r="CN16">
        <v>50</v>
      </c>
      <c r="CO16">
        <v>50</v>
      </c>
      <c r="CP16">
        <v>50</v>
      </c>
      <c r="CQ16">
        <v>50</v>
      </c>
      <c r="CR16">
        <v>50</v>
      </c>
      <c r="CS16">
        <v>50</v>
      </c>
      <c r="CT16">
        <v>50</v>
      </c>
      <c r="CU16" s="133">
        <v>100</v>
      </c>
      <c r="CV16">
        <v>50</v>
      </c>
      <c r="CW16" t="s">
        <v>473</v>
      </c>
      <c r="CX16" t="s">
        <v>473</v>
      </c>
      <c r="CY16">
        <v>33.333333333333329</v>
      </c>
      <c r="CZ16">
        <v>99.999999999999986</v>
      </c>
    </row>
    <row r="17" spans="1:104" x14ac:dyDescent="0.35">
      <c r="A17" t="s">
        <v>669</v>
      </c>
      <c r="B17">
        <v>7868</v>
      </c>
      <c r="C17" t="s">
        <v>604</v>
      </c>
      <c r="D17" t="s">
        <v>670</v>
      </c>
      <c r="E17" t="s">
        <v>675</v>
      </c>
      <c r="F17" t="s">
        <v>437</v>
      </c>
      <c r="G17" t="s">
        <v>438</v>
      </c>
      <c r="H17" t="s">
        <v>671</v>
      </c>
      <c r="I17" t="s">
        <v>676</v>
      </c>
      <c r="J17" t="s">
        <v>456</v>
      </c>
      <c r="K17" t="s">
        <v>458</v>
      </c>
      <c r="L17" t="s">
        <v>2780</v>
      </c>
      <c r="M17">
        <v>100</v>
      </c>
      <c r="N17">
        <v>100</v>
      </c>
      <c r="O17">
        <v>3</v>
      </c>
      <c r="Q17" t="s">
        <v>2781</v>
      </c>
      <c r="R17" t="s">
        <v>674</v>
      </c>
      <c r="S17">
        <v>1</v>
      </c>
      <c r="T17">
        <v>3</v>
      </c>
      <c r="U17">
        <v>33.333333333333329</v>
      </c>
      <c r="V17">
        <v>44013</v>
      </c>
      <c r="W17">
        <v>44196</v>
      </c>
      <c r="X17">
        <v>0</v>
      </c>
      <c r="Y17">
        <v>0</v>
      </c>
      <c r="Z17">
        <v>0</v>
      </c>
      <c r="AA17">
        <v>0</v>
      </c>
      <c r="AB17">
        <v>0</v>
      </c>
      <c r="AC17">
        <v>0</v>
      </c>
      <c r="AD17">
        <v>0</v>
      </c>
      <c r="AE17">
        <v>0</v>
      </c>
      <c r="AF17">
        <v>25</v>
      </c>
      <c r="AG17">
        <v>8.3333333333333321</v>
      </c>
      <c r="AH17">
        <v>24.999999999999996</v>
      </c>
      <c r="AI17" t="s">
        <v>2782</v>
      </c>
      <c r="AJ17">
        <v>0</v>
      </c>
      <c r="AK17">
        <v>0</v>
      </c>
      <c r="AL17">
        <v>0</v>
      </c>
      <c r="AM17">
        <v>0</v>
      </c>
      <c r="AN17">
        <v>0</v>
      </c>
      <c r="AO17">
        <v>0</v>
      </c>
      <c r="AP17">
        <v>0</v>
      </c>
      <c r="AQ17">
        <v>0</v>
      </c>
      <c r="AR17">
        <v>25</v>
      </c>
      <c r="AS17">
        <v>8.3333333333333321</v>
      </c>
      <c r="AT17">
        <v>24.999999999999996</v>
      </c>
      <c r="AU17" t="s">
        <v>2783</v>
      </c>
      <c r="AV17">
        <v>0</v>
      </c>
      <c r="AW17">
        <v>0</v>
      </c>
      <c r="AX17">
        <v>0</v>
      </c>
      <c r="AY17">
        <v>0</v>
      </c>
      <c r="AZ17">
        <v>0</v>
      </c>
      <c r="BA17">
        <v>0</v>
      </c>
      <c r="BB17">
        <v>0</v>
      </c>
      <c r="BC17">
        <v>0</v>
      </c>
      <c r="BD17">
        <v>25</v>
      </c>
      <c r="BE17">
        <v>8.3333333333333321</v>
      </c>
      <c r="BF17">
        <v>24.999999999999996</v>
      </c>
      <c r="BG17" t="s">
        <v>2784</v>
      </c>
      <c r="BH17">
        <v>0</v>
      </c>
      <c r="BI17">
        <v>0</v>
      </c>
      <c r="BJ17">
        <v>0</v>
      </c>
      <c r="BK17">
        <v>0</v>
      </c>
      <c r="BL17">
        <v>0</v>
      </c>
      <c r="BM17">
        <v>0</v>
      </c>
      <c r="BN17">
        <v>0</v>
      </c>
      <c r="BO17">
        <v>0</v>
      </c>
      <c r="BP17">
        <v>25</v>
      </c>
      <c r="BQ17">
        <v>8.3333333333333321</v>
      </c>
      <c r="BR17">
        <v>24.999999999999996</v>
      </c>
      <c r="BS17" t="s">
        <v>2783</v>
      </c>
      <c r="BT17" t="s">
        <v>2785</v>
      </c>
      <c r="BU17">
        <v>100</v>
      </c>
      <c r="BV17">
        <v>0</v>
      </c>
      <c r="BW17">
        <v>0</v>
      </c>
      <c r="BX17">
        <v>25</v>
      </c>
      <c r="BY17">
        <v>25</v>
      </c>
      <c r="BZ17">
        <v>25</v>
      </c>
      <c r="CA17">
        <v>50</v>
      </c>
      <c r="CB17">
        <v>50</v>
      </c>
      <c r="CC17">
        <v>50</v>
      </c>
      <c r="CD17">
        <v>75</v>
      </c>
      <c r="CE17">
        <v>75</v>
      </c>
      <c r="CF17">
        <v>75</v>
      </c>
      <c r="CG17">
        <v>100</v>
      </c>
      <c r="CH17" s="133">
        <v>0</v>
      </c>
      <c r="CI17">
        <v>0</v>
      </c>
      <c r="CJ17">
        <v>25</v>
      </c>
      <c r="CK17">
        <v>25</v>
      </c>
      <c r="CL17">
        <v>25</v>
      </c>
      <c r="CM17">
        <v>50</v>
      </c>
      <c r="CN17">
        <v>50</v>
      </c>
      <c r="CO17">
        <v>50</v>
      </c>
      <c r="CP17">
        <v>50</v>
      </c>
      <c r="CQ17">
        <v>50</v>
      </c>
      <c r="CR17">
        <v>50</v>
      </c>
      <c r="CS17">
        <v>50</v>
      </c>
      <c r="CT17">
        <v>50</v>
      </c>
      <c r="CU17" s="133">
        <v>100</v>
      </c>
      <c r="CV17">
        <v>50</v>
      </c>
      <c r="CW17" t="s">
        <v>473</v>
      </c>
      <c r="CX17" t="s">
        <v>473</v>
      </c>
      <c r="CY17">
        <v>33.333333333333329</v>
      </c>
      <c r="CZ17">
        <v>99.999999999999986</v>
      </c>
    </row>
    <row r="18" spans="1:104" x14ac:dyDescent="0.35">
      <c r="A18" t="s">
        <v>694</v>
      </c>
      <c r="B18">
        <v>7868</v>
      </c>
      <c r="C18" t="s">
        <v>604</v>
      </c>
      <c r="D18" t="s">
        <v>695</v>
      </c>
      <c r="E18" t="s">
        <v>698</v>
      </c>
      <c r="F18" t="s">
        <v>437</v>
      </c>
      <c r="G18" t="s">
        <v>438</v>
      </c>
      <c r="H18" t="s">
        <v>608</v>
      </c>
      <c r="I18" t="s">
        <v>699</v>
      </c>
      <c r="J18" t="s">
        <v>467</v>
      </c>
      <c r="K18" t="s">
        <v>458</v>
      </c>
      <c r="L18" t="s">
        <v>2786</v>
      </c>
      <c r="M18">
        <v>100</v>
      </c>
      <c r="N18">
        <v>100</v>
      </c>
      <c r="O18">
        <v>1</v>
      </c>
      <c r="Q18" t="s">
        <v>2787</v>
      </c>
      <c r="R18" t="s">
        <v>611</v>
      </c>
      <c r="S18">
        <v>1</v>
      </c>
      <c r="T18">
        <v>2</v>
      </c>
      <c r="U18">
        <v>50</v>
      </c>
      <c r="V18">
        <v>44013</v>
      </c>
      <c r="W18">
        <v>44196</v>
      </c>
      <c r="X18">
        <v>0</v>
      </c>
      <c r="Y18">
        <v>0</v>
      </c>
      <c r="Z18">
        <v>0</v>
      </c>
      <c r="AA18">
        <v>0</v>
      </c>
      <c r="AB18">
        <v>0</v>
      </c>
      <c r="AC18">
        <v>0</v>
      </c>
      <c r="AD18">
        <v>0</v>
      </c>
      <c r="AE18">
        <v>0</v>
      </c>
      <c r="AF18">
        <v>20</v>
      </c>
      <c r="AG18">
        <v>10</v>
      </c>
      <c r="AH18">
        <v>20</v>
      </c>
      <c r="AI18" t="s">
        <v>2788</v>
      </c>
      <c r="AJ18">
        <v>0</v>
      </c>
      <c r="AK18">
        <v>0</v>
      </c>
      <c r="AL18">
        <v>0</v>
      </c>
      <c r="AM18">
        <v>0</v>
      </c>
      <c r="AN18">
        <v>0</v>
      </c>
      <c r="AO18">
        <v>0</v>
      </c>
      <c r="AP18">
        <v>0</v>
      </c>
      <c r="AQ18">
        <v>0</v>
      </c>
      <c r="AR18">
        <v>40</v>
      </c>
      <c r="AS18">
        <v>20</v>
      </c>
      <c r="AT18">
        <v>40</v>
      </c>
      <c r="AU18" t="s">
        <v>2789</v>
      </c>
      <c r="AV18">
        <v>0</v>
      </c>
      <c r="AW18">
        <v>0</v>
      </c>
      <c r="AX18">
        <v>0</v>
      </c>
      <c r="AY18">
        <v>0</v>
      </c>
      <c r="AZ18">
        <v>0</v>
      </c>
      <c r="BA18">
        <v>0</v>
      </c>
      <c r="BB18">
        <v>0</v>
      </c>
      <c r="BC18">
        <v>0</v>
      </c>
      <c r="BD18">
        <v>0</v>
      </c>
      <c r="BE18">
        <v>0</v>
      </c>
      <c r="BF18">
        <v>0</v>
      </c>
      <c r="BG18">
        <v>0</v>
      </c>
      <c r="BH18">
        <v>0</v>
      </c>
      <c r="BI18">
        <v>0</v>
      </c>
      <c r="BJ18">
        <v>0</v>
      </c>
      <c r="BK18">
        <v>0</v>
      </c>
      <c r="BL18">
        <v>0</v>
      </c>
      <c r="BM18">
        <v>0</v>
      </c>
      <c r="BN18">
        <v>0</v>
      </c>
      <c r="BO18">
        <v>0</v>
      </c>
      <c r="BP18">
        <v>40</v>
      </c>
      <c r="BQ18">
        <v>20</v>
      </c>
      <c r="BR18">
        <v>40</v>
      </c>
      <c r="BS18" t="s">
        <v>2790</v>
      </c>
      <c r="BT18" t="s">
        <v>2791</v>
      </c>
      <c r="BU18">
        <v>100</v>
      </c>
      <c r="BV18">
        <v>0</v>
      </c>
      <c r="BW18">
        <v>0</v>
      </c>
      <c r="BX18">
        <v>20</v>
      </c>
      <c r="BY18">
        <v>20</v>
      </c>
      <c r="BZ18">
        <v>20</v>
      </c>
      <c r="CA18">
        <v>60</v>
      </c>
      <c r="CB18">
        <v>60</v>
      </c>
      <c r="CC18">
        <v>60</v>
      </c>
      <c r="CD18">
        <v>60</v>
      </c>
      <c r="CE18">
        <v>60</v>
      </c>
      <c r="CF18">
        <v>60</v>
      </c>
      <c r="CG18">
        <v>100</v>
      </c>
      <c r="CH18" s="133">
        <v>0</v>
      </c>
      <c r="CI18">
        <v>0</v>
      </c>
      <c r="CJ18">
        <v>20</v>
      </c>
      <c r="CK18">
        <v>20</v>
      </c>
      <c r="CL18">
        <v>20</v>
      </c>
      <c r="CM18">
        <v>60</v>
      </c>
      <c r="CN18">
        <v>60</v>
      </c>
      <c r="CO18">
        <v>60</v>
      </c>
      <c r="CP18">
        <v>60</v>
      </c>
      <c r="CQ18">
        <v>60</v>
      </c>
      <c r="CR18">
        <v>60</v>
      </c>
      <c r="CS18">
        <v>60</v>
      </c>
      <c r="CT18">
        <v>60</v>
      </c>
      <c r="CU18" s="133">
        <v>100</v>
      </c>
      <c r="CV18">
        <v>60</v>
      </c>
      <c r="CW18" t="s">
        <v>473</v>
      </c>
      <c r="CX18" t="s">
        <v>473</v>
      </c>
      <c r="CY18">
        <v>50</v>
      </c>
      <c r="CZ18">
        <v>100</v>
      </c>
    </row>
    <row r="19" spans="1:104" x14ac:dyDescent="0.35">
      <c r="A19" t="s">
        <v>694</v>
      </c>
      <c r="B19">
        <v>7868</v>
      </c>
      <c r="C19" t="s">
        <v>604</v>
      </c>
      <c r="D19" t="s">
        <v>695</v>
      </c>
      <c r="E19" t="s">
        <v>698</v>
      </c>
      <c r="F19" t="s">
        <v>437</v>
      </c>
      <c r="G19" t="s">
        <v>438</v>
      </c>
      <c r="H19" t="s">
        <v>608</v>
      </c>
      <c r="I19" t="s">
        <v>699</v>
      </c>
      <c r="J19" t="s">
        <v>467</v>
      </c>
      <c r="K19" t="s">
        <v>458</v>
      </c>
      <c r="L19" t="s">
        <v>2792</v>
      </c>
      <c r="M19">
        <v>100</v>
      </c>
      <c r="N19">
        <v>100</v>
      </c>
      <c r="O19">
        <v>2</v>
      </c>
      <c r="Q19" t="s">
        <v>2793</v>
      </c>
      <c r="R19" t="s">
        <v>611</v>
      </c>
      <c r="S19">
        <v>1</v>
      </c>
      <c r="T19">
        <v>2</v>
      </c>
      <c r="U19">
        <v>50</v>
      </c>
      <c r="V19">
        <v>44013</v>
      </c>
      <c r="W19">
        <v>44196</v>
      </c>
      <c r="X19">
        <v>0</v>
      </c>
      <c r="Y19">
        <v>0</v>
      </c>
      <c r="Z19">
        <v>0</v>
      </c>
      <c r="AA19">
        <v>0</v>
      </c>
      <c r="AB19">
        <v>0</v>
      </c>
      <c r="AC19">
        <v>0</v>
      </c>
      <c r="AD19">
        <v>0</v>
      </c>
      <c r="AE19">
        <v>0</v>
      </c>
      <c r="AF19">
        <v>20</v>
      </c>
      <c r="AG19">
        <v>10</v>
      </c>
      <c r="AH19">
        <v>20</v>
      </c>
      <c r="AI19" t="s">
        <v>2794</v>
      </c>
      <c r="AJ19">
        <v>0</v>
      </c>
      <c r="AK19">
        <v>0</v>
      </c>
      <c r="AL19">
        <v>0</v>
      </c>
      <c r="AM19">
        <v>0</v>
      </c>
      <c r="AN19">
        <v>0</v>
      </c>
      <c r="AO19">
        <v>0</v>
      </c>
      <c r="AP19">
        <v>0</v>
      </c>
      <c r="AQ19">
        <v>0</v>
      </c>
      <c r="AR19">
        <v>40</v>
      </c>
      <c r="AS19">
        <v>20</v>
      </c>
      <c r="AT19">
        <v>40</v>
      </c>
      <c r="AU19" t="s">
        <v>2795</v>
      </c>
      <c r="AV19">
        <v>0</v>
      </c>
      <c r="AW19">
        <v>0</v>
      </c>
      <c r="AX19">
        <v>0</v>
      </c>
      <c r="AY19">
        <v>0</v>
      </c>
      <c r="AZ19">
        <v>0</v>
      </c>
      <c r="BA19">
        <v>0</v>
      </c>
      <c r="BB19">
        <v>0</v>
      </c>
      <c r="BC19">
        <v>0</v>
      </c>
      <c r="BD19">
        <v>0</v>
      </c>
      <c r="BE19">
        <v>0</v>
      </c>
      <c r="BF19">
        <v>0</v>
      </c>
      <c r="BG19">
        <v>0</v>
      </c>
      <c r="BH19">
        <v>0</v>
      </c>
      <c r="BI19">
        <v>0</v>
      </c>
      <c r="BJ19">
        <v>0</v>
      </c>
      <c r="BK19">
        <v>0</v>
      </c>
      <c r="BL19">
        <v>0</v>
      </c>
      <c r="BM19">
        <v>0</v>
      </c>
      <c r="BN19">
        <v>0</v>
      </c>
      <c r="BO19">
        <v>0</v>
      </c>
      <c r="BP19">
        <v>40</v>
      </c>
      <c r="BQ19">
        <v>20</v>
      </c>
      <c r="BR19">
        <v>40</v>
      </c>
      <c r="BS19" t="s">
        <v>2796</v>
      </c>
      <c r="BT19" t="s">
        <v>2797</v>
      </c>
      <c r="BU19">
        <v>100</v>
      </c>
      <c r="BV19">
        <v>0</v>
      </c>
      <c r="BW19">
        <v>0</v>
      </c>
      <c r="BX19">
        <v>20</v>
      </c>
      <c r="BY19">
        <v>20</v>
      </c>
      <c r="BZ19">
        <v>20</v>
      </c>
      <c r="CA19">
        <v>60</v>
      </c>
      <c r="CB19">
        <v>60</v>
      </c>
      <c r="CC19">
        <v>60</v>
      </c>
      <c r="CD19">
        <v>60</v>
      </c>
      <c r="CE19">
        <v>60</v>
      </c>
      <c r="CF19">
        <v>60</v>
      </c>
      <c r="CG19">
        <v>100</v>
      </c>
      <c r="CH19" s="133">
        <v>0</v>
      </c>
      <c r="CI19">
        <v>0</v>
      </c>
      <c r="CJ19">
        <v>20</v>
      </c>
      <c r="CK19">
        <v>20</v>
      </c>
      <c r="CL19">
        <v>20</v>
      </c>
      <c r="CM19">
        <v>60</v>
      </c>
      <c r="CN19">
        <v>60</v>
      </c>
      <c r="CO19">
        <v>60</v>
      </c>
      <c r="CP19">
        <v>60</v>
      </c>
      <c r="CQ19">
        <v>60</v>
      </c>
      <c r="CR19">
        <v>60</v>
      </c>
      <c r="CS19">
        <v>60</v>
      </c>
      <c r="CT19">
        <v>60</v>
      </c>
      <c r="CU19" s="133">
        <v>100</v>
      </c>
      <c r="CV19">
        <v>60</v>
      </c>
      <c r="CW19" t="s">
        <v>473</v>
      </c>
      <c r="CX19" t="s">
        <v>473</v>
      </c>
      <c r="CY19">
        <v>50</v>
      </c>
      <c r="CZ19">
        <v>100</v>
      </c>
    </row>
    <row r="20" spans="1:104" x14ac:dyDescent="0.35">
      <c r="A20" t="s">
        <v>719</v>
      </c>
      <c r="B20">
        <v>7868</v>
      </c>
      <c r="C20" t="s">
        <v>604</v>
      </c>
      <c r="D20" t="s">
        <v>720</v>
      </c>
      <c r="E20" t="s">
        <v>721</v>
      </c>
      <c r="F20" t="s">
        <v>437</v>
      </c>
      <c r="G20" t="s">
        <v>438</v>
      </c>
      <c r="H20" t="s">
        <v>642</v>
      </c>
      <c r="I20" t="s">
        <v>722</v>
      </c>
      <c r="J20" t="s">
        <v>456</v>
      </c>
      <c r="K20" t="s">
        <v>458</v>
      </c>
      <c r="L20" t="s">
        <v>2798</v>
      </c>
      <c r="M20">
        <v>100</v>
      </c>
      <c r="N20">
        <v>100</v>
      </c>
      <c r="O20">
        <v>1</v>
      </c>
      <c r="Q20" t="s">
        <v>2799</v>
      </c>
      <c r="R20" t="s">
        <v>645</v>
      </c>
      <c r="S20">
        <v>1</v>
      </c>
      <c r="T20">
        <v>3</v>
      </c>
      <c r="U20">
        <v>33.333333333333329</v>
      </c>
      <c r="V20">
        <v>44013</v>
      </c>
      <c r="W20">
        <v>44196</v>
      </c>
      <c r="X20">
        <v>0</v>
      </c>
      <c r="Y20">
        <v>0</v>
      </c>
      <c r="Z20">
        <v>0</v>
      </c>
      <c r="AA20">
        <v>0</v>
      </c>
      <c r="AB20">
        <v>0</v>
      </c>
      <c r="AC20">
        <v>0</v>
      </c>
      <c r="AD20">
        <v>0</v>
      </c>
      <c r="AE20">
        <v>0</v>
      </c>
      <c r="AF20">
        <v>20</v>
      </c>
      <c r="AG20">
        <v>6.6666666666666652</v>
      </c>
      <c r="AH20">
        <v>19.999999999999996</v>
      </c>
      <c r="AI20" t="s">
        <v>2800</v>
      </c>
      <c r="AJ20">
        <v>0</v>
      </c>
      <c r="AK20">
        <v>0</v>
      </c>
      <c r="AL20">
        <v>0</v>
      </c>
      <c r="AM20">
        <v>0</v>
      </c>
      <c r="AN20">
        <v>0</v>
      </c>
      <c r="AO20">
        <v>0</v>
      </c>
      <c r="AP20">
        <v>0</v>
      </c>
      <c r="AQ20">
        <v>0</v>
      </c>
      <c r="AR20">
        <v>30</v>
      </c>
      <c r="AS20">
        <v>9.9999999999999982</v>
      </c>
      <c r="AT20">
        <v>29.999999999999993</v>
      </c>
      <c r="AU20" t="s">
        <v>2801</v>
      </c>
      <c r="AV20">
        <v>0</v>
      </c>
      <c r="AW20">
        <v>0</v>
      </c>
      <c r="AX20">
        <v>0</v>
      </c>
      <c r="AY20">
        <v>0</v>
      </c>
      <c r="AZ20">
        <v>0</v>
      </c>
      <c r="BA20">
        <v>0</v>
      </c>
      <c r="BB20">
        <v>0</v>
      </c>
      <c r="BC20">
        <v>0</v>
      </c>
      <c r="BD20">
        <v>30</v>
      </c>
      <c r="BE20">
        <v>9.9999999999999982</v>
      </c>
      <c r="BF20">
        <v>29.999999999999993</v>
      </c>
      <c r="BG20" t="s">
        <v>2801</v>
      </c>
      <c r="BH20">
        <v>0</v>
      </c>
      <c r="BI20">
        <v>0</v>
      </c>
      <c r="BJ20">
        <v>0</v>
      </c>
      <c r="BK20">
        <v>0</v>
      </c>
      <c r="BL20">
        <v>0</v>
      </c>
      <c r="BM20">
        <v>0</v>
      </c>
      <c r="BN20">
        <v>0</v>
      </c>
      <c r="BO20">
        <v>0</v>
      </c>
      <c r="BP20">
        <v>20</v>
      </c>
      <c r="BQ20">
        <v>6.6666666666666652</v>
      </c>
      <c r="BR20">
        <v>19.999999999999996</v>
      </c>
      <c r="BS20" t="s">
        <v>2802</v>
      </c>
      <c r="BT20" t="s">
        <v>2803</v>
      </c>
      <c r="BU20">
        <v>100</v>
      </c>
      <c r="BV20">
        <v>0</v>
      </c>
      <c r="BW20">
        <v>0</v>
      </c>
      <c r="BX20">
        <v>20</v>
      </c>
      <c r="BY20">
        <v>20</v>
      </c>
      <c r="BZ20">
        <v>20</v>
      </c>
      <c r="CA20">
        <v>50</v>
      </c>
      <c r="CB20">
        <v>50</v>
      </c>
      <c r="CC20">
        <v>50</v>
      </c>
      <c r="CD20">
        <v>80</v>
      </c>
      <c r="CE20">
        <v>80</v>
      </c>
      <c r="CF20">
        <v>80</v>
      </c>
      <c r="CG20">
        <v>100</v>
      </c>
      <c r="CH20" s="133">
        <v>0</v>
      </c>
      <c r="CI20">
        <v>0</v>
      </c>
      <c r="CJ20">
        <v>20</v>
      </c>
      <c r="CK20">
        <v>20</v>
      </c>
      <c r="CL20">
        <v>20</v>
      </c>
      <c r="CM20">
        <v>50</v>
      </c>
      <c r="CN20">
        <v>50</v>
      </c>
      <c r="CO20">
        <v>50</v>
      </c>
      <c r="CP20">
        <v>50</v>
      </c>
      <c r="CQ20">
        <v>50</v>
      </c>
      <c r="CR20">
        <v>50</v>
      </c>
      <c r="CS20">
        <v>50</v>
      </c>
      <c r="CT20">
        <v>50</v>
      </c>
      <c r="CU20" s="133">
        <v>100</v>
      </c>
      <c r="CV20">
        <v>50</v>
      </c>
      <c r="CW20" t="s">
        <v>473</v>
      </c>
      <c r="CX20" t="s">
        <v>473</v>
      </c>
      <c r="CY20">
        <v>33.333333333333329</v>
      </c>
      <c r="CZ20">
        <v>99.999999999999986</v>
      </c>
    </row>
    <row r="21" spans="1:104" x14ac:dyDescent="0.35">
      <c r="A21" t="s">
        <v>719</v>
      </c>
      <c r="B21">
        <v>7868</v>
      </c>
      <c r="C21" t="s">
        <v>604</v>
      </c>
      <c r="D21" t="s">
        <v>720</v>
      </c>
      <c r="E21" t="s">
        <v>721</v>
      </c>
      <c r="F21" t="s">
        <v>437</v>
      </c>
      <c r="G21" t="s">
        <v>438</v>
      </c>
      <c r="H21" t="s">
        <v>642</v>
      </c>
      <c r="I21" t="s">
        <v>722</v>
      </c>
      <c r="J21" t="s">
        <v>456</v>
      </c>
      <c r="K21" t="s">
        <v>458</v>
      </c>
      <c r="L21" t="s">
        <v>2804</v>
      </c>
      <c r="M21">
        <v>100</v>
      </c>
      <c r="N21">
        <v>100</v>
      </c>
      <c r="O21">
        <v>2</v>
      </c>
      <c r="Q21" t="s">
        <v>2805</v>
      </c>
      <c r="R21" t="s">
        <v>645</v>
      </c>
      <c r="S21">
        <v>2</v>
      </c>
      <c r="T21">
        <v>3</v>
      </c>
      <c r="U21">
        <v>66.666666666666657</v>
      </c>
      <c r="V21">
        <v>44013</v>
      </c>
      <c r="W21">
        <v>44196</v>
      </c>
      <c r="X21">
        <v>0</v>
      </c>
      <c r="Y21">
        <v>0</v>
      </c>
      <c r="Z21">
        <v>0</v>
      </c>
      <c r="AA21">
        <v>0</v>
      </c>
      <c r="AB21">
        <v>0</v>
      </c>
      <c r="AC21">
        <v>0</v>
      </c>
      <c r="AD21">
        <v>0</v>
      </c>
      <c r="AE21">
        <v>0</v>
      </c>
      <c r="AF21">
        <v>20</v>
      </c>
      <c r="AG21">
        <v>13.33333333333333</v>
      </c>
      <c r="AH21">
        <v>19.999999999999996</v>
      </c>
      <c r="AI21" t="s">
        <v>2806</v>
      </c>
      <c r="AJ21">
        <v>0</v>
      </c>
      <c r="AK21">
        <v>0</v>
      </c>
      <c r="AL21">
        <v>0</v>
      </c>
      <c r="AM21">
        <v>0</v>
      </c>
      <c r="AN21">
        <v>0</v>
      </c>
      <c r="AO21">
        <v>0</v>
      </c>
      <c r="AP21">
        <v>0</v>
      </c>
      <c r="AQ21">
        <v>0</v>
      </c>
      <c r="AR21">
        <v>30</v>
      </c>
      <c r="AS21">
        <v>19.999999999999996</v>
      </c>
      <c r="AT21">
        <v>29.999999999999993</v>
      </c>
      <c r="AU21" t="s">
        <v>2806</v>
      </c>
      <c r="AV21">
        <v>0</v>
      </c>
      <c r="AW21">
        <v>0</v>
      </c>
      <c r="AX21">
        <v>0</v>
      </c>
      <c r="AY21">
        <v>0</v>
      </c>
      <c r="AZ21">
        <v>0</v>
      </c>
      <c r="BA21">
        <v>0</v>
      </c>
      <c r="BB21">
        <v>0</v>
      </c>
      <c r="BC21">
        <v>0</v>
      </c>
      <c r="BD21">
        <v>30</v>
      </c>
      <c r="BE21">
        <v>19.999999999999996</v>
      </c>
      <c r="BF21">
        <v>29.999999999999993</v>
      </c>
      <c r="BG21" t="s">
        <v>2806</v>
      </c>
      <c r="BH21">
        <v>0</v>
      </c>
      <c r="BI21">
        <v>0</v>
      </c>
      <c r="BJ21">
        <v>0</v>
      </c>
      <c r="BK21">
        <v>0</v>
      </c>
      <c r="BL21">
        <v>0</v>
      </c>
      <c r="BM21">
        <v>0</v>
      </c>
      <c r="BN21">
        <v>0</v>
      </c>
      <c r="BO21">
        <v>0</v>
      </c>
      <c r="BP21">
        <v>20</v>
      </c>
      <c r="BQ21">
        <v>13.33333333333333</v>
      </c>
      <c r="BR21">
        <v>19.999999999999996</v>
      </c>
      <c r="BS21">
        <v>0</v>
      </c>
      <c r="BT21" t="s">
        <v>2807</v>
      </c>
      <c r="BU21">
        <v>100</v>
      </c>
      <c r="BV21">
        <v>0</v>
      </c>
      <c r="BW21">
        <v>0</v>
      </c>
      <c r="BX21">
        <v>20</v>
      </c>
      <c r="BY21">
        <v>20</v>
      </c>
      <c r="BZ21">
        <v>20</v>
      </c>
      <c r="CA21">
        <v>50</v>
      </c>
      <c r="CB21">
        <v>50</v>
      </c>
      <c r="CC21">
        <v>50</v>
      </c>
      <c r="CD21">
        <v>80</v>
      </c>
      <c r="CE21">
        <v>80</v>
      </c>
      <c r="CF21">
        <v>80</v>
      </c>
      <c r="CG21">
        <v>100</v>
      </c>
      <c r="CH21" s="133">
        <v>0</v>
      </c>
      <c r="CI21">
        <v>0</v>
      </c>
      <c r="CJ21">
        <v>20</v>
      </c>
      <c r="CK21">
        <v>20</v>
      </c>
      <c r="CL21">
        <v>20</v>
      </c>
      <c r="CM21">
        <v>50</v>
      </c>
      <c r="CN21">
        <v>50</v>
      </c>
      <c r="CO21">
        <v>50</v>
      </c>
      <c r="CP21">
        <v>50</v>
      </c>
      <c r="CQ21">
        <v>50</v>
      </c>
      <c r="CR21">
        <v>50</v>
      </c>
      <c r="CS21">
        <v>50</v>
      </c>
      <c r="CT21">
        <v>50</v>
      </c>
      <c r="CU21" s="133">
        <v>100</v>
      </c>
      <c r="CV21">
        <v>50</v>
      </c>
      <c r="CW21" t="s">
        <v>473</v>
      </c>
      <c r="CX21" t="s">
        <v>473</v>
      </c>
      <c r="CY21">
        <v>66.666666666666657</v>
      </c>
      <c r="CZ21">
        <v>99.999999999999986</v>
      </c>
    </row>
    <row r="22" spans="1:104" x14ac:dyDescent="0.35">
      <c r="A22" t="s">
        <v>739</v>
      </c>
      <c r="B22">
        <v>7868</v>
      </c>
      <c r="C22" t="s">
        <v>604</v>
      </c>
      <c r="D22" t="s">
        <v>740</v>
      </c>
      <c r="E22" t="s">
        <v>741</v>
      </c>
      <c r="F22" t="s">
        <v>437</v>
      </c>
      <c r="G22" t="s">
        <v>438</v>
      </c>
      <c r="H22" t="s">
        <v>671</v>
      </c>
      <c r="I22" t="s">
        <v>742</v>
      </c>
      <c r="J22" t="s">
        <v>456</v>
      </c>
      <c r="K22" t="s">
        <v>458</v>
      </c>
      <c r="L22" t="s">
        <v>2808</v>
      </c>
      <c r="M22">
        <v>100</v>
      </c>
      <c r="N22">
        <v>100</v>
      </c>
      <c r="O22">
        <v>1</v>
      </c>
      <c r="Q22" t="s">
        <v>2809</v>
      </c>
      <c r="R22" t="s">
        <v>674</v>
      </c>
      <c r="S22">
        <v>3</v>
      </c>
      <c r="T22">
        <v>25</v>
      </c>
      <c r="U22">
        <v>12</v>
      </c>
      <c r="V22">
        <v>44013</v>
      </c>
      <c r="W22">
        <v>44196</v>
      </c>
      <c r="X22">
        <v>0</v>
      </c>
      <c r="Y22">
        <v>0</v>
      </c>
      <c r="Z22">
        <v>0</v>
      </c>
      <c r="AA22">
        <v>0</v>
      </c>
      <c r="AB22">
        <v>0</v>
      </c>
      <c r="AC22">
        <v>0</v>
      </c>
      <c r="AD22">
        <v>0</v>
      </c>
      <c r="AE22">
        <v>0</v>
      </c>
      <c r="AF22">
        <v>25</v>
      </c>
      <c r="AG22">
        <v>3</v>
      </c>
      <c r="AH22">
        <v>25</v>
      </c>
      <c r="AI22" t="s">
        <v>2810</v>
      </c>
      <c r="AJ22">
        <v>0</v>
      </c>
      <c r="AK22">
        <v>0</v>
      </c>
      <c r="AL22">
        <v>0</v>
      </c>
      <c r="AM22">
        <v>0</v>
      </c>
      <c r="AN22">
        <v>0</v>
      </c>
      <c r="AO22">
        <v>0</v>
      </c>
      <c r="AP22">
        <v>0</v>
      </c>
      <c r="AQ22">
        <v>0</v>
      </c>
      <c r="AR22">
        <v>25</v>
      </c>
      <c r="AS22">
        <v>3</v>
      </c>
      <c r="AT22">
        <v>25</v>
      </c>
      <c r="AU22" t="s">
        <v>2810</v>
      </c>
      <c r="AV22">
        <v>0</v>
      </c>
      <c r="AW22">
        <v>0</v>
      </c>
      <c r="AX22">
        <v>0</v>
      </c>
      <c r="AY22">
        <v>0</v>
      </c>
      <c r="AZ22">
        <v>0</v>
      </c>
      <c r="BA22">
        <v>0</v>
      </c>
      <c r="BB22">
        <v>0</v>
      </c>
      <c r="BC22">
        <v>0</v>
      </c>
      <c r="BD22">
        <v>25</v>
      </c>
      <c r="BE22">
        <v>3</v>
      </c>
      <c r="BF22">
        <v>25</v>
      </c>
      <c r="BG22" t="s">
        <v>2810</v>
      </c>
      <c r="BH22">
        <v>0</v>
      </c>
      <c r="BI22">
        <v>0</v>
      </c>
      <c r="BJ22">
        <v>0</v>
      </c>
      <c r="BK22">
        <v>0</v>
      </c>
      <c r="BL22">
        <v>0</v>
      </c>
      <c r="BM22">
        <v>0</v>
      </c>
      <c r="BN22">
        <v>0</v>
      </c>
      <c r="BO22">
        <v>0</v>
      </c>
      <c r="BP22">
        <v>25</v>
      </c>
      <c r="BQ22">
        <v>3</v>
      </c>
      <c r="BR22">
        <v>25</v>
      </c>
      <c r="BS22" t="s">
        <v>2810</v>
      </c>
      <c r="BT22" t="s">
        <v>2811</v>
      </c>
      <c r="BU22">
        <v>100</v>
      </c>
      <c r="BV22">
        <v>0</v>
      </c>
      <c r="BW22">
        <v>0</v>
      </c>
      <c r="BX22">
        <v>25</v>
      </c>
      <c r="BY22">
        <v>25</v>
      </c>
      <c r="BZ22">
        <v>25</v>
      </c>
      <c r="CA22">
        <v>50</v>
      </c>
      <c r="CB22">
        <v>50</v>
      </c>
      <c r="CC22">
        <v>50</v>
      </c>
      <c r="CD22">
        <v>75</v>
      </c>
      <c r="CE22">
        <v>75</v>
      </c>
      <c r="CF22">
        <v>75</v>
      </c>
      <c r="CG22">
        <v>100</v>
      </c>
      <c r="CH22" s="133">
        <v>0</v>
      </c>
      <c r="CI22">
        <v>0</v>
      </c>
      <c r="CJ22">
        <v>25</v>
      </c>
      <c r="CK22">
        <v>25</v>
      </c>
      <c r="CL22">
        <v>25</v>
      </c>
      <c r="CM22">
        <v>50</v>
      </c>
      <c r="CN22">
        <v>50</v>
      </c>
      <c r="CO22">
        <v>50</v>
      </c>
      <c r="CP22">
        <v>50</v>
      </c>
      <c r="CQ22">
        <v>50</v>
      </c>
      <c r="CR22">
        <v>50</v>
      </c>
      <c r="CS22">
        <v>50</v>
      </c>
      <c r="CT22">
        <v>50</v>
      </c>
      <c r="CU22" s="133">
        <v>100</v>
      </c>
      <c r="CV22">
        <v>50</v>
      </c>
      <c r="CW22" t="s">
        <v>473</v>
      </c>
      <c r="CX22" t="s">
        <v>473</v>
      </c>
      <c r="CY22">
        <v>12</v>
      </c>
      <c r="CZ22">
        <v>100</v>
      </c>
    </row>
    <row r="23" spans="1:104" x14ac:dyDescent="0.35">
      <c r="A23" t="s">
        <v>739</v>
      </c>
      <c r="B23">
        <v>7868</v>
      </c>
      <c r="C23" t="s">
        <v>604</v>
      </c>
      <c r="D23" t="s">
        <v>740</v>
      </c>
      <c r="E23" t="s">
        <v>741</v>
      </c>
      <c r="F23" t="s">
        <v>437</v>
      </c>
      <c r="G23" t="s">
        <v>438</v>
      </c>
      <c r="H23" t="s">
        <v>671</v>
      </c>
      <c r="I23" t="s">
        <v>742</v>
      </c>
      <c r="J23" t="s">
        <v>456</v>
      </c>
      <c r="K23" t="s">
        <v>458</v>
      </c>
      <c r="L23" t="s">
        <v>2812</v>
      </c>
      <c r="M23">
        <v>100</v>
      </c>
      <c r="N23">
        <v>100</v>
      </c>
      <c r="O23">
        <v>2</v>
      </c>
      <c r="Q23" t="s">
        <v>2813</v>
      </c>
      <c r="R23" t="s">
        <v>674</v>
      </c>
      <c r="S23">
        <v>22</v>
      </c>
      <c r="T23">
        <v>25</v>
      </c>
      <c r="U23">
        <v>88</v>
      </c>
      <c r="V23">
        <v>44013</v>
      </c>
      <c r="W23">
        <v>44196</v>
      </c>
      <c r="X23">
        <v>0</v>
      </c>
      <c r="Y23">
        <v>0</v>
      </c>
      <c r="Z23">
        <v>0</v>
      </c>
      <c r="AA23">
        <v>0</v>
      </c>
      <c r="AB23">
        <v>0</v>
      </c>
      <c r="AC23">
        <v>0</v>
      </c>
      <c r="AD23">
        <v>0</v>
      </c>
      <c r="AE23">
        <v>0</v>
      </c>
      <c r="AF23">
        <v>25</v>
      </c>
      <c r="AG23">
        <v>22</v>
      </c>
      <c r="AH23">
        <v>25</v>
      </c>
      <c r="AI23" t="s">
        <v>2814</v>
      </c>
      <c r="AJ23">
        <v>0</v>
      </c>
      <c r="AK23">
        <v>0</v>
      </c>
      <c r="AL23">
        <v>0</v>
      </c>
      <c r="AM23">
        <v>0</v>
      </c>
      <c r="AN23">
        <v>0</v>
      </c>
      <c r="AO23">
        <v>0</v>
      </c>
      <c r="AP23">
        <v>0</v>
      </c>
      <c r="AQ23">
        <v>0</v>
      </c>
      <c r="AR23">
        <v>25</v>
      </c>
      <c r="AS23">
        <v>22</v>
      </c>
      <c r="AT23">
        <v>25</v>
      </c>
      <c r="AU23" t="s">
        <v>2814</v>
      </c>
      <c r="AV23">
        <v>0</v>
      </c>
      <c r="AW23">
        <v>0</v>
      </c>
      <c r="AX23">
        <v>0</v>
      </c>
      <c r="AY23">
        <v>0</v>
      </c>
      <c r="AZ23">
        <v>0</v>
      </c>
      <c r="BA23">
        <v>0</v>
      </c>
      <c r="BB23">
        <v>0</v>
      </c>
      <c r="BC23">
        <v>0</v>
      </c>
      <c r="BD23">
        <v>25</v>
      </c>
      <c r="BE23">
        <v>22</v>
      </c>
      <c r="BF23">
        <v>25</v>
      </c>
      <c r="BG23" t="s">
        <v>2814</v>
      </c>
      <c r="BH23">
        <v>0</v>
      </c>
      <c r="BI23">
        <v>0</v>
      </c>
      <c r="BJ23">
        <v>0</v>
      </c>
      <c r="BK23">
        <v>0</v>
      </c>
      <c r="BL23">
        <v>0</v>
      </c>
      <c r="BM23">
        <v>0</v>
      </c>
      <c r="BN23">
        <v>0</v>
      </c>
      <c r="BO23">
        <v>0</v>
      </c>
      <c r="BP23">
        <v>25</v>
      </c>
      <c r="BQ23">
        <v>22</v>
      </c>
      <c r="BR23">
        <v>25</v>
      </c>
      <c r="BS23" t="s">
        <v>2814</v>
      </c>
      <c r="BT23" t="s">
        <v>2815</v>
      </c>
      <c r="BU23">
        <v>100</v>
      </c>
      <c r="BV23">
        <v>0</v>
      </c>
      <c r="BW23">
        <v>0</v>
      </c>
      <c r="BX23">
        <v>25</v>
      </c>
      <c r="BY23">
        <v>25</v>
      </c>
      <c r="BZ23">
        <v>25</v>
      </c>
      <c r="CA23">
        <v>50</v>
      </c>
      <c r="CB23">
        <v>50</v>
      </c>
      <c r="CC23">
        <v>50</v>
      </c>
      <c r="CD23">
        <v>75</v>
      </c>
      <c r="CE23">
        <v>75</v>
      </c>
      <c r="CF23">
        <v>75</v>
      </c>
      <c r="CG23">
        <v>100</v>
      </c>
      <c r="CH23" s="133">
        <v>0</v>
      </c>
      <c r="CI23">
        <v>0</v>
      </c>
      <c r="CJ23">
        <v>25</v>
      </c>
      <c r="CK23">
        <v>25</v>
      </c>
      <c r="CL23">
        <v>25</v>
      </c>
      <c r="CM23">
        <v>50</v>
      </c>
      <c r="CN23">
        <v>50</v>
      </c>
      <c r="CO23">
        <v>50</v>
      </c>
      <c r="CP23">
        <v>50</v>
      </c>
      <c r="CQ23">
        <v>50</v>
      </c>
      <c r="CR23">
        <v>50</v>
      </c>
      <c r="CS23">
        <v>50</v>
      </c>
      <c r="CT23">
        <v>50</v>
      </c>
      <c r="CU23" s="133">
        <v>100</v>
      </c>
      <c r="CV23">
        <v>50</v>
      </c>
      <c r="CW23" t="s">
        <v>473</v>
      </c>
      <c r="CX23" t="s">
        <v>473</v>
      </c>
      <c r="CY23">
        <v>88</v>
      </c>
      <c r="CZ23">
        <v>100</v>
      </c>
    </row>
    <row r="24" spans="1:104" x14ac:dyDescent="0.35">
      <c r="A24" t="s">
        <v>754</v>
      </c>
      <c r="B24">
        <v>7868</v>
      </c>
      <c r="C24" t="s">
        <v>604</v>
      </c>
      <c r="D24" t="s">
        <v>755</v>
      </c>
      <c r="E24" t="s">
        <v>757</v>
      </c>
      <c r="F24" t="s">
        <v>437</v>
      </c>
      <c r="G24" t="s">
        <v>438</v>
      </c>
      <c r="H24" t="s">
        <v>608</v>
      </c>
      <c r="I24" t="s">
        <v>758</v>
      </c>
      <c r="J24" t="s">
        <v>467</v>
      </c>
      <c r="K24" t="s">
        <v>458</v>
      </c>
      <c r="L24" t="s">
        <v>2816</v>
      </c>
      <c r="M24">
        <v>100</v>
      </c>
      <c r="N24">
        <v>100</v>
      </c>
      <c r="O24">
        <v>1</v>
      </c>
      <c r="Q24" t="s">
        <v>2817</v>
      </c>
      <c r="R24" t="s">
        <v>611</v>
      </c>
      <c r="S24">
        <v>6</v>
      </c>
      <c r="T24">
        <v>8</v>
      </c>
      <c r="U24">
        <v>75</v>
      </c>
      <c r="V24">
        <v>44013</v>
      </c>
      <c r="W24">
        <v>44196</v>
      </c>
      <c r="X24">
        <v>0</v>
      </c>
      <c r="Y24">
        <v>0</v>
      </c>
      <c r="Z24">
        <v>0</v>
      </c>
      <c r="AA24">
        <v>0</v>
      </c>
      <c r="AB24">
        <v>0</v>
      </c>
      <c r="AC24">
        <v>0</v>
      </c>
      <c r="AD24">
        <v>0</v>
      </c>
      <c r="AE24">
        <v>0</v>
      </c>
      <c r="AF24">
        <v>20</v>
      </c>
      <c r="AG24">
        <v>15</v>
      </c>
      <c r="AH24">
        <v>20</v>
      </c>
      <c r="AI24" t="s">
        <v>2818</v>
      </c>
      <c r="AJ24">
        <v>0</v>
      </c>
      <c r="AK24">
        <v>0</v>
      </c>
      <c r="AL24">
        <v>0</v>
      </c>
      <c r="AM24">
        <v>0</v>
      </c>
      <c r="AN24">
        <v>0</v>
      </c>
      <c r="AO24">
        <v>0</v>
      </c>
      <c r="AP24">
        <v>0</v>
      </c>
      <c r="AQ24">
        <v>0</v>
      </c>
      <c r="AR24">
        <v>40</v>
      </c>
      <c r="AS24">
        <v>30</v>
      </c>
      <c r="AT24">
        <v>40</v>
      </c>
      <c r="AU24" t="s">
        <v>2819</v>
      </c>
      <c r="AV24">
        <v>0</v>
      </c>
      <c r="AW24">
        <v>0</v>
      </c>
      <c r="AX24">
        <v>0</v>
      </c>
      <c r="AY24">
        <v>0</v>
      </c>
      <c r="AZ24">
        <v>0</v>
      </c>
      <c r="BA24">
        <v>0</v>
      </c>
      <c r="BB24">
        <v>0</v>
      </c>
      <c r="BC24">
        <v>0</v>
      </c>
      <c r="BD24">
        <v>0</v>
      </c>
      <c r="BE24">
        <v>0</v>
      </c>
      <c r="BF24">
        <v>0</v>
      </c>
      <c r="BG24">
        <v>0</v>
      </c>
      <c r="BH24">
        <v>0</v>
      </c>
      <c r="BI24">
        <v>0</v>
      </c>
      <c r="BJ24">
        <v>0</v>
      </c>
      <c r="BK24">
        <v>0</v>
      </c>
      <c r="BL24">
        <v>0</v>
      </c>
      <c r="BM24">
        <v>0</v>
      </c>
      <c r="BN24">
        <v>0</v>
      </c>
      <c r="BO24">
        <v>0</v>
      </c>
      <c r="BP24">
        <v>40</v>
      </c>
      <c r="BQ24">
        <v>30</v>
      </c>
      <c r="BR24">
        <v>40</v>
      </c>
      <c r="BS24" t="s">
        <v>2820</v>
      </c>
      <c r="BT24" t="s">
        <v>2821</v>
      </c>
      <c r="BU24">
        <v>100</v>
      </c>
      <c r="BV24">
        <v>0</v>
      </c>
      <c r="BW24">
        <v>0</v>
      </c>
      <c r="BX24">
        <v>20</v>
      </c>
      <c r="BY24">
        <v>20</v>
      </c>
      <c r="BZ24">
        <v>20</v>
      </c>
      <c r="CA24">
        <v>60</v>
      </c>
      <c r="CB24">
        <v>60</v>
      </c>
      <c r="CC24">
        <v>60</v>
      </c>
      <c r="CD24">
        <v>60</v>
      </c>
      <c r="CE24">
        <v>60</v>
      </c>
      <c r="CF24">
        <v>60</v>
      </c>
      <c r="CG24">
        <v>100</v>
      </c>
      <c r="CH24" s="133">
        <v>0</v>
      </c>
      <c r="CI24">
        <v>0</v>
      </c>
      <c r="CJ24">
        <v>20</v>
      </c>
      <c r="CK24">
        <v>20</v>
      </c>
      <c r="CL24">
        <v>20</v>
      </c>
      <c r="CM24">
        <v>60</v>
      </c>
      <c r="CN24">
        <v>60</v>
      </c>
      <c r="CO24">
        <v>60</v>
      </c>
      <c r="CP24">
        <v>60</v>
      </c>
      <c r="CQ24">
        <v>60</v>
      </c>
      <c r="CR24">
        <v>60</v>
      </c>
      <c r="CS24">
        <v>60</v>
      </c>
      <c r="CT24">
        <v>60</v>
      </c>
      <c r="CU24" s="133">
        <v>100</v>
      </c>
      <c r="CV24">
        <v>60</v>
      </c>
      <c r="CW24" t="s">
        <v>473</v>
      </c>
      <c r="CX24" t="s">
        <v>473</v>
      </c>
      <c r="CY24">
        <v>75</v>
      </c>
      <c r="CZ24">
        <v>100</v>
      </c>
    </row>
    <row r="25" spans="1:104" x14ac:dyDescent="0.35">
      <c r="A25" t="s">
        <v>754</v>
      </c>
      <c r="B25">
        <v>7868</v>
      </c>
      <c r="C25" t="s">
        <v>604</v>
      </c>
      <c r="D25" t="s">
        <v>755</v>
      </c>
      <c r="E25" t="s">
        <v>757</v>
      </c>
      <c r="F25" t="s">
        <v>437</v>
      </c>
      <c r="G25" t="s">
        <v>438</v>
      </c>
      <c r="H25" t="s">
        <v>608</v>
      </c>
      <c r="I25" t="s">
        <v>758</v>
      </c>
      <c r="J25" t="s">
        <v>467</v>
      </c>
      <c r="K25" t="s">
        <v>458</v>
      </c>
      <c r="L25" t="s">
        <v>2822</v>
      </c>
      <c r="M25">
        <v>100</v>
      </c>
      <c r="N25">
        <v>100</v>
      </c>
      <c r="O25">
        <v>2</v>
      </c>
      <c r="Q25" t="s">
        <v>2823</v>
      </c>
      <c r="R25" t="s">
        <v>611</v>
      </c>
      <c r="S25">
        <v>1</v>
      </c>
      <c r="T25">
        <v>8</v>
      </c>
      <c r="U25">
        <v>12.5</v>
      </c>
      <c r="V25">
        <v>44013</v>
      </c>
      <c r="W25">
        <v>44196</v>
      </c>
      <c r="X25">
        <v>0</v>
      </c>
      <c r="Y25">
        <v>0</v>
      </c>
      <c r="Z25">
        <v>0</v>
      </c>
      <c r="AA25">
        <v>0</v>
      </c>
      <c r="AB25">
        <v>0</v>
      </c>
      <c r="AC25">
        <v>0</v>
      </c>
      <c r="AD25">
        <v>0</v>
      </c>
      <c r="AE25">
        <v>0</v>
      </c>
      <c r="AF25">
        <v>20</v>
      </c>
      <c r="AG25">
        <v>2.5</v>
      </c>
      <c r="AH25">
        <v>20</v>
      </c>
      <c r="AI25" t="s">
        <v>2824</v>
      </c>
      <c r="AJ25">
        <v>0</v>
      </c>
      <c r="AK25">
        <v>0</v>
      </c>
      <c r="AL25">
        <v>0</v>
      </c>
      <c r="AM25">
        <v>0</v>
      </c>
      <c r="AN25">
        <v>0</v>
      </c>
      <c r="AO25">
        <v>0</v>
      </c>
      <c r="AP25">
        <v>0</v>
      </c>
      <c r="AQ25">
        <v>0</v>
      </c>
      <c r="AR25">
        <v>40</v>
      </c>
      <c r="AS25">
        <v>5</v>
      </c>
      <c r="AT25">
        <v>40</v>
      </c>
      <c r="AU25" t="s">
        <v>2825</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40</v>
      </c>
      <c r="BQ25">
        <v>5</v>
      </c>
      <c r="BR25">
        <v>40</v>
      </c>
      <c r="BS25" t="s">
        <v>2826</v>
      </c>
      <c r="BT25" t="s">
        <v>2827</v>
      </c>
      <c r="BU25">
        <v>100</v>
      </c>
      <c r="BV25">
        <v>0</v>
      </c>
      <c r="BW25">
        <v>0</v>
      </c>
      <c r="BX25">
        <v>20</v>
      </c>
      <c r="BY25">
        <v>20</v>
      </c>
      <c r="BZ25">
        <v>20</v>
      </c>
      <c r="CA25">
        <v>60</v>
      </c>
      <c r="CB25">
        <v>60</v>
      </c>
      <c r="CC25">
        <v>60</v>
      </c>
      <c r="CD25">
        <v>60</v>
      </c>
      <c r="CE25">
        <v>60</v>
      </c>
      <c r="CF25">
        <v>60</v>
      </c>
      <c r="CG25">
        <v>100</v>
      </c>
      <c r="CH25" s="133">
        <v>0</v>
      </c>
      <c r="CI25">
        <v>0</v>
      </c>
      <c r="CJ25">
        <v>20</v>
      </c>
      <c r="CK25">
        <v>20</v>
      </c>
      <c r="CL25">
        <v>20</v>
      </c>
      <c r="CM25">
        <v>60</v>
      </c>
      <c r="CN25">
        <v>60</v>
      </c>
      <c r="CO25">
        <v>60</v>
      </c>
      <c r="CP25">
        <v>60</v>
      </c>
      <c r="CQ25">
        <v>60</v>
      </c>
      <c r="CR25">
        <v>60</v>
      </c>
      <c r="CS25">
        <v>60</v>
      </c>
      <c r="CT25">
        <v>60</v>
      </c>
      <c r="CU25" s="133">
        <v>100</v>
      </c>
      <c r="CV25">
        <v>60</v>
      </c>
      <c r="CW25" t="s">
        <v>473</v>
      </c>
      <c r="CX25" t="s">
        <v>473</v>
      </c>
      <c r="CY25">
        <v>12.5</v>
      </c>
      <c r="CZ25">
        <v>100</v>
      </c>
    </row>
    <row r="26" spans="1:104" x14ac:dyDescent="0.35">
      <c r="A26" t="s">
        <v>754</v>
      </c>
      <c r="B26">
        <v>7868</v>
      </c>
      <c r="C26" t="s">
        <v>604</v>
      </c>
      <c r="D26" t="s">
        <v>755</v>
      </c>
      <c r="E26" t="s">
        <v>757</v>
      </c>
      <c r="F26" t="s">
        <v>437</v>
      </c>
      <c r="G26" t="s">
        <v>438</v>
      </c>
      <c r="H26" t="s">
        <v>608</v>
      </c>
      <c r="I26" t="s">
        <v>758</v>
      </c>
      <c r="J26" t="s">
        <v>467</v>
      </c>
      <c r="K26" t="s">
        <v>458</v>
      </c>
      <c r="L26" t="s">
        <v>2828</v>
      </c>
      <c r="M26">
        <v>100</v>
      </c>
      <c r="N26">
        <v>100</v>
      </c>
      <c r="O26">
        <v>3</v>
      </c>
      <c r="Q26" t="s">
        <v>2829</v>
      </c>
      <c r="R26" t="s">
        <v>611</v>
      </c>
      <c r="S26">
        <v>1</v>
      </c>
      <c r="T26">
        <v>8</v>
      </c>
      <c r="U26">
        <v>12.5</v>
      </c>
      <c r="V26">
        <v>44013</v>
      </c>
      <c r="W26">
        <v>44196</v>
      </c>
      <c r="X26">
        <v>0</v>
      </c>
      <c r="Y26">
        <v>0</v>
      </c>
      <c r="Z26">
        <v>0</v>
      </c>
      <c r="AA26">
        <v>0</v>
      </c>
      <c r="AB26">
        <v>0</v>
      </c>
      <c r="AC26">
        <v>0</v>
      </c>
      <c r="AD26">
        <v>0</v>
      </c>
      <c r="AE26">
        <v>0</v>
      </c>
      <c r="AF26">
        <v>20</v>
      </c>
      <c r="AG26">
        <v>2.5</v>
      </c>
      <c r="AH26">
        <v>20</v>
      </c>
      <c r="AI26" t="s">
        <v>2830</v>
      </c>
      <c r="AJ26">
        <v>0</v>
      </c>
      <c r="AK26">
        <v>0</v>
      </c>
      <c r="AL26">
        <v>0</v>
      </c>
      <c r="AM26">
        <v>0</v>
      </c>
      <c r="AN26">
        <v>0</v>
      </c>
      <c r="AO26">
        <v>0</v>
      </c>
      <c r="AP26">
        <v>0</v>
      </c>
      <c r="AQ26">
        <v>0</v>
      </c>
      <c r="AR26">
        <v>40</v>
      </c>
      <c r="AS26">
        <v>5</v>
      </c>
      <c r="AT26">
        <v>40</v>
      </c>
      <c r="AU26" t="s">
        <v>2831</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40</v>
      </c>
      <c r="BQ26">
        <v>5</v>
      </c>
      <c r="BR26">
        <v>40</v>
      </c>
      <c r="BS26" t="s">
        <v>2832</v>
      </c>
      <c r="BT26" t="s">
        <v>2833</v>
      </c>
      <c r="BU26">
        <v>100</v>
      </c>
      <c r="BV26">
        <v>0</v>
      </c>
      <c r="BW26">
        <v>0</v>
      </c>
      <c r="BX26">
        <v>20</v>
      </c>
      <c r="BY26">
        <v>20</v>
      </c>
      <c r="BZ26">
        <v>20</v>
      </c>
      <c r="CA26">
        <v>60</v>
      </c>
      <c r="CB26">
        <v>60</v>
      </c>
      <c r="CC26">
        <v>60</v>
      </c>
      <c r="CD26">
        <v>60</v>
      </c>
      <c r="CE26">
        <v>60</v>
      </c>
      <c r="CF26">
        <v>60</v>
      </c>
      <c r="CG26">
        <v>100</v>
      </c>
      <c r="CH26" s="133">
        <v>0</v>
      </c>
      <c r="CI26">
        <v>0</v>
      </c>
      <c r="CJ26">
        <v>20</v>
      </c>
      <c r="CK26">
        <v>20</v>
      </c>
      <c r="CL26">
        <v>20</v>
      </c>
      <c r="CM26">
        <v>60</v>
      </c>
      <c r="CN26">
        <v>60</v>
      </c>
      <c r="CO26">
        <v>60</v>
      </c>
      <c r="CP26">
        <v>60</v>
      </c>
      <c r="CQ26">
        <v>60</v>
      </c>
      <c r="CR26">
        <v>60</v>
      </c>
      <c r="CS26">
        <v>60</v>
      </c>
      <c r="CT26">
        <v>60</v>
      </c>
      <c r="CU26" s="133">
        <v>100</v>
      </c>
      <c r="CV26">
        <v>60</v>
      </c>
      <c r="CW26" t="s">
        <v>473</v>
      </c>
      <c r="CX26" t="s">
        <v>473</v>
      </c>
      <c r="CY26">
        <v>12.5</v>
      </c>
      <c r="CZ26">
        <v>100</v>
      </c>
    </row>
    <row r="27" spans="1:104" x14ac:dyDescent="0.35">
      <c r="A27" t="s">
        <v>778</v>
      </c>
      <c r="B27">
        <v>7868</v>
      </c>
      <c r="C27" t="s">
        <v>604</v>
      </c>
      <c r="D27" t="s">
        <v>779</v>
      </c>
      <c r="E27" t="s">
        <v>781</v>
      </c>
      <c r="F27" t="s">
        <v>437</v>
      </c>
      <c r="G27" t="s">
        <v>438</v>
      </c>
      <c r="H27" t="s">
        <v>605</v>
      </c>
      <c r="I27" t="s">
        <v>782</v>
      </c>
      <c r="J27" t="s">
        <v>467</v>
      </c>
      <c r="K27" t="s">
        <v>458</v>
      </c>
      <c r="L27" t="s">
        <v>2834</v>
      </c>
      <c r="M27">
        <v>100</v>
      </c>
      <c r="N27">
        <v>100</v>
      </c>
      <c r="O27">
        <v>1</v>
      </c>
      <c r="Q27" t="s">
        <v>2835</v>
      </c>
      <c r="R27" t="s">
        <v>780</v>
      </c>
      <c r="S27">
        <v>33</v>
      </c>
      <c r="T27">
        <v>33</v>
      </c>
      <c r="U27">
        <v>100</v>
      </c>
      <c r="V27">
        <v>44013</v>
      </c>
      <c r="W27">
        <v>44196</v>
      </c>
      <c r="X27">
        <v>8.33</v>
      </c>
      <c r="Y27">
        <v>8.33</v>
      </c>
      <c r="Z27">
        <v>8.33</v>
      </c>
      <c r="AA27" t="s">
        <v>791</v>
      </c>
      <c r="AB27">
        <v>8.33</v>
      </c>
      <c r="AC27">
        <v>8.33</v>
      </c>
      <c r="AD27">
        <v>8.33</v>
      </c>
      <c r="AE27" t="s">
        <v>792</v>
      </c>
      <c r="AF27">
        <v>8.33</v>
      </c>
      <c r="AG27">
        <v>8.33</v>
      </c>
      <c r="AH27">
        <v>8.33</v>
      </c>
      <c r="AI27" t="s">
        <v>792</v>
      </c>
      <c r="AJ27">
        <v>8.33</v>
      </c>
      <c r="AK27">
        <v>8.33</v>
      </c>
      <c r="AL27">
        <v>8.33</v>
      </c>
      <c r="AM27" t="s">
        <v>791</v>
      </c>
      <c r="AN27">
        <v>8.33</v>
      </c>
      <c r="AO27">
        <v>8.33</v>
      </c>
      <c r="AP27">
        <v>8.33</v>
      </c>
      <c r="AQ27" t="s">
        <v>792</v>
      </c>
      <c r="AR27">
        <v>8.33</v>
      </c>
      <c r="AS27">
        <v>8.33</v>
      </c>
      <c r="AT27">
        <v>8.33</v>
      </c>
      <c r="AU27" t="s">
        <v>792</v>
      </c>
      <c r="AV27">
        <v>8.33</v>
      </c>
      <c r="AW27">
        <v>8.33</v>
      </c>
      <c r="AX27">
        <v>8.33</v>
      </c>
      <c r="AY27" t="s">
        <v>791</v>
      </c>
      <c r="AZ27">
        <v>8.33</v>
      </c>
      <c r="BA27">
        <v>8.33</v>
      </c>
      <c r="BB27">
        <v>8.33</v>
      </c>
      <c r="BC27" t="s">
        <v>792</v>
      </c>
      <c r="BD27">
        <v>8.33</v>
      </c>
      <c r="BE27">
        <v>8.33</v>
      </c>
      <c r="BF27">
        <v>8.33</v>
      </c>
      <c r="BG27" t="s">
        <v>792</v>
      </c>
      <c r="BH27">
        <v>8.33</v>
      </c>
      <c r="BI27">
        <v>8.33</v>
      </c>
      <c r="BJ27">
        <v>8.33</v>
      </c>
      <c r="BK27" t="s">
        <v>791</v>
      </c>
      <c r="BL27">
        <v>8.33</v>
      </c>
      <c r="BM27">
        <v>8.33</v>
      </c>
      <c r="BN27">
        <v>8.33</v>
      </c>
      <c r="BO27" t="s">
        <v>792</v>
      </c>
      <c r="BP27">
        <v>8.3700000000000045</v>
      </c>
      <c r="BQ27">
        <v>8.3700000000000045</v>
      </c>
      <c r="BR27">
        <v>8.3700000000000045</v>
      </c>
      <c r="BS27" t="s">
        <v>792</v>
      </c>
      <c r="BT27" t="s">
        <v>2836</v>
      </c>
      <c r="BU27">
        <v>100</v>
      </c>
      <c r="BV27">
        <v>8.33</v>
      </c>
      <c r="BW27">
        <v>16.66</v>
      </c>
      <c r="BX27">
        <v>24.990000000000002</v>
      </c>
      <c r="BY27">
        <v>33.32</v>
      </c>
      <c r="BZ27">
        <v>41.65</v>
      </c>
      <c r="CA27">
        <v>49.98</v>
      </c>
      <c r="CB27">
        <v>58.309999999999995</v>
      </c>
      <c r="CC27">
        <v>66.64</v>
      </c>
      <c r="CD27">
        <v>74.97</v>
      </c>
      <c r="CE27">
        <v>83.3</v>
      </c>
      <c r="CF27">
        <v>91.63</v>
      </c>
      <c r="CG27">
        <v>100</v>
      </c>
      <c r="CH27" s="133">
        <v>8.33</v>
      </c>
      <c r="CI27">
        <v>16.66</v>
      </c>
      <c r="CJ27">
        <v>24.990000000000002</v>
      </c>
      <c r="CK27">
        <v>33.32</v>
      </c>
      <c r="CL27">
        <v>41.65</v>
      </c>
      <c r="CM27">
        <v>49.98</v>
      </c>
      <c r="CN27">
        <v>49.98</v>
      </c>
      <c r="CO27">
        <v>49.98</v>
      </c>
      <c r="CP27">
        <v>49.98</v>
      </c>
      <c r="CQ27">
        <v>49.98</v>
      </c>
      <c r="CR27">
        <v>49.98</v>
      </c>
      <c r="CS27">
        <v>49.98</v>
      </c>
      <c r="CT27">
        <v>49.98</v>
      </c>
      <c r="CU27" s="133">
        <v>100</v>
      </c>
      <c r="CV27">
        <v>49.98</v>
      </c>
      <c r="CW27" t="s">
        <v>473</v>
      </c>
      <c r="CX27" t="s">
        <v>473</v>
      </c>
      <c r="CY27">
        <v>100</v>
      </c>
      <c r="CZ27">
        <v>100</v>
      </c>
    </row>
    <row r="28" spans="1:104" x14ac:dyDescent="0.35">
      <c r="A28" t="s">
        <v>802</v>
      </c>
      <c r="B28">
        <v>7868</v>
      </c>
      <c r="C28" t="s">
        <v>604</v>
      </c>
      <c r="D28" t="s">
        <v>803</v>
      </c>
      <c r="E28" t="s">
        <v>804</v>
      </c>
      <c r="F28" t="s">
        <v>437</v>
      </c>
      <c r="G28" t="s">
        <v>438</v>
      </c>
      <c r="H28" t="s">
        <v>608</v>
      </c>
      <c r="I28" t="s">
        <v>805</v>
      </c>
      <c r="J28" t="s">
        <v>456</v>
      </c>
      <c r="K28" t="s">
        <v>458</v>
      </c>
      <c r="L28" t="s">
        <v>2837</v>
      </c>
      <c r="M28">
        <v>100</v>
      </c>
      <c r="N28">
        <v>100</v>
      </c>
      <c r="O28">
        <v>1</v>
      </c>
      <c r="Q28" t="s">
        <v>2838</v>
      </c>
      <c r="R28" t="s">
        <v>611</v>
      </c>
      <c r="S28">
        <v>1</v>
      </c>
      <c r="T28">
        <v>1</v>
      </c>
      <c r="U28">
        <v>100</v>
      </c>
      <c r="V28">
        <v>44013</v>
      </c>
      <c r="W28">
        <v>44196</v>
      </c>
      <c r="X28">
        <v>0</v>
      </c>
      <c r="Y28">
        <v>0</v>
      </c>
      <c r="Z28">
        <v>0</v>
      </c>
      <c r="AA28">
        <v>0</v>
      </c>
      <c r="AB28">
        <v>0</v>
      </c>
      <c r="AC28">
        <v>0</v>
      </c>
      <c r="AD28">
        <v>0</v>
      </c>
      <c r="AE28">
        <v>0</v>
      </c>
      <c r="AF28">
        <v>50</v>
      </c>
      <c r="AG28">
        <v>50</v>
      </c>
      <c r="AH28">
        <v>50</v>
      </c>
      <c r="AI28" t="s">
        <v>815</v>
      </c>
      <c r="AJ28">
        <v>30</v>
      </c>
      <c r="AK28">
        <v>30</v>
      </c>
      <c r="AL28">
        <v>30</v>
      </c>
      <c r="AM28" t="s">
        <v>815</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20</v>
      </c>
      <c r="BI28">
        <v>20</v>
      </c>
      <c r="BJ28">
        <v>20</v>
      </c>
      <c r="BK28" t="s">
        <v>816</v>
      </c>
      <c r="BL28">
        <v>0</v>
      </c>
      <c r="BM28">
        <v>0</v>
      </c>
      <c r="BN28">
        <v>0</v>
      </c>
      <c r="BO28">
        <v>0</v>
      </c>
      <c r="BP28">
        <v>0</v>
      </c>
      <c r="BQ28">
        <v>0</v>
      </c>
      <c r="BR28">
        <v>0</v>
      </c>
      <c r="BS28">
        <v>0</v>
      </c>
      <c r="BT28" t="s">
        <v>2839</v>
      </c>
      <c r="BU28">
        <v>100</v>
      </c>
      <c r="BV28">
        <v>0</v>
      </c>
      <c r="BW28">
        <v>0</v>
      </c>
      <c r="BX28">
        <v>50</v>
      </c>
      <c r="BY28">
        <v>80</v>
      </c>
      <c r="BZ28">
        <v>80</v>
      </c>
      <c r="CA28">
        <v>80</v>
      </c>
      <c r="CB28">
        <v>80</v>
      </c>
      <c r="CC28">
        <v>80</v>
      </c>
      <c r="CD28">
        <v>80</v>
      </c>
      <c r="CE28">
        <v>100</v>
      </c>
      <c r="CF28">
        <v>100</v>
      </c>
      <c r="CG28">
        <v>100</v>
      </c>
      <c r="CH28" s="133">
        <v>0</v>
      </c>
      <c r="CI28">
        <v>0</v>
      </c>
      <c r="CJ28">
        <v>50</v>
      </c>
      <c r="CK28">
        <v>80</v>
      </c>
      <c r="CL28">
        <v>80</v>
      </c>
      <c r="CM28">
        <v>80</v>
      </c>
      <c r="CN28">
        <v>80</v>
      </c>
      <c r="CO28">
        <v>80</v>
      </c>
      <c r="CP28">
        <v>80</v>
      </c>
      <c r="CQ28">
        <v>80</v>
      </c>
      <c r="CR28">
        <v>80</v>
      </c>
      <c r="CS28">
        <v>80</v>
      </c>
      <c r="CT28">
        <v>80</v>
      </c>
      <c r="CU28" s="133">
        <v>100</v>
      </c>
      <c r="CV28">
        <v>80</v>
      </c>
      <c r="CW28" t="s">
        <v>473</v>
      </c>
      <c r="CX28" t="s">
        <v>473</v>
      </c>
      <c r="CY28">
        <v>100</v>
      </c>
      <c r="CZ28">
        <v>100</v>
      </c>
    </row>
    <row r="29" spans="1:104" x14ac:dyDescent="0.35">
      <c r="A29" t="s">
        <v>824</v>
      </c>
      <c r="B29">
        <v>7868</v>
      </c>
      <c r="C29" t="s">
        <v>604</v>
      </c>
      <c r="D29" t="s">
        <v>825</v>
      </c>
      <c r="E29" t="s">
        <v>827</v>
      </c>
      <c r="F29" t="s">
        <v>437</v>
      </c>
      <c r="G29" t="s">
        <v>438</v>
      </c>
      <c r="H29" t="s">
        <v>608</v>
      </c>
      <c r="I29" t="s">
        <v>828</v>
      </c>
      <c r="J29" t="s">
        <v>467</v>
      </c>
      <c r="K29" t="s">
        <v>458</v>
      </c>
      <c r="L29" t="s">
        <v>2840</v>
      </c>
      <c r="M29">
        <v>100</v>
      </c>
      <c r="N29">
        <v>100</v>
      </c>
      <c r="O29">
        <v>1</v>
      </c>
      <c r="Q29" t="s">
        <v>2841</v>
      </c>
      <c r="R29" t="s">
        <v>611</v>
      </c>
      <c r="S29">
        <v>3</v>
      </c>
      <c r="T29">
        <v>6</v>
      </c>
      <c r="U29">
        <v>50</v>
      </c>
      <c r="V29">
        <v>44013</v>
      </c>
      <c r="W29">
        <v>44196</v>
      </c>
      <c r="X29">
        <v>0</v>
      </c>
      <c r="Y29">
        <v>0</v>
      </c>
      <c r="Z29">
        <v>0</v>
      </c>
      <c r="AA29">
        <v>0</v>
      </c>
      <c r="AB29">
        <v>0</v>
      </c>
      <c r="AC29">
        <v>0</v>
      </c>
      <c r="AD29">
        <v>0</v>
      </c>
      <c r="AE29">
        <v>0</v>
      </c>
      <c r="AF29">
        <v>20</v>
      </c>
      <c r="AG29">
        <v>10</v>
      </c>
      <c r="AH29">
        <v>20</v>
      </c>
      <c r="AI29" t="s">
        <v>2842</v>
      </c>
      <c r="AJ29">
        <v>0</v>
      </c>
      <c r="AK29">
        <v>0</v>
      </c>
      <c r="AL29">
        <v>0</v>
      </c>
      <c r="AM29">
        <v>0</v>
      </c>
      <c r="AN29">
        <v>0</v>
      </c>
      <c r="AO29">
        <v>0</v>
      </c>
      <c r="AP29">
        <v>0</v>
      </c>
      <c r="AQ29">
        <v>0</v>
      </c>
      <c r="AR29">
        <v>40</v>
      </c>
      <c r="AS29">
        <v>20</v>
      </c>
      <c r="AT29">
        <v>40</v>
      </c>
      <c r="AU29" t="s">
        <v>2843</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40</v>
      </c>
      <c r="BQ29">
        <v>20</v>
      </c>
      <c r="BR29">
        <v>40</v>
      </c>
      <c r="BS29" t="s">
        <v>2844</v>
      </c>
      <c r="BT29" t="s">
        <v>2845</v>
      </c>
      <c r="BU29">
        <v>100</v>
      </c>
      <c r="BV29">
        <v>0</v>
      </c>
      <c r="BW29">
        <v>0</v>
      </c>
      <c r="BX29">
        <v>20</v>
      </c>
      <c r="BY29">
        <v>20</v>
      </c>
      <c r="BZ29">
        <v>20</v>
      </c>
      <c r="CA29">
        <v>60</v>
      </c>
      <c r="CB29">
        <v>60</v>
      </c>
      <c r="CC29">
        <v>60</v>
      </c>
      <c r="CD29">
        <v>60</v>
      </c>
      <c r="CE29">
        <v>60</v>
      </c>
      <c r="CF29">
        <v>60</v>
      </c>
      <c r="CG29">
        <v>100</v>
      </c>
      <c r="CH29" s="133">
        <v>0</v>
      </c>
      <c r="CI29">
        <v>0</v>
      </c>
      <c r="CJ29">
        <v>20</v>
      </c>
      <c r="CK29">
        <v>20</v>
      </c>
      <c r="CL29">
        <v>20</v>
      </c>
      <c r="CM29">
        <v>60</v>
      </c>
      <c r="CN29">
        <v>60</v>
      </c>
      <c r="CO29">
        <v>60</v>
      </c>
      <c r="CP29">
        <v>60</v>
      </c>
      <c r="CQ29">
        <v>60</v>
      </c>
      <c r="CR29">
        <v>60</v>
      </c>
      <c r="CS29">
        <v>60</v>
      </c>
      <c r="CT29">
        <v>60</v>
      </c>
      <c r="CU29" s="133">
        <v>100</v>
      </c>
      <c r="CV29">
        <v>60</v>
      </c>
      <c r="CW29" t="s">
        <v>473</v>
      </c>
      <c r="CX29" t="s">
        <v>473</v>
      </c>
      <c r="CY29">
        <v>50</v>
      </c>
      <c r="CZ29">
        <v>100</v>
      </c>
    </row>
    <row r="30" spans="1:104" x14ac:dyDescent="0.35">
      <c r="A30" t="s">
        <v>824</v>
      </c>
      <c r="B30">
        <v>7868</v>
      </c>
      <c r="C30" t="s">
        <v>604</v>
      </c>
      <c r="D30" t="s">
        <v>825</v>
      </c>
      <c r="E30" t="s">
        <v>827</v>
      </c>
      <c r="F30" t="s">
        <v>437</v>
      </c>
      <c r="G30" t="s">
        <v>438</v>
      </c>
      <c r="H30" t="s">
        <v>608</v>
      </c>
      <c r="I30" t="s">
        <v>828</v>
      </c>
      <c r="J30" t="s">
        <v>467</v>
      </c>
      <c r="K30" t="s">
        <v>458</v>
      </c>
      <c r="L30" t="s">
        <v>2846</v>
      </c>
      <c r="M30">
        <v>100</v>
      </c>
      <c r="N30">
        <v>100</v>
      </c>
      <c r="O30">
        <v>2</v>
      </c>
      <c r="Q30" t="s">
        <v>2847</v>
      </c>
      <c r="R30" t="s">
        <v>611</v>
      </c>
      <c r="S30">
        <v>3</v>
      </c>
      <c r="T30">
        <v>6</v>
      </c>
      <c r="U30">
        <v>50</v>
      </c>
      <c r="V30">
        <v>44013</v>
      </c>
      <c r="W30">
        <v>44196</v>
      </c>
      <c r="X30">
        <v>0</v>
      </c>
      <c r="Y30">
        <v>0</v>
      </c>
      <c r="Z30">
        <v>0</v>
      </c>
      <c r="AA30">
        <v>0</v>
      </c>
      <c r="AB30">
        <v>0</v>
      </c>
      <c r="AC30">
        <v>0</v>
      </c>
      <c r="AD30">
        <v>0</v>
      </c>
      <c r="AE30">
        <v>0</v>
      </c>
      <c r="AF30">
        <v>20</v>
      </c>
      <c r="AG30">
        <v>10</v>
      </c>
      <c r="AH30">
        <v>20</v>
      </c>
      <c r="AI30" t="s">
        <v>2848</v>
      </c>
      <c r="AJ30">
        <v>0</v>
      </c>
      <c r="AK30">
        <v>0</v>
      </c>
      <c r="AL30">
        <v>0</v>
      </c>
      <c r="AM30">
        <v>0</v>
      </c>
      <c r="AN30">
        <v>0</v>
      </c>
      <c r="AO30">
        <v>0</v>
      </c>
      <c r="AP30">
        <v>0</v>
      </c>
      <c r="AQ30">
        <v>0</v>
      </c>
      <c r="AR30">
        <v>40</v>
      </c>
      <c r="AS30">
        <v>20</v>
      </c>
      <c r="AT30">
        <v>40</v>
      </c>
      <c r="AU30" t="s">
        <v>2849</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40</v>
      </c>
      <c r="BQ30">
        <v>20</v>
      </c>
      <c r="BR30">
        <v>40</v>
      </c>
      <c r="BS30" t="s">
        <v>2850</v>
      </c>
      <c r="BT30" t="s">
        <v>2851</v>
      </c>
      <c r="BU30">
        <v>100</v>
      </c>
      <c r="BV30">
        <v>0</v>
      </c>
      <c r="BW30">
        <v>0</v>
      </c>
      <c r="BX30">
        <v>20</v>
      </c>
      <c r="BY30">
        <v>20</v>
      </c>
      <c r="BZ30">
        <v>20</v>
      </c>
      <c r="CA30">
        <v>60</v>
      </c>
      <c r="CB30">
        <v>60</v>
      </c>
      <c r="CC30">
        <v>60</v>
      </c>
      <c r="CD30">
        <v>60</v>
      </c>
      <c r="CE30">
        <v>60</v>
      </c>
      <c r="CF30">
        <v>60</v>
      </c>
      <c r="CG30">
        <v>100</v>
      </c>
      <c r="CH30" s="133">
        <v>0</v>
      </c>
      <c r="CI30">
        <v>0</v>
      </c>
      <c r="CJ30">
        <v>20</v>
      </c>
      <c r="CK30">
        <v>20</v>
      </c>
      <c r="CL30">
        <v>20</v>
      </c>
      <c r="CM30">
        <v>60</v>
      </c>
      <c r="CN30">
        <v>60</v>
      </c>
      <c r="CO30">
        <v>60</v>
      </c>
      <c r="CP30">
        <v>60</v>
      </c>
      <c r="CQ30">
        <v>60</v>
      </c>
      <c r="CR30">
        <v>60</v>
      </c>
      <c r="CS30">
        <v>60</v>
      </c>
      <c r="CT30">
        <v>60</v>
      </c>
      <c r="CU30" s="133">
        <v>100</v>
      </c>
      <c r="CV30">
        <v>60</v>
      </c>
      <c r="CW30" t="s">
        <v>473</v>
      </c>
      <c r="CX30" t="s">
        <v>473</v>
      </c>
      <c r="CY30">
        <v>50</v>
      </c>
      <c r="CZ30">
        <v>100</v>
      </c>
    </row>
    <row r="31" spans="1:104" x14ac:dyDescent="0.35">
      <c r="A31" t="s">
        <v>847</v>
      </c>
      <c r="B31">
        <v>7868</v>
      </c>
      <c r="C31" t="s">
        <v>604</v>
      </c>
      <c r="D31" t="s">
        <v>848</v>
      </c>
      <c r="E31" t="s">
        <v>853</v>
      </c>
      <c r="F31" t="s">
        <v>437</v>
      </c>
      <c r="G31" t="s">
        <v>438</v>
      </c>
      <c r="H31" t="s">
        <v>849</v>
      </c>
      <c r="I31" t="s">
        <v>854</v>
      </c>
      <c r="J31" t="s">
        <v>467</v>
      </c>
      <c r="K31" t="s">
        <v>458</v>
      </c>
      <c r="L31" t="s">
        <v>2852</v>
      </c>
      <c r="M31">
        <v>100</v>
      </c>
      <c r="N31">
        <v>100</v>
      </c>
      <c r="O31">
        <v>1</v>
      </c>
      <c r="Q31" t="s">
        <v>2853</v>
      </c>
      <c r="R31" t="s">
        <v>852</v>
      </c>
      <c r="S31">
        <v>4</v>
      </c>
      <c r="T31">
        <v>5</v>
      </c>
      <c r="U31">
        <v>80</v>
      </c>
      <c r="V31">
        <v>44013</v>
      </c>
      <c r="W31">
        <v>44196</v>
      </c>
      <c r="X31">
        <v>3</v>
      </c>
      <c r="Y31">
        <v>2.4</v>
      </c>
      <c r="Z31">
        <v>2.6</v>
      </c>
      <c r="AA31" t="s">
        <v>793</v>
      </c>
      <c r="AB31">
        <v>6</v>
      </c>
      <c r="AC31">
        <v>4.8</v>
      </c>
      <c r="AD31">
        <v>6.6</v>
      </c>
      <c r="AE31" t="s">
        <v>793</v>
      </c>
      <c r="AF31">
        <v>10.25</v>
      </c>
      <c r="AG31">
        <v>8.1999999999999993</v>
      </c>
      <c r="AH31">
        <v>10</v>
      </c>
      <c r="AI31" t="s">
        <v>793</v>
      </c>
      <c r="AJ31">
        <v>7</v>
      </c>
      <c r="AK31">
        <v>5.6</v>
      </c>
      <c r="AL31">
        <v>7.3999999999999995</v>
      </c>
      <c r="AM31" t="s">
        <v>793</v>
      </c>
      <c r="AN31">
        <v>7</v>
      </c>
      <c r="AO31">
        <v>5.6</v>
      </c>
      <c r="AP31">
        <v>7.3999999999999995</v>
      </c>
      <c r="AQ31" t="s">
        <v>793</v>
      </c>
      <c r="AR31">
        <v>13.25</v>
      </c>
      <c r="AS31">
        <v>10.6</v>
      </c>
      <c r="AT31">
        <v>12.4</v>
      </c>
      <c r="AU31" t="s">
        <v>793</v>
      </c>
      <c r="AV31">
        <v>7.25</v>
      </c>
      <c r="AW31">
        <v>5.8</v>
      </c>
      <c r="AX31">
        <v>7.6</v>
      </c>
      <c r="AY31" t="s">
        <v>793</v>
      </c>
      <c r="AZ31">
        <v>7.25</v>
      </c>
      <c r="BA31">
        <v>5.8</v>
      </c>
      <c r="BB31">
        <v>7.6</v>
      </c>
      <c r="BC31" t="s">
        <v>793</v>
      </c>
      <c r="BD31">
        <v>11.25</v>
      </c>
      <c r="BE31">
        <v>9</v>
      </c>
      <c r="BF31">
        <v>10.8</v>
      </c>
      <c r="BG31" t="s">
        <v>793</v>
      </c>
      <c r="BH31">
        <v>7.25</v>
      </c>
      <c r="BI31">
        <v>5.8</v>
      </c>
      <c r="BJ31">
        <v>7.6</v>
      </c>
      <c r="BK31" t="s">
        <v>793</v>
      </c>
      <c r="BL31">
        <v>7.25</v>
      </c>
      <c r="BM31">
        <v>5.8</v>
      </c>
      <c r="BN31">
        <v>7.6</v>
      </c>
      <c r="BO31" t="s">
        <v>793</v>
      </c>
      <c r="BP31">
        <v>13.25</v>
      </c>
      <c r="BQ31">
        <v>10.6</v>
      </c>
      <c r="BR31">
        <v>12.4</v>
      </c>
      <c r="BS31" t="s">
        <v>793</v>
      </c>
      <c r="BT31" t="s">
        <v>2854</v>
      </c>
      <c r="BU31">
        <v>100</v>
      </c>
      <c r="BV31">
        <v>3</v>
      </c>
      <c r="BW31">
        <v>9</v>
      </c>
      <c r="BX31">
        <v>19.25</v>
      </c>
      <c r="BY31">
        <v>26.25</v>
      </c>
      <c r="BZ31">
        <v>33.25</v>
      </c>
      <c r="CA31">
        <v>46.5</v>
      </c>
      <c r="CB31">
        <v>53.75</v>
      </c>
      <c r="CC31">
        <v>61</v>
      </c>
      <c r="CD31">
        <v>72.25</v>
      </c>
      <c r="CE31">
        <v>79.5</v>
      </c>
      <c r="CF31">
        <v>86.75</v>
      </c>
      <c r="CG31">
        <v>100</v>
      </c>
      <c r="CH31" s="133">
        <v>3</v>
      </c>
      <c r="CI31">
        <v>9</v>
      </c>
      <c r="CJ31">
        <v>19.25</v>
      </c>
      <c r="CK31">
        <v>26.25</v>
      </c>
      <c r="CL31">
        <v>33.25</v>
      </c>
      <c r="CM31">
        <v>46.5</v>
      </c>
      <c r="CN31">
        <v>46.5</v>
      </c>
      <c r="CO31">
        <v>46.5</v>
      </c>
      <c r="CP31">
        <v>46.5</v>
      </c>
      <c r="CQ31">
        <v>46.5</v>
      </c>
      <c r="CR31">
        <v>46.5</v>
      </c>
      <c r="CS31">
        <v>46.5</v>
      </c>
      <c r="CT31">
        <v>46.5</v>
      </c>
      <c r="CU31" s="133">
        <v>100</v>
      </c>
      <c r="CV31">
        <v>46.5</v>
      </c>
      <c r="CW31" t="s">
        <v>473</v>
      </c>
      <c r="CX31" t="s">
        <v>473</v>
      </c>
      <c r="CY31">
        <v>80</v>
      </c>
      <c r="CZ31">
        <v>100</v>
      </c>
    </row>
    <row r="32" spans="1:104" x14ac:dyDescent="0.35">
      <c r="A32" t="s">
        <v>847</v>
      </c>
      <c r="B32">
        <v>7868</v>
      </c>
      <c r="C32" t="s">
        <v>604</v>
      </c>
      <c r="D32" t="s">
        <v>848</v>
      </c>
      <c r="E32" t="s">
        <v>853</v>
      </c>
      <c r="F32" t="s">
        <v>437</v>
      </c>
      <c r="G32" t="s">
        <v>438</v>
      </c>
      <c r="H32" t="s">
        <v>849</v>
      </c>
      <c r="I32" t="s">
        <v>854</v>
      </c>
      <c r="J32" t="s">
        <v>467</v>
      </c>
      <c r="K32" t="s">
        <v>458</v>
      </c>
      <c r="L32" t="s">
        <v>2855</v>
      </c>
      <c r="M32">
        <v>100</v>
      </c>
      <c r="N32">
        <v>100</v>
      </c>
      <c r="O32">
        <v>2</v>
      </c>
      <c r="Q32" t="s">
        <v>2856</v>
      </c>
      <c r="R32" t="s">
        <v>852</v>
      </c>
      <c r="S32">
        <v>1</v>
      </c>
      <c r="T32">
        <v>5</v>
      </c>
      <c r="U32">
        <v>20</v>
      </c>
      <c r="V32">
        <v>44013</v>
      </c>
      <c r="W32">
        <v>44196</v>
      </c>
      <c r="X32">
        <v>1</v>
      </c>
      <c r="Y32">
        <v>0.2</v>
      </c>
      <c r="Z32">
        <v>2.6</v>
      </c>
      <c r="AA32" t="s">
        <v>2857</v>
      </c>
      <c r="AB32">
        <v>9</v>
      </c>
      <c r="AC32">
        <v>1.8</v>
      </c>
      <c r="AD32">
        <v>6.6</v>
      </c>
      <c r="AE32" t="s">
        <v>2857</v>
      </c>
      <c r="AF32">
        <v>9</v>
      </c>
      <c r="AG32">
        <v>1.8</v>
      </c>
      <c r="AH32">
        <v>10</v>
      </c>
      <c r="AI32" t="s">
        <v>2857</v>
      </c>
      <c r="AJ32">
        <v>9</v>
      </c>
      <c r="AK32">
        <v>1.8</v>
      </c>
      <c r="AL32">
        <v>7.3999999999999995</v>
      </c>
      <c r="AM32" t="s">
        <v>2857</v>
      </c>
      <c r="AN32">
        <v>9</v>
      </c>
      <c r="AO32">
        <v>1.8</v>
      </c>
      <c r="AP32">
        <v>7.3999999999999995</v>
      </c>
      <c r="AQ32" t="s">
        <v>2857</v>
      </c>
      <c r="AR32">
        <v>9</v>
      </c>
      <c r="AS32">
        <v>1.8</v>
      </c>
      <c r="AT32">
        <v>12.4</v>
      </c>
      <c r="AU32" t="s">
        <v>2857</v>
      </c>
      <c r="AV32">
        <v>9</v>
      </c>
      <c r="AW32">
        <v>1.8</v>
      </c>
      <c r="AX32">
        <v>7.6</v>
      </c>
      <c r="AY32" t="s">
        <v>2857</v>
      </c>
      <c r="AZ32">
        <v>9</v>
      </c>
      <c r="BA32">
        <v>1.8</v>
      </c>
      <c r="BB32">
        <v>7.6</v>
      </c>
      <c r="BC32" t="s">
        <v>2857</v>
      </c>
      <c r="BD32">
        <v>9</v>
      </c>
      <c r="BE32">
        <v>1.8</v>
      </c>
      <c r="BF32">
        <v>10.8</v>
      </c>
      <c r="BG32" t="s">
        <v>2857</v>
      </c>
      <c r="BH32">
        <v>9</v>
      </c>
      <c r="BI32">
        <v>1.8</v>
      </c>
      <c r="BJ32">
        <v>7.6</v>
      </c>
      <c r="BK32" t="s">
        <v>2857</v>
      </c>
      <c r="BL32">
        <v>9</v>
      </c>
      <c r="BM32">
        <v>1.8</v>
      </c>
      <c r="BN32">
        <v>7.6</v>
      </c>
      <c r="BO32" t="s">
        <v>2857</v>
      </c>
      <c r="BP32">
        <v>9</v>
      </c>
      <c r="BQ32">
        <v>1.8</v>
      </c>
      <c r="BR32">
        <v>12.4</v>
      </c>
      <c r="BS32" t="s">
        <v>2857</v>
      </c>
      <c r="BT32" t="s">
        <v>2858</v>
      </c>
      <c r="BU32">
        <v>100</v>
      </c>
      <c r="BV32">
        <v>1</v>
      </c>
      <c r="BW32">
        <v>10</v>
      </c>
      <c r="BX32">
        <v>19</v>
      </c>
      <c r="BY32">
        <v>28</v>
      </c>
      <c r="BZ32">
        <v>37</v>
      </c>
      <c r="CA32">
        <v>46</v>
      </c>
      <c r="CB32">
        <v>55</v>
      </c>
      <c r="CC32">
        <v>64</v>
      </c>
      <c r="CD32">
        <v>73</v>
      </c>
      <c r="CE32">
        <v>82</v>
      </c>
      <c r="CF32">
        <v>91</v>
      </c>
      <c r="CG32">
        <v>100</v>
      </c>
      <c r="CH32" s="133">
        <v>1</v>
      </c>
      <c r="CI32">
        <v>10</v>
      </c>
      <c r="CJ32">
        <v>19</v>
      </c>
      <c r="CK32">
        <v>28</v>
      </c>
      <c r="CL32">
        <v>37</v>
      </c>
      <c r="CM32">
        <v>46</v>
      </c>
      <c r="CN32">
        <v>46</v>
      </c>
      <c r="CO32">
        <v>46</v>
      </c>
      <c r="CP32">
        <v>46</v>
      </c>
      <c r="CQ32">
        <v>46</v>
      </c>
      <c r="CR32">
        <v>46</v>
      </c>
      <c r="CS32">
        <v>46</v>
      </c>
      <c r="CT32">
        <v>46</v>
      </c>
      <c r="CU32" s="133">
        <v>100</v>
      </c>
      <c r="CV32">
        <v>46</v>
      </c>
      <c r="CW32" t="s">
        <v>473</v>
      </c>
      <c r="CX32" t="s">
        <v>473</v>
      </c>
      <c r="CY32">
        <v>20</v>
      </c>
      <c r="CZ32">
        <v>100</v>
      </c>
    </row>
    <row r="33" spans="1:104" x14ac:dyDescent="0.35">
      <c r="A33" t="s">
        <v>871</v>
      </c>
      <c r="B33">
        <v>7868</v>
      </c>
      <c r="C33" t="s">
        <v>604</v>
      </c>
      <c r="D33" t="s">
        <v>872</v>
      </c>
      <c r="E33" t="s">
        <v>873</v>
      </c>
      <c r="F33" t="s">
        <v>437</v>
      </c>
      <c r="G33" t="s">
        <v>438</v>
      </c>
      <c r="H33" t="s">
        <v>642</v>
      </c>
      <c r="I33" t="s">
        <v>874</v>
      </c>
      <c r="J33" t="s">
        <v>456</v>
      </c>
      <c r="K33" t="s">
        <v>458</v>
      </c>
      <c r="L33" t="s">
        <v>2859</v>
      </c>
      <c r="M33">
        <v>100</v>
      </c>
      <c r="N33">
        <v>100</v>
      </c>
      <c r="O33">
        <v>1</v>
      </c>
      <c r="Q33" t="s">
        <v>2860</v>
      </c>
      <c r="R33" t="s">
        <v>645</v>
      </c>
      <c r="S33">
        <v>7</v>
      </c>
      <c r="T33">
        <v>9</v>
      </c>
      <c r="U33">
        <v>77.777777777777786</v>
      </c>
      <c r="V33">
        <v>44013</v>
      </c>
      <c r="W33">
        <v>44196</v>
      </c>
      <c r="X33">
        <v>0</v>
      </c>
      <c r="Y33">
        <v>0</v>
      </c>
      <c r="Z33">
        <v>0</v>
      </c>
      <c r="AA33">
        <v>0</v>
      </c>
      <c r="AB33">
        <v>0</v>
      </c>
      <c r="AC33">
        <v>0</v>
      </c>
      <c r="AD33">
        <v>0</v>
      </c>
      <c r="AE33">
        <v>0</v>
      </c>
      <c r="AF33">
        <v>20</v>
      </c>
      <c r="AG33">
        <v>15.555555555555557</v>
      </c>
      <c r="AH33">
        <v>18.888888888888889</v>
      </c>
      <c r="AI33" t="s">
        <v>2861</v>
      </c>
      <c r="AJ33">
        <v>0</v>
      </c>
      <c r="AK33">
        <v>0</v>
      </c>
      <c r="AL33">
        <v>3.333333333333333</v>
      </c>
      <c r="AM33">
        <v>0</v>
      </c>
      <c r="AN33">
        <v>0</v>
      </c>
      <c r="AO33">
        <v>0</v>
      </c>
      <c r="AP33">
        <v>0</v>
      </c>
      <c r="AQ33">
        <v>0</v>
      </c>
      <c r="AR33">
        <v>30</v>
      </c>
      <c r="AS33">
        <v>23.333333333333336</v>
      </c>
      <c r="AT33">
        <v>26.666666666666668</v>
      </c>
      <c r="AU33" t="s">
        <v>2862</v>
      </c>
      <c r="AV33">
        <v>0</v>
      </c>
      <c r="AW33">
        <v>0</v>
      </c>
      <c r="AX33">
        <v>0</v>
      </c>
      <c r="AY33">
        <v>0</v>
      </c>
      <c r="AZ33">
        <v>0</v>
      </c>
      <c r="BA33">
        <v>0</v>
      </c>
      <c r="BB33">
        <v>3.333333333333333</v>
      </c>
      <c r="BC33">
        <v>0</v>
      </c>
      <c r="BD33">
        <v>30</v>
      </c>
      <c r="BE33">
        <v>23.333333333333336</v>
      </c>
      <c r="BF33">
        <v>26.666666666666668</v>
      </c>
      <c r="BG33" t="s">
        <v>2862</v>
      </c>
      <c r="BH33">
        <v>0</v>
      </c>
      <c r="BI33">
        <v>0</v>
      </c>
      <c r="BJ33">
        <v>0</v>
      </c>
      <c r="BK33">
        <v>0</v>
      </c>
      <c r="BL33">
        <v>0</v>
      </c>
      <c r="BM33">
        <v>0</v>
      </c>
      <c r="BN33">
        <v>0</v>
      </c>
      <c r="BO33">
        <v>0</v>
      </c>
      <c r="BP33">
        <v>20</v>
      </c>
      <c r="BQ33">
        <v>15.555555555555557</v>
      </c>
      <c r="BR33">
        <v>21.111111111111114</v>
      </c>
      <c r="BS33" t="s">
        <v>2862</v>
      </c>
      <c r="BT33" t="s">
        <v>2863</v>
      </c>
      <c r="BU33">
        <v>100</v>
      </c>
      <c r="BV33">
        <v>0</v>
      </c>
      <c r="BW33">
        <v>0</v>
      </c>
      <c r="BX33">
        <v>20</v>
      </c>
      <c r="BY33">
        <v>20</v>
      </c>
      <c r="BZ33">
        <v>20</v>
      </c>
      <c r="CA33">
        <v>50</v>
      </c>
      <c r="CB33">
        <v>50</v>
      </c>
      <c r="CC33">
        <v>50</v>
      </c>
      <c r="CD33">
        <v>80</v>
      </c>
      <c r="CE33">
        <v>80</v>
      </c>
      <c r="CF33">
        <v>80</v>
      </c>
      <c r="CG33">
        <v>100</v>
      </c>
      <c r="CH33" s="133">
        <v>0</v>
      </c>
      <c r="CI33">
        <v>0</v>
      </c>
      <c r="CJ33">
        <v>20</v>
      </c>
      <c r="CK33">
        <v>20</v>
      </c>
      <c r="CL33">
        <v>20</v>
      </c>
      <c r="CM33">
        <v>50</v>
      </c>
      <c r="CN33">
        <v>50</v>
      </c>
      <c r="CO33">
        <v>50</v>
      </c>
      <c r="CP33">
        <v>50</v>
      </c>
      <c r="CQ33">
        <v>50</v>
      </c>
      <c r="CR33">
        <v>50</v>
      </c>
      <c r="CS33">
        <v>50</v>
      </c>
      <c r="CT33">
        <v>50</v>
      </c>
      <c r="CU33" s="133">
        <v>100</v>
      </c>
      <c r="CV33">
        <v>50</v>
      </c>
      <c r="CW33" t="s">
        <v>473</v>
      </c>
      <c r="CX33" t="s">
        <v>473</v>
      </c>
      <c r="CY33">
        <v>77.777777777777786</v>
      </c>
      <c r="CZ33">
        <v>100</v>
      </c>
    </row>
    <row r="34" spans="1:104" x14ac:dyDescent="0.35">
      <c r="A34" t="s">
        <v>871</v>
      </c>
      <c r="B34">
        <v>7868</v>
      </c>
      <c r="C34" t="s">
        <v>604</v>
      </c>
      <c r="D34" t="s">
        <v>872</v>
      </c>
      <c r="E34" t="s">
        <v>873</v>
      </c>
      <c r="F34" t="s">
        <v>437</v>
      </c>
      <c r="G34" t="s">
        <v>438</v>
      </c>
      <c r="H34" t="s">
        <v>642</v>
      </c>
      <c r="I34" t="s">
        <v>874</v>
      </c>
      <c r="J34" t="s">
        <v>456</v>
      </c>
      <c r="K34" t="s">
        <v>458</v>
      </c>
      <c r="L34" t="s">
        <v>2864</v>
      </c>
      <c r="M34">
        <v>100</v>
      </c>
      <c r="N34">
        <v>100</v>
      </c>
      <c r="O34">
        <v>2</v>
      </c>
      <c r="Q34" t="s">
        <v>2865</v>
      </c>
      <c r="R34" t="s">
        <v>645</v>
      </c>
      <c r="S34">
        <v>2</v>
      </c>
      <c r="T34">
        <v>9</v>
      </c>
      <c r="U34">
        <v>22.222222222222221</v>
      </c>
      <c r="V34">
        <v>44013</v>
      </c>
      <c r="W34">
        <v>44196</v>
      </c>
      <c r="X34">
        <v>0</v>
      </c>
      <c r="Y34">
        <v>0</v>
      </c>
      <c r="Z34">
        <v>0</v>
      </c>
      <c r="AA34">
        <v>0</v>
      </c>
      <c r="AB34">
        <v>0</v>
      </c>
      <c r="AC34">
        <v>0</v>
      </c>
      <c r="AD34">
        <v>0</v>
      </c>
      <c r="AE34">
        <v>0</v>
      </c>
      <c r="AF34">
        <v>15</v>
      </c>
      <c r="AG34">
        <v>3.333333333333333</v>
      </c>
      <c r="AH34">
        <v>18.888888888888889</v>
      </c>
      <c r="AI34" t="s">
        <v>2866</v>
      </c>
      <c r="AJ34">
        <v>15</v>
      </c>
      <c r="AK34">
        <v>3.333333333333333</v>
      </c>
      <c r="AL34">
        <v>3.333333333333333</v>
      </c>
      <c r="AM34" t="s">
        <v>2867</v>
      </c>
      <c r="AN34">
        <v>0</v>
      </c>
      <c r="AO34">
        <v>0</v>
      </c>
      <c r="AP34">
        <v>0</v>
      </c>
      <c r="AQ34">
        <v>0</v>
      </c>
      <c r="AR34">
        <v>15</v>
      </c>
      <c r="AS34">
        <v>3.333333333333333</v>
      </c>
      <c r="AT34">
        <v>26.666666666666668</v>
      </c>
      <c r="AU34" t="s">
        <v>2866</v>
      </c>
      <c r="AV34">
        <v>0</v>
      </c>
      <c r="AW34">
        <v>0</v>
      </c>
      <c r="AX34">
        <v>0</v>
      </c>
      <c r="AY34">
        <v>0</v>
      </c>
      <c r="AZ34">
        <v>15</v>
      </c>
      <c r="BA34">
        <v>3.333333333333333</v>
      </c>
      <c r="BB34">
        <v>3.333333333333333</v>
      </c>
      <c r="BC34" t="s">
        <v>2868</v>
      </c>
      <c r="BD34">
        <v>15</v>
      </c>
      <c r="BE34">
        <v>3.333333333333333</v>
      </c>
      <c r="BF34">
        <v>26.666666666666668</v>
      </c>
      <c r="BG34" t="s">
        <v>2866</v>
      </c>
      <c r="BH34">
        <v>0</v>
      </c>
      <c r="BI34">
        <v>0</v>
      </c>
      <c r="BJ34">
        <v>0</v>
      </c>
      <c r="BK34">
        <v>0</v>
      </c>
      <c r="BL34">
        <v>0</v>
      </c>
      <c r="BM34">
        <v>0</v>
      </c>
      <c r="BN34">
        <v>0</v>
      </c>
      <c r="BO34">
        <v>0</v>
      </c>
      <c r="BP34">
        <v>25</v>
      </c>
      <c r="BQ34">
        <v>5.5555555555555554</v>
      </c>
      <c r="BR34">
        <v>21.111111111111114</v>
      </c>
      <c r="BS34" t="s">
        <v>2869</v>
      </c>
      <c r="BT34" t="s">
        <v>2870</v>
      </c>
      <c r="BU34">
        <v>100</v>
      </c>
      <c r="BV34">
        <v>0</v>
      </c>
      <c r="BW34">
        <v>0</v>
      </c>
      <c r="BX34">
        <v>15</v>
      </c>
      <c r="BY34">
        <v>30</v>
      </c>
      <c r="BZ34">
        <v>30</v>
      </c>
      <c r="CA34">
        <v>45</v>
      </c>
      <c r="CB34">
        <v>45</v>
      </c>
      <c r="CC34">
        <v>60</v>
      </c>
      <c r="CD34">
        <v>75</v>
      </c>
      <c r="CE34">
        <v>75</v>
      </c>
      <c r="CF34">
        <v>75</v>
      </c>
      <c r="CG34">
        <v>100</v>
      </c>
      <c r="CH34" s="133">
        <v>0</v>
      </c>
      <c r="CI34">
        <v>0</v>
      </c>
      <c r="CJ34">
        <v>15</v>
      </c>
      <c r="CK34">
        <v>30</v>
      </c>
      <c r="CL34">
        <v>30</v>
      </c>
      <c r="CM34">
        <v>45</v>
      </c>
      <c r="CN34">
        <v>45</v>
      </c>
      <c r="CO34">
        <v>45</v>
      </c>
      <c r="CP34">
        <v>45</v>
      </c>
      <c r="CQ34">
        <v>45</v>
      </c>
      <c r="CR34">
        <v>45</v>
      </c>
      <c r="CS34">
        <v>45</v>
      </c>
      <c r="CT34">
        <v>45</v>
      </c>
      <c r="CU34" s="133">
        <v>100</v>
      </c>
      <c r="CV34">
        <v>45</v>
      </c>
      <c r="CW34" t="s">
        <v>473</v>
      </c>
      <c r="CX34" t="s">
        <v>473</v>
      </c>
      <c r="CY34">
        <v>22.222222222222221</v>
      </c>
      <c r="CZ34">
        <v>100</v>
      </c>
    </row>
    <row r="35" spans="1:104" x14ac:dyDescent="0.35">
      <c r="A35" t="s">
        <v>1075</v>
      </c>
      <c r="B35">
        <v>7869</v>
      </c>
      <c r="C35" t="s">
        <v>1080</v>
      </c>
      <c r="D35" t="s">
        <v>1076</v>
      </c>
      <c r="E35" t="s">
        <v>1086</v>
      </c>
      <c r="F35" t="s">
        <v>437</v>
      </c>
      <c r="G35" t="s">
        <v>1077</v>
      </c>
      <c r="H35" t="s">
        <v>1081</v>
      </c>
      <c r="I35" t="s">
        <v>1087</v>
      </c>
      <c r="J35" t="s">
        <v>467</v>
      </c>
      <c r="K35" t="s">
        <v>458</v>
      </c>
      <c r="L35" t="s">
        <v>2871</v>
      </c>
      <c r="M35">
        <v>100</v>
      </c>
      <c r="N35">
        <v>100</v>
      </c>
      <c r="O35">
        <v>1</v>
      </c>
      <c r="Q35" t="s">
        <v>2872</v>
      </c>
      <c r="R35" t="s">
        <v>1084</v>
      </c>
      <c r="S35">
        <v>20</v>
      </c>
      <c r="T35">
        <v>40</v>
      </c>
      <c r="U35">
        <v>50</v>
      </c>
      <c r="V35">
        <v>44013</v>
      </c>
      <c r="W35">
        <v>44196</v>
      </c>
      <c r="X35">
        <v>0</v>
      </c>
      <c r="Y35">
        <v>0</v>
      </c>
      <c r="Z35">
        <v>0</v>
      </c>
      <c r="AA35">
        <v>0</v>
      </c>
      <c r="AB35">
        <v>0</v>
      </c>
      <c r="AC35">
        <v>0</v>
      </c>
      <c r="AD35">
        <v>0</v>
      </c>
      <c r="AE35">
        <v>0</v>
      </c>
      <c r="AF35">
        <v>30</v>
      </c>
      <c r="AG35">
        <v>15</v>
      </c>
      <c r="AH35">
        <v>30</v>
      </c>
      <c r="AI35" t="s">
        <v>2873</v>
      </c>
      <c r="AJ35">
        <v>0</v>
      </c>
      <c r="AK35">
        <v>0</v>
      </c>
      <c r="AL35">
        <v>0</v>
      </c>
      <c r="AM35">
        <v>0</v>
      </c>
      <c r="AN35">
        <v>0</v>
      </c>
      <c r="AO35">
        <v>0</v>
      </c>
      <c r="AP35">
        <v>0</v>
      </c>
      <c r="AQ35">
        <v>0</v>
      </c>
      <c r="AR35">
        <v>30</v>
      </c>
      <c r="AS35">
        <v>15</v>
      </c>
      <c r="AT35">
        <v>30</v>
      </c>
      <c r="AU35" t="s">
        <v>2873</v>
      </c>
      <c r="AV35">
        <v>0</v>
      </c>
      <c r="AW35">
        <v>0</v>
      </c>
      <c r="AX35">
        <v>0</v>
      </c>
      <c r="AY35">
        <v>0</v>
      </c>
      <c r="AZ35">
        <v>0</v>
      </c>
      <c r="BA35">
        <v>0</v>
      </c>
      <c r="BB35">
        <v>0</v>
      </c>
      <c r="BC35">
        <v>0</v>
      </c>
      <c r="BD35">
        <v>30</v>
      </c>
      <c r="BE35">
        <v>15</v>
      </c>
      <c r="BF35">
        <v>30</v>
      </c>
      <c r="BG35" t="s">
        <v>2873</v>
      </c>
      <c r="BH35">
        <v>0</v>
      </c>
      <c r="BI35">
        <v>0</v>
      </c>
      <c r="BJ35">
        <v>0</v>
      </c>
      <c r="BK35">
        <v>0</v>
      </c>
      <c r="BL35">
        <v>0</v>
      </c>
      <c r="BM35">
        <v>0</v>
      </c>
      <c r="BN35">
        <v>0</v>
      </c>
      <c r="BO35">
        <v>0</v>
      </c>
      <c r="BP35">
        <v>10</v>
      </c>
      <c r="BQ35">
        <v>5</v>
      </c>
      <c r="BR35">
        <v>10</v>
      </c>
      <c r="BS35" t="s">
        <v>2874</v>
      </c>
      <c r="BT35" t="s">
        <v>2875</v>
      </c>
      <c r="BU35">
        <v>100</v>
      </c>
      <c r="BV35">
        <v>0</v>
      </c>
      <c r="BW35">
        <v>0</v>
      </c>
      <c r="BX35">
        <v>30</v>
      </c>
      <c r="BY35">
        <v>30</v>
      </c>
      <c r="BZ35">
        <v>30</v>
      </c>
      <c r="CA35">
        <v>60</v>
      </c>
      <c r="CB35">
        <v>60</v>
      </c>
      <c r="CC35">
        <v>60</v>
      </c>
      <c r="CD35">
        <v>90</v>
      </c>
      <c r="CE35">
        <v>90</v>
      </c>
      <c r="CF35">
        <v>90</v>
      </c>
      <c r="CG35">
        <v>100</v>
      </c>
      <c r="CH35" s="133">
        <v>0</v>
      </c>
      <c r="CI35">
        <v>0</v>
      </c>
      <c r="CJ35">
        <v>30</v>
      </c>
      <c r="CK35">
        <v>30</v>
      </c>
      <c r="CL35">
        <v>30</v>
      </c>
      <c r="CM35">
        <v>60</v>
      </c>
      <c r="CN35">
        <v>60</v>
      </c>
      <c r="CO35">
        <v>60</v>
      </c>
      <c r="CP35">
        <v>60</v>
      </c>
      <c r="CQ35">
        <v>60</v>
      </c>
      <c r="CR35">
        <v>60</v>
      </c>
      <c r="CS35">
        <v>60</v>
      </c>
      <c r="CT35">
        <v>60</v>
      </c>
      <c r="CU35" s="133">
        <v>100</v>
      </c>
      <c r="CV35">
        <v>60</v>
      </c>
      <c r="CW35" t="s">
        <v>473</v>
      </c>
      <c r="CX35" t="s">
        <v>473</v>
      </c>
      <c r="CY35">
        <v>50</v>
      </c>
      <c r="CZ35">
        <v>100</v>
      </c>
    </row>
    <row r="36" spans="1:104" x14ac:dyDescent="0.35">
      <c r="A36" t="s">
        <v>1075</v>
      </c>
      <c r="B36">
        <v>7869</v>
      </c>
      <c r="C36" t="s">
        <v>1080</v>
      </c>
      <c r="D36" t="s">
        <v>1076</v>
      </c>
      <c r="E36" t="s">
        <v>1086</v>
      </c>
      <c r="F36" t="s">
        <v>437</v>
      </c>
      <c r="G36" t="s">
        <v>1077</v>
      </c>
      <c r="H36" t="s">
        <v>1081</v>
      </c>
      <c r="I36" t="s">
        <v>1087</v>
      </c>
      <c r="J36" t="s">
        <v>467</v>
      </c>
      <c r="K36" t="s">
        <v>458</v>
      </c>
      <c r="L36" t="s">
        <v>2876</v>
      </c>
      <c r="M36">
        <v>100</v>
      </c>
      <c r="N36">
        <v>100</v>
      </c>
      <c r="O36">
        <v>2</v>
      </c>
      <c r="Q36" t="s">
        <v>2877</v>
      </c>
      <c r="R36" t="s">
        <v>1084</v>
      </c>
      <c r="S36">
        <v>10</v>
      </c>
      <c r="T36">
        <v>40</v>
      </c>
      <c r="U36">
        <v>25</v>
      </c>
      <c r="V36">
        <v>44013</v>
      </c>
      <c r="W36">
        <v>44196</v>
      </c>
      <c r="X36">
        <v>0</v>
      </c>
      <c r="Y36">
        <v>0</v>
      </c>
      <c r="Z36">
        <v>0</v>
      </c>
      <c r="AA36">
        <v>0</v>
      </c>
      <c r="AB36">
        <v>0</v>
      </c>
      <c r="AC36">
        <v>0</v>
      </c>
      <c r="AD36">
        <v>0</v>
      </c>
      <c r="AE36">
        <v>0</v>
      </c>
      <c r="AF36">
        <v>30</v>
      </c>
      <c r="AG36">
        <v>7.5</v>
      </c>
      <c r="AH36">
        <v>30</v>
      </c>
      <c r="AI36" t="s">
        <v>2878</v>
      </c>
      <c r="AJ36">
        <v>0</v>
      </c>
      <c r="AK36">
        <v>0</v>
      </c>
      <c r="AL36">
        <v>0</v>
      </c>
      <c r="AM36">
        <v>0</v>
      </c>
      <c r="AN36">
        <v>0</v>
      </c>
      <c r="AO36">
        <v>0</v>
      </c>
      <c r="AP36">
        <v>0</v>
      </c>
      <c r="AQ36">
        <v>0</v>
      </c>
      <c r="AR36">
        <v>30</v>
      </c>
      <c r="AS36">
        <v>7.5</v>
      </c>
      <c r="AT36">
        <v>30</v>
      </c>
      <c r="AU36" t="s">
        <v>2878</v>
      </c>
      <c r="AV36">
        <v>0</v>
      </c>
      <c r="AW36">
        <v>0</v>
      </c>
      <c r="AX36">
        <v>0</v>
      </c>
      <c r="AY36">
        <v>0</v>
      </c>
      <c r="AZ36">
        <v>0</v>
      </c>
      <c r="BA36">
        <v>0</v>
      </c>
      <c r="BB36">
        <v>0</v>
      </c>
      <c r="BC36">
        <v>0</v>
      </c>
      <c r="BD36">
        <v>30</v>
      </c>
      <c r="BE36">
        <v>7.5</v>
      </c>
      <c r="BF36">
        <v>30</v>
      </c>
      <c r="BG36" t="s">
        <v>2878</v>
      </c>
      <c r="BH36">
        <v>0</v>
      </c>
      <c r="BI36">
        <v>0</v>
      </c>
      <c r="BJ36">
        <v>0</v>
      </c>
      <c r="BK36">
        <v>0</v>
      </c>
      <c r="BL36">
        <v>0</v>
      </c>
      <c r="BM36">
        <v>0</v>
      </c>
      <c r="BN36">
        <v>0</v>
      </c>
      <c r="BO36">
        <v>0</v>
      </c>
      <c r="BP36">
        <v>10</v>
      </c>
      <c r="BQ36">
        <v>2.5</v>
      </c>
      <c r="BR36">
        <v>10</v>
      </c>
      <c r="BS36" t="s">
        <v>2879</v>
      </c>
      <c r="BT36" t="s">
        <v>2880</v>
      </c>
      <c r="BU36">
        <v>100</v>
      </c>
      <c r="BV36">
        <v>0</v>
      </c>
      <c r="BW36">
        <v>0</v>
      </c>
      <c r="BX36">
        <v>30</v>
      </c>
      <c r="BY36">
        <v>30</v>
      </c>
      <c r="BZ36">
        <v>30</v>
      </c>
      <c r="CA36">
        <v>60</v>
      </c>
      <c r="CB36">
        <v>60</v>
      </c>
      <c r="CC36">
        <v>60</v>
      </c>
      <c r="CD36">
        <v>90</v>
      </c>
      <c r="CE36">
        <v>90</v>
      </c>
      <c r="CF36">
        <v>90</v>
      </c>
      <c r="CG36">
        <v>100</v>
      </c>
      <c r="CH36" s="133">
        <v>0</v>
      </c>
      <c r="CI36">
        <v>0</v>
      </c>
      <c r="CJ36">
        <v>30</v>
      </c>
      <c r="CK36">
        <v>30</v>
      </c>
      <c r="CL36">
        <v>30</v>
      </c>
      <c r="CM36">
        <v>60</v>
      </c>
      <c r="CN36">
        <v>60</v>
      </c>
      <c r="CO36">
        <v>60</v>
      </c>
      <c r="CP36">
        <v>60</v>
      </c>
      <c r="CQ36">
        <v>60</v>
      </c>
      <c r="CR36">
        <v>60</v>
      </c>
      <c r="CS36">
        <v>60</v>
      </c>
      <c r="CT36">
        <v>60</v>
      </c>
      <c r="CU36" s="133">
        <v>100</v>
      </c>
      <c r="CV36">
        <v>60</v>
      </c>
      <c r="CW36" t="s">
        <v>473</v>
      </c>
      <c r="CX36" t="s">
        <v>473</v>
      </c>
      <c r="CY36">
        <v>25</v>
      </c>
      <c r="CZ36">
        <v>100</v>
      </c>
    </row>
    <row r="37" spans="1:104" x14ac:dyDescent="0.35">
      <c r="A37" t="s">
        <v>1075</v>
      </c>
      <c r="B37">
        <v>7869</v>
      </c>
      <c r="C37" t="s">
        <v>1080</v>
      </c>
      <c r="D37" t="s">
        <v>1076</v>
      </c>
      <c r="E37" t="s">
        <v>1086</v>
      </c>
      <c r="F37" t="s">
        <v>437</v>
      </c>
      <c r="G37" t="s">
        <v>1077</v>
      </c>
      <c r="H37" t="s">
        <v>1081</v>
      </c>
      <c r="I37" t="s">
        <v>1087</v>
      </c>
      <c r="J37" t="s">
        <v>467</v>
      </c>
      <c r="K37" t="s">
        <v>458</v>
      </c>
      <c r="L37" t="s">
        <v>2881</v>
      </c>
      <c r="M37">
        <v>100</v>
      </c>
      <c r="N37">
        <v>100</v>
      </c>
      <c r="O37">
        <v>3</v>
      </c>
      <c r="Q37" t="s">
        <v>2882</v>
      </c>
      <c r="R37" t="s">
        <v>1084</v>
      </c>
      <c r="S37">
        <v>10</v>
      </c>
      <c r="T37">
        <v>40</v>
      </c>
      <c r="U37">
        <v>25</v>
      </c>
      <c r="V37">
        <v>44013</v>
      </c>
      <c r="W37">
        <v>44196</v>
      </c>
      <c r="X37">
        <v>0</v>
      </c>
      <c r="Y37">
        <v>0</v>
      </c>
      <c r="Z37">
        <v>0</v>
      </c>
      <c r="AA37">
        <v>0</v>
      </c>
      <c r="AB37">
        <v>0</v>
      </c>
      <c r="AC37">
        <v>0</v>
      </c>
      <c r="AD37">
        <v>0</v>
      </c>
      <c r="AE37">
        <v>0</v>
      </c>
      <c r="AF37">
        <v>30</v>
      </c>
      <c r="AG37">
        <v>7.5</v>
      </c>
      <c r="AH37">
        <v>30</v>
      </c>
      <c r="AI37" t="s">
        <v>2883</v>
      </c>
      <c r="AJ37">
        <v>0</v>
      </c>
      <c r="AK37">
        <v>0</v>
      </c>
      <c r="AL37">
        <v>0</v>
      </c>
      <c r="AM37">
        <v>0</v>
      </c>
      <c r="AN37">
        <v>0</v>
      </c>
      <c r="AO37">
        <v>0</v>
      </c>
      <c r="AP37">
        <v>0</v>
      </c>
      <c r="AQ37">
        <v>0</v>
      </c>
      <c r="AR37">
        <v>30</v>
      </c>
      <c r="AS37">
        <v>7.5</v>
      </c>
      <c r="AT37">
        <v>30</v>
      </c>
      <c r="AU37" t="s">
        <v>2883</v>
      </c>
      <c r="AV37">
        <v>0</v>
      </c>
      <c r="AW37">
        <v>0</v>
      </c>
      <c r="AX37">
        <v>0</v>
      </c>
      <c r="AY37">
        <v>0</v>
      </c>
      <c r="AZ37">
        <v>0</v>
      </c>
      <c r="BA37">
        <v>0</v>
      </c>
      <c r="BB37">
        <v>0</v>
      </c>
      <c r="BC37">
        <v>0</v>
      </c>
      <c r="BD37">
        <v>30</v>
      </c>
      <c r="BE37">
        <v>7.5</v>
      </c>
      <c r="BF37">
        <v>30</v>
      </c>
      <c r="BG37" t="s">
        <v>2883</v>
      </c>
      <c r="BH37">
        <v>0</v>
      </c>
      <c r="BI37">
        <v>0</v>
      </c>
      <c r="BJ37">
        <v>0</v>
      </c>
      <c r="BK37">
        <v>0</v>
      </c>
      <c r="BL37">
        <v>0</v>
      </c>
      <c r="BM37">
        <v>0</v>
      </c>
      <c r="BN37">
        <v>0</v>
      </c>
      <c r="BO37">
        <v>0</v>
      </c>
      <c r="BP37">
        <v>10</v>
      </c>
      <c r="BQ37">
        <v>2.5</v>
      </c>
      <c r="BR37">
        <v>10</v>
      </c>
      <c r="BS37" t="s">
        <v>2884</v>
      </c>
      <c r="BT37" t="s">
        <v>2885</v>
      </c>
      <c r="BU37">
        <v>100</v>
      </c>
      <c r="BV37">
        <v>0</v>
      </c>
      <c r="BW37">
        <v>0</v>
      </c>
      <c r="BX37">
        <v>30</v>
      </c>
      <c r="BY37">
        <v>30</v>
      </c>
      <c r="BZ37">
        <v>30</v>
      </c>
      <c r="CA37">
        <v>60</v>
      </c>
      <c r="CB37">
        <v>60</v>
      </c>
      <c r="CC37">
        <v>60</v>
      </c>
      <c r="CD37">
        <v>90</v>
      </c>
      <c r="CE37">
        <v>90</v>
      </c>
      <c r="CF37">
        <v>90</v>
      </c>
      <c r="CG37">
        <v>100</v>
      </c>
      <c r="CH37" s="133">
        <v>0</v>
      </c>
      <c r="CI37">
        <v>0</v>
      </c>
      <c r="CJ37">
        <v>30</v>
      </c>
      <c r="CK37">
        <v>30</v>
      </c>
      <c r="CL37">
        <v>30</v>
      </c>
      <c r="CM37">
        <v>60</v>
      </c>
      <c r="CN37">
        <v>60</v>
      </c>
      <c r="CO37">
        <v>60</v>
      </c>
      <c r="CP37">
        <v>60</v>
      </c>
      <c r="CQ37">
        <v>60</v>
      </c>
      <c r="CR37">
        <v>60</v>
      </c>
      <c r="CS37">
        <v>60</v>
      </c>
      <c r="CT37">
        <v>60</v>
      </c>
      <c r="CU37" s="133">
        <v>100</v>
      </c>
      <c r="CV37">
        <v>60</v>
      </c>
      <c r="CW37" t="s">
        <v>473</v>
      </c>
      <c r="CX37" t="s">
        <v>473</v>
      </c>
      <c r="CY37">
        <v>25</v>
      </c>
      <c r="CZ37">
        <v>100</v>
      </c>
    </row>
    <row r="38" spans="1:104" x14ac:dyDescent="0.35">
      <c r="A38" t="s">
        <v>1109</v>
      </c>
      <c r="B38">
        <v>7869</v>
      </c>
      <c r="C38" t="s">
        <v>1080</v>
      </c>
      <c r="D38" t="s">
        <v>1110</v>
      </c>
      <c r="E38" t="s">
        <v>1111</v>
      </c>
      <c r="F38" t="s">
        <v>437</v>
      </c>
      <c r="G38" t="s">
        <v>1077</v>
      </c>
      <c r="H38" t="s">
        <v>1081</v>
      </c>
      <c r="I38" t="s">
        <v>1112</v>
      </c>
      <c r="J38" t="s">
        <v>467</v>
      </c>
      <c r="K38" t="s">
        <v>458</v>
      </c>
      <c r="L38" t="s">
        <v>2886</v>
      </c>
      <c r="M38">
        <v>100</v>
      </c>
      <c r="N38">
        <v>100</v>
      </c>
      <c r="O38">
        <v>1</v>
      </c>
      <c r="Q38" t="s">
        <v>2887</v>
      </c>
      <c r="R38" t="s">
        <v>1084</v>
      </c>
      <c r="S38">
        <v>0</v>
      </c>
      <c r="T38">
        <v>30</v>
      </c>
      <c r="U38">
        <v>0</v>
      </c>
      <c r="V38">
        <v>44013</v>
      </c>
      <c r="W38">
        <v>44196</v>
      </c>
      <c r="X38">
        <v>0</v>
      </c>
      <c r="Y38">
        <v>0</v>
      </c>
      <c r="Z38">
        <v>0</v>
      </c>
      <c r="AA38">
        <v>0</v>
      </c>
      <c r="AB38">
        <v>0</v>
      </c>
      <c r="AC38">
        <v>0</v>
      </c>
      <c r="AD38">
        <v>10</v>
      </c>
      <c r="AE38">
        <v>0</v>
      </c>
      <c r="AF38">
        <v>0</v>
      </c>
      <c r="AG38">
        <v>0</v>
      </c>
      <c r="AH38">
        <v>10</v>
      </c>
      <c r="AI38">
        <v>0</v>
      </c>
      <c r="AJ38">
        <v>0</v>
      </c>
      <c r="AK38">
        <v>0</v>
      </c>
      <c r="AL38">
        <v>10</v>
      </c>
      <c r="AM38">
        <v>0</v>
      </c>
      <c r="AN38">
        <v>0</v>
      </c>
      <c r="AO38">
        <v>0</v>
      </c>
      <c r="AP38">
        <v>10</v>
      </c>
      <c r="AQ38">
        <v>0</v>
      </c>
      <c r="AR38">
        <v>0</v>
      </c>
      <c r="AS38">
        <v>0</v>
      </c>
      <c r="AT38">
        <v>10</v>
      </c>
      <c r="AU38">
        <v>0</v>
      </c>
      <c r="AV38">
        <v>0</v>
      </c>
      <c r="AW38">
        <v>0</v>
      </c>
      <c r="AX38">
        <v>10</v>
      </c>
      <c r="AY38">
        <v>0</v>
      </c>
      <c r="AZ38">
        <v>0</v>
      </c>
      <c r="BA38">
        <v>0</v>
      </c>
      <c r="BB38">
        <v>10</v>
      </c>
      <c r="BC38">
        <v>0</v>
      </c>
      <c r="BD38">
        <v>0</v>
      </c>
      <c r="BE38">
        <v>0</v>
      </c>
      <c r="BF38">
        <v>10</v>
      </c>
      <c r="BG38">
        <v>0</v>
      </c>
      <c r="BH38">
        <v>0</v>
      </c>
      <c r="BI38">
        <v>0</v>
      </c>
      <c r="BJ38">
        <v>10</v>
      </c>
      <c r="BK38">
        <v>0</v>
      </c>
      <c r="BL38">
        <v>0</v>
      </c>
      <c r="BM38">
        <v>0</v>
      </c>
      <c r="BN38">
        <v>5</v>
      </c>
      <c r="BO38">
        <v>0</v>
      </c>
      <c r="BP38">
        <v>0</v>
      </c>
      <c r="BQ38">
        <v>0</v>
      </c>
      <c r="BR38">
        <v>5</v>
      </c>
      <c r="BS38">
        <v>0</v>
      </c>
      <c r="BT38" t="s">
        <v>2736</v>
      </c>
      <c r="BU38">
        <v>0</v>
      </c>
      <c r="BV38">
        <v>0</v>
      </c>
      <c r="BW38">
        <v>0</v>
      </c>
      <c r="BX38">
        <v>0</v>
      </c>
      <c r="BY38">
        <v>0</v>
      </c>
      <c r="BZ38">
        <v>0</v>
      </c>
      <c r="CA38">
        <v>0</v>
      </c>
      <c r="CB38">
        <v>0</v>
      </c>
      <c r="CC38">
        <v>0</v>
      </c>
      <c r="CD38">
        <v>0</v>
      </c>
      <c r="CE38">
        <v>0</v>
      </c>
      <c r="CF38">
        <v>0</v>
      </c>
      <c r="CG38">
        <v>0</v>
      </c>
      <c r="CH38" s="133">
        <v>0</v>
      </c>
      <c r="CI38">
        <v>0</v>
      </c>
      <c r="CJ38">
        <v>0</v>
      </c>
      <c r="CK38">
        <v>0</v>
      </c>
      <c r="CL38">
        <v>0</v>
      </c>
      <c r="CM38">
        <v>0</v>
      </c>
      <c r="CN38">
        <v>0</v>
      </c>
      <c r="CO38">
        <v>0</v>
      </c>
      <c r="CP38">
        <v>0</v>
      </c>
      <c r="CQ38">
        <v>0</v>
      </c>
      <c r="CR38">
        <v>0</v>
      </c>
      <c r="CS38">
        <v>0</v>
      </c>
      <c r="CT38">
        <v>0</v>
      </c>
      <c r="CU38" s="133" t="s">
        <v>473</v>
      </c>
      <c r="CV38">
        <v>0</v>
      </c>
      <c r="CW38" t="s">
        <v>473</v>
      </c>
      <c r="CX38" t="s">
        <v>473</v>
      </c>
      <c r="CY38">
        <v>0</v>
      </c>
      <c r="CZ38">
        <v>100</v>
      </c>
    </row>
    <row r="39" spans="1:104" x14ac:dyDescent="0.35">
      <c r="A39" t="s">
        <v>1109</v>
      </c>
      <c r="B39">
        <v>7869</v>
      </c>
      <c r="C39" t="s">
        <v>1080</v>
      </c>
      <c r="D39" t="s">
        <v>1110</v>
      </c>
      <c r="E39" t="s">
        <v>1111</v>
      </c>
      <c r="F39" t="s">
        <v>437</v>
      </c>
      <c r="G39" t="s">
        <v>1077</v>
      </c>
      <c r="H39" t="s">
        <v>1081</v>
      </c>
      <c r="I39" t="s">
        <v>1112</v>
      </c>
      <c r="J39" t="s">
        <v>467</v>
      </c>
      <c r="K39" t="s">
        <v>458</v>
      </c>
      <c r="L39" t="s">
        <v>2888</v>
      </c>
      <c r="M39">
        <v>100</v>
      </c>
      <c r="N39">
        <v>100</v>
      </c>
      <c r="O39">
        <v>2</v>
      </c>
      <c r="Q39" t="s">
        <v>2889</v>
      </c>
      <c r="R39" t="s">
        <v>1084</v>
      </c>
      <c r="S39">
        <v>30</v>
      </c>
      <c r="T39">
        <v>30</v>
      </c>
      <c r="U39">
        <v>100</v>
      </c>
      <c r="V39">
        <v>44013</v>
      </c>
      <c r="W39">
        <v>44196</v>
      </c>
      <c r="X39">
        <v>0</v>
      </c>
      <c r="Y39">
        <v>0</v>
      </c>
      <c r="Z39">
        <v>0</v>
      </c>
      <c r="AA39">
        <v>0</v>
      </c>
      <c r="AB39">
        <v>10</v>
      </c>
      <c r="AC39">
        <v>10</v>
      </c>
      <c r="AD39">
        <v>10</v>
      </c>
      <c r="AE39" t="s">
        <v>1124</v>
      </c>
      <c r="AF39">
        <v>10</v>
      </c>
      <c r="AG39">
        <v>10</v>
      </c>
      <c r="AH39">
        <v>10</v>
      </c>
      <c r="AI39" t="s">
        <v>1124</v>
      </c>
      <c r="AJ39">
        <v>10</v>
      </c>
      <c r="AK39">
        <v>10</v>
      </c>
      <c r="AL39">
        <v>10</v>
      </c>
      <c r="AM39" t="s">
        <v>1124</v>
      </c>
      <c r="AN39">
        <v>10</v>
      </c>
      <c r="AO39">
        <v>10</v>
      </c>
      <c r="AP39">
        <v>10</v>
      </c>
      <c r="AQ39" t="s">
        <v>1124</v>
      </c>
      <c r="AR39">
        <v>10</v>
      </c>
      <c r="AS39">
        <v>10</v>
      </c>
      <c r="AT39">
        <v>10</v>
      </c>
      <c r="AU39" t="s">
        <v>1124</v>
      </c>
      <c r="AV39">
        <v>10</v>
      </c>
      <c r="AW39">
        <v>10</v>
      </c>
      <c r="AX39">
        <v>10</v>
      </c>
      <c r="AY39" t="s">
        <v>1124</v>
      </c>
      <c r="AZ39">
        <v>10</v>
      </c>
      <c r="BA39">
        <v>10</v>
      </c>
      <c r="BB39">
        <v>10</v>
      </c>
      <c r="BC39" t="s">
        <v>1124</v>
      </c>
      <c r="BD39">
        <v>10</v>
      </c>
      <c r="BE39">
        <v>10</v>
      </c>
      <c r="BF39">
        <v>10</v>
      </c>
      <c r="BG39" t="s">
        <v>1124</v>
      </c>
      <c r="BH39">
        <v>10</v>
      </c>
      <c r="BI39">
        <v>10</v>
      </c>
      <c r="BJ39">
        <v>10</v>
      </c>
      <c r="BK39" t="s">
        <v>1124</v>
      </c>
      <c r="BL39">
        <v>5</v>
      </c>
      <c r="BM39">
        <v>5</v>
      </c>
      <c r="BN39">
        <v>5</v>
      </c>
      <c r="BO39" t="s">
        <v>1124</v>
      </c>
      <c r="BP39">
        <v>5</v>
      </c>
      <c r="BQ39">
        <v>5</v>
      </c>
      <c r="BR39">
        <v>5</v>
      </c>
      <c r="BS39" t="s">
        <v>1124</v>
      </c>
      <c r="BT39" t="s">
        <v>2890</v>
      </c>
      <c r="BU39">
        <v>100</v>
      </c>
      <c r="BV39">
        <v>0</v>
      </c>
      <c r="BW39">
        <v>10</v>
      </c>
      <c r="BX39">
        <v>20</v>
      </c>
      <c r="BY39">
        <v>30</v>
      </c>
      <c r="BZ39">
        <v>40</v>
      </c>
      <c r="CA39">
        <v>50</v>
      </c>
      <c r="CB39">
        <v>60</v>
      </c>
      <c r="CC39">
        <v>70</v>
      </c>
      <c r="CD39">
        <v>80</v>
      </c>
      <c r="CE39">
        <v>90</v>
      </c>
      <c r="CF39">
        <v>95</v>
      </c>
      <c r="CG39">
        <v>100</v>
      </c>
      <c r="CH39" s="133">
        <v>0</v>
      </c>
      <c r="CI39">
        <v>10</v>
      </c>
      <c r="CJ39">
        <v>20</v>
      </c>
      <c r="CK39">
        <v>30</v>
      </c>
      <c r="CL39">
        <v>40</v>
      </c>
      <c r="CM39">
        <v>50</v>
      </c>
      <c r="CN39">
        <v>50</v>
      </c>
      <c r="CO39">
        <v>50</v>
      </c>
      <c r="CP39">
        <v>50</v>
      </c>
      <c r="CQ39">
        <v>50</v>
      </c>
      <c r="CR39">
        <v>50</v>
      </c>
      <c r="CS39">
        <v>50</v>
      </c>
      <c r="CT39">
        <v>50</v>
      </c>
      <c r="CU39" s="133">
        <v>100</v>
      </c>
      <c r="CV39">
        <v>50</v>
      </c>
      <c r="CW39" t="s">
        <v>473</v>
      </c>
      <c r="CX39" t="s">
        <v>473</v>
      </c>
      <c r="CY39">
        <v>100</v>
      </c>
      <c r="CZ39">
        <v>100</v>
      </c>
    </row>
    <row r="40" spans="1:104" x14ac:dyDescent="0.35">
      <c r="A40" t="s">
        <v>1135</v>
      </c>
      <c r="B40">
        <v>7869</v>
      </c>
      <c r="C40" t="s">
        <v>1080</v>
      </c>
      <c r="D40" t="s">
        <v>1136</v>
      </c>
      <c r="E40" t="s">
        <v>1138</v>
      </c>
      <c r="F40" t="s">
        <v>437</v>
      </c>
      <c r="G40" t="s">
        <v>1077</v>
      </c>
      <c r="H40" t="s">
        <v>1081</v>
      </c>
      <c r="I40" t="s">
        <v>1139</v>
      </c>
      <c r="J40" t="s">
        <v>467</v>
      </c>
      <c r="K40" t="s">
        <v>458</v>
      </c>
      <c r="L40" t="s">
        <v>2891</v>
      </c>
      <c r="M40">
        <v>100</v>
      </c>
      <c r="N40">
        <v>100</v>
      </c>
      <c r="O40">
        <v>1</v>
      </c>
      <c r="Q40" t="s">
        <v>2892</v>
      </c>
      <c r="R40" t="s">
        <v>1084</v>
      </c>
      <c r="S40">
        <v>10</v>
      </c>
      <c r="T40">
        <v>30</v>
      </c>
      <c r="U40">
        <v>33.333333333333329</v>
      </c>
      <c r="V40">
        <v>44013</v>
      </c>
      <c r="W40">
        <v>44196</v>
      </c>
      <c r="X40">
        <v>0</v>
      </c>
      <c r="Y40">
        <v>0</v>
      </c>
      <c r="Z40">
        <v>0</v>
      </c>
      <c r="AA40">
        <v>0</v>
      </c>
      <c r="AB40">
        <v>5</v>
      </c>
      <c r="AC40">
        <v>1.6666666666666663</v>
      </c>
      <c r="AD40">
        <v>3.3333333333333326</v>
      </c>
      <c r="AE40" t="s">
        <v>2893</v>
      </c>
      <c r="AF40">
        <v>10</v>
      </c>
      <c r="AG40">
        <v>3.3333333333333326</v>
      </c>
      <c r="AH40">
        <v>6.6666666666666652</v>
      </c>
      <c r="AI40" t="s">
        <v>2893</v>
      </c>
      <c r="AJ40">
        <v>10</v>
      </c>
      <c r="AK40">
        <v>3.3333333333333326</v>
      </c>
      <c r="AL40">
        <v>9.9999999999999982</v>
      </c>
      <c r="AM40" t="s">
        <v>2894</v>
      </c>
      <c r="AN40">
        <v>10</v>
      </c>
      <c r="AO40">
        <v>3.3333333333333326</v>
      </c>
      <c r="AP40">
        <v>9.9999999999999982</v>
      </c>
      <c r="AQ40" t="s">
        <v>2894</v>
      </c>
      <c r="AR40">
        <v>10</v>
      </c>
      <c r="AS40">
        <v>3.3333333333333326</v>
      </c>
      <c r="AT40">
        <v>11.666666666666664</v>
      </c>
      <c r="AU40" t="s">
        <v>2894</v>
      </c>
      <c r="AV40">
        <v>10</v>
      </c>
      <c r="AW40">
        <v>3.3333333333333326</v>
      </c>
      <c r="AX40">
        <v>9.9999999999999982</v>
      </c>
      <c r="AY40" t="s">
        <v>2894</v>
      </c>
      <c r="AZ40">
        <v>10</v>
      </c>
      <c r="BA40">
        <v>3.3333333333333326</v>
      </c>
      <c r="BB40">
        <v>9.9999999999999982</v>
      </c>
      <c r="BC40" t="s">
        <v>2894</v>
      </c>
      <c r="BD40">
        <v>10</v>
      </c>
      <c r="BE40">
        <v>3.3333333333333326</v>
      </c>
      <c r="BF40">
        <v>11.666666666666664</v>
      </c>
      <c r="BG40" t="s">
        <v>2894</v>
      </c>
      <c r="BH40">
        <v>10</v>
      </c>
      <c r="BI40">
        <v>3.3333333333333326</v>
      </c>
      <c r="BJ40">
        <v>9.9999999999999982</v>
      </c>
      <c r="BK40" t="s">
        <v>2894</v>
      </c>
      <c r="BL40">
        <v>10</v>
      </c>
      <c r="BM40">
        <v>3.3333333333333326</v>
      </c>
      <c r="BN40">
        <v>9.9999999999999982</v>
      </c>
      <c r="BO40" t="s">
        <v>2894</v>
      </c>
      <c r="BP40">
        <v>5</v>
      </c>
      <c r="BQ40">
        <v>1.6666666666666663</v>
      </c>
      <c r="BR40">
        <v>6.6666666666666652</v>
      </c>
      <c r="BS40" t="s">
        <v>2895</v>
      </c>
      <c r="BT40" t="s">
        <v>2896</v>
      </c>
      <c r="BU40">
        <v>100</v>
      </c>
      <c r="BV40">
        <v>0</v>
      </c>
      <c r="BW40">
        <v>5</v>
      </c>
      <c r="BX40">
        <v>15</v>
      </c>
      <c r="BY40">
        <v>25</v>
      </c>
      <c r="BZ40">
        <v>35</v>
      </c>
      <c r="CA40">
        <v>45</v>
      </c>
      <c r="CB40">
        <v>55</v>
      </c>
      <c r="CC40">
        <v>65</v>
      </c>
      <c r="CD40">
        <v>75</v>
      </c>
      <c r="CE40">
        <v>85</v>
      </c>
      <c r="CF40">
        <v>95</v>
      </c>
      <c r="CG40">
        <v>100</v>
      </c>
      <c r="CH40" s="133">
        <v>0</v>
      </c>
      <c r="CI40">
        <v>5</v>
      </c>
      <c r="CJ40">
        <v>15</v>
      </c>
      <c r="CK40">
        <v>25</v>
      </c>
      <c r="CL40">
        <v>35</v>
      </c>
      <c r="CM40">
        <v>45</v>
      </c>
      <c r="CN40">
        <v>45</v>
      </c>
      <c r="CO40">
        <v>45</v>
      </c>
      <c r="CP40">
        <v>45</v>
      </c>
      <c r="CQ40">
        <v>45</v>
      </c>
      <c r="CR40">
        <v>45</v>
      </c>
      <c r="CS40">
        <v>45</v>
      </c>
      <c r="CT40">
        <v>45</v>
      </c>
      <c r="CU40" s="133">
        <v>100</v>
      </c>
      <c r="CV40">
        <v>45</v>
      </c>
      <c r="CW40" t="s">
        <v>473</v>
      </c>
      <c r="CX40" t="s">
        <v>473</v>
      </c>
      <c r="CY40">
        <v>33.333333333333329</v>
      </c>
      <c r="CZ40">
        <v>99.999999999999986</v>
      </c>
    </row>
    <row r="41" spans="1:104" x14ac:dyDescent="0.35">
      <c r="A41" t="s">
        <v>1135</v>
      </c>
      <c r="B41">
        <v>7869</v>
      </c>
      <c r="C41" t="s">
        <v>1080</v>
      </c>
      <c r="D41" t="s">
        <v>1136</v>
      </c>
      <c r="E41" t="s">
        <v>1138</v>
      </c>
      <c r="F41" t="s">
        <v>437</v>
      </c>
      <c r="G41" t="s">
        <v>1077</v>
      </c>
      <c r="H41" t="s">
        <v>1081</v>
      </c>
      <c r="I41" t="s">
        <v>1139</v>
      </c>
      <c r="J41" t="s">
        <v>467</v>
      </c>
      <c r="K41" t="s">
        <v>458</v>
      </c>
      <c r="L41" t="s">
        <v>2897</v>
      </c>
      <c r="M41">
        <v>100</v>
      </c>
      <c r="N41">
        <v>100</v>
      </c>
      <c r="O41">
        <v>2</v>
      </c>
      <c r="Q41" t="s">
        <v>2898</v>
      </c>
      <c r="R41" t="s">
        <v>1084</v>
      </c>
      <c r="S41">
        <v>10</v>
      </c>
      <c r="T41">
        <v>30</v>
      </c>
      <c r="U41">
        <v>33.333333333333329</v>
      </c>
      <c r="V41">
        <v>44013</v>
      </c>
      <c r="W41">
        <v>44196</v>
      </c>
      <c r="X41">
        <v>0</v>
      </c>
      <c r="Y41">
        <v>0</v>
      </c>
      <c r="Z41">
        <v>0</v>
      </c>
      <c r="AA41">
        <v>0</v>
      </c>
      <c r="AB41">
        <v>0</v>
      </c>
      <c r="AC41">
        <v>0</v>
      </c>
      <c r="AD41">
        <v>3.3333333333333326</v>
      </c>
      <c r="AE41">
        <v>0</v>
      </c>
      <c r="AF41">
        <v>0</v>
      </c>
      <c r="AG41">
        <v>0</v>
      </c>
      <c r="AH41">
        <v>6.6666666666666652</v>
      </c>
      <c r="AI41">
        <v>0</v>
      </c>
      <c r="AJ41">
        <v>10</v>
      </c>
      <c r="AK41">
        <v>3.3333333333333326</v>
      </c>
      <c r="AL41">
        <v>9.9999999999999982</v>
      </c>
      <c r="AM41" t="s">
        <v>2899</v>
      </c>
      <c r="AN41">
        <v>10</v>
      </c>
      <c r="AO41">
        <v>3.3333333333333326</v>
      </c>
      <c r="AP41">
        <v>9.9999999999999982</v>
      </c>
      <c r="AQ41" t="s">
        <v>2899</v>
      </c>
      <c r="AR41">
        <v>15</v>
      </c>
      <c r="AS41">
        <v>4.9999999999999991</v>
      </c>
      <c r="AT41">
        <v>11.666666666666664</v>
      </c>
      <c r="AU41" t="s">
        <v>2899</v>
      </c>
      <c r="AV41">
        <v>10</v>
      </c>
      <c r="AW41">
        <v>3.3333333333333326</v>
      </c>
      <c r="AX41">
        <v>9.9999999999999982</v>
      </c>
      <c r="AY41" t="s">
        <v>2899</v>
      </c>
      <c r="AZ41">
        <v>10</v>
      </c>
      <c r="BA41">
        <v>3.3333333333333326</v>
      </c>
      <c r="BB41">
        <v>9.9999999999999982</v>
      </c>
      <c r="BC41" t="s">
        <v>2899</v>
      </c>
      <c r="BD41">
        <v>15</v>
      </c>
      <c r="BE41">
        <v>4.9999999999999991</v>
      </c>
      <c r="BF41">
        <v>11.666666666666664</v>
      </c>
      <c r="BG41" t="s">
        <v>2899</v>
      </c>
      <c r="BH41">
        <v>10</v>
      </c>
      <c r="BI41">
        <v>3.3333333333333326</v>
      </c>
      <c r="BJ41">
        <v>9.9999999999999982</v>
      </c>
      <c r="BK41" t="s">
        <v>2899</v>
      </c>
      <c r="BL41">
        <v>10</v>
      </c>
      <c r="BM41">
        <v>3.3333333333333326</v>
      </c>
      <c r="BN41">
        <v>9.9999999999999982</v>
      </c>
      <c r="BO41" t="s">
        <v>2899</v>
      </c>
      <c r="BP41">
        <v>10</v>
      </c>
      <c r="BQ41">
        <v>3.3333333333333326</v>
      </c>
      <c r="BR41">
        <v>6.6666666666666652</v>
      </c>
      <c r="BS41" t="s">
        <v>2900</v>
      </c>
      <c r="BT41" t="s">
        <v>2901</v>
      </c>
      <c r="BU41">
        <v>100</v>
      </c>
      <c r="BV41">
        <v>0</v>
      </c>
      <c r="BW41">
        <v>0</v>
      </c>
      <c r="BX41">
        <v>0</v>
      </c>
      <c r="BY41">
        <v>10</v>
      </c>
      <c r="BZ41">
        <v>20</v>
      </c>
      <c r="CA41">
        <v>35</v>
      </c>
      <c r="CB41">
        <v>45</v>
      </c>
      <c r="CC41">
        <v>55</v>
      </c>
      <c r="CD41">
        <v>70</v>
      </c>
      <c r="CE41">
        <v>80</v>
      </c>
      <c r="CF41">
        <v>90</v>
      </c>
      <c r="CG41">
        <v>100</v>
      </c>
      <c r="CH41" s="133">
        <v>0</v>
      </c>
      <c r="CI41">
        <v>0</v>
      </c>
      <c r="CJ41">
        <v>0</v>
      </c>
      <c r="CK41">
        <v>10</v>
      </c>
      <c r="CL41">
        <v>20</v>
      </c>
      <c r="CM41">
        <v>35</v>
      </c>
      <c r="CN41">
        <v>35</v>
      </c>
      <c r="CO41">
        <v>35</v>
      </c>
      <c r="CP41">
        <v>35</v>
      </c>
      <c r="CQ41">
        <v>35</v>
      </c>
      <c r="CR41">
        <v>35</v>
      </c>
      <c r="CS41">
        <v>35</v>
      </c>
      <c r="CT41">
        <v>35</v>
      </c>
      <c r="CU41" s="133">
        <v>100</v>
      </c>
      <c r="CV41">
        <v>35</v>
      </c>
      <c r="CW41" t="s">
        <v>473</v>
      </c>
      <c r="CX41" t="s">
        <v>473</v>
      </c>
      <c r="CY41">
        <v>33.333333333333329</v>
      </c>
      <c r="CZ41">
        <v>99.999999999999986</v>
      </c>
    </row>
    <row r="42" spans="1:104" x14ac:dyDescent="0.35">
      <c r="A42" t="s">
        <v>1135</v>
      </c>
      <c r="B42">
        <v>7869</v>
      </c>
      <c r="C42" t="s">
        <v>1080</v>
      </c>
      <c r="D42" t="s">
        <v>1136</v>
      </c>
      <c r="E42" t="s">
        <v>1138</v>
      </c>
      <c r="F42" t="s">
        <v>437</v>
      </c>
      <c r="G42" t="s">
        <v>1077</v>
      </c>
      <c r="H42" t="s">
        <v>1081</v>
      </c>
      <c r="I42" t="s">
        <v>1139</v>
      </c>
      <c r="J42" t="s">
        <v>467</v>
      </c>
      <c r="K42" t="s">
        <v>458</v>
      </c>
      <c r="L42" t="s">
        <v>2902</v>
      </c>
      <c r="M42">
        <v>100</v>
      </c>
      <c r="N42">
        <v>100</v>
      </c>
      <c r="O42">
        <v>3</v>
      </c>
      <c r="Q42" t="s">
        <v>2903</v>
      </c>
      <c r="R42" t="s">
        <v>1084</v>
      </c>
      <c r="S42">
        <v>10</v>
      </c>
      <c r="T42">
        <v>30</v>
      </c>
      <c r="U42">
        <v>33.333333333333329</v>
      </c>
      <c r="V42">
        <v>44013</v>
      </c>
      <c r="W42">
        <v>44196</v>
      </c>
      <c r="X42">
        <v>0</v>
      </c>
      <c r="Y42">
        <v>0</v>
      </c>
      <c r="Z42">
        <v>0</v>
      </c>
      <c r="AA42">
        <v>0</v>
      </c>
      <c r="AB42">
        <v>5</v>
      </c>
      <c r="AC42">
        <v>1.6666666666666663</v>
      </c>
      <c r="AD42">
        <v>3.3333333333333326</v>
      </c>
      <c r="AE42" t="s">
        <v>2904</v>
      </c>
      <c r="AF42">
        <v>10</v>
      </c>
      <c r="AG42">
        <v>3.3333333333333326</v>
      </c>
      <c r="AH42">
        <v>6.6666666666666652</v>
      </c>
      <c r="AI42" t="s">
        <v>2905</v>
      </c>
      <c r="AJ42">
        <v>10</v>
      </c>
      <c r="AK42">
        <v>3.3333333333333326</v>
      </c>
      <c r="AL42">
        <v>9.9999999999999982</v>
      </c>
      <c r="AM42" t="s">
        <v>2906</v>
      </c>
      <c r="AN42">
        <v>10</v>
      </c>
      <c r="AO42">
        <v>3.3333333333333326</v>
      </c>
      <c r="AP42">
        <v>9.9999999999999982</v>
      </c>
      <c r="AQ42" t="s">
        <v>2906</v>
      </c>
      <c r="AR42">
        <v>10</v>
      </c>
      <c r="AS42">
        <v>3.3333333333333326</v>
      </c>
      <c r="AT42">
        <v>11.666666666666664</v>
      </c>
      <c r="AU42" t="s">
        <v>2906</v>
      </c>
      <c r="AV42">
        <v>10</v>
      </c>
      <c r="AW42">
        <v>3.3333333333333326</v>
      </c>
      <c r="AX42">
        <v>9.9999999999999982</v>
      </c>
      <c r="AY42" t="s">
        <v>2906</v>
      </c>
      <c r="AZ42">
        <v>10</v>
      </c>
      <c r="BA42">
        <v>3.3333333333333326</v>
      </c>
      <c r="BB42">
        <v>9.9999999999999982</v>
      </c>
      <c r="BC42" t="s">
        <v>2906</v>
      </c>
      <c r="BD42">
        <v>10</v>
      </c>
      <c r="BE42">
        <v>3.3333333333333326</v>
      </c>
      <c r="BF42">
        <v>11.666666666666664</v>
      </c>
      <c r="BG42" t="s">
        <v>2906</v>
      </c>
      <c r="BH42">
        <v>10</v>
      </c>
      <c r="BI42">
        <v>3.3333333333333326</v>
      </c>
      <c r="BJ42">
        <v>9.9999999999999982</v>
      </c>
      <c r="BK42" t="s">
        <v>2906</v>
      </c>
      <c r="BL42">
        <v>10</v>
      </c>
      <c r="BM42">
        <v>3.3333333333333326</v>
      </c>
      <c r="BN42">
        <v>9.9999999999999982</v>
      </c>
      <c r="BO42" t="s">
        <v>2906</v>
      </c>
      <c r="BP42">
        <v>5</v>
      </c>
      <c r="BQ42">
        <v>1.6666666666666663</v>
      </c>
      <c r="BR42">
        <v>6.6666666666666652</v>
      </c>
      <c r="BS42" t="s">
        <v>2907</v>
      </c>
      <c r="BT42" t="s">
        <v>2908</v>
      </c>
      <c r="BU42">
        <v>100</v>
      </c>
      <c r="BV42">
        <v>0</v>
      </c>
      <c r="BW42">
        <v>5</v>
      </c>
      <c r="BX42">
        <v>15</v>
      </c>
      <c r="BY42">
        <v>25</v>
      </c>
      <c r="BZ42">
        <v>35</v>
      </c>
      <c r="CA42">
        <v>45</v>
      </c>
      <c r="CB42">
        <v>55</v>
      </c>
      <c r="CC42">
        <v>65</v>
      </c>
      <c r="CD42">
        <v>75</v>
      </c>
      <c r="CE42">
        <v>85</v>
      </c>
      <c r="CF42">
        <v>95</v>
      </c>
      <c r="CG42">
        <v>100</v>
      </c>
      <c r="CH42" s="133">
        <v>0</v>
      </c>
      <c r="CI42">
        <v>5</v>
      </c>
      <c r="CJ42">
        <v>15</v>
      </c>
      <c r="CK42">
        <v>25</v>
      </c>
      <c r="CL42">
        <v>35</v>
      </c>
      <c r="CM42">
        <v>45</v>
      </c>
      <c r="CN42">
        <v>45</v>
      </c>
      <c r="CO42">
        <v>45</v>
      </c>
      <c r="CP42">
        <v>45</v>
      </c>
      <c r="CQ42">
        <v>45</v>
      </c>
      <c r="CR42">
        <v>45</v>
      </c>
      <c r="CS42">
        <v>45</v>
      </c>
      <c r="CT42">
        <v>45</v>
      </c>
      <c r="CU42" s="133">
        <v>100</v>
      </c>
      <c r="CV42">
        <v>45</v>
      </c>
      <c r="CW42" t="s">
        <v>473</v>
      </c>
      <c r="CX42" t="s">
        <v>473</v>
      </c>
      <c r="CY42">
        <v>33.333333333333329</v>
      </c>
      <c r="CZ42">
        <v>99.999999999999986</v>
      </c>
    </row>
    <row r="43" spans="1:104" x14ac:dyDescent="0.35">
      <c r="A43" t="s">
        <v>1135</v>
      </c>
      <c r="B43">
        <v>7869</v>
      </c>
      <c r="C43" t="s">
        <v>1080</v>
      </c>
      <c r="D43" t="s">
        <v>1136</v>
      </c>
      <c r="E43" t="s">
        <v>1138</v>
      </c>
      <c r="F43" t="s">
        <v>437</v>
      </c>
      <c r="G43" t="s">
        <v>1077</v>
      </c>
      <c r="H43" t="s">
        <v>1081</v>
      </c>
      <c r="I43" t="s">
        <v>1139</v>
      </c>
      <c r="J43" t="s">
        <v>467</v>
      </c>
      <c r="K43" t="s">
        <v>458</v>
      </c>
      <c r="L43" t="s">
        <v>2909</v>
      </c>
      <c r="M43">
        <v>100</v>
      </c>
      <c r="N43">
        <v>100</v>
      </c>
      <c r="O43">
        <v>4</v>
      </c>
      <c r="Q43" t="s">
        <v>2910</v>
      </c>
      <c r="R43" t="s">
        <v>1084</v>
      </c>
      <c r="S43">
        <v>0</v>
      </c>
      <c r="T43">
        <v>30</v>
      </c>
      <c r="U43">
        <v>0</v>
      </c>
      <c r="V43">
        <v>44013</v>
      </c>
      <c r="W43">
        <v>44196</v>
      </c>
      <c r="X43">
        <v>0</v>
      </c>
      <c r="Y43">
        <v>0</v>
      </c>
      <c r="Z43">
        <v>0</v>
      </c>
      <c r="AA43">
        <v>0</v>
      </c>
      <c r="AB43">
        <v>0</v>
      </c>
      <c r="AC43">
        <v>0</v>
      </c>
      <c r="AD43">
        <v>3.3333333333333326</v>
      </c>
      <c r="AE43">
        <v>0</v>
      </c>
      <c r="AF43">
        <v>0</v>
      </c>
      <c r="AG43">
        <v>0</v>
      </c>
      <c r="AH43">
        <v>6.6666666666666652</v>
      </c>
      <c r="AI43">
        <v>0</v>
      </c>
      <c r="AJ43">
        <v>0</v>
      </c>
      <c r="AK43">
        <v>0</v>
      </c>
      <c r="AL43">
        <v>9.9999999999999982</v>
      </c>
      <c r="AM43">
        <v>0</v>
      </c>
      <c r="AN43">
        <v>0</v>
      </c>
      <c r="AO43">
        <v>0</v>
      </c>
      <c r="AP43">
        <v>9.9999999999999982</v>
      </c>
      <c r="AQ43">
        <v>0</v>
      </c>
      <c r="AR43">
        <v>0</v>
      </c>
      <c r="AS43">
        <v>0</v>
      </c>
      <c r="AT43">
        <v>11.666666666666664</v>
      </c>
      <c r="AU43">
        <v>0</v>
      </c>
      <c r="AV43">
        <v>0</v>
      </c>
      <c r="AW43">
        <v>0</v>
      </c>
      <c r="AX43">
        <v>9.9999999999999982</v>
      </c>
      <c r="AY43">
        <v>0</v>
      </c>
      <c r="AZ43">
        <v>0</v>
      </c>
      <c r="BA43">
        <v>0</v>
      </c>
      <c r="BB43">
        <v>9.9999999999999982</v>
      </c>
      <c r="BC43">
        <v>0</v>
      </c>
      <c r="BD43">
        <v>0</v>
      </c>
      <c r="BE43">
        <v>0</v>
      </c>
      <c r="BF43">
        <v>11.666666666666664</v>
      </c>
      <c r="BG43">
        <v>0</v>
      </c>
      <c r="BH43">
        <v>0</v>
      </c>
      <c r="BI43">
        <v>0</v>
      </c>
      <c r="BJ43">
        <v>9.9999999999999982</v>
      </c>
      <c r="BK43">
        <v>0</v>
      </c>
      <c r="BL43">
        <v>0</v>
      </c>
      <c r="BM43">
        <v>0</v>
      </c>
      <c r="BN43">
        <v>9.9999999999999982</v>
      </c>
      <c r="BO43">
        <v>0</v>
      </c>
      <c r="BP43">
        <v>0</v>
      </c>
      <c r="BQ43">
        <v>0</v>
      </c>
      <c r="BR43">
        <v>6.6666666666666652</v>
      </c>
      <c r="BS43">
        <v>0</v>
      </c>
      <c r="BT43" t="s">
        <v>2736</v>
      </c>
      <c r="BU43">
        <v>0</v>
      </c>
      <c r="BV43">
        <v>0</v>
      </c>
      <c r="BW43">
        <v>0</v>
      </c>
      <c r="BX43">
        <v>0</v>
      </c>
      <c r="BY43">
        <v>0</v>
      </c>
      <c r="BZ43">
        <v>0</v>
      </c>
      <c r="CA43">
        <v>0</v>
      </c>
      <c r="CB43">
        <v>0</v>
      </c>
      <c r="CC43">
        <v>0</v>
      </c>
      <c r="CD43">
        <v>0</v>
      </c>
      <c r="CE43">
        <v>0</v>
      </c>
      <c r="CF43">
        <v>0</v>
      </c>
      <c r="CG43">
        <v>0</v>
      </c>
      <c r="CH43" s="133">
        <v>0</v>
      </c>
      <c r="CI43">
        <v>0</v>
      </c>
      <c r="CJ43">
        <v>0</v>
      </c>
      <c r="CK43">
        <v>0</v>
      </c>
      <c r="CL43">
        <v>0</v>
      </c>
      <c r="CM43">
        <v>0</v>
      </c>
      <c r="CN43">
        <v>0</v>
      </c>
      <c r="CO43">
        <v>0</v>
      </c>
      <c r="CP43">
        <v>0</v>
      </c>
      <c r="CQ43">
        <v>0</v>
      </c>
      <c r="CR43">
        <v>0</v>
      </c>
      <c r="CS43">
        <v>0</v>
      </c>
      <c r="CT43">
        <v>0</v>
      </c>
      <c r="CU43" s="133" t="s">
        <v>473</v>
      </c>
      <c r="CV43">
        <v>0</v>
      </c>
      <c r="CW43" t="s">
        <v>473</v>
      </c>
      <c r="CX43" t="s">
        <v>473</v>
      </c>
      <c r="CY43">
        <v>0</v>
      </c>
      <c r="CZ43">
        <v>99.999999999999986</v>
      </c>
    </row>
    <row r="44" spans="1:104" x14ac:dyDescent="0.35">
      <c r="A44" t="s">
        <v>1399</v>
      </c>
      <c r="B44">
        <v>7870</v>
      </c>
      <c r="C44" t="s">
        <v>1257</v>
      </c>
      <c r="D44" t="s">
        <v>1272</v>
      </c>
      <c r="E44" t="s">
        <v>1400</v>
      </c>
      <c r="F44" t="s">
        <v>437</v>
      </c>
      <c r="G44" t="s">
        <v>438</v>
      </c>
      <c r="H44" t="s">
        <v>1258</v>
      </c>
      <c r="I44" t="s">
        <v>1401</v>
      </c>
      <c r="J44" t="s">
        <v>504</v>
      </c>
      <c r="K44" t="s">
        <v>458</v>
      </c>
      <c r="L44" t="s">
        <v>2911</v>
      </c>
      <c r="M44">
        <v>100</v>
      </c>
      <c r="N44">
        <v>100</v>
      </c>
      <c r="O44">
        <v>1</v>
      </c>
      <c r="Q44" t="s">
        <v>2912</v>
      </c>
      <c r="R44" t="s">
        <v>1261</v>
      </c>
      <c r="S44">
        <v>14.3</v>
      </c>
      <c r="T44">
        <v>28.6</v>
      </c>
      <c r="U44">
        <v>50</v>
      </c>
      <c r="V44">
        <v>44013</v>
      </c>
      <c r="W44">
        <v>44196</v>
      </c>
      <c r="X44">
        <v>0</v>
      </c>
      <c r="Y44">
        <v>0</v>
      </c>
      <c r="Z44">
        <v>0</v>
      </c>
      <c r="AA44">
        <v>0</v>
      </c>
      <c r="AB44">
        <v>0</v>
      </c>
      <c r="AC44">
        <v>0</v>
      </c>
      <c r="AD44">
        <v>0</v>
      </c>
      <c r="AE44">
        <v>0</v>
      </c>
      <c r="AF44">
        <v>0</v>
      </c>
      <c r="AG44">
        <v>0</v>
      </c>
      <c r="AH44">
        <v>10</v>
      </c>
      <c r="AI44">
        <v>0</v>
      </c>
      <c r="AJ44">
        <v>20</v>
      </c>
      <c r="AK44">
        <v>10</v>
      </c>
      <c r="AL44">
        <v>10</v>
      </c>
      <c r="AM44" t="s">
        <v>1412</v>
      </c>
      <c r="AN44">
        <v>0</v>
      </c>
      <c r="AO44">
        <v>0</v>
      </c>
      <c r="AP44">
        <v>0</v>
      </c>
      <c r="AQ44">
        <v>0</v>
      </c>
      <c r="AR44">
        <v>0</v>
      </c>
      <c r="AS44">
        <v>0</v>
      </c>
      <c r="AT44">
        <v>12.5</v>
      </c>
      <c r="AU44">
        <v>0</v>
      </c>
      <c r="AV44">
        <v>0</v>
      </c>
      <c r="AW44">
        <v>0</v>
      </c>
      <c r="AX44">
        <v>0</v>
      </c>
      <c r="AY44">
        <v>0</v>
      </c>
      <c r="AZ44">
        <v>20</v>
      </c>
      <c r="BA44">
        <v>10</v>
      </c>
      <c r="BB44">
        <v>10</v>
      </c>
      <c r="BC44" t="s">
        <v>1414</v>
      </c>
      <c r="BD44">
        <v>15</v>
      </c>
      <c r="BE44">
        <v>7.5</v>
      </c>
      <c r="BF44">
        <v>20</v>
      </c>
      <c r="BG44" t="s">
        <v>2913</v>
      </c>
      <c r="BH44">
        <v>0</v>
      </c>
      <c r="BI44">
        <v>0</v>
      </c>
      <c r="BJ44">
        <v>0</v>
      </c>
      <c r="BK44">
        <v>0</v>
      </c>
      <c r="BL44">
        <v>20</v>
      </c>
      <c r="BM44">
        <v>10</v>
      </c>
      <c r="BN44">
        <v>10</v>
      </c>
      <c r="BO44" t="s">
        <v>1416</v>
      </c>
      <c r="BP44">
        <v>25</v>
      </c>
      <c r="BQ44">
        <v>12.5</v>
      </c>
      <c r="BR44">
        <v>27.5</v>
      </c>
      <c r="BS44" t="s">
        <v>2914</v>
      </c>
      <c r="BT44" t="s">
        <v>2915</v>
      </c>
      <c r="BU44">
        <v>100</v>
      </c>
      <c r="BV44">
        <v>0</v>
      </c>
      <c r="BW44">
        <v>0</v>
      </c>
      <c r="BX44">
        <v>0</v>
      </c>
      <c r="BY44">
        <v>20</v>
      </c>
      <c r="BZ44">
        <v>20</v>
      </c>
      <c r="CA44">
        <v>20</v>
      </c>
      <c r="CB44">
        <v>20</v>
      </c>
      <c r="CC44">
        <v>40</v>
      </c>
      <c r="CD44">
        <v>55</v>
      </c>
      <c r="CE44">
        <v>55</v>
      </c>
      <c r="CF44">
        <v>75</v>
      </c>
      <c r="CG44">
        <v>100</v>
      </c>
      <c r="CH44" s="133">
        <v>0</v>
      </c>
      <c r="CI44">
        <v>0</v>
      </c>
      <c r="CJ44">
        <v>0</v>
      </c>
      <c r="CK44">
        <v>20</v>
      </c>
      <c r="CL44">
        <v>20</v>
      </c>
      <c r="CM44">
        <v>20</v>
      </c>
      <c r="CN44">
        <v>20</v>
      </c>
      <c r="CO44">
        <v>20</v>
      </c>
      <c r="CP44">
        <v>20</v>
      </c>
      <c r="CQ44">
        <v>20</v>
      </c>
      <c r="CR44">
        <v>20</v>
      </c>
      <c r="CS44">
        <v>20</v>
      </c>
      <c r="CT44">
        <v>20</v>
      </c>
      <c r="CU44" s="133">
        <v>100</v>
      </c>
      <c r="CV44">
        <v>20</v>
      </c>
      <c r="CW44" t="s">
        <v>473</v>
      </c>
      <c r="CX44" t="s">
        <v>473</v>
      </c>
      <c r="CY44">
        <v>50</v>
      </c>
      <c r="CZ44">
        <v>100</v>
      </c>
    </row>
    <row r="45" spans="1:104" x14ac:dyDescent="0.35">
      <c r="A45" t="s">
        <v>1399</v>
      </c>
      <c r="B45">
        <v>7870</v>
      </c>
      <c r="C45" t="s">
        <v>1257</v>
      </c>
      <c r="D45" t="s">
        <v>1272</v>
      </c>
      <c r="E45" t="s">
        <v>1400</v>
      </c>
      <c r="F45" t="s">
        <v>437</v>
      </c>
      <c r="G45" t="s">
        <v>438</v>
      </c>
      <c r="H45" t="s">
        <v>1258</v>
      </c>
      <c r="I45" t="s">
        <v>1401</v>
      </c>
      <c r="J45" t="s">
        <v>504</v>
      </c>
      <c r="K45" t="s">
        <v>458</v>
      </c>
      <c r="L45" t="s">
        <v>2916</v>
      </c>
      <c r="M45">
        <v>100</v>
      </c>
      <c r="N45">
        <v>100</v>
      </c>
      <c r="O45">
        <v>2</v>
      </c>
      <c r="Q45" t="s">
        <v>2917</v>
      </c>
      <c r="R45" t="s">
        <v>1261</v>
      </c>
      <c r="S45">
        <v>14.3</v>
      </c>
      <c r="T45">
        <v>28.6</v>
      </c>
      <c r="U45">
        <v>50</v>
      </c>
      <c r="V45">
        <v>44013</v>
      </c>
      <c r="W45">
        <v>44196</v>
      </c>
      <c r="X45">
        <v>0</v>
      </c>
      <c r="Y45">
        <v>0</v>
      </c>
      <c r="Z45">
        <v>0</v>
      </c>
      <c r="AA45">
        <v>0</v>
      </c>
      <c r="AB45">
        <v>0</v>
      </c>
      <c r="AC45">
        <v>0</v>
      </c>
      <c r="AD45">
        <v>0</v>
      </c>
      <c r="AE45">
        <v>0</v>
      </c>
      <c r="AF45">
        <v>20</v>
      </c>
      <c r="AG45">
        <v>10</v>
      </c>
      <c r="AH45">
        <v>10</v>
      </c>
      <c r="AI45" t="s">
        <v>1287</v>
      </c>
      <c r="AJ45">
        <v>0</v>
      </c>
      <c r="AK45">
        <v>0</v>
      </c>
      <c r="AL45">
        <v>10</v>
      </c>
      <c r="AM45">
        <v>0</v>
      </c>
      <c r="AN45">
        <v>0</v>
      </c>
      <c r="AO45">
        <v>0</v>
      </c>
      <c r="AP45">
        <v>0</v>
      </c>
      <c r="AQ45">
        <v>0</v>
      </c>
      <c r="AR45">
        <v>25</v>
      </c>
      <c r="AS45">
        <v>12.5</v>
      </c>
      <c r="AT45">
        <v>12.5</v>
      </c>
      <c r="AU45" t="s">
        <v>1287</v>
      </c>
      <c r="AV45">
        <v>0</v>
      </c>
      <c r="AW45">
        <v>0</v>
      </c>
      <c r="AX45">
        <v>0</v>
      </c>
      <c r="AY45">
        <v>0</v>
      </c>
      <c r="AZ45">
        <v>0</v>
      </c>
      <c r="BA45">
        <v>0</v>
      </c>
      <c r="BB45">
        <v>10</v>
      </c>
      <c r="BC45">
        <v>0</v>
      </c>
      <c r="BD45">
        <v>25</v>
      </c>
      <c r="BE45">
        <v>12.5</v>
      </c>
      <c r="BF45">
        <v>20</v>
      </c>
      <c r="BG45" t="s">
        <v>1287</v>
      </c>
      <c r="BH45">
        <v>0</v>
      </c>
      <c r="BI45">
        <v>0</v>
      </c>
      <c r="BJ45">
        <v>0</v>
      </c>
      <c r="BK45">
        <v>0</v>
      </c>
      <c r="BL45">
        <v>0</v>
      </c>
      <c r="BM45">
        <v>0</v>
      </c>
      <c r="BN45">
        <v>10</v>
      </c>
      <c r="BO45">
        <v>0</v>
      </c>
      <c r="BP45">
        <v>30</v>
      </c>
      <c r="BQ45">
        <v>15</v>
      </c>
      <c r="BR45">
        <v>27.5</v>
      </c>
      <c r="BS45" t="s">
        <v>2918</v>
      </c>
      <c r="BT45" t="s">
        <v>2919</v>
      </c>
      <c r="BU45">
        <v>100</v>
      </c>
      <c r="BV45">
        <v>0</v>
      </c>
      <c r="BW45">
        <v>0</v>
      </c>
      <c r="BX45">
        <v>20</v>
      </c>
      <c r="BY45">
        <v>20</v>
      </c>
      <c r="BZ45">
        <v>20</v>
      </c>
      <c r="CA45">
        <v>45</v>
      </c>
      <c r="CB45">
        <v>45</v>
      </c>
      <c r="CC45">
        <v>45</v>
      </c>
      <c r="CD45">
        <v>70</v>
      </c>
      <c r="CE45">
        <v>70</v>
      </c>
      <c r="CF45">
        <v>70</v>
      </c>
      <c r="CG45">
        <v>100</v>
      </c>
      <c r="CH45" s="133">
        <v>0</v>
      </c>
      <c r="CI45">
        <v>0</v>
      </c>
      <c r="CJ45">
        <v>20</v>
      </c>
      <c r="CK45">
        <v>20</v>
      </c>
      <c r="CL45">
        <v>20</v>
      </c>
      <c r="CM45">
        <v>45</v>
      </c>
      <c r="CN45">
        <v>45</v>
      </c>
      <c r="CO45">
        <v>45</v>
      </c>
      <c r="CP45">
        <v>45</v>
      </c>
      <c r="CQ45">
        <v>45</v>
      </c>
      <c r="CR45">
        <v>45</v>
      </c>
      <c r="CS45">
        <v>45</v>
      </c>
      <c r="CT45">
        <v>45</v>
      </c>
      <c r="CU45" s="133">
        <v>100</v>
      </c>
      <c r="CV45">
        <v>45</v>
      </c>
      <c r="CW45" t="s">
        <v>473</v>
      </c>
      <c r="CX45" t="s">
        <v>473</v>
      </c>
      <c r="CY45">
        <v>50</v>
      </c>
      <c r="CZ45">
        <v>100</v>
      </c>
    </row>
    <row r="46" spans="1:104" x14ac:dyDescent="0.35">
      <c r="A46" t="s">
        <v>1425</v>
      </c>
      <c r="B46">
        <v>7870</v>
      </c>
      <c r="C46" t="s">
        <v>1257</v>
      </c>
      <c r="D46" t="s">
        <v>1359</v>
      </c>
      <c r="E46" t="s">
        <v>1426</v>
      </c>
      <c r="F46" t="s">
        <v>437</v>
      </c>
      <c r="G46" t="s">
        <v>438</v>
      </c>
      <c r="H46" t="s">
        <v>1258</v>
      </c>
      <c r="I46" t="s">
        <v>1427</v>
      </c>
      <c r="J46" t="s">
        <v>504</v>
      </c>
      <c r="K46" t="s">
        <v>458</v>
      </c>
      <c r="L46" t="s">
        <v>2920</v>
      </c>
      <c r="M46">
        <v>100</v>
      </c>
      <c r="N46">
        <v>100</v>
      </c>
      <c r="O46">
        <v>1</v>
      </c>
      <c r="Q46" t="s">
        <v>2921</v>
      </c>
      <c r="R46" t="s">
        <v>1261</v>
      </c>
      <c r="S46">
        <v>14.2</v>
      </c>
      <c r="T46">
        <v>42.8</v>
      </c>
      <c r="U46">
        <v>33.177570093457945</v>
      </c>
      <c r="V46">
        <v>44013</v>
      </c>
      <c r="W46">
        <v>44196</v>
      </c>
      <c r="X46">
        <v>0</v>
      </c>
      <c r="Y46">
        <v>0</v>
      </c>
      <c r="Z46">
        <v>0</v>
      </c>
      <c r="AA46">
        <v>0</v>
      </c>
      <c r="AB46">
        <v>25</v>
      </c>
      <c r="AC46">
        <v>8.2943925233644862</v>
      </c>
      <c r="AD46">
        <v>8.2943925233644862</v>
      </c>
      <c r="AE46" t="s">
        <v>1437</v>
      </c>
      <c r="AF46">
        <v>0</v>
      </c>
      <c r="AG46">
        <v>0</v>
      </c>
      <c r="AH46">
        <v>5.0116822429906556</v>
      </c>
      <c r="AI46">
        <v>0</v>
      </c>
      <c r="AJ46">
        <v>0</v>
      </c>
      <c r="AK46">
        <v>0</v>
      </c>
      <c r="AL46">
        <v>10.023364485981311</v>
      </c>
      <c r="AM46">
        <v>0</v>
      </c>
      <c r="AN46">
        <v>25</v>
      </c>
      <c r="AO46">
        <v>8.2943925233644862</v>
      </c>
      <c r="AP46">
        <v>8.2943925233644862</v>
      </c>
      <c r="AQ46" t="s">
        <v>1440</v>
      </c>
      <c r="AR46">
        <v>0</v>
      </c>
      <c r="AS46">
        <v>0</v>
      </c>
      <c r="AT46">
        <v>8.3528037383177587</v>
      </c>
      <c r="AU46">
        <v>0</v>
      </c>
      <c r="AV46">
        <v>0</v>
      </c>
      <c r="AW46">
        <v>0</v>
      </c>
      <c r="AX46">
        <v>0</v>
      </c>
      <c r="AY46">
        <v>0</v>
      </c>
      <c r="AZ46">
        <v>25</v>
      </c>
      <c r="BA46">
        <v>8.2943925233644862</v>
      </c>
      <c r="BB46">
        <v>19.988317757009348</v>
      </c>
      <c r="BC46" t="s">
        <v>1440</v>
      </c>
      <c r="BD46">
        <v>0</v>
      </c>
      <c r="BE46">
        <v>0</v>
      </c>
      <c r="BF46">
        <v>10.023364485981311</v>
      </c>
      <c r="BG46">
        <v>0</v>
      </c>
      <c r="BH46">
        <v>0</v>
      </c>
      <c r="BI46">
        <v>0</v>
      </c>
      <c r="BJ46">
        <v>0</v>
      </c>
      <c r="BK46">
        <v>0</v>
      </c>
      <c r="BL46">
        <v>25</v>
      </c>
      <c r="BM46">
        <v>8.2943925233644862</v>
      </c>
      <c r="BN46">
        <v>8.2943925233644862</v>
      </c>
      <c r="BO46" t="s">
        <v>1440</v>
      </c>
      <c r="BP46">
        <v>0</v>
      </c>
      <c r="BQ46">
        <v>0</v>
      </c>
      <c r="BR46">
        <v>21.717289719626173</v>
      </c>
      <c r="BS46">
        <v>0</v>
      </c>
      <c r="BT46" t="s">
        <v>2922</v>
      </c>
      <c r="BU46">
        <v>100</v>
      </c>
      <c r="BV46">
        <v>0</v>
      </c>
      <c r="BW46">
        <v>25</v>
      </c>
      <c r="BX46">
        <v>25</v>
      </c>
      <c r="BY46">
        <v>25</v>
      </c>
      <c r="BZ46">
        <v>50</v>
      </c>
      <c r="CA46">
        <v>50</v>
      </c>
      <c r="CB46">
        <v>50</v>
      </c>
      <c r="CC46">
        <v>75</v>
      </c>
      <c r="CD46">
        <v>75</v>
      </c>
      <c r="CE46">
        <v>75</v>
      </c>
      <c r="CF46">
        <v>100</v>
      </c>
      <c r="CG46">
        <v>100</v>
      </c>
      <c r="CH46" s="133">
        <v>0</v>
      </c>
      <c r="CI46">
        <v>25</v>
      </c>
      <c r="CJ46">
        <v>25</v>
      </c>
      <c r="CK46">
        <v>25</v>
      </c>
      <c r="CL46">
        <v>50</v>
      </c>
      <c r="CM46">
        <v>50</v>
      </c>
      <c r="CN46">
        <v>50</v>
      </c>
      <c r="CO46">
        <v>50</v>
      </c>
      <c r="CP46">
        <v>50</v>
      </c>
      <c r="CQ46">
        <v>50</v>
      </c>
      <c r="CR46">
        <v>50</v>
      </c>
      <c r="CS46">
        <v>50</v>
      </c>
      <c r="CT46">
        <v>50</v>
      </c>
      <c r="CU46" s="133">
        <v>100</v>
      </c>
      <c r="CV46">
        <v>50</v>
      </c>
      <c r="CW46" t="s">
        <v>473</v>
      </c>
      <c r="CX46" t="s">
        <v>473</v>
      </c>
      <c r="CY46">
        <v>33.177570093457945</v>
      </c>
      <c r="CZ46">
        <v>100.00000000000003</v>
      </c>
    </row>
    <row r="47" spans="1:104" x14ac:dyDescent="0.35">
      <c r="A47" t="s">
        <v>1425</v>
      </c>
      <c r="B47">
        <v>7870</v>
      </c>
      <c r="C47" t="s">
        <v>1257</v>
      </c>
      <c r="D47" t="s">
        <v>1359</v>
      </c>
      <c r="E47" t="s">
        <v>1426</v>
      </c>
      <c r="F47" t="s">
        <v>437</v>
      </c>
      <c r="G47" t="s">
        <v>438</v>
      </c>
      <c r="H47" t="s">
        <v>1258</v>
      </c>
      <c r="I47" t="s">
        <v>1427</v>
      </c>
      <c r="J47" t="s">
        <v>504</v>
      </c>
      <c r="K47" t="s">
        <v>458</v>
      </c>
      <c r="L47" t="s">
        <v>2923</v>
      </c>
      <c r="M47">
        <v>100</v>
      </c>
      <c r="N47">
        <v>100</v>
      </c>
      <c r="O47">
        <v>2</v>
      </c>
      <c r="Q47" t="s">
        <v>2924</v>
      </c>
      <c r="R47" t="s">
        <v>1261</v>
      </c>
      <c r="S47">
        <v>14.3</v>
      </c>
      <c r="T47">
        <v>42.8</v>
      </c>
      <c r="U47">
        <v>33.411214953271035</v>
      </c>
      <c r="V47">
        <v>44013</v>
      </c>
      <c r="W47">
        <v>44196</v>
      </c>
      <c r="X47">
        <v>0</v>
      </c>
      <c r="Y47">
        <v>0</v>
      </c>
      <c r="Z47">
        <v>0</v>
      </c>
      <c r="AA47">
        <v>0</v>
      </c>
      <c r="AB47">
        <v>0</v>
      </c>
      <c r="AC47">
        <v>0</v>
      </c>
      <c r="AD47">
        <v>8.2943925233644862</v>
      </c>
      <c r="AE47">
        <v>0</v>
      </c>
      <c r="AF47">
        <v>0</v>
      </c>
      <c r="AG47">
        <v>0</v>
      </c>
      <c r="AH47">
        <v>5.0116822429906556</v>
      </c>
      <c r="AI47">
        <v>0</v>
      </c>
      <c r="AJ47">
        <v>30</v>
      </c>
      <c r="AK47">
        <v>10.023364485981311</v>
      </c>
      <c r="AL47">
        <v>10.023364485981311</v>
      </c>
      <c r="AM47" t="s">
        <v>2925</v>
      </c>
      <c r="AN47">
        <v>0</v>
      </c>
      <c r="AO47">
        <v>0</v>
      </c>
      <c r="AP47">
        <v>8.2943925233644862</v>
      </c>
      <c r="AQ47">
        <v>0</v>
      </c>
      <c r="AR47">
        <v>0</v>
      </c>
      <c r="AS47">
        <v>0</v>
      </c>
      <c r="AT47">
        <v>8.3528037383177587</v>
      </c>
      <c r="AU47">
        <v>0</v>
      </c>
      <c r="AV47">
        <v>0</v>
      </c>
      <c r="AW47">
        <v>0</v>
      </c>
      <c r="AX47">
        <v>0</v>
      </c>
      <c r="AY47">
        <v>0</v>
      </c>
      <c r="AZ47">
        <v>35</v>
      </c>
      <c r="BA47">
        <v>11.693925233644862</v>
      </c>
      <c r="BB47">
        <v>19.988317757009348</v>
      </c>
      <c r="BC47" t="s">
        <v>2925</v>
      </c>
      <c r="BD47">
        <v>0</v>
      </c>
      <c r="BE47">
        <v>0</v>
      </c>
      <c r="BF47">
        <v>10.023364485981311</v>
      </c>
      <c r="BG47">
        <v>0</v>
      </c>
      <c r="BH47">
        <v>0</v>
      </c>
      <c r="BI47">
        <v>0</v>
      </c>
      <c r="BJ47">
        <v>0</v>
      </c>
      <c r="BK47">
        <v>0</v>
      </c>
      <c r="BL47">
        <v>0</v>
      </c>
      <c r="BM47">
        <v>0</v>
      </c>
      <c r="BN47">
        <v>8.2943925233644862</v>
      </c>
      <c r="BO47">
        <v>0</v>
      </c>
      <c r="BP47">
        <v>35</v>
      </c>
      <c r="BQ47">
        <v>11.693925233644862</v>
      </c>
      <c r="BR47">
        <v>21.717289719626173</v>
      </c>
      <c r="BS47" t="s">
        <v>2925</v>
      </c>
      <c r="BT47" t="s">
        <v>2926</v>
      </c>
      <c r="BU47">
        <v>100</v>
      </c>
      <c r="BV47">
        <v>0</v>
      </c>
      <c r="BW47">
        <v>0</v>
      </c>
      <c r="BX47">
        <v>0</v>
      </c>
      <c r="BY47">
        <v>30</v>
      </c>
      <c r="BZ47">
        <v>30</v>
      </c>
      <c r="CA47">
        <v>30</v>
      </c>
      <c r="CB47">
        <v>30</v>
      </c>
      <c r="CC47">
        <v>65</v>
      </c>
      <c r="CD47">
        <v>65</v>
      </c>
      <c r="CE47">
        <v>65</v>
      </c>
      <c r="CF47">
        <v>65</v>
      </c>
      <c r="CG47">
        <v>100</v>
      </c>
      <c r="CH47" s="133">
        <v>0</v>
      </c>
      <c r="CI47">
        <v>0</v>
      </c>
      <c r="CJ47">
        <v>0</v>
      </c>
      <c r="CK47">
        <v>30</v>
      </c>
      <c r="CL47">
        <v>30</v>
      </c>
      <c r="CM47">
        <v>30</v>
      </c>
      <c r="CN47">
        <v>30</v>
      </c>
      <c r="CO47">
        <v>30</v>
      </c>
      <c r="CP47">
        <v>30</v>
      </c>
      <c r="CQ47">
        <v>30</v>
      </c>
      <c r="CR47">
        <v>30</v>
      </c>
      <c r="CS47">
        <v>30</v>
      </c>
      <c r="CT47">
        <v>30</v>
      </c>
      <c r="CU47" s="133">
        <v>100</v>
      </c>
      <c r="CV47">
        <v>30</v>
      </c>
      <c r="CW47" t="s">
        <v>473</v>
      </c>
      <c r="CX47" t="s">
        <v>473</v>
      </c>
      <c r="CY47">
        <v>33.411214953271035</v>
      </c>
      <c r="CZ47">
        <v>100.00000000000003</v>
      </c>
    </row>
    <row r="48" spans="1:104" x14ac:dyDescent="0.35">
      <c r="A48" t="s">
        <v>1425</v>
      </c>
      <c r="B48">
        <v>7870</v>
      </c>
      <c r="C48" t="s">
        <v>1257</v>
      </c>
      <c r="D48" t="s">
        <v>1359</v>
      </c>
      <c r="E48" t="s">
        <v>1426</v>
      </c>
      <c r="F48" t="s">
        <v>437</v>
      </c>
      <c r="G48" t="s">
        <v>438</v>
      </c>
      <c r="H48" t="s">
        <v>1258</v>
      </c>
      <c r="I48" t="s">
        <v>1427</v>
      </c>
      <c r="J48" t="s">
        <v>504</v>
      </c>
      <c r="K48" t="s">
        <v>458</v>
      </c>
      <c r="L48" t="s">
        <v>2927</v>
      </c>
      <c r="M48">
        <v>100</v>
      </c>
      <c r="N48">
        <v>100</v>
      </c>
      <c r="O48">
        <v>3</v>
      </c>
      <c r="Q48" t="s">
        <v>2928</v>
      </c>
      <c r="R48" t="s">
        <v>1261</v>
      </c>
      <c r="S48">
        <v>14.3</v>
      </c>
      <c r="T48">
        <v>42.8</v>
      </c>
      <c r="U48">
        <v>33.411214953271035</v>
      </c>
      <c r="V48">
        <v>44013</v>
      </c>
      <c r="W48">
        <v>44196</v>
      </c>
      <c r="X48">
        <v>0</v>
      </c>
      <c r="Y48">
        <v>0</v>
      </c>
      <c r="Z48">
        <v>0</v>
      </c>
      <c r="AA48">
        <v>0</v>
      </c>
      <c r="AB48">
        <v>0</v>
      </c>
      <c r="AC48">
        <v>0</v>
      </c>
      <c r="AD48">
        <v>8.2943925233644862</v>
      </c>
      <c r="AE48">
        <v>0</v>
      </c>
      <c r="AF48">
        <v>15</v>
      </c>
      <c r="AG48">
        <v>5.0116822429906556</v>
      </c>
      <c r="AH48">
        <v>5.0116822429906556</v>
      </c>
      <c r="AI48" t="s">
        <v>1438</v>
      </c>
      <c r="AJ48">
        <v>0</v>
      </c>
      <c r="AK48">
        <v>0</v>
      </c>
      <c r="AL48">
        <v>10.023364485981311</v>
      </c>
      <c r="AM48">
        <v>0</v>
      </c>
      <c r="AN48">
        <v>0</v>
      </c>
      <c r="AO48">
        <v>0</v>
      </c>
      <c r="AP48">
        <v>8.2943925233644862</v>
      </c>
      <c r="AQ48">
        <v>0</v>
      </c>
      <c r="AR48">
        <v>25</v>
      </c>
      <c r="AS48">
        <v>8.3528037383177587</v>
      </c>
      <c r="AT48">
        <v>8.3528037383177587</v>
      </c>
      <c r="AU48" t="s">
        <v>1438</v>
      </c>
      <c r="AV48">
        <v>0</v>
      </c>
      <c r="AW48">
        <v>0</v>
      </c>
      <c r="AX48">
        <v>0</v>
      </c>
      <c r="AY48">
        <v>0</v>
      </c>
      <c r="AZ48">
        <v>0</v>
      </c>
      <c r="BA48">
        <v>0</v>
      </c>
      <c r="BB48">
        <v>19.988317757009348</v>
      </c>
      <c r="BC48">
        <v>0</v>
      </c>
      <c r="BD48">
        <v>30</v>
      </c>
      <c r="BE48">
        <v>10.023364485981311</v>
      </c>
      <c r="BF48">
        <v>10.023364485981311</v>
      </c>
      <c r="BG48" t="s">
        <v>1438</v>
      </c>
      <c r="BH48">
        <v>0</v>
      </c>
      <c r="BI48">
        <v>0</v>
      </c>
      <c r="BJ48">
        <v>0</v>
      </c>
      <c r="BK48">
        <v>0</v>
      </c>
      <c r="BL48">
        <v>0</v>
      </c>
      <c r="BM48">
        <v>0</v>
      </c>
      <c r="BN48">
        <v>8.2943925233644862</v>
      </c>
      <c r="BO48">
        <v>0</v>
      </c>
      <c r="BP48">
        <v>30</v>
      </c>
      <c r="BQ48">
        <v>10.023364485981311</v>
      </c>
      <c r="BR48">
        <v>21.717289719626173</v>
      </c>
      <c r="BS48" t="s">
        <v>1438</v>
      </c>
      <c r="BT48" t="s">
        <v>2929</v>
      </c>
      <c r="BU48">
        <v>100</v>
      </c>
      <c r="BV48">
        <v>0</v>
      </c>
      <c r="BW48">
        <v>0</v>
      </c>
      <c r="BX48">
        <v>15</v>
      </c>
      <c r="BY48">
        <v>15</v>
      </c>
      <c r="BZ48">
        <v>15</v>
      </c>
      <c r="CA48">
        <v>40</v>
      </c>
      <c r="CB48">
        <v>40</v>
      </c>
      <c r="CC48">
        <v>40</v>
      </c>
      <c r="CD48">
        <v>70</v>
      </c>
      <c r="CE48">
        <v>70</v>
      </c>
      <c r="CF48">
        <v>70</v>
      </c>
      <c r="CG48">
        <v>100</v>
      </c>
      <c r="CH48" s="133">
        <v>0</v>
      </c>
      <c r="CI48">
        <v>0</v>
      </c>
      <c r="CJ48">
        <v>15</v>
      </c>
      <c r="CK48">
        <v>15</v>
      </c>
      <c r="CL48">
        <v>15</v>
      </c>
      <c r="CM48">
        <v>40</v>
      </c>
      <c r="CN48">
        <v>40</v>
      </c>
      <c r="CO48">
        <v>40</v>
      </c>
      <c r="CP48">
        <v>40</v>
      </c>
      <c r="CQ48">
        <v>40</v>
      </c>
      <c r="CR48">
        <v>40</v>
      </c>
      <c r="CS48">
        <v>40</v>
      </c>
      <c r="CT48">
        <v>40</v>
      </c>
      <c r="CU48" s="133">
        <v>100</v>
      </c>
      <c r="CV48">
        <v>40</v>
      </c>
      <c r="CW48" t="s">
        <v>473</v>
      </c>
      <c r="CX48" t="s">
        <v>473</v>
      </c>
      <c r="CY48">
        <v>33.411214953271035</v>
      </c>
      <c r="CZ48">
        <v>100.00000000000003</v>
      </c>
    </row>
    <row r="49" spans="1:104" x14ac:dyDescent="0.35">
      <c r="A49" t="s">
        <v>1451</v>
      </c>
      <c r="B49">
        <v>7870</v>
      </c>
      <c r="C49" t="s">
        <v>1257</v>
      </c>
      <c r="D49" t="s">
        <v>1452</v>
      </c>
      <c r="E49" t="s">
        <v>1453</v>
      </c>
      <c r="F49" t="s">
        <v>437</v>
      </c>
      <c r="G49" t="s">
        <v>438</v>
      </c>
      <c r="H49" t="s">
        <v>1296</v>
      </c>
      <c r="I49" t="s">
        <v>1454</v>
      </c>
      <c r="J49" t="s">
        <v>504</v>
      </c>
      <c r="K49" t="s">
        <v>458</v>
      </c>
      <c r="L49" t="s">
        <v>2930</v>
      </c>
      <c r="M49">
        <v>100</v>
      </c>
      <c r="N49">
        <v>100</v>
      </c>
      <c r="O49">
        <v>1</v>
      </c>
      <c r="Q49" t="s">
        <v>2931</v>
      </c>
      <c r="R49" t="s">
        <v>1261</v>
      </c>
      <c r="S49">
        <v>14.3</v>
      </c>
      <c r="T49">
        <v>28.6</v>
      </c>
      <c r="U49">
        <v>50</v>
      </c>
      <c r="V49">
        <v>44013</v>
      </c>
      <c r="W49">
        <v>44196</v>
      </c>
      <c r="X49">
        <v>0</v>
      </c>
      <c r="Y49">
        <v>0</v>
      </c>
      <c r="Z49">
        <v>0</v>
      </c>
      <c r="AA49">
        <v>0</v>
      </c>
      <c r="AB49">
        <v>0</v>
      </c>
      <c r="AC49">
        <v>0</v>
      </c>
      <c r="AD49">
        <v>0</v>
      </c>
      <c r="AE49">
        <v>0</v>
      </c>
      <c r="AF49">
        <v>15</v>
      </c>
      <c r="AG49">
        <v>7.5</v>
      </c>
      <c r="AH49">
        <v>15</v>
      </c>
      <c r="AI49" t="s">
        <v>2932</v>
      </c>
      <c r="AJ49">
        <v>0</v>
      </c>
      <c r="AK49">
        <v>0</v>
      </c>
      <c r="AL49">
        <v>0</v>
      </c>
      <c r="AM49">
        <v>0</v>
      </c>
      <c r="AN49">
        <v>0</v>
      </c>
      <c r="AO49">
        <v>0</v>
      </c>
      <c r="AP49">
        <v>0</v>
      </c>
      <c r="AQ49">
        <v>0</v>
      </c>
      <c r="AR49">
        <v>25</v>
      </c>
      <c r="AS49">
        <v>12.5</v>
      </c>
      <c r="AT49">
        <v>25</v>
      </c>
      <c r="AU49" t="s">
        <v>2932</v>
      </c>
      <c r="AV49">
        <v>0</v>
      </c>
      <c r="AW49">
        <v>0</v>
      </c>
      <c r="AX49">
        <v>0</v>
      </c>
      <c r="AY49">
        <v>0</v>
      </c>
      <c r="AZ49">
        <v>0</v>
      </c>
      <c r="BA49">
        <v>0</v>
      </c>
      <c r="BB49">
        <v>0</v>
      </c>
      <c r="BC49">
        <v>0</v>
      </c>
      <c r="BD49">
        <v>30</v>
      </c>
      <c r="BE49">
        <v>15</v>
      </c>
      <c r="BF49">
        <v>30</v>
      </c>
      <c r="BG49" t="s">
        <v>2932</v>
      </c>
      <c r="BH49">
        <v>0</v>
      </c>
      <c r="BI49">
        <v>0</v>
      </c>
      <c r="BJ49">
        <v>0</v>
      </c>
      <c r="BK49">
        <v>0</v>
      </c>
      <c r="BL49">
        <v>0</v>
      </c>
      <c r="BM49">
        <v>0</v>
      </c>
      <c r="BN49">
        <v>0</v>
      </c>
      <c r="BO49">
        <v>0</v>
      </c>
      <c r="BP49">
        <v>30</v>
      </c>
      <c r="BQ49">
        <v>15</v>
      </c>
      <c r="BR49">
        <v>30</v>
      </c>
      <c r="BS49" t="s">
        <v>2933</v>
      </c>
      <c r="BT49" t="s">
        <v>2934</v>
      </c>
      <c r="BU49">
        <v>100</v>
      </c>
      <c r="BV49">
        <v>0</v>
      </c>
      <c r="BW49">
        <v>0</v>
      </c>
      <c r="BX49">
        <v>15</v>
      </c>
      <c r="BY49">
        <v>15</v>
      </c>
      <c r="BZ49">
        <v>15</v>
      </c>
      <c r="CA49">
        <v>40</v>
      </c>
      <c r="CB49">
        <v>40</v>
      </c>
      <c r="CC49">
        <v>40</v>
      </c>
      <c r="CD49">
        <v>70</v>
      </c>
      <c r="CE49">
        <v>70</v>
      </c>
      <c r="CF49">
        <v>70</v>
      </c>
      <c r="CG49">
        <v>100</v>
      </c>
      <c r="CH49" s="133">
        <v>0</v>
      </c>
      <c r="CI49">
        <v>0</v>
      </c>
      <c r="CJ49">
        <v>15</v>
      </c>
      <c r="CK49">
        <v>15</v>
      </c>
      <c r="CL49">
        <v>15</v>
      </c>
      <c r="CM49">
        <v>40</v>
      </c>
      <c r="CN49">
        <v>40</v>
      </c>
      <c r="CO49">
        <v>40</v>
      </c>
      <c r="CP49">
        <v>40</v>
      </c>
      <c r="CQ49">
        <v>40</v>
      </c>
      <c r="CR49">
        <v>40</v>
      </c>
      <c r="CS49">
        <v>40</v>
      </c>
      <c r="CT49">
        <v>40</v>
      </c>
      <c r="CU49" s="133">
        <v>100</v>
      </c>
      <c r="CV49">
        <v>40</v>
      </c>
      <c r="CW49" t="s">
        <v>473</v>
      </c>
      <c r="CX49" t="s">
        <v>473</v>
      </c>
      <c r="CY49">
        <v>50</v>
      </c>
      <c r="CZ49">
        <v>100</v>
      </c>
    </row>
    <row r="50" spans="1:104" x14ac:dyDescent="0.35">
      <c r="A50" t="s">
        <v>1451</v>
      </c>
      <c r="B50">
        <v>7870</v>
      </c>
      <c r="C50" t="s">
        <v>1257</v>
      </c>
      <c r="D50" t="s">
        <v>1452</v>
      </c>
      <c r="E50" t="s">
        <v>1453</v>
      </c>
      <c r="F50" t="s">
        <v>437</v>
      </c>
      <c r="G50" t="s">
        <v>438</v>
      </c>
      <c r="H50" t="s">
        <v>1296</v>
      </c>
      <c r="I50" t="s">
        <v>1454</v>
      </c>
      <c r="J50" t="s">
        <v>504</v>
      </c>
      <c r="K50" t="s">
        <v>458</v>
      </c>
      <c r="L50" t="s">
        <v>2935</v>
      </c>
      <c r="M50">
        <v>100</v>
      </c>
      <c r="N50">
        <v>100</v>
      </c>
      <c r="O50">
        <v>2</v>
      </c>
      <c r="Q50" t="s">
        <v>2936</v>
      </c>
      <c r="R50" t="s">
        <v>1261</v>
      </c>
      <c r="S50">
        <v>14.3</v>
      </c>
      <c r="T50">
        <v>28.6</v>
      </c>
      <c r="U50">
        <v>50</v>
      </c>
      <c r="V50">
        <v>44013</v>
      </c>
      <c r="W50">
        <v>44196</v>
      </c>
      <c r="X50">
        <v>0</v>
      </c>
      <c r="Y50">
        <v>0</v>
      </c>
      <c r="Z50">
        <v>0</v>
      </c>
      <c r="AA50">
        <v>0</v>
      </c>
      <c r="AB50">
        <v>0</v>
      </c>
      <c r="AC50">
        <v>0</v>
      </c>
      <c r="AD50">
        <v>0</v>
      </c>
      <c r="AE50">
        <v>0</v>
      </c>
      <c r="AF50">
        <v>15</v>
      </c>
      <c r="AG50">
        <v>7.5</v>
      </c>
      <c r="AH50">
        <v>15</v>
      </c>
      <c r="AI50" t="s">
        <v>2937</v>
      </c>
      <c r="AJ50">
        <v>0</v>
      </c>
      <c r="AK50">
        <v>0</v>
      </c>
      <c r="AL50">
        <v>0</v>
      </c>
      <c r="AM50">
        <v>0</v>
      </c>
      <c r="AN50">
        <v>0</v>
      </c>
      <c r="AO50">
        <v>0</v>
      </c>
      <c r="AP50">
        <v>0</v>
      </c>
      <c r="AQ50">
        <v>0</v>
      </c>
      <c r="AR50">
        <v>25</v>
      </c>
      <c r="AS50">
        <v>12.5</v>
      </c>
      <c r="AT50">
        <v>25</v>
      </c>
      <c r="AU50" t="s">
        <v>2937</v>
      </c>
      <c r="AV50">
        <v>0</v>
      </c>
      <c r="AW50">
        <v>0</v>
      </c>
      <c r="AX50">
        <v>0</v>
      </c>
      <c r="AY50">
        <v>0</v>
      </c>
      <c r="AZ50">
        <v>0</v>
      </c>
      <c r="BA50">
        <v>0</v>
      </c>
      <c r="BB50">
        <v>0</v>
      </c>
      <c r="BC50">
        <v>0</v>
      </c>
      <c r="BD50">
        <v>30</v>
      </c>
      <c r="BE50">
        <v>15</v>
      </c>
      <c r="BF50">
        <v>30</v>
      </c>
      <c r="BG50" t="s">
        <v>2937</v>
      </c>
      <c r="BH50">
        <v>0</v>
      </c>
      <c r="BI50">
        <v>0</v>
      </c>
      <c r="BJ50">
        <v>0</v>
      </c>
      <c r="BK50">
        <v>0</v>
      </c>
      <c r="BL50">
        <v>0</v>
      </c>
      <c r="BM50">
        <v>0</v>
      </c>
      <c r="BN50">
        <v>0</v>
      </c>
      <c r="BO50">
        <v>0</v>
      </c>
      <c r="BP50">
        <v>30</v>
      </c>
      <c r="BQ50">
        <v>15</v>
      </c>
      <c r="BR50">
        <v>30</v>
      </c>
      <c r="BS50" t="s">
        <v>2938</v>
      </c>
      <c r="BT50" t="s">
        <v>2939</v>
      </c>
      <c r="BU50">
        <v>100</v>
      </c>
      <c r="BV50">
        <v>0</v>
      </c>
      <c r="BW50">
        <v>0</v>
      </c>
      <c r="BX50">
        <v>15</v>
      </c>
      <c r="BY50">
        <v>15</v>
      </c>
      <c r="BZ50">
        <v>15</v>
      </c>
      <c r="CA50">
        <v>40</v>
      </c>
      <c r="CB50">
        <v>40</v>
      </c>
      <c r="CC50">
        <v>40</v>
      </c>
      <c r="CD50">
        <v>70</v>
      </c>
      <c r="CE50">
        <v>70</v>
      </c>
      <c r="CF50">
        <v>70</v>
      </c>
      <c r="CG50">
        <v>100</v>
      </c>
      <c r="CH50" s="133">
        <v>0</v>
      </c>
      <c r="CI50">
        <v>0</v>
      </c>
      <c r="CJ50">
        <v>15</v>
      </c>
      <c r="CK50">
        <v>15</v>
      </c>
      <c r="CL50">
        <v>15</v>
      </c>
      <c r="CM50">
        <v>40</v>
      </c>
      <c r="CN50">
        <v>40</v>
      </c>
      <c r="CO50">
        <v>40</v>
      </c>
      <c r="CP50">
        <v>40</v>
      </c>
      <c r="CQ50">
        <v>40</v>
      </c>
      <c r="CR50">
        <v>40</v>
      </c>
      <c r="CS50">
        <v>40</v>
      </c>
      <c r="CT50">
        <v>40</v>
      </c>
      <c r="CU50" s="133">
        <v>100</v>
      </c>
      <c r="CV50">
        <v>40</v>
      </c>
      <c r="CW50" t="s">
        <v>473</v>
      </c>
      <c r="CX50" t="s">
        <v>473</v>
      </c>
      <c r="CY50">
        <v>50</v>
      </c>
      <c r="CZ50">
        <v>100</v>
      </c>
    </row>
    <row r="51" spans="1:104" x14ac:dyDescent="0.35">
      <c r="A51" t="s">
        <v>1524</v>
      </c>
      <c r="B51">
        <v>7871</v>
      </c>
      <c r="C51" t="s">
        <v>1530</v>
      </c>
      <c r="D51" t="s">
        <v>1525</v>
      </c>
      <c r="E51" t="s">
        <v>1536</v>
      </c>
      <c r="F51" t="s">
        <v>1526</v>
      </c>
      <c r="G51" t="s">
        <v>1527</v>
      </c>
      <c r="H51" t="s">
        <v>1531</v>
      </c>
      <c r="I51" t="s">
        <v>1537</v>
      </c>
      <c r="J51" t="s">
        <v>456</v>
      </c>
      <c r="K51" t="s">
        <v>458</v>
      </c>
      <c r="L51" t="s">
        <v>2940</v>
      </c>
      <c r="M51">
        <v>100</v>
      </c>
      <c r="N51">
        <v>100</v>
      </c>
      <c r="O51">
        <v>1</v>
      </c>
      <c r="Q51" t="s">
        <v>2941</v>
      </c>
      <c r="R51" t="s">
        <v>1534</v>
      </c>
      <c r="S51">
        <v>4</v>
      </c>
      <c r="T51">
        <v>7</v>
      </c>
      <c r="U51">
        <v>57.142857142857139</v>
      </c>
      <c r="V51">
        <v>44013</v>
      </c>
      <c r="W51">
        <v>44196</v>
      </c>
      <c r="X51">
        <v>0</v>
      </c>
      <c r="Y51">
        <v>0</v>
      </c>
      <c r="Z51">
        <v>0</v>
      </c>
      <c r="AA51" t="s">
        <v>547</v>
      </c>
      <c r="AB51">
        <v>0</v>
      </c>
      <c r="AC51">
        <v>0</v>
      </c>
      <c r="AD51">
        <v>0</v>
      </c>
      <c r="AE51" t="s">
        <v>547</v>
      </c>
      <c r="AF51">
        <v>0</v>
      </c>
      <c r="AG51">
        <v>0</v>
      </c>
      <c r="AH51">
        <v>9.5228571428571414</v>
      </c>
      <c r="AI51" t="s">
        <v>547</v>
      </c>
      <c r="AJ51">
        <v>20</v>
      </c>
      <c r="AK51">
        <v>11.428571428571427</v>
      </c>
      <c r="AL51">
        <v>11.428571428571427</v>
      </c>
      <c r="AM51" t="s">
        <v>1550</v>
      </c>
      <c r="AN51">
        <v>0</v>
      </c>
      <c r="AO51">
        <v>0</v>
      </c>
      <c r="AP51">
        <v>0</v>
      </c>
      <c r="AQ51" t="s">
        <v>547</v>
      </c>
      <c r="AR51">
        <v>20</v>
      </c>
      <c r="AS51">
        <v>11.428571428571427</v>
      </c>
      <c r="AT51">
        <v>20.951428571428568</v>
      </c>
      <c r="AU51" t="s">
        <v>2942</v>
      </c>
      <c r="AV51">
        <v>20</v>
      </c>
      <c r="AW51">
        <v>11.428571428571427</v>
      </c>
      <c r="AX51">
        <v>11.428571428571427</v>
      </c>
      <c r="AY51" t="s">
        <v>1550</v>
      </c>
      <c r="AZ51">
        <v>0</v>
      </c>
      <c r="BA51">
        <v>0</v>
      </c>
      <c r="BB51">
        <v>0</v>
      </c>
      <c r="BC51" t="s">
        <v>547</v>
      </c>
      <c r="BD51">
        <v>0</v>
      </c>
      <c r="BE51">
        <v>0</v>
      </c>
      <c r="BF51">
        <v>9.5228571428571414</v>
      </c>
      <c r="BG51" t="s">
        <v>547</v>
      </c>
      <c r="BH51">
        <v>20</v>
      </c>
      <c r="BI51">
        <v>11.428571428571427</v>
      </c>
      <c r="BJ51">
        <v>11.428571428571427</v>
      </c>
      <c r="BK51" t="s">
        <v>1550</v>
      </c>
      <c r="BL51">
        <v>0</v>
      </c>
      <c r="BM51">
        <v>0</v>
      </c>
      <c r="BN51">
        <v>0</v>
      </c>
      <c r="BO51" t="s">
        <v>547</v>
      </c>
      <c r="BP51">
        <v>20</v>
      </c>
      <c r="BQ51">
        <v>11.428571428571427</v>
      </c>
      <c r="BR51">
        <v>25.717142857142854</v>
      </c>
      <c r="BS51" t="s">
        <v>2942</v>
      </c>
      <c r="BT51" t="s">
        <v>2943</v>
      </c>
      <c r="BU51">
        <v>100</v>
      </c>
      <c r="BV51">
        <v>0</v>
      </c>
      <c r="BW51">
        <v>0</v>
      </c>
      <c r="BX51">
        <v>0</v>
      </c>
      <c r="BY51">
        <v>20</v>
      </c>
      <c r="BZ51">
        <v>20</v>
      </c>
      <c r="CA51">
        <v>40</v>
      </c>
      <c r="CB51">
        <v>60</v>
      </c>
      <c r="CC51">
        <v>60</v>
      </c>
      <c r="CD51">
        <v>60</v>
      </c>
      <c r="CE51">
        <v>80</v>
      </c>
      <c r="CF51">
        <v>80</v>
      </c>
      <c r="CG51">
        <v>100</v>
      </c>
      <c r="CH51" s="133">
        <v>0</v>
      </c>
      <c r="CI51">
        <v>0</v>
      </c>
      <c r="CJ51">
        <v>0</v>
      </c>
      <c r="CK51">
        <v>20</v>
      </c>
      <c r="CL51">
        <v>20</v>
      </c>
      <c r="CM51">
        <v>40</v>
      </c>
      <c r="CN51">
        <v>40</v>
      </c>
      <c r="CO51">
        <v>40</v>
      </c>
      <c r="CP51">
        <v>40</v>
      </c>
      <c r="CQ51">
        <v>40</v>
      </c>
      <c r="CR51">
        <v>40</v>
      </c>
      <c r="CS51">
        <v>40</v>
      </c>
      <c r="CT51">
        <v>40</v>
      </c>
      <c r="CU51" s="133">
        <v>100</v>
      </c>
      <c r="CV51">
        <v>40</v>
      </c>
      <c r="CW51" t="s">
        <v>473</v>
      </c>
      <c r="CX51" t="s">
        <v>473</v>
      </c>
      <c r="CY51">
        <v>57.142857142857139</v>
      </c>
      <c r="CZ51">
        <v>100</v>
      </c>
    </row>
    <row r="52" spans="1:104" x14ac:dyDescent="0.35">
      <c r="A52" t="s">
        <v>1524</v>
      </c>
      <c r="B52">
        <v>7871</v>
      </c>
      <c r="C52" t="s">
        <v>1530</v>
      </c>
      <c r="D52" t="s">
        <v>1525</v>
      </c>
      <c r="E52" t="s">
        <v>1536</v>
      </c>
      <c r="F52" t="s">
        <v>1526</v>
      </c>
      <c r="G52" t="s">
        <v>1527</v>
      </c>
      <c r="H52" t="s">
        <v>1531</v>
      </c>
      <c r="I52" t="s">
        <v>1537</v>
      </c>
      <c r="J52" t="s">
        <v>456</v>
      </c>
      <c r="K52" t="s">
        <v>458</v>
      </c>
      <c r="L52" t="s">
        <v>2944</v>
      </c>
      <c r="M52">
        <v>100</v>
      </c>
      <c r="N52">
        <v>100</v>
      </c>
      <c r="O52">
        <v>2</v>
      </c>
      <c r="Q52" t="s">
        <v>2945</v>
      </c>
      <c r="R52" t="s">
        <v>1534</v>
      </c>
      <c r="S52">
        <v>3</v>
      </c>
      <c r="T52">
        <v>7</v>
      </c>
      <c r="U52">
        <v>42.857142857142854</v>
      </c>
      <c r="V52">
        <v>44013</v>
      </c>
      <c r="W52">
        <v>44196</v>
      </c>
      <c r="X52">
        <v>0</v>
      </c>
      <c r="Y52">
        <v>0</v>
      </c>
      <c r="Z52">
        <v>0</v>
      </c>
      <c r="AA52" t="s">
        <v>547</v>
      </c>
      <c r="AB52">
        <v>0</v>
      </c>
      <c r="AC52">
        <v>0</v>
      </c>
      <c r="AD52">
        <v>0</v>
      </c>
      <c r="AE52" t="s">
        <v>547</v>
      </c>
      <c r="AF52">
        <v>22.22</v>
      </c>
      <c r="AG52">
        <v>9.5228571428571414</v>
      </c>
      <c r="AH52">
        <v>9.5228571428571414</v>
      </c>
      <c r="AI52" t="s">
        <v>1549</v>
      </c>
      <c r="AJ52">
        <v>0</v>
      </c>
      <c r="AK52">
        <v>0</v>
      </c>
      <c r="AL52">
        <v>11.428571428571427</v>
      </c>
      <c r="AM52" t="s">
        <v>547</v>
      </c>
      <c r="AN52">
        <v>0</v>
      </c>
      <c r="AO52">
        <v>0</v>
      </c>
      <c r="AP52">
        <v>0</v>
      </c>
      <c r="AQ52" t="s">
        <v>547</v>
      </c>
      <c r="AR52">
        <v>22.22</v>
      </c>
      <c r="AS52">
        <v>9.5228571428571414</v>
      </c>
      <c r="AT52">
        <v>20.951428571428568</v>
      </c>
      <c r="AU52" t="s">
        <v>1549</v>
      </c>
      <c r="AV52">
        <v>0</v>
      </c>
      <c r="AW52">
        <v>0</v>
      </c>
      <c r="AX52">
        <v>11.428571428571427</v>
      </c>
      <c r="AY52" t="s">
        <v>547</v>
      </c>
      <c r="AZ52">
        <v>0</v>
      </c>
      <c r="BA52">
        <v>0</v>
      </c>
      <c r="BB52">
        <v>0</v>
      </c>
      <c r="BC52" t="s">
        <v>547</v>
      </c>
      <c r="BD52">
        <v>22.22</v>
      </c>
      <c r="BE52">
        <v>9.5228571428571414</v>
      </c>
      <c r="BF52">
        <v>9.5228571428571414</v>
      </c>
      <c r="BG52" t="s">
        <v>1549</v>
      </c>
      <c r="BH52">
        <v>0</v>
      </c>
      <c r="BI52">
        <v>0</v>
      </c>
      <c r="BJ52">
        <v>11.428571428571427</v>
      </c>
      <c r="BK52" t="s">
        <v>547</v>
      </c>
      <c r="BL52">
        <v>0</v>
      </c>
      <c r="BM52">
        <v>0</v>
      </c>
      <c r="BN52">
        <v>0</v>
      </c>
      <c r="BO52" t="s">
        <v>547</v>
      </c>
      <c r="BP52">
        <v>33.340000000000003</v>
      </c>
      <c r="BQ52">
        <v>14.288571428571428</v>
      </c>
      <c r="BR52">
        <v>25.717142857142854</v>
      </c>
      <c r="BS52" t="s">
        <v>1549</v>
      </c>
      <c r="BT52" t="s">
        <v>2946</v>
      </c>
      <c r="BU52">
        <v>100</v>
      </c>
      <c r="BV52">
        <v>0</v>
      </c>
      <c r="BW52">
        <v>0</v>
      </c>
      <c r="BX52">
        <v>22.22</v>
      </c>
      <c r="BY52">
        <v>22.22</v>
      </c>
      <c r="BZ52">
        <v>22.22</v>
      </c>
      <c r="CA52">
        <v>44.44</v>
      </c>
      <c r="CB52">
        <v>44.44</v>
      </c>
      <c r="CC52">
        <v>44.44</v>
      </c>
      <c r="CD52">
        <v>66.66</v>
      </c>
      <c r="CE52">
        <v>66.66</v>
      </c>
      <c r="CF52">
        <v>66.66</v>
      </c>
      <c r="CG52">
        <v>100</v>
      </c>
      <c r="CH52" s="133">
        <v>0</v>
      </c>
      <c r="CI52">
        <v>0</v>
      </c>
      <c r="CJ52">
        <v>22.22</v>
      </c>
      <c r="CK52">
        <v>22.22</v>
      </c>
      <c r="CL52">
        <v>22.22</v>
      </c>
      <c r="CM52">
        <v>44.44</v>
      </c>
      <c r="CN52">
        <v>44.44</v>
      </c>
      <c r="CO52">
        <v>44.44</v>
      </c>
      <c r="CP52">
        <v>44.44</v>
      </c>
      <c r="CQ52">
        <v>44.44</v>
      </c>
      <c r="CR52">
        <v>44.44</v>
      </c>
      <c r="CS52">
        <v>44.44</v>
      </c>
      <c r="CT52">
        <v>44.44</v>
      </c>
      <c r="CU52" s="133">
        <v>100</v>
      </c>
      <c r="CV52">
        <v>44.44</v>
      </c>
      <c r="CW52" t="s">
        <v>473</v>
      </c>
      <c r="CX52" t="s">
        <v>473</v>
      </c>
      <c r="CY52">
        <v>42.857142857142854</v>
      </c>
      <c r="CZ52">
        <v>100</v>
      </c>
    </row>
    <row r="53" spans="1:104" x14ac:dyDescent="0.35">
      <c r="A53" t="s">
        <v>1561</v>
      </c>
      <c r="B53">
        <v>7871</v>
      </c>
      <c r="C53" t="s">
        <v>1530</v>
      </c>
      <c r="D53" t="s">
        <v>1562</v>
      </c>
      <c r="E53" t="s">
        <v>1563</v>
      </c>
      <c r="F53" t="s">
        <v>1526</v>
      </c>
      <c r="G53" t="s">
        <v>1527</v>
      </c>
      <c r="H53" t="s">
        <v>1531</v>
      </c>
      <c r="I53" t="s">
        <v>1564</v>
      </c>
      <c r="J53" t="s">
        <v>467</v>
      </c>
      <c r="K53" t="s">
        <v>541</v>
      </c>
      <c r="L53" t="s">
        <v>2947</v>
      </c>
      <c r="M53">
        <v>100</v>
      </c>
      <c r="N53">
        <v>100</v>
      </c>
      <c r="O53">
        <v>1</v>
      </c>
      <c r="Q53" t="s">
        <v>2948</v>
      </c>
      <c r="R53" t="s">
        <v>1534</v>
      </c>
      <c r="S53">
        <v>4</v>
      </c>
      <c r="T53">
        <v>8</v>
      </c>
      <c r="U53">
        <v>50</v>
      </c>
      <c r="V53">
        <v>44013</v>
      </c>
      <c r="W53">
        <v>44196</v>
      </c>
      <c r="X53">
        <v>0</v>
      </c>
      <c r="Y53">
        <v>0</v>
      </c>
      <c r="Z53">
        <v>0</v>
      </c>
      <c r="AA53" t="s">
        <v>547</v>
      </c>
      <c r="AB53">
        <v>9.4499999999999993</v>
      </c>
      <c r="AC53">
        <v>4.7249999999999996</v>
      </c>
      <c r="AD53">
        <v>5.84</v>
      </c>
      <c r="AE53" t="s">
        <v>2949</v>
      </c>
      <c r="AF53">
        <v>9.4499999999999993</v>
      </c>
      <c r="AG53">
        <v>4.7249999999999996</v>
      </c>
      <c r="AH53">
        <v>10.85</v>
      </c>
      <c r="AI53" t="s">
        <v>2949</v>
      </c>
      <c r="AJ53">
        <v>9.4499999999999993</v>
      </c>
      <c r="AK53">
        <v>4.7249999999999996</v>
      </c>
      <c r="AL53">
        <v>10.85</v>
      </c>
      <c r="AM53" t="s">
        <v>2949</v>
      </c>
      <c r="AN53">
        <v>9.4499999999999993</v>
      </c>
      <c r="AO53">
        <v>4.7249999999999996</v>
      </c>
      <c r="AP53">
        <v>10.85</v>
      </c>
      <c r="AQ53" t="s">
        <v>2949</v>
      </c>
      <c r="AR53">
        <v>9.4499999999999993</v>
      </c>
      <c r="AS53">
        <v>4.7249999999999996</v>
      </c>
      <c r="AT53">
        <v>7.1749999999999998</v>
      </c>
      <c r="AU53" t="s">
        <v>2949</v>
      </c>
      <c r="AV53">
        <v>9.4499999999999993</v>
      </c>
      <c r="AW53">
        <v>4.7249999999999996</v>
      </c>
      <c r="AX53">
        <v>7.1749999999999998</v>
      </c>
      <c r="AY53" t="s">
        <v>2949</v>
      </c>
      <c r="AZ53">
        <v>9.4499999999999993</v>
      </c>
      <c r="BA53">
        <v>4.7249999999999996</v>
      </c>
      <c r="BB53">
        <v>10.85</v>
      </c>
      <c r="BC53" t="s">
        <v>2949</v>
      </c>
      <c r="BD53">
        <v>9.4499999999999993</v>
      </c>
      <c r="BE53">
        <v>4.7249999999999996</v>
      </c>
      <c r="BF53">
        <v>10.85</v>
      </c>
      <c r="BG53" t="s">
        <v>2949</v>
      </c>
      <c r="BH53">
        <v>9.4499999999999993</v>
      </c>
      <c r="BI53">
        <v>4.7249999999999996</v>
      </c>
      <c r="BJ53">
        <v>10.85</v>
      </c>
      <c r="BK53" t="s">
        <v>2949</v>
      </c>
      <c r="BL53">
        <v>9.4499999999999993</v>
      </c>
      <c r="BM53">
        <v>4.7249999999999996</v>
      </c>
      <c r="BN53">
        <v>10.85</v>
      </c>
      <c r="BO53" t="s">
        <v>2949</v>
      </c>
      <c r="BP53">
        <v>5.5</v>
      </c>
      <c r="BQ53">
        <v>2.75</v>
      </c>
      <c r="BR53">
        <v>3.8600000000000003</v>
      </c>
      <c r="BS53" t="s">
        <v>2949</v>
      </c>
      <c r="BT53" t="s">
        <v>2950</v>
      </c>
      <c r="BU53">
        <v>100.00000000000001</v>
      </c>
      <c r="BV53">
        <v>0</v>
      </c>
      <c r="BW53">
        <v>9.4499999999999993</v>
      </c>
      <c r="BX53">
        <v>18.899999999999999</v>
      </c>
      <c r="BY53">
        <v>28.349999999999998</v>
      </c>
      <c r="BZ53">
        <v>37.799999999999997</v>
      </c>
      <c r="CA53">
        <v>47.25</v>
      </c>
      <c r="CB53">
        <v>56.7</v>
      </c>
      <c r="CC53">
        <v>66.150000000000006</v>
      </c>
      <c r="CD53">
        <v>75.600000000000009</v>
      </c>
      <c r="CE53">
        <v>85.050000000000011</v>
      </c>
      <c r="CF53">
        <v>94.500000000000014</v>
      </c>
      <c r="CG53">
        <v>100.00000000000001</v>
      </c>
      <c r="CH53" s="133">
        <v>0</v>
      </c>
      <c r="CI53">
        <v>9.4499999999999993</v>
      </c>
      <c r="CJ53">
        <v>18.899999999999999</v>
      </c>
      <c r="CK53">
        <v>28.349999999999998</v>
      </c>
      <c r="CL53">
        <v>37.799999999999997</v>
      </c>
      <c r="CM53">
        <v>47.25</v>
      </c>
      <c r="CN53">
        <v>47.25</v>
      </c>
      <c r="CO53">
        <v>47.25</v>
      </c>
      <c r="CP53">
        <v>47.25</v>
      </c>
      <c r="CQ53">
        <v>47.25</v>
      </c>
      <c r="CR53">
        <v>47.25</v>
      </c>
      <c r="CS53">
        <v>47.25</v>
      </c>
      <c r="CT53">
        <v>47.25</v>
      </c>
      <c r="CU53" s="133">
        <v>100</v>
      </c>
      <c r="CV53">
        <v>47.25</v>
      </c>
      <c r="CW53" t="s">
        <v>473</v>
      </c>
      <c r="CX53" t="s">
        <v>473</v>
      </c>
      <c r="CY53">
        <v>50.000000000000007</v>
      </c>
      <c r="CZ53">
        <v>100</v>
      </c>
    </row>
    <row r="54" spans="1:104" x14ac:dyDescent="0.35">
      <c r="A54" t="s">
        <v>1561</v>
      </c>
      <c r="B54">
        <v>7871</v>
      </c>
      <c r="C54" t="s">
        <v>1530</v>
      </c>
      <c r="D54" t="s">
        <v>1562</v>
      </c>
      <c r="E54" t="s">
        <v>1563</v>
      </c>
      <c r="F54" t="s">
        <v>1526</v>
      </c>
      <c r="G54" t="s">
        <v>1527</v>
      </c>
      <c r="H54" t="s">
        <v>1531</v>
      </c>
      <c r="I54" t="s">
        <v>1564</v>
      </c>
      <c r="J54" t="s">
        <v>467</v>
      </c>
      <c r="K54" t="s">
        <v>541</v>
      </c>
      <c r="L54" t="s">
        <v>2951</v>
      </c>
      <c r="M54">
        <v>100</v>
      </c>
      <c r="N54">
        <v>100</v>
      </c>
      <c r="O54">
        <v>2</v>
      </c>
      <c r="Q54" t="s">
        <v>2952</v>
      </c>
      <c r="R54" t="s">
        <v>1534</v>
      </c>
      <c r="S54">
        <v>4</v>
      </c>
      <c r="T54">
        <v>8</v>
      </c>
      <c r="U54">
        <v>50</v>
      </c>
      <c r="V54">
        <v>44013</v>
      </c>
      <c r="W54">
        <v>44196</v>
      </c>
      <c r="X54">
        <v>0</v>
      </c>
      <c r="Y54">
        <v>0</v>
      </c>
      <c r="Z54">
        <v>0</v>
      </c>
      <c r="AA54" t="s">
        <v>547</v>
      </c>
      <c r="AB54">
        <v>2.23</v>
      </c>
      <c r="AC54">
        <v>1.115</v>
      </c>
      <c r="AD54">
        <v>5.84</v>
      </c>
      <c r="AE54" t="s">
        <v>2953</v>
      </c>
      <c r="AF54">
        <v>12.25</v>
      </c>
      <c r="AG54">
        <v>6.125</v>
      </c>
      <c r="AH54">
        <v>10.85</v>
      </c>
      <c r="AI54" t="s">
        <v>2953</v>
      </c>
      <c r="AJ54">
        <v>12.25</v>
      </c>
      <c r="AK54">
        <v>6.125</v>
      </c>
      <c r="AL54">
        <v>10.85</v>
      </c>
      <c r="AM54" t="s">
        <v>2953</v>
      </c>
      <c r="AN54">
        <v>12.25</v>
      </c>
      <c r="AO54">
        <v>6.125</v>
      </c>
      <c r="AP54">
        <v>10.85</v>
      </c>
      <c r="AQ54" t="s">
        <v>2953</v>
      </c>
      <c r="AR54">
        <v>4.9000000000000004</v>
      </c>
      <c r="AS54">
        <v>2.4500000000000002</v>
      </c>
      <c r="AT54">
        <v>7.1749999999999998</v>
      </c>
      <c r="AU54" t="s">
        <v>2953</v>
      </c>
      <c r="AV54">
        <v>4.9000000000000004</v>
      </c>
      <c r="AW54">
        <v>2.4500000000000002</v>
      </c>
      <c r="AX54">
        <v>7.1749999999999998</v>
      </c>
      <c r="AY54" t="s">
        <v>2953</v>
      </c>
      <c r="AZ54">
        <v>12.25</v>
      </c>
      <c r="BA54">
        <v>6.125</v>
      </c>
      <c r="BB54">
        <v>10.85</v>
      </c>
      <c r="BC54" t="s">
        <v>2953</v>
      </c>
      <c r="BD54">
        <v>12.25</v>
      </c>
      <c r="BE54">
        <v>6.125</v>
      </c>
      <c r="BF54">
        <v>10.85</v>
      </c>
      <c r="BG54" t="s">
        <v>2953</v>
      </c>
      <c r="BH54">
        <v>12.25</v>
      </c>
      <c r="BI54">
        <v>6.125</v>
      </c>
      <c r="BJ54">
        <v>10.85</v>
      </c>
      <c r="BK54" t="s">
        <v>2953</v>
      </c>
      <c r="BL54">
        <v>12.25</v>
      </c>
      <c r="BM54">
        <v>6.125</v>
      </c>
      <c r="BN54">
        <v>10.85</v>
      </c>
      <c r="BO54" t="s">
        <v>2953</v>
      </c>
      <c r="BP54">
        <v>2.2200000000000002</v>
      </c>
      <c r="BQ54">
        <v>1.1100000000000001</v>
      </c>
      <c r="BR54">
        <v>3.8600000000000003</v>
      </c>
      <c r="BS54" t="s">
        <v>2953</v>
      </c>
      <c r="BT54" t="s">
        <v>2954</v>
      </c>
      <c r="BU54">
        <v>100</v>
      </c>
      <c r="BV54">
        <v>0</v>
      </c>
      <c r="BW54">
        <v>2.23</v>
      </c>
      <c r="BX54">
        <v>14.48</v>
      </c>
      <c r="BY54">
        <v>26.73</v>
      </c>
      <c r="BZ54">
        <v>38.980000000000004</v>
      </c>
      <c r="CA54">
        <v>43.88</v>
      </c>
      <c r="CB54">
        <v>48.78</v>
      </c>
      <c r="CC54">
        <v>61.03</v>
      </c>
      <c r="CD54">
        <v>73.28</v>
      </c>
      <c r="CE54">
        <v>85.53</v>
      </c>
      <c r="CF54">
        <v>97.78</v>
      </c>
      <c r="CG54">
        <v>100</v>
      </c>
      <c r="CH54" s="133">
        <v>0</v>
      </c>
      <c r="CI54">
        <v>2.23</v>
      </c>
      <c r="CJ54">
        <v>14.48</v>
      </c>
      <c r="CK54">
        <v>26.73</v>
      </c>
      <c r="CL54">
        <v>38.980000000000004</v>
      </c>
      <c r="CM54">
        <v>43.88</v>
      </c>
      <c r="CN54">
        <v>43.88</v>
      </c>
      <c r="CO54">
        <v>43.88</v>
      </c>
      <c r="CP54">
        <v>43.88</v>
      </c>
      <c r="CQ54">
        <v>43.88</v>
      </c>
      <c r="CR54">
        <v>43.88</v>
      </c>
      <c r="CS54">
        <v>43.88</v>
      </c>
      <c r="CT54">
        <v>43.88</v>
      </c>
      <c r="CU54" s="133">
        <v>100</v>
      </c>
      <c r="CV54">
        <v>43.88</v>
      </c>
      <c r="CW54" t="s">
        <v>473</v>
      </c>
      <c r="CX54" t="s">
        <v>473</v>
      </c>
      <c r="CY54">
        <v>50</v>
      </c>
      <c r="CZ54">
        <v>100</v>
      </c>
    </row>
    <row r="55" spans="1:104" x14ac:dyDescent="0.35">
      <c r="A55" t="s">
        <v>1581</v>
      </c>
      <c r="B55">
        <v>7871</v>
      </c>
      <c r="C55" t="s">
        <v>1530</v>
      </c>
      <c r="D55" t="s">
        <v>1582</v>
      </c>
      <c r="E55" t="s">
        <v>1583</v>
      </c>
      <c r="F55" t="s">
        <v>1526</v>
      </c>
      <c r="G55" t="s">
        <v>1527</v>
      </c>
      <c r="H55" t="s">
        <v>1531</v>
      </c>
      <c r="I55" t="s">
        <v>1584</v>
      </c>
      <c r="J55" t="s">
        <v>467</v>
      </c>
      <c r="K55" t="s">
        <v>541</v>
      </c>
      <c r="L55" t="s">
        <v>2955</v>
      </c>
      <c r="M55">
        <v>100</v>
      </c>
      <c r="N55">
        <v>100</v>
      </c>
      <c r="O55">
        <v>1</v>
      </c>
      <c r="Q55" t="s">
        <v>2956</v>
      </c>
      <c r="R55" t="s">
        <v>1534</v>
      </c>
      <c r="S55">
        <v>3</v>
      </c>
      <c r="T55">
        <v>8</v>
      </c>
      <c r="U55">
        <v>37.5</v>
      </c>
      <c r="V55">
        <v>44013</v>
      </c>
      <c r="W55">
        <v>44196</v>
      </c>
      <c r="X55">
        <v>0</v>
      </c>
      <c r="Y55">
        <v>0</v>
      </c>
      <c r="Z55">
        <v>0</v>
      </c>
      <c r="AA55" t="s">
        <v>547</v>
      </c>
      <c r="AB55">
        <v>4.17</v>
      </c>
      <c r="AC55">
        <v>1.56375</v>
      </c>
      <c r="AD55">
        <v>6.3337500000000002</v>
      </c>
      <c r="AE55" t="s">
        <v>2957</v>
      </c>
      <c r="AF55">
        <v>8.33</v>
      </c>
      <c r="AG55">
        <v>3.1237499999999998</v>
      </c>
      <c r="AH55">
        <v>9.1462499999999984</v>
      </c>
      <c r="AI55" t="s">
        <v>2957</v>
      </c>
      <c r="AJ55">
        <v>12.5</v>
      </c>
      <c r="AK55">
        <v>4.6875</v>
      </c>
      <c r="AL55">
        <v>10.71</v>
      </c>
      <c r="AM55" t="s">
        <v>2957</v>
      </c>
      <c r="AN55">
        <v>8.33</v>
      </c>
      <c r="AO55">
        <v>3.1237499999999998</v>
      </c>
      <c r="AP55">
        <v>9.1462499999999984</v>
      </c>
      <c r="AQ55" t="s">
        <v>2957</v>
      </c>
      <c r="AR55">
        <v>12.5</v>
      </c>
      <c r="AS55">
        <v>4.6875</v>
      </c>
      <c r="AT55">
        <v>10.71</v>
      </c>
      <c r="AU55" t="s">
        <v>2957</v>
      </c>
      <c r="AV55">
        <v>8.33</v>
      </c>
      <c r="AW55">
        <v>3.1237499999999998</v>
      </c>
      <c r="AX55">
        <v>9.1462499999999984</v>
      </c>
      <c r="AY55" t="s">
        <v>2957</v>
      </c>
      <c r="AZ55">
        <v>12.5</v>
      </c>
      <c r="BA55">
        <v>4.6875</v>
      </c>
      <c r="BB55">
        <v>10.71</v>
      </c>
      <c r="BC55" t="s">
        <v>2957</v>
      </c>
      <c r="BD55">
        <v>8.33</v>
      </c>
      <c r="BE55">
        <v>3.1237499999999998</v>
      </c>
      <c r="BF55">
        <v>9.1462499999999984</v>
      </c>
      <c r="BG55" t="s">
        <v>2957</v>
      </c>
      <c r="BH55">
        <v>12.5</v>
      </c>
      <c r="BI55">
        <v>4.6875</v>
      </c>
      <c r="BJ55">
        <v>10.71</v>
      </c>
      <c r="BK55" t="s">
        <v>2957</v>
      </c>
      <c r="BL55">
        <v>8.33</v>
      </c>
      <c r="BM55">
        <v>3.1237499999999998</v>
      </c>
      <c r="BN55">
        <v>9.1462499999999984</v>
      </c>
      <c r="BO55" t="s">
        <v>2957</v>
      </c>
      <c r="BP55">
        <v>4.18</v>
      </c>
      <c r="BQ55">
        <v>1.5674999999999999</v>
      </c>
      <c r="BR55">
        <v>5.0949999999999998</v>
      </c>
      <c r="BS55" t="s">
        <v>2957</v>
      </c>
      <c r="BT55" t="s">
        <v>2958</v>
      </c>
      <c r="BU55">
        <v>100</v>
      </c>
      <c r="BV55">
        <v>0</v>
      </c>
      <c r="BW55">
        <v>4.17</v>
      </c>
      <c r="BX55">
        <v>12.5</v>
      </c>
      <c r="BY55">
        <v>25</v>
      </c>
      <c r="BZ55">
        <v>33.33</v>
      </c>
      <c r="CA55">
        <v>45.83</v>
      </c>
      <c r="CB55">
        <v>54.16</v>
      </c>
      <c r="CC55">
        <v>66.66</v>
      </c>
      <c r="CD55">
        <v>74.989999999999995</v>
      </c>
      <c r="CE55">
        <v>87.49</v>
      </c>
      <c r="CF55">
        <v>95.82</v>
      </c>
      <c r="CG55">
        <v>100</v>
      </c>
      <c r="CH55" s="133">
        <v>0</v>
      </c>
      <c r="CI55">
        <v>4.17</v>
      </c>
      <c r="CJ55">
        <v>12.5</v>
      </c>
      <c r="CK55">
        <v>25</v>
      </c>
      <c r="CL55">
        <v>33.33</v>
      </c>
      <c r="CM55">
        <v>45.83</v>
      </c>
      <c r="CN55">
        <v>45.83</v>
      </c>
      <c r="CO55">
        <v>45.83</v>
      </c>
      <c r="CP55">
        <v>45.83</v>
      </c>
      <c r="CQ55">
        <v>45.83</v>
      </c>
      <c r="CR55">
        <v>45.83</v>
      </c>
      <c r="CS55">
        <v>45.83</v>
      </c>
      <c r="CT55">
        <v>45.83</v>
      </c>
      <c r="CU55" s="133">
        <v>100</v>
      </c>
      <c r="CV55">
        <v>45.83</v>
      </c>
      <c r="CW55" t="s">
        <v>473</v>
      </c>
      <c r="CX55" t="s">
        <v>473</v>
      </c>
      <c r="CY55">
        <v>37.5</v>
      </c>
      <c r="CZ55">
        <v>100</v>
      </c>
    </row>
    <row r="56" spans="1:104" x14ac:dyDescent="0.35">
      <c r="A56" t="s">
        <v>1581</v>
      </c>
      <c r="B56">
        <v>7871</v>
      </c>
      <c r="C56" t="s">
        <v>1530</v>
      </c>
      <c r="D56" t="s">
        <v>1582</v>
      </c>
      <c r="E56" t="s">
        <v>1583</v>
      </c>
      <c r="F56" t="s">
        <v>1526</v>
      </c>
      <c r="G56" t="s">
        <v>1527</v>
      </c>
      <c r="H56" t="s">
        <v>1531</v>
      </c>
      <c r="I56" t="s">
        <v>1584</v>
      </c>
      <c r="J56" t="s">
        <v>467</v>
      </c>
      <c r="K56" t="s">
        <v>541</v>
      </c>
      <c r="L56" t="s">
        <v>2959</v>
      </c>
      <c r="M56">
        <v>100</v>
      </c>
      <c r="N56">
        <v>100</v>
      </c>
      <c r="O56">
        <v>2</v>
      </c>
      <c r="Q56" t="s">
        <v>2960</v>
      </c>
      <c r="R56" t="s">
        <v>1534</v>
      </c>
      <c r="S56">
        <v>3</v>
      </c>
      <c r="T56">
        <v>8</v>
      </c>
      <c r="U56">
        <v>37.5</v>
      </c>
      <c r="V56">
        <v>44013</v>
      </c>
      <c r="W56">
        <v>44196</v>
      </c>
      <c r="X56">
        <v>0</v>
      </c>
      <c r="Y56">
        <v>0</v>
      </c>
      <c r="Z56">
        <v>0</v>
      </c>
      <c r="AA56" t="s">
        <v>547</v>
      </c>
      <c r="AB56">
        <v>6.66</v>
      </c>
      <c r="AC56">
        <v>2.4975000000000001</v>
      </c>
      <c r="AD56">
        <v>6.3337500000000002</v>
      </c>
      <c r="AE56" t="s">
        <v>2961</v>
      </c>
      <c r="AF56">
        <v>10</v>
      </c>
      <c r="AG56">
        <v>3.75</v>
      </c>
      <c r="AH56">
        <v>9.1462499999999984</v>
      </c>
      <c r="AI56" t="s">
        <v>2961</v>
      </c>
      <c r="AJ56">
        <v>10</v>
      </c>
      <c r="AK56">
        <v>3.75</v>
      </c>
      <c r="AL56">
        <v>10.71</v>
      </c>
      <c r="AM56" t="s">
        <v>2961</v>
      </c>
      <c r="AN56">
        <v>10</v>
      </c>
      <c r="AO56">
        <v>3.75</v>
      </c>
      <c r="AP56">
        <v>9.1462499999999984</v>
      </c>
      <c r="AQ56" t="s">
        <v>2961</v>
      </c>
      <c r="AR56">
        <v>10</v>
      </c>
      <c r="AS56">
        <v>3.75</v>
      </c>
      <c r="AT56">
        <v>10.71</v>
      </c>
      <c r="AU56" t="s">
        <v>2961</v>
      </c>
      <c r="AV56">
        <v>10</v>
      </c>
      <c r="AW56">
        <v>3.75</v>
      </c>
      <c r="AX56">
        <v>9.1462499999999984</v>
      </c>
      <c r="AY56" t="s">
        <v>2961</v>
      </c>
      <c r="AZ56">
        <v>10</v>
      </c>
      <c r="BA56">
        <v>3.75</v>
      </c>
      <c r="BB56">
        <v>10.71</v>
      </c>
      <c r="BC56" t="s">
        <v>2961</v>
      </c>
      <c r="BD56">
        <v>10</v>
      </c>
      <c r="BE56">
        <v>3.75</v>
      </c>
      <c r="BF56">
        <v>9.1462499999999984</v>
      </c>
      <c r="BG56" t="s">
        <v>2961</v>
      </c>
      <c r="BH56">
        <v>10</v>
      </c>
      <c r="BI56">
        <v>3.75</v>
      </c>
      <c r="BJ56">
        <v>10.71</v>
      </c>
      <c r="BK56" t="s">
        <v>2961</v>
      </c>
      <c r="BL56">
        <v>10</v>
      </c>
      <c r="BM56">
        <v>3.75</v>
      </c>
      <c r="BN56">
        <v>9.1462499999999984</v>
      </c>
      <c r="BO56" t="s">
        <v>2961</v>
      </c>
      <c r="BP56">
        <v>3.34</v>
      </c>
      <c r="BQ56">
        <v>1.2524999999999999</v>
      </c>
      <c r="BR56">
        <v>5.0949999999999998</v>
      </c>
      <c r="BS56" t="s">
        <v>2961</v>
      </c>
      <c r="BT56" t="s">
        <v>2962</v>
      </c>
      <c r="BU56">
        <v>100</v>
      </c>
      <c r="BV56">
        <v>0</v>
      </c>
      <c r="BW56">
        <v>6.66</v>
      </c>
      <c r="BX56">
        <v>16.66</v>
      </c>
      <c r="BY56">
        <v>26.66</v>
      </c>
      <c r="BZ56">
        <v>36.659999999999997</v>
      </c>
      <c r="CA56">
        <v>46.66</v>
      </c>
      <c r="CB56">
        <v>56.66</v>
      </c>
      <c r="CC56">
        <v>66.66</v>
      </c>
      <c r="CD56">
        <v>76.66</v>
      </c>
      <c r="CE56">
        <v>86.66</v>
      </c>
      <c r="CF56">
        <v>96.66</v>
      </c>
      <c r="CG56">
        <v>100</v>
      </c>
      <c r="CH56" s="133">
        <v>0</v>
      </c>
      <c r="CI56">
        <v>6.66</v>
      </c>
      <c r="CJ56">
        <v>16.66</v>
      </c>
      <c r="CK56">
        <v>26.66</v>
      </c>
      <c r="CL56">
        <v>36.659999999999997</v>
      </c>
      <c r="CM56">
        <v>46.66</v>
      </c>
      <c r="CN56">
        <v>46.66</v>
      </c>
      <c r="CO56">
        <v>46.66</v>
      </c>
      <c r="CP56">
        <v>46.66</v>
      </c>
      <c r="CQ56">
        <v>46.66</v>
      </c>
      <c r="CR56">
        <v>46.66</v>
      </c>
      <c r="CS56">
        <v>46.66</v>
      </c>
      <c r="CT56">
        <v>46.66</v>
      </c>
      <c r="CU56" s="133">
        <v>100.00000000000001</v>
      </c>
      <c r="CV56">
        <v>46.66</v>
      </c>
      <c r="CW56" t="s">
        <v>473</v>
      </c>
      <c r="CX56" t="s">
        <v>473</v>
      </c>
      <c r="CY56">
        <v>37.5</v>
      </c>
      <c r="CZ56">
        <v>100</v>
      </c>
    </row>
    <row r="57" spans="1:104" x14ac:dyDescent="0.35">
      <c r="A57" t="s">
        <v>1581</v>
      </c>
      <c r="B57">
        <v>7871</v>
      </c>
      <c r="C57" t="s">
        <v>1530</v>
      </c>
      <c r="D57" t="s">
        <v>1582</v>
      </c>
      <c r="E57" t="s">
        <v>1583</v>
      </c>
      <c r="F57" t="s">
        <v>1526</v>
      </c>
      <c r="G57" t="s">
        <v>1527</v>
      </c>
      <c r="H57" t="s">
        <v>1531</v>
      </c>
      <c r="I57" t="s">
        <v>1584</v>
      </c>
      <c r="J57" t="s">
        <v>467</v>
      </c>
      <c r="K57" t="s">
        <v>541</v>
      </c>
      <c r="L57" t="s">
        <v>2963</v>
      </c>
      <c r="M57">
        <v>100</v>
      </c>
      <c r="N57">
        <v>100</v>
      </c>
      <c r="O57">
        <v>3</v>
      </c>
      <c r="Q57" t="s">
        <v>2964</v>
      </c>
      <c r="R57" t="s">
        <v>1534</v>
      </c>
      <c r="S57">
        <v>2</v>
      </c>
      <c r="T57">
        <v>8</v>
      </c>
      <c r="U57">
        <v>25</v>
      </c>
      <c r="V57">
        <v>44013</v>
      </c>
      <c r="W57">
        <v>44196</v>
      </c>
      <c r="X57">
        <v>0</v>
      </c>
      <c r="Y57">
        <v>0</v>
      </c>
      <c r="Z57">
        <v>0</v>
      </c>
      <c r="AA57" t="s">
        <v>547</v>
      </c>
      <c r="AB57">
        <v>9.09</v>
      </c>
      <c r="AC57">
        <v>2.2725</v>
      </c>
      <c r="AD57">
        <v>6.3337500000000002</v>
      </c>
      <c r="AE57" t="s">
        <v>2965</v>
      </c>
      <c r="AF57">
        <v>9.09</v>
      </c>
      <c r="AG57">
        <v>2.2725</v>
      </c>
      <c r="AH57">
        <v>9.1462499999999984</v>
      </c>
      <c r="AI57" t="s">
        <v>2965</v>
      </c>
      <c r="AJ57">
        <v>9.09</v>
      </c>
      <c r="AK57">
        <v>2.2725</v>
      </c>
      <c r="AL57">
        <v>10.71</v>
      </c>
      <c r="AM57" t="s">
        <v>2965</v>
      </c>
      <c r="AN57">
        <v>9.09</v>
      </c>
      <c r="AO57">
        <v>2.2725</v>
      </c>
      <c r="AP57">
        <v>9.1462499999999984</v>
      </c>
      <c r="AQ57" t="s">
        <v>2965</v>
      </c>
      <c r="AR57">
        <v>9.09</v>
      </c>
      <c r="AS57">
        <v>2.2725</v>
      </c>
      <c r="AT57">
        <v>10.71</v>
      </c>
      <c r="AU57" t="s">
        <v>2965</v>
      </c>
      <c r="AV57">
        <v>9.09</v>
      </c>
      <c r="AW57">
        <v>2.2725</v>
      </c>
      <c r="AX57">
        <v>9.1462499999999984</v>
      </c>
      <c r="AY57" t="s">
        <v>2965</v>
      </c>
      <c r="AZ57">
        <v>9.09</v>
      </c>
      <c r="BA57">
        <v>2.2725</v>
      </c>
      <c r="BB57">
        <v>10.71</v>
      </c>
      <c r="BC57" t="s">
        <v>2965</v>
      </c>
      <c r="BD57">
        <v>9.09</v>
      </c>
      <c r="BE57">
        <v>2.2725</v>
      </c>
      <c r="BF57">
        <v>9.1462499999999984</v>
      </c>
      <c r="BG57" t="s">
        <v>2965</v>
      </c>
      <c r="BH57">
        <v>9.09</v>
      </c>
      <c r="BI57">
        <v>2.2725</v>
      </c>
      <c r="BJ57">
        <v>10.71</v>
      </c>
      <c r="BK57" t="s">
        <v>2965</v>
      </c>
      <c r="BL57">
        <v>9.09</v>
      </c>
      <c r="BM57">
        <v>2.2725</v>
      </c>
      <c r="BN57">
        <v>9.1462499999999984</v>
      </c>
      <c r="BO57" t="s">
        <v>2965</v>
      </c>
      <c r="BP57">
        <v>9.1</v>
      </c>
      <c r="BQ57">
        <v>2.2749999999999999</v>
      </c>
      <c r="BR57">
        <v>5.0949999999999998</v>
      </c>
      <c r="BS57" t="s">
        <v>2965</v>
      </c>
      <c r="BT57" t="s">
        <v>2966</v>
      </c>
      <c r="BU57">
        <v>100.00000000000001</v>
      </c>
      <c r="BV57">
        <v>0</v>
      </c>
      <c r="BW57">
        <v>9.09</v>
      </c>
      <c r="BX57">
        <v>18.18</v>
      </c>
      <c r="BY57">
        <v>27.27</v>
      </c>
      <c r="BZ57">
        <v>36.36</v>
      </c>
      <c r="CA57">
        <v>45.45</v>
      </c>
      <c r="CB57">
        <v>54.540000000000006</v>
      </c>
      <c r="CC57">
        <v>63.63000000000001</v>
      </c>
      <c r="CD57">
        <v>72.720000000000013</v>
      </c>
      <c r="CE57">
        <v>81.810000000000016</v>
      </c>
      <c r="CF57">
        <v>90.90000000000002</v>
      </c>
      <c r="CG57">
        <v>100.00000000000001</v>
      </c>
      <c r="CH57" s="133">
        <v>0</v>
      </c>
      <c r="CI57">
        <v>9.09</v>
      </c>
      <c r="CJ57">
        <v>18.18</v>
      </c>
      <c r="CK57">
        <v>27.27</v>
      </c>
      <c r="CL57">
        <v>36.36</v>
      </c>
      <c r="CM57">
        <v>45.45</v>
      </c>
      <c r="CN57">
        <v>45.45</v>
      </c>
      <c r="CO57">
        <v>45.45</v>
      </c>
      <c r="CP57">
        <v>45.45</v>
      </c>
      <c r="CQ57">
        <v>45.45</v>
      </c>
      <c r="CR57">
        <v>45.45</v>
      </c>
      <c r="CS57">
        <v>45.45</v>
      </c>
      <c r="CT57">
        <v>45.45</v>
      </c>
      <c r="CU57" s="133">
        <v>100</v>
      </c>
      <c r="CV57">
        <v>45.45</v>
      </c>
      <c r="CW57" t="s">
        <v>473</v>
      </c>
      <c r="CX57" t="s">
        <v>473</v>
      </c>
      <c r="CY57">
        <v>25.000000000000004</v>
      </c>
      <c r="CZ57">
        <v>100</v>
      </c>
    </row>
    <row r="58" spans="1:104" x14ac:dyDescent="0.35">
      <c r="A58" t="s">
        <v>1604</v>
      </c>
      <c r="B58">
        <v>7871</v>
      </c>
      <c r="C58" t="s">
        <v>1530</v>
      </c>
      <c r="D58" t="s">
        <v>1605</v>
      </c>
      <c r="E58" t="s">
        <v>1606</v>
      </c>
      <c r="F58" t="s">
        <v>1526</v>
      </c>
      <c r="G58" t="s">
        <v>1527</v>
      </c>
      <c r="H58" t="s">
        <v>1531</v>
      </c>
      <c r="I58" t="s">
        <v>1607</v>
      </c>
      <c r="J58" t="s">
        <v>456</v>
      </c>
      <c r="K58" t="s">
        <v>458</v>
      </c>
      <c r="L58" t="s">
        <v>2967</v>
      </c>
      <c r="M58">
        <v>100</v>
      </c>
      <c r="N58">
        <v>100</v>
      </c>
      <c r="O58">
        <v>1</v>
      </c>
      <c r="Q58" t="s">
        <v>2968</v>
      </c>
      <c r="R58" t="s">
        <v>1534</v>
      </c>
      <c r="S58">
        <v>7</v>
      </c>
      <c r="T58">
        <v>7</v>
      </c>
      <c r="U58">
        <v>100</v>
      </c>
      <c r="V58">
        <v>44013</v>
      </c>
      <c r="W58">
        <v>44196</v>
      </c>
      <c r="X58">
        <v>0</v>
      </c>
      <c r="Y58">
        <v>0</v>
      </c>
      <c r="Z58">
        <v>0</v>
      </c>
      <c r="AA58" t="s">
        <v>547</v>
      </c>
      <c r="AB58">
        <v>0</v>
      </c>
      <c r="AC58">
        <v>0</v>
      </c>
      <c r="AD58">
        <v>0</v>
      </c>
      <c r="AE58" t="s">
        <v>547</v>
      </c>
      <c r="AF58">
        <v>0</v>
      </c>
      <c r="AG58">
        <v>0</v>
      </c>
      <c r="AH58">
        <v>0</v>
      </c>
      <c r="AI58" t="s">
        <v>547</v>
      </c>
      <c r="AJ58">
        <v>33.33</v>
      </c>
      <c r="AK58">
        <v>33.33</v>
      </c>
      <c r="AL58">
        <v>33.33</v>
      </c>
      <c r="AM58" t="s">
        <v>1613</v>
      </c>
      <c r="AN58">
        <v>0</v>
      </c>
      <c r="AO58">
        <v>0</v>
      </c>
      <c r="AP58">
        <v>0</v>
      </c>
      <c r="AQ58" t="s">
        <v>547</v>
      </c>
      <c r="AR58">
        <v>0</v>
      </c>
      <c r="AS58">
        <v>0</v>
      </c>
      <c r="AT58">
        <v>0</v>
      </c>
      <c r="AU58" t="s">
        <v>547</v>
      </c>
      <c r="AV58">
        <v>0</v>
      </c>
      <c r="AW58">
        <v>0</v>
      </c>
      <c r="AX58">
        <v>0</v>
      </c>
      <c r="AY58" t="s">
        <v>547</v>
      </c>
      <c r="AZ58">
        <v>33.33</v>
      </c>
      <c r="BA58">
        <v>33.33</v>
      </c>
      <c r="BB58">
        <v>33.33</v>
      </c>
      <c r="BC58" t="s">
        <v>1614</v>
      </c>
      <c r="BD58">
        <v>0</v>
      </c>
      <c r="BE58">
        <v>0</v>
      </c>
      <c r="BF58">
        <v>0</v>
      </c>
      <c r="BG58" t="s">
        <v>547</v>
      </c>
      <c r="BH58">
        <v>0</v>
      </c>
      <c r="BI58">
        <v>0</v>
      </c>
      <c r="BJ58">
        <v>0</v>
      </c>
      <c r="BK58" t="s">
        <v>547</v>
      </c>
      <c r="BL58">
        <v>0</v>
      </c>
      <c r="BM58">
        <v>0</v>
      </c>
      <c r="BN58">
        <v>0</v>
      </c>
      <c r="BO58" t="s">
        <v>547</v>
      </c>
      <c r="BP58">
        <v>33.340000000000003</v>
      </c>
      <c r="BQ58">
        <v>33.340000000000003</v>
      </c>
      <c r="BR58">
        <v>33.340000000000003</v>
      </c>
      <c r="BS58" t="s">
        <v>1615</v>
      </c>
      <c r="BT58" t="s">
        <v>2969</v>
      </c>
      <c r="BU58">
        <v>100</v>
      </c>
      <c r="BV58">
        <v>0</v>
      </c>
      <c r="BW58">
        <v>0</v>
      </c>
      <c r="BX58">
        <v>0</v>
      </c>
      <c r="BY58">
        <v>33.33</v>
      </c>
      <c r="BZ58">
        <v>33.33</v>
      </c>
      <c r="CA58">
        <v>33.33</v>
      </c>
      <c r="CB58">
        <v>33.33</v>
      </c>
      <c r="CC58">
        <v>66.66</v>
      </c>
      <c r="CD58">
        <v>66.66</v>
      </c>
      <c r="CE58">
        <v>66.66</v>
      </c>
      <c r="CF58">
        <v>66.66</v>
      </c>
      <c r="CG58">
        <v>100</v>
      </c>
      <c r="CH58" s="133">
        <v>0</v>
      </c>
      <c r="CI58">
        <v>0</v>
      </c>
      <c r="CJ58">
        <v>0</v>
      </c>
      <c r="CK58">
        <v>33.33</v>
      </c>
      <c r="CL58">
        <v>33.33</v>
      </c>
      <c r="CM58">
        <v>33.33</v>
      </c>
      <c r="CN58">
        <v>33.33</v>
      </c>
      <c r="CO58">
        <v>33.33</v>
      </c>
      <c r="CP58">
        <v>33.33</v>
      </c>
      <c r="CQ58">
        <v>33.33</v>
      </c>
      <c r="CR58">
        <v>33.33</v>
      </c>
      <c r="CS58">
        <v>33.33</v>
      </c>
      <c r="CT58">
        <v>33.33</v>
      </c>
      <c r="CU58" s="133">
        <v>100</v>
      </c>
      <c r="CV58">
        <v>33.33</v>
      </c>
      <c r="CW58" t="s">
        <v>473</v>
      </c>
      <c r="CX58" t="s">
        <v>473</v>
      </c>
      <c r="CY58">
        <v>100</v>
      </c>
      <c r="CZ58">
        <v>100</v>
      </c>
    </row>
    <row r="59" spans="1:104" x14ac:dyDescent="0.35">
      <c r="A59" t="s">
        <v>1604</v>
      </c>
      <c r="B59">
        <v>7871</v>
      </c>
      <c r="C59" t="s">
        <v>1530</v>
      </c>
      <c r="D59" t="s">
        <v>1605</v>
      </c>
      <c r="E59" t="s">
        <v>1606</v>
      </c>
      <c r="F59" t="s">
        <v>1526</v>
      </c>
      <c r="G59" t="s">
        <v>1527</v>
      </c>
      <c r="H59" t="s">
        <v>1531</v>
      </c>
      <c r="I59" t="s">
        <v>1607</v>
      </c>
      <c r="J59" t="s">
        <v>456</v>
      </c>
      <c r="K59" t="s">
        <v>458</v>
      </c>
      <c r="L59" t="s">
        <v>2970</v>
      </c>
      <c r="M59">
        <v>100</v>
      </c>
      <c r="N59">
        <v>100</v>
      </c>
      <c r="O59">
        <v>2</v>
      </c>
      <c r="Q59" t="s">
        <v>2971</v>
      </c>
      <c r="R59" t="s">
        <v>1534</v>
      </c>
      <c r="S59">
        <v>0</v>
      </c>
      <c r="T59">
        <v>7</v>
      </c>
      <c r="U59">
        <v>0</v>
      </c>
      <c r="V59">
        <v>44013</v>
      </c>
      <c r="W59">
        <v>44196</v>
      </c>
      <c r="X59">
        <v>0</v>
      </c>
      <c r="Y59">
        <v>0</v>
      </c>
      <c r="Z59">
        <v>0</v>
      </c>
      <c r="AA59">
        <v>0</v>
      </c>
      <c r="AB59">
        <v>0</v>
      </c>
      <c r="AC59">
        <v>0</v>
      </c>
      <c r="AD59">
        <v>0</v>
      </c>
      <c r="AE59">
        <v>0</v>
      </c>
      <c r="AF59">
        <v>0</v>
      </c>
      <c r="AG59">
        <v>0</v>
      </c>
      <c r="AH59">
        <v>0</v>
      </c>
      <c r="AI59">
        <v>0</v>
      </c>
      <c r="AJ59">
        <v>0</v>
      </c>
      <c r="AK59">
        <v>0</v>
      </c>
      <c r="AL59">
        <v>33.33</v>
      </c>
      <c r="AM59">
        <v>0</v>
      </c>
      <c r="AN59">
        <v>0</v>
      </c>
      <c r="AO59">
        <v>0</v>
      </c>
      <c r="AP59">
        <v>0</v>
      </c>
      <c r="AQ59">
        <v>0</v>
      </c>
      <c r="AR59">
        <v>0</v>
      </c>
      <c r="AS59">
        <v>0</v>
      </c>
      <c r="AT59">
        <v>0</v>
      </c>
      <c r="AU59">
        <v>0</v>
      </c>
      <c r="AV59">
        <v>0</v>
      </c>
      <c r="AW59">
        <v>0</v>
      </c>
      <c r="AX59">
        <v>0</v>
      </c>
      <c r="AY59">
        <v>0</v>
      </c>
      <c r="AZ59">
        <v>0</v>
      </c>
      <c r="BA59">
        <v>0</v>
      </c>
      <c r="BB59">
        <v>33.33</v>
      </c>
      <c r="BC59">
        <v>0</v>
      </c>
      <c r="BD59">
        <v>0</v>
      </c>
      <c r="BE59">
        <v>0</v>
      </c>
      <c r="BF59">
        <v>0</v>
      </c>
      <c r="BG59">
        <v>0</v>
      </c>
      <c r="BH59">
        <v>0</v>
      </c>
      <c r="BI59">
        <v>0</v>
      </c>
      <c r="BJ59">
        <v>0</v>
      </c>
      <c r="BK59">
        <v>0</v>
      </c>
      <c r="BL59">
        <v>0</v>
      </c>
      <c r="BM59">
        <v>0</v>
      </c>
      <c r="BN59">
        <v>0</v>
      </c>
      <c r="BO59">
        <v>0</v>
      </c>
      <c r="BP59">
        <v>0</v>
      </c>
      <c r="BQ59">
        <v>0</v>
      </c>
      <c r="BR59">
        <v>33.340000000000003</v>
      </c>
      <c r="BS59">
        <v>0</v>
      </c>
      <c r="BT59" t="s">
        <v>2736</v>
      </c>
      <c r="BU59">
        <v>0</v>
      </c>
      <c r="BV59">
        <v>0</v>
      </c>
      <c r="BW59">
        <v>0</v>
      </c>
      <c r="BX59">
        <v>0</v>
      </c>
      <c r="BY59">
        <v>0</v>
      </c>
      <c r="BZ59">
        <v>0</v>
      </c>
      <c r="CA59">
        <v>0</v>
      </c>
      <c r="CB59">
        <v>0</v>
      </c>
      <c r="CC59">
        <v>0</v>
      </c>
      <c r="CD59">
        <v>0</v>
      </c>
      <c r="CE59">
        <v>0</v>
      </c>
      <c r="CF59">
        <v>0</v>
      </c>
      <c r="CG59">
        <v>0</v>
      </c>
      <c r="CH59" s="133">
        <v>0</v>
      </c>
      <c r="CI59">
        <v>0</v>
      </c>
      <c r="CJ59">
        <v>0</v>
      </c>
      <c r="CK59">
        <v>0</v>
      </c>
      <c r="CL59">
        <v>0</v>
      </c>
      <c r="CM59">
        <v>0</v>
      </c>
      <c r="CN59">
        <v>0</v>
      </c>
      <c r="CO59">
        <v>0</v>
      </c>
      <c r="CP59">
        <v>0</v>
      </c>
      <c r="CQ59">
        <v>0</v>
      </c>
      <c r="CR59">
        <v>0</v>
      </c>
      <c r="CS59">
        <v>0</v>
      </c>
      <c r="CT59">
        <v>0</v>
      </c>
      <c r="CU59" s="133" t="s">
        <v>473</v>
      </c>
      <c r="CV59">
        <v>0</v>
      </c>
      <c r="CW59" t="s">
        <v>473</v>
      </c>
      <c r="CX59" t="s">
        <v>473</v>
      </c>
      <c r="CY59">
        <v>0</v>
      </c>
      <c r="CZ59">
        <v>100</v>
      </c>
    </row>
    <row r="60" spans="1:104" x14ac:dyDescent="0.35">
      <c r="A60" t="s">
        <v>1624</v>
      </c>
      <c r="B60">
        <v>7871</v>
      </c>
      <c r="C60" t="s">
        <v>1530</v>
      </c>
      <c r="D60" t="s">
        <v>1625</v>
      </c>
      <c r="E60" t="s">
        <v>1627</v>
      </c>
      <c r="F60" t="s">
        <v>1526</v>
      </c>
      <c r="G60" t="s">
        <v>1527</v>
      </c>
      <c r="H60" t="s">
        <v>1531</v>
      </c>
      <c r="I60" t="s">
        <v>1628</v>
      </c>
      <c r="J60" t="s">
        <v>504</v>
      </c>
      <c r="K60" t="s">
        <v>458</v>
      </c>
      <c r="L60" t="s">
        <v>2972</v>
      </c>
      <c r="M60">
        <v>100</v>
      </c>
      <c r="N60">
        <v>100</v>
      </c>
      <c r="O60">
        <v>1</v>
      </c>
      <c r="Q60" t="s">
        <v>2973</v>
      </c>
      <c r="R60" t="s">
        <v>1534</v>
      </c>
      <c r="S60">
        <v>2</v>
      </c>
      <c r="T60">
        <v>10</v>
      </c>
      <c r="U60">
        <v>20</v>
      </c>
      <c r="V60">
        <v>44013</v>
      </c>
      <c r="W60">
        <v>44196</v>
      </c>
      <c r="X60">
        <v>0</v>
      </c>
      <c r="Y60">
        <v>0</v>
      </c>
      <c r="Z60">
        <v>2.7199999999999998</v>
      </c>
      <c r="AA60" t="s">
        <v>547</v>
      </c>
      <c r="AB60">
        <v>0</v>
      </c>
      <c r="AC60">
        <v>0</v>
      </c>
      <c r="AD60">
        <v>2.7199999999999998</v>
      </c>
      <c r="AE60" t="s">
        <v>547</v>
      </c>
      <c r="AF60">
        <v>0</v>
      </c>
      <c r="AG60">
        <v>0</v>
      </c>
      <c r="AH60">
        <v>5.452</v>
      </c>
      <c r="AI60" t="s">
        <v>547</v>
      </c>
      <c r="AJ60">
        <v>0</v>
      </c>
      <c r="AK60">
        <v>0</v>
      </c>
      <c r="AL60">
        <v>12.718999999999999</v>
      </c>
      <c r="AM60" t="s">
        <v>547</v>
      </c>
      <c r="AN60">
        <v>0</v>
      </c>
      <c r="AO60">
        <v>0</v>
      </c>
      <c r="AP60">
        <v>2.7199999999999998</v>
      </c>
      <c r="AQ60" t="s">
        <v>547</v>
      </c>
      <c r="AR60">
        <v>50</v>
      </c>
      <c r="AS60">
        <v>10</v>
      </c>
      <c r="AT60">
        <v>18.148</v>
      </c>
      <c r="AU60" t="s">
        <v>2974</v>
      </c>
      <c r="AV60">
        <v>0</v>
      </c>
      <c r="AW60">
        <v>0</v>
      </c>
      <c r="AX60">
        <v>2.7199999999999998</v>
      </c>
      <c r="AY60" t="s">
        <v>547</v>
      </c>
      <c r="AZ60">
        <v>0</v>
      </c>
      <c r="BA60">
        <v>0</v>
      </c>
      <c r="BB60">
        <v>12.718999999999999</v>
      </c>
      <c r="BC60" t="s">
        <v>547</v>
      </c>
      <c r="BD60">
        <v>0</v>
      </c>
      <c r="BE60">
        <v>0</v>
      </c>
      <c r="BF60">
        <v>6.4919999999999991</v>
      </c>
      <c r="BG60" t="s">
        <v>547</v>
      </c>
      <c r="BH60">
        <v>0</v>
      </c>
      <c r="BI60">
        <v>0</v>
      </c>
      <c r="BJ60">
        <v>2.7199999999999998</v>
      </c>
      <c r="BK60" t="s">
        <v>547</v>
      </c>
      <c r="BL60">
        <v>0</v>
      </c>
      <c r="BM60">
        <v>0</v>
      </c>
      <c r="BN60">
        <v>2.7199999999999998</v>
      </c>
      <c r="BO60" t="s">
        <v>547</v>
      </c>
      <c r="BP60">
        <v>50</v>
      </c>
      <c r="BQ60">
        <v>10</v>
      </c>
      <c r="BR60">
        <v>28.150000000000002</v>
      </c>
      <c r="BS60" t="s">
        <v>2974</v>
      </c>
      <c r="BT60" t="s">
        <v>2975</v>
      </c>
      <c r="BU60">
        <v>100</v>
      </c>
      <c r="BV60">
        <v>0</v>
      </c>
      <c r="BW60">
        <v>0</v>
      </c>
      <c r="BX60">
        <v>0</v>
      </c>
      <c r="BY60">
        <v>0</v>
      </c>
      <c r="BZ60">
        <v>0</v>
      </c>
      <c r="CA60">
        <v>50</v>
      </c>
      <c r="CB60">
        <v>50</v>
      </c>
      <c r="CC60">
        <v>50</v>
      </c>
      <c r="CD60">
        <v>50</v>
      </c>
      <c r="CE60">
        <v>50</v>
      </c>
      <c r="CF60">
        <v>50</v>
      </c>
      <c r="CG60">
        <v>100</v>
      </c>
      <c r="CH60" s="133">
        <v>0</v>
      </c>
      <c r="CI60">
        <v>0</v>
      </c>
      <c r="CJ60">
        <v>0</v>
      </c>
      <c r="CK60">
        <v>0</v>
      </c>
      <c r="CL60">
        <v>0</v>
      </c>
      <c r="CM60">
        <v>50</v>
      </c>
      <c r="CN60">
        <v>50</v>
      </c>
      <c r="CO60">
        <v>50</v>
      </c>
      <c r="CP60">
        <v>50</v>
      </c>
      <c r="CQ60">
        <v>50</v>
      </c>
      <c r="CR60">
        <v>50</v>
      </c>
      <c r="CS60">
        <v>50</v>
      </c>
      <c r="CT60">
        <v>50</v>
      </c>
      <c r="CU60" s="133">
        <v>100</v>
      </c>
      <c r="CV60">
        <v>50</v>
      </c>
      <c r="CW60" t="s">
        <v>473</v>
      </c>
      <c r="CX60" t="s">
        <v>473</v>
      </c>
      <c r="CY60">
        <v>20</v>
      </c>
      <c r="CZ60">
        <v>100</v>
      </c>
    </row>
    <row r="61" spans="1:104" x14ac:dyDescent="0.35">
      <c r="A61" t="s">
        <v>1624</v>
      </c>
      <c r="B61">
        <v>7871</v>
      </c>
      <c r="C61" t="s">
        <v>1530</v>
      </c>
      <c r="D61" t="s">
        <v>1625</v>
      </c>
      <c r="E61" t="s">
        <v>1627</v>
      </c>
      <c r="F61" t="s">
        <v>1526</v>
      </c>
      <c r="G61" t="s">
        <v>1527</v>
      </c>
      <c r="H61" t="s">
        <v>1531</v>
      </c>
      <c r="I61" t="s">
        <v>1628</v>
      </c>
      <c r="J61" t="s">
        <v>504</v>
      </c>
      <c r="K61" t="s">
        <v>458</v>
      </c>
      <c r="L61" t="s">
        <v>2976</v>
      </c>
      <c r="M61">
        <v>100</v>
      </c>
      <c r="N61">
        <v>100</v>
      </c>
      <c r="O61">
        <v>2</v>
      </c>
      <c r="Q61" t="s">
        <v>2977</v>
      </c>
      <c r="R61" t="s">
        <v>1534</v>
      </c>
      <c r="S61">
        <v>2</v>
      </c>
      <c r="T61">
        <v>10</v>
      </c>
      <c r="U61">
        <v>20</v>
      </c>
      <c r="V61">
        <v>44013</v>
      </c>
      <c r="W61">
        <v>44196</v>
      </c>
      <c r="X61">
        <v>5.26</v>
      </c>
      <c r="Y61">
        <v>1.0519999999999998</v>
      </c>
      <c r="Z61">
        <v>2.7199999999999998</v>
      </c>
      <c r="AA61" t="s">
        <v>2978</v>
      </c>
      <c r="AB61">
        <v>5.26</v>
      </c>
      <c r="AC61">
        <v>1.0519999999999998</v>
      </c>
      <c r="AD61">
        <v>2.7199999999999998</v>
      </c>
      <c r="AE61" t="s">
        <v>2978</v>
      </c>
      <c r="AF61">
        <v>10.58</v>
      </c>
      <c r="AG61">
        <v>2.1160000000000001</v>
      </c>
      <c r="AH61">
        <v>5.452</v>
      </c>
      <c r="AI61" t="s">
        <v>2978</v>
      </c>
      <c r="AJ61">
        <v>5.26</v>
      </c>
      <c r="AK61">
        <v>1.0519999999999998</v>
      </c>
      <c r="AL61">
        <v>12.718999999999999</v>
      </c>
      <c r="AM61" t="s">
        <v>2978</v>
      </c>
      <c r="AN61">
        <v>5.26</v>
      </c>
      <c r="AO61">
        <v>1.0519999999999998</v>
      </c>
      <c r="AP61">
        <v>2.7199999999999998</v>
      </c>
      <c r="AQ61" t="s">
        <v>2978</v>
      </c>
      <c r="AR61">
        <v>15.78</v>
      </c>
      <c r="AS61">
        <v>3.1559999999999997</v>
      </c>
      <c r="AT61">
        <v>18.148</v>
      </c>
      <c r="AU61" t="s">
        <v>2978</v>
      </c>
      <c r="AV61">
        <v>5.26</v>
      </c>
      <c r="AW61">
        <v>1.0519999999999998</v>
      </c>
      <c r="AX61">
        <v>2.7199999999999998</v>
      </c>
      <c r="AY61" t="s">
        <v>2978</v>
      </c>
      <c r="AZ61">
        <v>5.26</v>
      </c>
      <c r="BA61">
        <v>1.0519999999999998</v>
      </c>
      <c r="BB61">
        <v>12.718999999999999</v>
      </c>
      <c r="BC61" t="s">
        <v>2978</v>
      </c>
      <c r="BD61">
        <v>15.78</v>
      </c>
      <c r="BE61">
        <v>3.1559999999999997</v>
      </c>
      <c r="BF61">
        <v>6.4919999999999991</v>
      </c>
      <c r="BG61" t="s">
        <v>2978</v>
      </c>
      <c r="BH61">
        <v>5.26</v>
      </c>
      <c r="BI61">
        <v>1.0519999999999998</v>
      </c>
      <c r="BJ61">
        <v>2.7199999999999998</v>
      </c>
      <c r="BK61" t="s">
        <v>2978</v>
      </c>
      <c r="BL61">
        <v>5.26</v>
      </c>
      <c r="BM61">
        <v>1.0519999999999998</v>
      </c>
      <c r="BN61">
        <v>2.7199999999999998</v>
      </c>
      <c r="BO61" t="s">
        <v>2978</v>
      </c>
      <c r="BP61">
        <v>15.78</v>
      </c>
      <c r="BQ61">
        <v>3.1559999999999997</v>
      </c>
      <c r="BR61">
        <v>28.150000000000002</v>
      </c>
      <c r="BS61" t="s">
        <v>2978</v>
      </c>
      <c r="BT61" t="s">
        <v>2979</v>
      </c>
      <c r="BU61">
        <v>100</v>
      </c>
      <c r="BV61">
        <v>5.26</v>
      </c>
      <c r="BW61">
        <v>10.52</v>
      </c>
      <c r="BX61">
        <v>21.1</v>
      </c>
      <c r="BY61">
        <v>26.36</v>
      </c>
      <c r="BZ61">
        <v>31.619999999999997</v>
      </c>
      <c r="CA61">
        <v>47.4</v>
      </c>
      <c r="CB61">
        <v>52.66</v>
      </c>
      <c r="CC61">
        <v>57.919999999999995</v>
      </c>
      <c r="CD61">
        <v>73.699999999999989</v>
      </c>
      <c r="CE61">
        <v>78.959999999999994</v>
      </c>
      <c r="CF61">
        <v>84.22</v>
      </c>
      <c r="CG61">
        <v>100</v>
      </c>
      <c r="CH61" s="133">
        <v>5.26</v>
      </c>
      <c r="CI61">
        <v>10.52</v>
      </c>
      <c r="CJ61">
        <v>21.1</v>
      </c>
      <c r="CK61">
        <v>26.36</v>
      </c>
      <c r="CL61">
        <v>31.619999999999997</v>
      </c>
      <c r="CM61">
        <v>47.4</v>
      </c>
      <c r="CN61">
        <v>47.4</v>
      </c>
      <c r="CO61">
        <v>47.4</v>
      </c>
      <c r="CP61">
        <v>47.4</v>
      </c>
      <c r="CQ61">
        <v>47.4</v>
      </c>
      <c r="CR61">
        <v>47.4</v>
      </c>
      <c r="CS61">
        <v>47.4</v>
      </c>
      <c r="CT61">
        <v>47.4</v>
      </c>
      <c r="CU61" s="133">
        <v>100</v>
      </c>
      <c r="CV61">
        <v>47.4</v>
      </c>
      <c r="CW61" t="s">
        <v>473</v>
      </c>
      <c r="CX61" t="s">
        <v>473</v>
      </c>
      <c r="CY61">
        <v>20</v>
      </c>
      <c r="CZ61">
        <v>100</v>
      </c>
    </row>
    <row r="62" spans="1:104" x14ac:dyDescent="0.35">
      <c r="A62" t="s">
        <v>1624</v>
      </c>
      <c r="B62">
        <v>7871</v>
      </c>
      <c r="C62" t="s">
        <v>1530</v>
      </c>
      <c r="D62" t="s">
        <v>1625</v>
      </c>
      <c r="E62" t="s">
        <v>1627</v>
      </c>
      <c r="F62" t="s">
        <v>1526</v>
      </c>
      <c r="G62" t="s">
        <v>1527</v>
      </c>
      <c r="H62" t="s">
        <v>1531</v>
      </c>
      <c r="I62" t="s">
        <v>1628</v>
      </c>
      <c r="J62" t="s">
        <v>504</v>
      </c>
      <c r="K62" t="s">
        <v>458</v>
      </c>
      <c r="L62" t="s">
        <v>2980</v>
      </c>
      <c r="M62">
        <v>100</v>
      </c>
      <c r="N62">
        <v>100</v>
      </c>
      <c r="O62">
        <v>3</v>
      </c>
      <c r="Q62" t="s">
        <v>2981</v>
      </c>
      <c r="R62" t="s">
        <v>1534</v>
      </c>
      <c r="S62">
        <v>3</v>
      </c>
      <c r="T62">
        <v>10</v>
      </c>
      <c r="U62">
        <v>30</v>
      </c>
      <c r="V62">
        <v>44013</v>
      </c>
      <c r="W62">
        <v>44196</v>
      </c>
      <c r="X62">
        <v>0</v>
      </c>
      <c r="Y62">
        <v>0</v>
      </c>
      <c r="Z62">
        <v>2.7199999999999998</v>
      </c>
      <c r="AA62" t="s">
        <v>547</v>
      </c>
      <c r="AB62">
        <v>0</v>
      </c>
      <c r="AC62">
        <v>0</v>
      </c>
      <c r="AD62">
        <v>2.7199999999999998</v>
      </c>
      <c r="AE62" t="s">
        <v>547</v>
      </c>
      <c r="AF62">
        <v>0</v>
      </c>
      <c r="AG62">
        <v>0</v>
      </c>
      <c r="AH62">
        <v>5.452</v>
      </c>
      <c r="AI62" t="s">
        <v>547</v>
      </c>
      <c r="AJ62">
        <v>33.33</v>
      </c>
      <c r="AK62">
        <v>9.9990000000000006</v>
      </c>
      <c r="AL62">
        <v>12.718999999999999</v>
      </c>
      <c r="AM62" t="s">
        <v>2982</v>
      </c>
      <c r="AN62">
        <v>0</v>
      </c>
      <c r="AO62">
        <v>0</v>
      </c>
      <c r="AP62">
        <v>2.7199999999999998</v>
      </c>
      <c r="AQ62" t="s">
        <v>547</v>
      </c>
      <c r="AR62">
        <v>0</v>
      </c>
      <c r="AS62">
        <v>0</v>
      </c>
      <c r="AT62">
        <v>18.148</v>
      </c>
      <c r="AU62" t="s">
        <v>547</v>
      </c>
      <c r="AV62">
        <v>0</v>
      </c>
      <c r="AW62">
        <v>0</v>
      </c>
      <c r="AX62">
        <v>2.7199999999999998</v>
      </c>
      <c r="AY62" t="s">
        <v>547</v>
      </c>
      <c r="AZ62">
        <v>33.33</v>
      </c>
      <c r="BA62">
        <v>9.9990000000000006</v>
      </c>
      <c r="BB62">
        <v>12.718999999999999</v>
      </c>
      <c r="BC62" t="s">
        <v>2982</v>
      </c>
      <c r="BD62">
        <v>0</v>
      </c>
      <c r="BE62">
        <v>0</v>
      </c>
      <c r="BF62">
        <v>6.4919999999999991</v>
      </c>
      <c r="BG62" t="s">
        <v>547</v>
      </c>
      <c r="BH62">
        <v>0</v>
      </c>
      <c r="BI62">
        <v>0</v>
      </c>
      <c r="BJ62">
        <v>2.7199999999999998</v>
      </c>
      <c r="BK62" t="s">
        <v>547</v>
      </c>
      <c r="BL62">
        <v>0</v>
      </c>
      <c r="BM62">
        <v>0</v>
      </c>
      <c r="BN62">
        <v>2.7199999999999998</v>
      </c>
      <c r="BO62" t="s">
        <v>547</v>
      </c>
      <c r="BP62">
        <v>33.340000000000003</v>
      </c>
      <c r="BQ62">
        <v>10.002000000000001</v>
      </c>
      <c r="BR62">
        <v>28.150000000000002</v>
      </c>
      <c r="BS62" t="s">
        <v>2982</v>
      </c>
      <c r="BT62" t="s">
        <v>2983</v>
      </c>
      <c r="BU62">
        <v>100</v>
      </c>
      <c r="BV62">
        <v>0</v>
      </c>
      <c r="BW62">
        <v>0</v>
      </c>
      <c r="BX62">
        <v>0</v>
      </c>
      <c r="BY62">
        <v>33.33</v>
      </c>
      <c r="BZ62">
        <v>33.33</v>
      </c>
      <c r="CA62">
        <v>33.33</v>
      </c>
      <c r="CB62">
        <v>33.33</v>
      </c>
      <c r="CC62">
        <v>66.66</v>
      </c>
      <c r="CD62">
        <v>66.66</v>
      </c>
      <c r="CE62">
        <v>66.66</v>
      </c>
      <c r="CF62">
        <v>66.66</v>
      </c>
      <c r="CG62">
        <v>100</v>
      </c>
      <c r="CH62" s="133">
        <v>0</v>
      </c>
      <c r="CI62">
        <v>0</v>
      </c>
      <c r="CJ62">
        <v>0</v>
      </c>
      <c r="CK62">
        <v>33.33</v>
      </c>
      <c r="CL62">
        <v>33.33</v>
      </c>
      <c r="CM62">
        <v>33.33</v>
      </c>
      <c r="CN62">
        <v>33.33</v>
      </c>
      <c r="CO62">
        <v>33.33</v>
      </c>
      <c r="CP62">
        <v>33.33</v>
      </c>
      <c r="CQ62">
        <v>33.33</v>
      </c>
      <c r="CR62">
        <v>33.33</v>
      </c>
      <c r="CS62">
        <v>33.33</v>
      </c>
      <c r="CT62">
        <v>33.33</v>
      </c>
      <c r="CU62" s="133">
        <v>100</v>
      </c>
      <c r="CV62">
        <v>33.33</v>
      </c>
      <c r="CW62" t="s">
        <v>473</v>
      </c>
      <c r="CX62" t="s">
        <v>473</v>
      </c>
      <c r="CY62">
        <v>30</v>
      </c>
      <c r="CZ62">
        <v>100</v>
      </c>
    </row>
    <row r="63" spans="1:104" x14ac:dyDescent="0.35">
      <c r="A63" t="s">
        <v>1624</v>
      </c>
      <c r="B63">
        <v>7871</v>
      </c>
      <c r="C63" t="s">
        <v>1530</v>
      </c>
      <c r="D63" t="s">
        <v>1625</v>
      </c>
      <c r="E63" t="s">
        <v>1627</v>
      </c>
      <c r="F63" t="s">
        <v>1526</v>
      </c>
      <c r="G63" t="s">
        <v>1527</v>
      </c>
      <c r="H63" t="s">
        <v>1531</v>
      </c>
      <c r="I63" t="s">
        <v>1628</v>
      </c>
      <c r="J63" t="s">
        <v>504</v>
      </c>
      <c r="K63" t="s">
        <v>458</v>
      </c>
      <c r="L63" t="s">
        <v>2984</v>
      </c>
      <c r="M63">
        <v>100</v>
      </c>
      <c r="N63">
        <v>100</v>
      </c>
      <c r="O63">
        <v>4</v>
      </c>
      <c r="Q63" t="s">
        <v>2985</v>
      </c>
      <c r="R63" t="s">
        <v>1534</v>
      </c>
      <c r="S63">
        <v>3</v>
      </c>
      <c r="T63">
        <v>10</v>
      </c>
      <c r="U63">
        <v>30</v>
      </c>
      <c r="V63">
        <v>44013</v>
      </c>
      <c r="W63">
        <v>44196</v>
      </c>
      <c r="X63">
        <v>5.56</v>
      </c>
      <c r="Y63">
        <v>1.6679999999999999</v>
      </c>
      <c r="Z63">
        <v>2.7199999999999998</v>
      </c>
      <c r="AA63" t="s">
        <v>2986</v>
      </c>
      <c r="AB63">
        <v>5.56</v>
      </c>
      <c r="AC63">
        <v>1.6679999999999999</v>
      </c>
      <c r="AD63">
        <v>2.7199999999999998</v>
      </c>
      <c r="AE63" t="s">
        <v>2986</v>
      </c>
      <c r="AF63">
        <v>11.12</v>
      </c>
      <c r="AG63">
        <v>3.3359999999999999</v>
      </c>
      <c r="AH63">
        <v>5.452</v>
      </c>
      <c r="AI63" t="s">
        <v>2987</v>
      </c>
      <c r="AJ63">
        <v>5.56</v>
      </c>
      <c r="AK63">
        <v>1.6679999999999999</v>
      </c>
      <c r="AL63">
        <v>12.718999999999999</v>
      </c>
      <c r="AM63" t="s">
        <v>2986</v>
      </c>
      <c r="AN63">
        <v>5.56</v>
      </c>
      <c r="AO63">
        <v>1.6679999999999999</v>
      </c>
      <c r="AP63">
        <v>2.7199999999999998</v>
      </c>
      <c r="AQ63" t="s">
        <v>2986</v>
      </c>
      <c r="AR63">
        <v>16.64</v>
      </c>
      <c r="AS63">
        <v>4.9920000000000009</v>
      </c>
      <c r="AT63">
        <v>18.148</v>
      </c>
      <c r="AU63" t="s">
        <v>2988</v>
      </c>
      <c r="AV63">
        <v>5.56</v>
      </c>
      <c r="AW63">
        <v>1.6679999999999999</v>
      </c>
      <c r="AX63">
        <v>2.7199999999999998</v>
      </c>
      <c r="AY63" t="s">
        <v>2986</v>
      </c>
      <c r="AZ63">
        <v>5.56</v>
      </c>
      <c r="BA63">
        <v>1.6679999999999999</v>
      </c>
      <c r="BB63">
        <v>12.718999999999999</v>
      </c>
      <c r="BC63" t="s">
        <v>2986</v>
      </c>
      <c r="BD63">
        <v>11.12</v>
      </c>
      <c r="BE63">
        <v>3.3359999999999999</v>
      </c>
      <c r="BF63">
        <v>6.4919999999999991</v>
      </c>
      <c r="BG63" t="s">
        <v>2987</v>
      </c>
      <c r="BH63">
        <v>5.56</v>
      </c>
      <c r="BI63">
        <v>1.6679999999999999</v>
      </c>
      <c r="BJ63">
        <v>2.7199999999999998</v>
      </c>
      <c r="BK63" t="s">
        <v>2986</v>
      </c>
      <c r="BL63">
        <v>5.56</v>
      </c>
      <c r="BM63">
        <v>1.6679999999999999</v>
      </c>
      <c r="BN63">
        <v>2.7199999999999998</v>
      </c>
      <c r="BO63" t="s">
        <v>2986</v>
      </c>
      <c r="BP63">
        <v>16.64</v>
      </c>
      <c r="BQ63">
        <v>4.9920000000000009</v>
      </c>
      <c r="BR63">
        <v>28.150000000000002</v>
      </c>
      <c r="BS63" t="s">
        <v>2988</v>
      </c>
      <c r="BT63" t="s">
        <v>2989</v>
      </c>
      <c r="BU63">
        <v>100.00000000000001</v>
      </c>
      <c r="BV63">
        <v>5.56</v>
      </c>
      <c r="BW63">
        <v>11.12</v>
      </c>
      <c r="BX63">
        <v>22.24</v>
      </c>
      <c r="BY63">
        <v>27.799999999999997</v>
      </c>
      <c r="BZ63">
        <v>33.36</v>
      </c>
      <c r="CA63">
        <v>50</v>
      </c>
      <c r="CB63">
        <v>55.56</v>
      </c>
      <c r="CC63">
        <v>61.120000000000005</v>
      </c>
      <c r="CD63">
        <v>72.240000000000009</v>
      </c>
      <c r="CE63">
        <v>77.800000000000011</v>
      </c>
      <c r="CF63">
        <v>83.360000000000014</v>
      </c>
      <c r="CG63">
        <v>100.00000000000001</v>
      </c>
      <c r="CH63" s="133">
        <v>5.56</v>
      </c>
      <c r="CI63">
        <v>11.12</v>
      </c>
      <c r="CJ63">
        <v>22.24</v>
      </c>
      <c r="CK63">
        <v>27.799999999999997</v>
      </c>
      <c r="CL63">
        <v>33.36</v>
      </c>
      <c r="CM63">
        <v>50</v>
      </c>
      <c r="CN63">
        <v>50</v>
      </c>
      <c r="CO63">
        <v>50</v>
      </c>
      <c r="CP63">
        <v>50</v>
      </c>
      <c r="CQ63">
        <v>50</v>
      </c>
      <c r="CR63">
        <v>50</v>
      </c>
      <c r="CS63">
        <v>50</v>
      </c>
      <c r="CT63">
        <v>50</v>
      </c>
      <c r="CU63" s="133">
        <v>100</v>
      </c>
      <c r="CV63">
        <v>50</v>
      </c>
      <c r="CW63" t="s">
        <v>473</v>
      </c>
      <c r="CX63" t="s">
        <v>473</v>
      </c>
      <c r="CY63">
        <v>30.000000000000004</v>
      </c>
      <c r="CZ63">
        <v>100</v>
      </c>
    </row>
    <row r="64" spans="1:104" x14ac:dyDescent="0.35">
      <c r="A64" t="s">
        <v>1660</v>
      </c>
      <c r="B64">
        <v>7871</v>
      </c>
      <c r="C64" t="s">
        <v>1530</v>
      </c>
      <c r="D64" t="s">
        <v>1661</v>
      </c>
      <c r="E64" t="s">
        <v>1662</v>
      </c>
      <c r="F64" t="s">
        <v>1526</v>
      </c>
      <c r="G64" t="s">
        <v>1527</v>
      </c>
      <c r="H64" t="s">
        <v>1531</v>
      </c>
      <c r="I64" t="s">
        <v>1663</v>
      </c>
      <c r="J64" t="s">
        <v>504</v>
      </c>
      <c r="K64" t="s">
        <v>458</v>
      </c>
      <c r="L64" t="s">
        <v>2990</v>
      </c>
      <c r="M64">
        <v>100</v>
      </c>
      <c r="N64">
        <v>100</v>
      </c>
      <c r="O64">
        <v>1</v>
      </c>
      <c r="Q64" t="s">
        <v>2991</v>
      </c>
      <c r="R64" t="s">
        <v>1534</v>
      </c>
      <c r="S64">
        <v>4</v>
      </c>
      <c r="T64">
        <v>8</v>
      </c>
      <c r="U64">
        <v>50</v>
      </c>
      <c r="V64">
        <v>44013</v>
      </c>
      <c r="W64">
        <v>44196</v>
      </c>
      <c r="X64">
        <v>8.33</v>
      </c>
      <c r="Y64">
        <v>4.165</v>
      </c>
      <c r="Z64">
        <v>6.2475000000000005</v>
      </c>
      <c r="AA64" t="s">
        <v>2992</v>
      </c>
      <c r="AB64">
        <v>8.33</v>
      </c>
      <c r="AC64">
        <v>4.165</v>
      </c>
      <c r="AD64">
        <v>6.2475000000000005</v>
      </c>
      <c r="AE64" t="s">
        <v>2992</v>
      </c>
      <c r="AF64">
        <v>8.33</v>
      </c>
      <c r="AG64">
        <v>4.165</v>
      </c>
      <c r="AH64">
        <v>6.2475000000000005</v>
      </c>
      <c r="AI64" t="s">
        <v>2992</v>
      </c>
      <c r="AJ64">
        <v>8.33</v>
      </c>
      <c r="AK64">
        <v>4.165</v>
      </c>
      <c r="AL64">
        <v>12.497499999999999</v>
      </c>
      <c r="AM64" t="s">
        <v>2992</v>
      </c>
      <c r="AN64">
        <v>8.33</v>
      </c>
      <c r="AO64">
        <v>4.165</v>
      </c>
      <c r="AP64">
        <v>6.2475000000000005</v>
      </c>
      <c r="AQ64" t="s">
        <v>2992</v>
      </c>
      <c r="AR64">
        <v>8.33</v>
      </c>
      <c r="AS64">
        <v>4.165</v>
      </c>
      <c r="AT64">
        <v>6.2475000000000005</v>
      </c>
      <c r="AU64" t="s">
        <v>2992</v>
      </c>
      <c r="AV64">
        <v>8.33</v>
      </c>
      <c r="AW64">
        <v>4.165</v>
      </c>
      <c r="AX64">
        <v>12.497499999999999</v>
      </c>
      <c r="AY64" t="s">
        <v>2992</v>
      </c>
      <c r="AZ64">
        <v>8.33</v>
      </c>
      <c r="BA64">
        <v>4.165</v>
      </c>
      <c r="BB64">
        <v>6.2475000000000005</v>
      </c>
      <c r="BC64" t="s">
        <v>2992</v>
      </c>
      <c r="BD64">
        <v>8.33</v>
      </c>
      <c r="BE64">
        <v>4.165</v>
      </c>
      <c r="BF64">
        <v>6.2475000000000005</v>
      </c>
      <c r="BG64" t="s">
        <v>2992</v>
      </c>
      <c r="BH64">
        <v>8.33</v>
      </c>
      <c r="BI64">
        <v>4.165</v>
      </c>
      <c r="BJ64">
        <v>12.497499999999999</v>
      </c>
      <c r="BK64" t="s">
        <v>2992</v>
      </c>
      <c r="BL64">
        <v>8.33</v>
      </c>
      <c r="BM64">
        <v>4.165</v>
      </c>
      <c r="BN64">
        <v>6.2475000000000005</v>
      </c>
      <c r="BO64" t="s">
        <v>2992</v>
      </c>
      <c r="BP64">
        <v>8.3699999999999992</v>
      </c>
      <c r="BQ64">
        <v>4.1849999999999996</v>
      </c>
      <c r="BR64">
        <v>12.527499999999998</v>
      </c>
      <c r="BS64" t="s">
        <v>2992</v>
      </c>
      <c r="BT64" t="s">
        <v>2993</v>
      </c>
      <c r="BU64">
        <v>100</v>
      </c>
      <c r="BV64">
        <v>8.33</v>
      </c>
      <c r="BW64">
        <v>16.66</v>
      </c>
      <c r="BX64">
        <v>24.990000000000002</v>
      </c>
      <c r="BY64">
        <v>33.32</v>
      </c>
      <c r="BZ64">
        <v>41.65</v>
      </c>
      <c r="CA64">
        <v>49.98</v>
      </c>
      <c r="CB64">
        <v>58.309999999999995</v>
      </c>
      <c r="CC64">
        <v>66.64</v>
      </c>
      <c r="CD64">
        <v>74.97</v>
      </c>
      <c r="CE64">
        <v>83.3</v>
      </c>
      <c r="CF64">
        <v>91.63</v>
      </c>
      <c r="CG64">
        <v>100</v>
      </c>
      <c r="CH64" s="133">
        <v>8.33</v>
      </c>
      <c r="CI64">
        <v>16.66</v>
      </c>
      <c r="CJ64">
        <v>24.990000000000002</v>
      </c>
      <c r="CK64">
        <v>33.32</v>
      </c>
      <c r="CL64">
        <v>41.65</v>
      </c>
      <c r="CM64">
        <v>49.98</v>
      </c>
      <c r="CN64">
        <v>49.98</v>
      </c>
      <c r="CO64">
        <v>49.98</v>
      </c>
      <c r="CP64">
        <v>49.98</v>
      </c>
      <c r="CQ64">
        <v>49.98</v>
      </c>
      <c r="CR64">
        <v>49.98</v>
      </c>
      <c r="CS64">
        <v>49.98</v>
      </c>
      <c r="CT64">
        <v>49.98</v>
      </c>
      <c r="CU64" s="133">
        <v>100</v>
      </c>
      <c r="CV64">
        <v>49.98</v>
      </c>
      <c r="CW64" t="s">
        <v>473</v>
      </c>
      <c r="CX64" t="s">
        <v>473</v>
      </c>
      <c r="CY64">
        <v>50</v>
      </c>
      <c r="CZ64">
        <v>100</v>
      </c>
    </row>
    <row r="65" spans="1:104" x14ac:dyDescent="0.35">
      <c r="A65" t="s">
        <v>1660</v>
      </c>
      <c r="B65">
        <v>7871</v>
      </c>
      <c r="C65" t="s">
        <v>1530</v>
      </c>
      <c r="D65" t="s">
        <v>1661</v>
      </c>
      <c r="E65" t="s">
        <v>1662</v>
      </c>
      <c r="F65" t="s">
        <v>1526</v>
      </c>
      <c r="G65" t="s">
        <v>1527</v>
      </c>
      <c r="H65" t="s">
        <v>1531</v>
      </c>
      <c r="I65" t="s">
        <v>1663</v>
      </c>
      <c r="J65" t="s">
        <v>504</v>
      </c>
      <c r="K65" t="s">
        <v>458</v>
      </c>
      <c r="L65" t="s">
        <v>2994</v>
      </c>
      <c r="M65">
        <v>100</v>
      </c>
      <c r="N65">
        <v>100</v>
      </c>
      <c r="O65">
        <v>2</v>
      </c>
      <c r="Q65" t="s">
        <v>2995</v>
      </c>
      <c r="R65" t="s">
        <v>1534</v>
      </c>
      <c r="S65">
        <v>2</v>
      </c>
      <c r="T65">
        <v>8</v>
      </c>
      <c r="U65">
        <v>25</v>
      </c>
      <c r="V65">
        <v>44013</v>
      </c>
      <c r="W65">
        <v>44196</v>
      </c>
      <c r="X65">
        <v>0</v>
      </c>
      <c r="Y65">
        <v>0</v>
      </c>
      <c r="Z65">
        <v>6.2475000000000005</v>
      </c>
      <c r="AA65" t="s">
        <v>547</v>
      </c>
      <c r="AB65">
        <v>0</v>
      </c>
      <c r="AC65">
        <v>0</v>
      </c>
      <c r="AD65">
        <v>6.2475000000000005</v>
      </c>
      <c r="AE65" t="s">
        <v>547</v>
      </c>
      <c r="AF65">
        <v>0</v>
      </c>
      <c r="AG65">
        <v>0</v>
      </c>
      <c r="AH65">
        <v>6.2475000000000005</v>
      </c>
      <c r="AI65" t="s">
        <v>547</v>
      </c>
      <c r="AJ65">
        <v>25</v>
      </c>
      <c r="AK65">
        <v>6.25</v>
      </c>
      <c r="AL65">
        <v>12.497499999999999</v>
      </c>
      <c r="AM65" t="s">
        <v>2996</v>
      </c>
      <c r="AN65">
        <v>0</v>
      </c>
      <c r="AO65">
        <v>0</v>
      </c>
      <c r="AP65">
        <v>6.2475000000000005</v>
      </c>
      <c r="AQ65" t="s">
        <v>547</v>
      </c>
      <c r="AR65">
        <v>0</v>
      </c>
      <c r="AS65">
        <v>0</v>
      </c>
      <c r="AT65">
        <v>6.2475000000000005</v>
      </c>
      <c r="AU65" t="s">
        <v>547</v>
      </c>
      <c r="AV65">
        <v>25</v>
      </c>
      <c r="AW65">
        <v>6.25</v>
      </c>
      <c r="AX65">
        <v>12.497499999999999</v>
      </c>
      <c r="AY65" t="s">
        <v>2996</v>
      </c>
      <c r="AZ65">
        <v>0</v>
      </c>
      <c r="BA65">
        <v>0</v>
      </c>
      <c r="BB65">
        <v>6.2475000000000005</v>
      </c>
      <c r="BC65" t="s">
        <v>547</v>
      </c>
      <c r="BD65">
        <v>0</v>
      </c>
      <c r="BE65">
        <v>0</v>
      </c>
      <c r="BF65">
        <v>6.2475000000000005</v>
      </c>
      <c r="BG65" t="s">
        <v>547</v>
      </c>
      <c r="BH65">
        <v>25</v>
      </c>
      <c r="BI65">
        <v>6.25</v>
      </c>
      <c r="BJ65">
        <v>12.497499999999999</v>
      </c>
      <c r="BK65" t="s">
        <v>2996</v>
      </c>
      <c r="BL65">
        <v>0</v>
      </c>
      <c r="BM65">
        <v>0</v>
      </c>
      <c r="BN65">
        <v>6.2475000000000005</v>
      </c>
      <c r="BO65" t="s">
        <v>547</v>
      </c>
      <c r="BP65">
        <v>25</v>
      </c>
      <c r="BQ65">
        <v>6.25</v>
      </c>
      <c r="BR65">
        <v>12.527499999999998</v>
      </c>
      <c r="BS65" t="s">
        <v>2996</v>
      </c>
      <c r="BT65" t="s">
        <v>2997</v>
      </c>
      <c r="BU65">
        <v>100</v>
      </c>
      <c r="BV65">
        <v>0</v>
      </c>
      <c r="BW65">
        <v>0</v>
      </c>
      <c r="BX65">
        <v>0</v>
      </c>
      <c r="BY65">
        <v>25</v>
      </c>
      <c r="BZ65">
        <v>25</v>
      </c>
      <c r="CA65">
        <v>25</v>
      </c>
      <c r="CB65">
        <v>50</v>
      </c>
      <c r="CC65">
        <v>50</v>
      </c>
      <c r="CD65">
        <v>50</v>
      </c>
      <c r="CE65">
        <v>75</v>
      </c>
      <c r="CF65">
        <v>75</v>
      </c>
      <c r="CG65">
        <v>100</v>
      </c>
      <c r="CH65" s="133">
        <v>0</v>
      </c>
      <c r="CI65">
        <v>0</v>
      </c>
      <c r="CJ65">
        <v>0</v>
      </c>
      <c r="CK65">
        <v>25</v>
      </c>
      <c r="CL65">
        <v>25</v>
      </c>
      <c r="CM65">
        <v>25</v>
      </c>
      <c r="CN65">
        <v>25</v>
      </c>
      <c r="CO65">
        <v>25</v>
      </c>
      <c r="CP65">
        <v>25</v>
      </c>
      <c r="CQ65">
        <v>25</v>
      </c>
      <c r="CR65">
        <v>25</v>
      </c>
      <c r="CS65">
        <v>25</v>
      </c>
      <c r="CT65">
        <v>25</v>
      </c>
      <c r="CU65" s="133">
        <v>100</v>
      </c>
      <c r="CV65">
        <v>25</v>
      </c>
      <c r="CW65" t="s">
        <v>473</v>
      </c>
      <c r="CX65" t="s">
        <v>473</v>
      </c>
      <c r="CY65">
        <v>25</v>
      </c>
      <c r="CZ65">
        <v>100</v>
      </c>
    </row>
    <row r="66" spans="1:104" x14ac:dyDescent="0.35">
      <c r="A66" t="s">
        <v>1660</v>
      </c>
      <c r="B66">
        <v>7871</v>
      </c>
      <c r="C66" t="s">
        <v>1530</v>
      </c>
      <c r="D66" t="s">
        <v>1661</v>
      </c>
      <c r="E66" t="s">
        <v>1662</v>
      </c>
      <c r="F66" t="s">
        <v>1526</v>
      </c>
      <c r="G66" t="s">
        <v>1527</v>
      </c>
      <c r="H66" t="s">
        <v>1531</v>
      </c>
      <c r="I66" t="s">
        <v>1663</v>
      </c>
      <c r="J66" t="s">
        <v>504</v>
      </c>
      <c r="K66" t="s">
        <v>458</v>
      </c>
      <c r="L66" t="s">
        <v>2998</v>
      </c>
      <c r="M66">
        <v>100</v>
      </c>
      <c r="N66">
        <v>100</v>
      </c>
      <c r="O66">
        <v>3</v>
      </c>
      <c r="Q66" t="s">
        <v>2999</v>
      </c>
      <c r="R66" t="s">
        <v>1534</v>
      </c>
      <c r="S66">
        <v>2</v>
      </c>
      <c r="T66">
        <v>8</v>
      </c>
      <c r="U66">
        <v>25</v>
      </c>
      <c r="V66">
        <v>44013</v>
      </c>
      <c r="W66">
        <v>44196</v>
      </c>
      <c r="X66">
        <v>8.33</v>
      </c>
      <c r="Y66">
        <v>2.0825</v>
      </c>
      <c r="Z66">
        <v>6.2475000000000005</v>
      </c>
      <c r="AA66" t="s">
        <v>3000</v>
      </c>
      <c r="AB66">
        <v>8.33</v>
      </c>
      <c r="AC66">
        <v>2.0825</v>
      </c>
      <c r="AD66">
        <v>6.2475000000000005</v>
      </c>
      <c r="AE66" t="s">
        <v>3000</v>
      </c>
      <c r="AF66">
        <v>8.33</v>
      </c>
      <c r="AG66">
        <v>2.0825</v>
      </c>
      <c r="AH66">
        <v>6.2475000000000005</v>
      </c>
      <c r="AI66" t="s">
        <v>3000</v>
      </c>
      <c r="AJ66">
        <v>8.33</v>
      </c>
      <c r="AK66">
        <v>2.0825</v>
      </c>
      <c r="AL66">
        <v>12.497499999999999</v>
      </c>
      <c r="AM66" t="s">
        <v>3000</v>
      </c>
      <c r="AN66">
        <v>8.33</v>
      </c>
      <c r="AO66">
        <v>2.0825</v>
      </c>
      <c r="AP66">
        <v>6.2475000000000005</v>
      </c>
      <c r="AQ66" t="s">
        <v>3000</v>
      </c>
      <c r="AR66">
        <v>8.33</v>
      </c>
      <c r="AS66">
        <v>2.0825</v>
      </c>
      <c r="AT66">
        <v>6.2475000000000005</v>
      </c>
      <c r="AU66" t="s">
        <v>3000</v>
      </c>
      <c r="AV66">
        <v>8.33</v>
      </c>
      <c r="AW66">
        <v>2.0825</v>
      </c>
      <c r="AX66">
        <v>12.497499999999999</v>
      </c>
      <c r="AY66" t="s">
        <v>3000</v>
      </c>
      <c r="AZ66">
        <v>8.33</v>
      </c>
      <c r="BA66">
        <v>2.0825</v>
      </c>
      <c r="BB66">
        <v>6.2475000000000005</v>
      </c>
      <c r="BC66" t="s">
        <v>3000</v>
      </c>
      <c r="BD66">
        <v>8.33</v>
      </c>
      <c r="BE66">
        <v>2.0825</v>
      </c>
      <c r="BF66">
        <v>6.2475000000000005</v>
      </c>
      <c r="BG66" t="s">
        <v>3000</v>
      </c>
      <c r="BH66">
        <v>8.33</v>
      </c>
      <c r="BI66">
        <v>2.0825</v>
      </c>
      <c r="BJ66">
        <v>12.497499999999999</v>
      </c>
      <c r="BK66" t="s">
        <v>3000</v>
      </c>
      <c r="BL66">
        <v>8.33</v>
      </c>
      <c r="BM66">
        <v>2.0825</v>
      </c>
      <c r="BN66">
        <v>6.2475000000000005</v>
      </c>
      <c r="BO66" t="s">
        <v>3000</v>
      </c>
      <c r="BP66">
        <v>8.3699999999999992</v>
      </c>
      <c r="BQ66">
        <v>2.0924999999999998</v>
      </c>
      <c r="BR66">
        <v>12.527499999999998</v>
      </c>
      <c r="BS66" t="s">
        <v>3000</v>
      </c>
      <c r="BT66" t="s">
        <v>3001</v>
      </c>
      <c r="BU66">
        <v>100</v>
      </c>
      <c r="BV66">
        <v>8.33</v>
      </c>
      <c r="BW66">
        <v>16.66</v>
      </c>
      <c r="BX66">
        <v>24.990000000000002</v>
      </c>
      <c r="BY66">
        <v>33.32</v>
      </c>
      <c r="BZ66">
        <v>41.65</v>
      </c>
      <c r="CA66">
        <v>49.98</v>
      </c>
      <c r="CB66">
        <v>58.309999999999995</v>
      </c>
      <c r="CC66">
        <v>66.64</v>
      </c>
      <c r="CD66">
        <v>74.97</v>
      </c>
      <c r="CE66">
        <v>83.3</v>
      </c>
      <c r="CF66">
        <v>91.63</v>
      </c>
      <c r="CG66">
        <v>100</v>
      </c>
      <c r="CH66" s="133">
        <v>8.33</v>
      </c>
      <c r="CI66">
        <v>16.66</v>
      </c>
      <c r="CJ66">
        <v>24.990000000000002</v>
      </c>
      <c r="CK66">
        <v>33.32</v>
      </c>
      <c r="CL66">
        <v>41.65</v>
      </c>
      <c r="CM66">
        <v>49.98</v>
      </c>
      <c r="CN66">
        <v>49.98</v>
      </c>
      <c r="CO66">
        <v>49.98</v>
      </c>
      <c r="CP66">
        <v>49.98</v>
      </c>
      <c r="CQ66">
        <v>49.98</v>
      </c>
      <c r="CR66">
        <v>49.98</v>
      </c>
      <c r="CS66">
        <v>49.98</v>
      </c>
      <c r="CT66">
        <v>49.98</v>
      </c>
      <c r="CU66" s="133">
        <v>100</v>
      </c>
      <c r="CV66">
        <v>49.98</v>
      </c>
      <c r="CW66" t="s">
        <v>473</v>
      </c>
      <c r="CX66" t="s">
        <v>473</v>
      </c>
      <c r="CY66">
        <v>25</v>
      </c>
      <c r="CZ66">
        <v>100</v>
      </c>
    </row>
    <row r="67" spans="1:104" x14ac:dyDescent="0.35">
      <c r="A67" t="s">
        <v>1688</v>
      </c>
      <c r="B67">
        <v>7871</v>
      </c>
      <c r="C67" t="s">
        <v>1530</v>
      </c>
      <c r="D67" t="s">
        <v>1689</v>
      </c>
      <c r="E67" t="s">
        <v>1690</v>
      </c>
      <c r="F67" t="s">
        <v>1526</v>
      </c>
      <c r="G67" t="s">
        <v>1527</v>
      </c>
      <c r="H67" t="s">
        <v>1531</v>
      </c>
      <c r="I67" t="s">
        <v>1691</v>
      </c>
      <c r="J67" t="s">
        <v>504</v>
      </c>
      <c r="K67" t="s">
        <v>458</v>
      </c>
      <c r="L67" t="s">
        <v>3002</v>
      </c>
      <c r="M67">
        <v>100</v>
      </c>
      <c r="N67">
        <v>100</v>
      </c>
      <c r="O67">
        <v>1</v>
      </c>
      <c r="Q67" t="s">
        <v>3003</v>
      </c>
      <c r="R67" t="s">
        <v>1534</v>
      </c>
      <c r="S67">
        <v>3</v>
      </c>
      <c r="T67">
        <v>8</v>
      </c>
      <c r="U67">
        <v>37.5</v>
      </c>
      <c r="V67">
        <v>44013</v>
      </c>
      <c r="W67">
        <v>44196</v>
      </c>
      <c r="X67">
        <v>8.33</v>
      </c>
      <c r="Y67">
        <v>3.1237499999999998</v>
      </c>
      <c r="Z67">
        <v>6.4112499999999999</v>
      </c>
      <c r="AA67" t="s">
        <v>3004</v>
      </c>
      <c r="AB67">
        <v>8.33</v>
      </c>
      <c r="AC67">
        <v>3.1237499999999998</v>
      </c>
      <c r="AD67">
        <v>6.4112499999999999</v>
      </c>
      <c r="AE67" t="s">
        <v>3004</v>
      </c>
      <c r="AF67">
        <v>8.33</v>
      </c>
      <c r="AG67">
        <v>3.1237499999999998</v>
      </c>
      <c r="AH67">
        <v>9.6987500000000004</v>
      </c>
      <c r="AI67" t="s">
        <v>3004</v>
      </c>
      <c r="AJ67">
        <v>8.33</v>
      </c>
      <c r="AK67">
        <v>3.1237499999999998</v>
      </c>
      <c r="AL67">
        <v>6.4112499999999999</v>
      </c>
      <c r="AM67" t="s">
        <v>3004</v>
      </c>
      <c r="AN67">
        <v>8.33</v>
      </c>
      <c r="AO67">
        <v>3.1237499999999998</v>
      </c>
      <c r="AP67">
        <v>6.4112499999999999</v>
      </c>
      <c r="AQ67" t="s">
        <v>3004</v>
      </c>
      <c r="AR67">
        <v>8.33</v>
      </c>
      <c r="AS67">
        <v>3.1237499999999998</v>
      </c>
      <c r="AT67">
        <v>16.27375</v>
      </c>
      <c r="AU67" t="s">
        <v>3004</v>
      </c>
      <c r="AV67">
        <v>8.33</v>
      </c>
      <c r="AW67">
        <v>3.1237499999999998</v>
      </c>
      <c r="AX67">
        <v>6.4112499999999999</v>
      </c>
      <c r="AY67" t="s">
        <v>3004</v>
      </c>
      <c r="AZ67">
        <v>8.33</v>
      </c>
      <c r="BA67">
        <v>3.1237499999999998</v>
      </c>
      <c r="BB67">
        <v>6.4112499999999999</v>
      </c>
      <c r="BC67" t="s">
        <v>3004</v>
      </c>
      <c r="BD67">
        <v>8.33</v>
      </c>
      <c r="BE67">
        <v>3.1237499999999998</v>
      </c>
      <c r="BF67">
        <v>9.6987500000000004</v>
      </c>
      <c r="BG67" t="s">
        <v>3004</v>
      </c>
      <c r="BH67">
        <v>8.33</v>
      </c>
      <c r="BI67">
        <v>3.1237499999999998</v>
      </c>
      <c r="BJ67">
        <v>6.4112499999999999</v>
      </c>
      <c r="BK67" t="s">
        <v>3004</v>
      </c>
      <c r="BL67">
        <v>8.33</v>
      </c>
      <c r="BM67">
        <v>3.1237499999999998</v>
      </c>
      <c r="BN67">
        <v>6.4112499999999999</v>
      </c>
      <c r="BO67" t="s">
        <v>3004</v>
      </c>
      <c r="BP67">
        <v>8.3699999999999992</v>
      </c>
      <c r="BQ67">
        <v>3.1387499999999995</v>
      </c>
      <c r="BR67">
        <v>13.03875</v>
      </c>
      <c r="BS67" t="s">
        <v>3004</v>
      </c>
      <c r="BT67" t="s">
        <v>3005</v>
      </c>
      <c r="BU67">
        <v>100</v>
      </c>
      <c r="BV67">
        <v>8.33</v>
      </c>
      <c r="BW67">
        <v>16.66</v>
      </c>
      <c r="BX67">
        <v>24.990000000000002</v>
      </c>
      <c r="BY67">
        <v>33.32</v>
      </c>
      <c r="BZ67">
        <v>41.65</v>
      </c>
      <c r="CA67">
        <v>49.98</v>
      </c>
      <c r="CB67">
        <v>58.309999999999995</v>
      </c>
      <c r="CC67">
        <v>66.64</v>
      </c>
      <c r="CD67">
        <v>74.97</v>
      </c>
      <c r="CE67">
        <v>83.3</v>
      </c>
      <c r="CF67">
        <v>91.63</v>
      </c>
      <c r="CG67">
        <v>100</v>
      </c>
      <c r="CH67" s="133">
        <v>8.33</v>
      </c>
      <c r="CI67">
        <v>16.66</v>
      </c>
      <c r="CJ67">
        <v>24.990000000000002</v>
      </c>
      <c r="CK67">
        <v>33.32</v>
      </c>
      <c r="CL67">
        <v>41.65</v>
      </c>
      <c r="CM67">
        <v>49.98</v>
      </c>
      <c r="CN67">
        <v>49.98</v>
      </c>
      <c r="CO67">
        <v>49.98</v>
      </c>
      <c r="CP67">
        <v>49.98</v>
      </c>
      <c r="CQ67">
        <v>49.98</v>
      </c>
      <c r="CR67">
        <v>49.98</v>
      </c>
      <c r="CS67">
        <v>49.98</v>
      </c>
      <c r="CT67">
        <v>49.98</v>
      </c>
      <c r="CU67" s="133">
        <v>100</v>
      </c>
      <c r="CV67">
        <v>49.98</v>
      </c>
      <c r="CW67" t="s">
        <v>473</v>
      </c>
      <c r="CX67" t="s">
        <v>473</v>
      </c>
      <c r="CY67">
        <v>37.5</v>
      </c>
      <c r="CZ67">
        <v>100</v>
      </c>
    </row>
    <row r="68" spans="1:104" x14ac:dyDescent="0.35">
      <c r="A68" t="s">
        <v>1688</v>
      </c>
      <c r="B68">
        <v>7871</v>
      </c>
      <c r="C68" t="s">
        <v>1530</v>
      </c>
      <c r="D68" t="s">
        <v>1689</v>
      </c>
      <c r="E68" t="s">
        <v>1690</v>
      </c>
      <c r="F68" t="s">
        <v>1526</v>
      </c>
      <c r="G68" t="s">
        <v>1527</v>
      </c>
      <c r="H68" t="s">
        <v>1531</v>
      </c>
      <c r="I68" t="s">
        <v>1691</v>
      </c>
      <c r="J68" t="s">
        <v>504</v>
      </c>
      <c r="K68" t="s">
        <v>458</v>
      </c>
      <c r="L68" t="s">
        <v>3006</v>
      </c>
      <c r="M68">
        <v>100</v>
      </c>
      <c r="N68">
        <v>100</v>
      </c>
      <c r="O68">
        <v>2</v>
      </c>
      <c r="Q68" t="s">
        <v>3007</v>
      </c>
      <c r="R68" t="s">
        <v>1534</v>
      </c>
      <c r="S68">
        <v>5</v>
      </c>
      <c r="T68">
        <v>8</v>
      </c>
      <c r="U68">
        <v>62.5</v>
      </c>
      <c r="V68">
        <v>44013</v>
      </c>
      <c r="W68">
        <v>44196</v>
      </c>
      <c r="X68">
        <v>5.26</v>
      </c>
      <c r="Y68">
        <v>3.2875000000000001</v>
      </c>
      <c r="Z68">
        <v>6.4112499999999999</v>
      </c>
      <c r="AA68" t="s">
        <v>3008</v>
      </c>
      <c r="AB68">
        <v>5.26</v>
      </c>
      <c r="AC68">
        <v>3.2875000000000001</v>
      </c>
      <c r="AD68">
        <v>6.4112499999999999</v>
      </c>
      <c r="AE68" t="s">
        <v>3008</v>
      </c>
      <c r="AF68">
        <v>10.52</v>
      </c>
      <c r="AG68">
        <v>6.5750000000000002</v>
      </c>
      <c r="AH68">
        <v>9.6987500000000004</v>
      </c>
      <c r="AI68" t="s">
        <v>3009</v>
      </c>
      <c r="AJ68">
        <v>5.26</v>
      </c>
      <c r="AK68">
        <v>3.2875000000000001</v>
      </c>
      <c r="AL68">
        <v>6.4112499999999999</v>
      </c>
      <c r="AM68" t="s">
        <v>3008</v>
      </c>
      <c r="AN68">
        <v>5.26</v>
      </c>
      <c r="AO68">
        <v>3.2875000000000001</v>
      </c>
      <c r="AP68">
        <v>6.4112499999999999</v>
      </c>
      <c r="AQ68" t="s">
        <v>3008</v>
      </c>
      <c r="AR68">
        <v>21.04</v>
      </c>
      <c r="AS68">
        <v>13.15</v>
      </c>
      <c r="AT68">
        <v>16.27375</v>
      </c>
      <c r="AU68" t="s">
        <v>3010</v>
      </c>
      <c r="AV68">
        <v>5.26</v>
      </c>
      <c r="AW68">
        <v>3.2875000000000001</v>
      </c>
      <c r="AX68">
        <v>6.4112499999999999</v>
      </c>
      <c r="AY68" t="s">
        <v>3008</v>
      </c>
      <c r="AZ68">
        <v>5.26</v>
      </c>
      <c r="BA68">
        <v>3.2875000000000001</v>
      </c>
      <c r="BB68">
        <v>6.4112499999999999</v>
      </c>
      <c r="BC68" t="s">
        <v>3008</v>
      </c>
      <c r="BD68">
        <v>10.52</v>
      </c>
      <c r="BE68">
        <v>6.5750000000000002</v>
      </c>
      <c r="BF68">
        <v>9.6987500000000004</v>
      </c>
      <c r="BG68" t="s">
        <v>3009</v>
      </c>
      <c r="BH68">
        <v>5.26</v>
      </c>
      <c r="BI68">
        <v>3.2875000000000001</v>
      </c>
      <c r="BJ68">
        <v>6.4112499999999999</v>
      </c>
      <c r="BK68" t="s">
        <v>3008</v>
      </c>
      <c r="BL68">
        <v>5.26</v>
      </c>
      <c r="BM68">
        <v>3.2875000000000001</v>
      </c>
      <c r="BN68">
        <v>6.4112499999999999</v>
      </c>
      <c r="BO68" t="s">
        <v>3008</v>
      </c>
      <c r="BP68">
        <v>15.84</v>
      </c>
      <c r="BQ68">
        <v>9.9</v>
      </c>
      <c r="BR68">
        <v>13.03875</v>
      </c>
      <c r="BS68" t="s">
        <v>3011</v>
      </c>
      <c r="BT68" t="s">
        <v>3012</v>
      </c>
      <c r="BU68">
        <v>100</v>
      </c>
      <c r="BV68">
        <v>5.26</v>
      </c>
      <c r="BW68">
        <v>10.52</v>
      </c>
      <c r="BX68">
        <v>21.04</v>
      </c>
      <c r="BY68">
        <v>26.299999999999997</v>
      </c>
      <c r="BZ68">
        <v>31.559999999999995</v>
      </c>
      <c r="CA68">
        <v>52.599999999999994</v>
      </c>
      <c r="CB68">
        <v>57.859999999999992</v>
      </c>
      <c r="CC68">
        <v>63.11999999999999</v>
      </c>
      <c r="CD68">
        <v>73.639999999999986</v>
      </c>
      <c r="CE68">
        <v>78.899999999999991</v>
      </c>
      <c r="CF68">
        <v>84.16</v>
      </c>
      <c r="CG68">
        <v>100</v>
      </c>
      <c r="CH68" s="133">
        <v>5.26</v>
      </c>
      <c r="CI68">
        <v>10.52</v>
      </c>
      <c r="CJ68">
        <v>21.04</v>
      </c>
      <c r="CK68">
        <v>26.299999999999997</v>
      </c>
      <c r="CL68">
        <v>31.559999999999995</v>
      </c>
      <c r="CM68">
        <v>52.599999999999994</v>
      </c>
      <c r="CN68">
        <v>52.599999999999994</v>
      </c>
      <c r="CO68">
        <v>52.599999999999994</v>
      </c>
      <c r="CP68">
        <v>52.599999999999994</v>
      </c>
      <c r="CQ68">
        <v>52.599999999999994</v>
      </c>
      <c r="CR68">
        <v>52.599999999999994</v>
      </c>
      <c r="CS68">
        <v>52.599999999999994</v>
      </c>
      <c r="CT68">
        <v>52.599999999999994</v>
      </c>
      <c r="CU68" s="133">
        <v>100</v>
      </c>
      <c r="CV68">
        <v>52.599999999999994</v>
      </c>
      <c r="CW68" t="s">
        <v>473</v>
      </c>
      <c r="CX68" t="s">
        <v>473</v>
      </c>
      <c r="CY68">
        <v>62.5</v>
      </c>
      <c r="CZ68">
        <v>100</v>
      </c>
    </row>
    <row r="69" spans="1:104" x14ac:dyDescent="0.35">
      <c r="A69" t="s">
        <v>1715</v>
      </c>
      <c r="B69">
        <v>7871</v>
      </c>
      <c r="C69" t="s">
        <v>1530</v>
      </c>
      <c r="D69" t="s">
        <v>1716</v>
      </c>
      <c r="E69" t="s">
        <v>1717</v>
      </c>
      <c r="F69" t="s">
        <v>1526</v>
      </c>
      <c r="G69" t="s">
        <v>1527</v>
      </c>
      <c r="H69" t="s">
        <v>1531</v>
      </c>
      <c r="I69" t="s">
        <v>1718</v>
      </c>
      <c r="J69" t="s">
        <v>504</v>
      </c>
      <c r="K69" t="s">
        <v>458</v>
      </c>
      <c r="L69" t="s">
        <v>3013</v>
      </c>
      <c r="M69">
        <v>100</v>
      </c>
      <c r="N69">
        <v>100</v>
      </c>
      <c r="O69">
        <v>1</v>
      </c>
      <c r="Q69" t="s">
        <v>3014</v>
      </c>
      <c r="R69" t="s">
        <v>1534</v>
      </c>
      <c r="S69">
        <v>2</v>
      </c>
      <c r="T69">
        <v>10</v>
      </c>
      <c r="U69">
        <v>20</v>
      </c>
      <c r="V69">
        <v>44013</v>
      </c>
      <c r="W69">
        <v>44196</v>
      </c>
      <c r="X69">
        <v>0</v>
      </c>
      <c r="Y69">
        <v>0</v>
      </c>
      <c r="Z69">
        <v>0</v>
      </c>
      <c r="AA69" t="s">
        <v>547</v>
      </c>
      <c r="AB69">
        <v>14.28</v>
      </c>
      <c r="AC69">
        <v>2.8559999999999999</v>
      </c>
      <c r="AD69">
        <v>5.0779999999999994</v>
      </c>
      <c r="AE69" t="s">
        <v>1729</v>
      </c>
      <c r="AF69">
        <v>7.14</v>
      </c>
      <c r="AG69">
        <v>1.4279999999999999</v>
      </c>
      <c r="AH69">
        <v>6.984</v>
      </c>
      <c r="AI69" t="s">
        <v>3015</v>
      </c>
      <c r="AJ69">
        <v>0</v>
      </c>
      <c r="AK69">
        <v>0</v>
      </c>
      <c r="AL69">
        <v>16.667999999999999</v>
      </c>
      <c r="AM69" t="s">
        <v>547</v>
      </c>
      <c r="AN69">
        <v>14.28</v>
      </c>
      <c r="AO69">
        <v>2.8559999999999999</v>
      </c>
      <c r="AP69">
        <v>3.5960000000000001</v>
      </c>
      <c r="AQ69" t="s">
        <v>1729</v>
      </c>
      <c r="AR69">
        <v>0</v>
      </c>
      <c r="AS69">
        <v>0</v>
      </c>
      <c r="AT69">
        <v>22.213999999999999</v>
      </c>
      <c r="AU69" t="s">
        <v>547</v>
      </c>
      <c r="AV69">
        <v>0</v>
      </c>
      <c r="AW69">
        <v>0</v>
      </c>
      <c r="AX69">
        <v>4.444</v>
      </c>
      <c r="AY69" t="s">
        <v>547</v>
      </c>
      <c r="AZ69">
        <v>14.28</v>
      </c>
      <c r="BA69">
        <v>2.8559999999999999</v>
      </c>
      <c r="BB69">
        <v>2.8559999999999999</v>
      </c>
      <c r="BC69" t="s">
        <v>1729</v>
      </c>
      <c r="BD69">
        <v>0</v>
      </c>
      <c r="BE69">
        <v>0</v>
      </c>
      <c r="BF69">
        <v>4.0740000000000007</v>
      </c>
      <c r="BG69" t="s">
        <v>547</v>
      </c>
      <c r="BH69">
        <v>7.14</v>
      </c>
      <c r="BI69">
        <v>1.4279999999999999</v>
      </c>
      <c r="BJ69">
        <v>9.2059999999999995</v>
      </c>
      <c r="BK69" t="s">
        <v>3016</v>
      </c>
      <c r="BL69">
        <v>14.28</v>
      </c>
      <c r="BM69">
        <v>2.8559999999999999</v>
      </c>
      <c r="BN69">
        <v>6.19</v>
      </c>
      <c r="BO69" t="s">
        <v>1729</v>
      </c>
      <c r="BP69">
        <v>28.6</v>
      </c>
      <c r="BQ69">
        <v>5.72</v>
      </c>
      <c r="BR69">
        <v>18.690000000000001</v>
      </c>
      <c r="BS69" t="s">
        <v>3017</v>
      </c>
      <c r="BT69" t="s">
        <v>3018</v>
      </c>
      <c r="BU69">
        <v>100</v>
      </c>
      <c r="BV69">
        <v>0</v>
      </c>
      <c r="BW69">
        <v>14.28</v>
      </c>
      <c r="BX69">
        <v>21.419999999999998</v>
      </c>
      <c r="BY69">
        <v>21.419999999999998</v>
      </c>
      <c r="BZ69">
        <v>35.699999999999996</v>
      </c>
      <c r="CA69">
        <v>35.699999999999996</v>
      </c>
      <c r="CB69">
        <v>35.699999999999996</v>
      </c>
      <c r="CC69">
        <v>49.98</v>
      </c>
      <c r="CD69">
        <v>49.98</v>
      </c>
      <c r="CE69">
        <v>57.12</v>
      </c>
      <c r="CF69">
        <v>71.399999999999991</v>
      </c>
      <c r="CG69">
        <v>100</v>
      </c>
      <c r="CH69" s="133">
        <v>0</v>
      </c>
      <c r="CI69">
        <v>14.28</v>
      </c>
      <c r="CJ69">
        <v>21.419999999999998</v>
      </c>
      <c r="CK69">
        <v>21.419999999999998</v>
      </c>
      <c r="CL69">
        <v>35.699999999999996</v>
      </c>
      <c r="CM69">
        <v>35.699999999999996</v>
      </c>
      <c r="CN69">
        <v>35.699999999999996</v>
      </c>
      <c r="CO69">
        <v>35.699999999999996</v>
      </c>
      <c r="CP69">
        <v>35.699999999999996</v>
      </c>
      <c r="CQ69">
        <v>35.699999999999996</v>
      </c>
      <c r="CR69">
        <v>35.699999999999996</v>
      </c>
      <c r="CS69">
        <v>35.699999999999996</v>
      </c>
      <c r="CT69">
        <v>35.699999999999996</v>
      </c>
      <c r="CU69" s="133">
        <v>100</v>
      </c>
      <c r="CV69">
        <v>35.699999999999996</v>
      </c>
      <c r="CW69" t="s">
        <v>473</v>
      </c>
      <c r="CX69" t="s">
        <v>473</v>
      </c>
      <c r="CY69">
        <v>20</v>
      </c>
      <c r="CZ69">
        <v>100</v>
      </c>
    </row>
    <row r="70" spans="1:104" x14ac:dyDescent="0.35">
      <c r="A70" t="s">
        <v>1715</v>
      </c>
      <c r="B70">
        <v>7871</v>
      </c>
      <c r="C70" t="s">
        <v>1530</v>
      </c>
      <c r="D70" t="s">
        <v>1716</v>
      </c>
      <c r="E70" t="s">
        <v>1717</v>
      </c>
      <c r="F70" t="s">
        <v>1526</v>
      </c>
      <c r="G70" t="s">
        <v>1527</v>
      </c>
      <c r="H70" t="s">
        <v>1531</v>
      </c>
      <c r="I70" t="s">
        <v>1718</v>
      </c>
      <c r="J70" t="s">
        <v>504</v>
      </c>
      <c r="K70" t="s">
        <v>458</v>
      </c>
      <c r="L70" t="s">
        <v>3019</v>
      </c>
      <c r="M70">
        <v>100</v>
      </c>
      <c r="N70">
        <v>100</v>
      </c>
      <c r="O70">
        <v>2</v>
      </c>
      <c r="Q70" t="s">
        <v>3020</v>
      </c>
      <c r="R70" t="s">
        <v>1534</v>
      </c>
      <c r="S70">
        <v>2</v>
      </c>
      <c r="T70">
        <v>10</v>
      </c>
      <c r="U70">
        <v>20</v>
      </c>
      <c r="V70">
        <v>44013</v>
      </c>
      <c r="W70">
        <v>44196</v>
      </c>
      <c r="X70">
        <v>0</v>
      </c>
      <c r="Y70">
        <v>0</v>
      </c>
      <c r="Z70">
        <v>0</v>
      </c>
      <c r="AA70" t="s">
        <v>547</v>
      </c>
      <c r="AB70">
        <v>0</v>
      </c>
      <c r="AC70">
        <v>0</v>
      </c>
      <c r="AD70">
        <v>5.0779999999999994</v>
      </c>
      <c r="AE70" t="s">
        <v>547</v>
      </c>
      <c r="AF70">
        <v>16.670000000000002</v>
      </c>
      <c r="AG70">
        <v>3.3340000000000005</v>
      </c>
      <c r="AH70">
        <v>6.984</v>
      </c>
      <c r="AI70" t="s">
        <v>3021</v>
      </c>
      <c r="AJ70">
        <v>0</v>
      </c>
      <c r="AK70">
        <v>0</v>
      </c>
      <c r="AL70">
        <v>16.667999999999999</v>
      </c>
      <c r="AM70" t="s">
        <v>547</v>
      </c>
      <c r="AN70">
        <v>0</v>
      </c>
      <c r="AO70">
        <v>0</v>
      </c>
      <c r="AP70">
        <v>3.5960000000000001</v>
      </c>
      <c r="AQ70" t="s">
        <v>547</v>
      </c>
      <c r="AR70">
        <v>16.670000000000002</v>
      </c>
      <c r="AS70">
        <v>3.3340000000000005</v>
      </c>
      <c r="AT70">
        <v>22.213999999999999</v>
      </c>
      <c r="AU70" t="s">
        <v>3021</v>
      </c>
      <c r="AV70">
        <v>0</v>
      </c>
      <c r="AW70">
        <v>0</v>
      </c>
      <c r="AX70">
        <v>4.444</v>
      </c>
      <c r="AY70" t="s">
        <v>547</v>
      </c>
      <c r="AZ70">
        <v>0</v>
      </c>
      <c r="BA70">
        <v>0</v>
      </c>
      <c r="BB70">
        <v>2.8559999999999999</v>
      </c>
      <c r="BC70" t="s">
        <v>547</v>
      </c>
      <c r="BD70">
        <v>16.670000000000002</v>
      </c>
      <c r="BE70">
        <v>3.3340000000000005</v>
      </c>
      <c r="BF70">
        <v>4.0740000000000007</v>
      </c>
      <c r="BG70" t="s">
        <v>3021</v>
      </c>
      <c r="BH70">
        <v>16.670000000000002</v>
      </c>
      <c r="BI70">
        <v>3.3340000000000005</v>
      </c>
      <c r="BJ70">
        <v>9.2059999999999995</v>
      </c>
      <c r="BK70" t="s">
        <v>3021</v>
      </c>
      <c r="BL70">
        <v>16.670000000000002</v>
      </c>
      <c r="BM70">
        <v>3.3340000000000005</v>
      </c>
      <c r="BN70">
        <v>6.19</v>
      </c>
      <c r="BO70" t="s">
        <v>3021</v>
      </c>
      <c r="BP70">
        <v>16.649999999999999</v>
      </c>
      <c r="BQ70">
        <v>3.33</v>
      </c>
      <c r="BR70">
        <v>18.690000000000001</v>
      </c>
      <c r="BS70" t="s">
        <v>3021</v>
      </c>
      <c r="BT70" t="s">
        <v>3022</v>
      </c>
      <c r="BU70">
        <v>100</v>
      </c>
      <c r="BV70">
        <v>0</v>
      </c>
      <c r="BW70">
        <v>0</v>
      </c>
      <c r="BX70">
        <v>16.670000000000002</v>
      </c>
      <c r="BY70">
        <v>16.670000000000002</v>
      </c>
      <c r="BZ70">
        <v>16.670000000000002</v>
      </c>
      <c r="CA70">
        <v>33.340000000000003</v>
      </c>
      <c r="CB70">
        <v>33.340000000000003</v>
      </c>
      <c r="CC70">
        <v>33.340000000000003</v>
      </c>
      <c r="CD70">
        <v>50.010000000000005</v>
      </c>
      <c r="CE70">
        <v>66.680000000000007</v>
      </c>
      <c r="CF70">
        <v>83.350000000000009</v>
      </c>
      <c r="CG70">
        <v>100</v>
      </c>
      <c r="CH70" s="133">
        <v>0</v>
      </c>
      <c r="CI70">
        <v>0</v>
      </c>
      <c r="CJ70">
        <v>16.670000000000002</v>
      </c>
      <c r="CK70">
        <v>16.670000000000002</v>
      </c>
      <c r="CL70">
        <v>16.670000000000002</v>
      </c>
      <c r="CM70">
        <v>33.340000000000003</v>
      </c>
      <c r="CN70">
        <v>33.340000000000003</v>
      </c>
      <c r="CO70">
        <v>33.340000000000003</v>
      </c>
      <c r="CP70">
        <v>33.340000000000003</v>
      </c>
      <c r="CQ70">
        <v>33.340000000000003</v>
      </c>
      <c r="CR70">
        <v>33.340000000000003</v>
      </c>
      <c r="CS70">
        <v>33.340000000000003</v>
      </c>
      <c r="CT70">
        <v>33.340000000000003</v>
      </c>
      <c r="CU70" s="133">
        <v>100</v>
      </c>
      <c r="CV70">
        <v>33.340000000000003</v>
      </c>
      <c r="CW70" t="s">
        <v>473</v>
      </c>
      <c r="CX70" t="s">
        <v>473</v>
      </c>
      <c r="CY70">
        <v>20</v>
      </c>
      <c r="CZ70">
        <v>100</v>
      </c>
    </row>
    <row r="71" spans="1:104" x14ac:dyDescent="0.35">
      <c r="A71" t="s">
        <v>1715</v>
      </c>
      <c r="B71">
        <v>7871</v>
      </c>
      <c r="C71" t="s">
        <v>1530</v>
      </c>
      <c r="D71" t="s">
        <v>1716</v>
      </c>
      <c r="E71" t="s">
        <v>1717</v>
      </c>
      <c r="F71" t="s">
        <v>1526</v>
      </c>
      <c r="G71" t="s">
        <v>1527</v>
      </c>
      <c r="H71" t="s">
        <v>1531</v>
      </c>
      <c r="I71" t="s">
        <v>1718</v>
      </c>
      <c r="J71" t="s">
        <v>504</v>
      </c>
      <c r="K71" t="s">
        <v>458</v>
      </c>
      <c r="L71" t="s">
        <v>3023</v>
      </c>
      <c r="M71">
        <v>100</v>
      </c>
      <c r="N71">
        <v>100</v>
      </c>
      <c r="O71">
        <v>3</v>
      </c>
      <c r="Q71" t="s">
        <v>3024</v>
      </c>
      <c r="R71" t="s">
        <v>1534</v>
      </c>
      <c r="S71">
        <v>2</v>
      </c>
      <c r="T71">
        <v>10</v>
      </c>
      <c r="U71">
        <v>20</v>
      </c>
      <c r="V71">
        <v>44013</v>
      </c>
      <c r="W71">
        <v>44196</v>
      </c>
      <c r="X71">
        <v>0</v>
      </c>
      <c r="Y71">
        <v>0</v>
      </c>
      <c r="Z71">
        <v>0</v>
      </c>
      <c r="AA71" t="s">
        <v>547</v>
      </c>
      <c r="AB71">
        <v>11.11</v>
      </c>
      <c r="AC71">
        <v>2.222</v>
      </c>
      <c r="AD71">
        <v>5.0779999999999994</v>
      </c>
      <c r="AE71" t="s">
        <v>1739</v>
      </c>
      <c r="AF71">
        <v>11.11</v>
      </c>
      <c r="AG71">
        <v>2.222</v>
      </c>
      <c r="AH71">
        <v>6.984</v>
      </c>
      <c r="AI71" t="s">
        <v>3025</v>
      </c>
      <c r="AJ71">
        <v>33.340000000000003</v>
      </c>
      <c r="AK71">
        <v>6.668000000000001</v>
      </c>
      <c r="AL71">
        <v>16.667999999999999</v>
      </c>
      <c r="AM71" t="s">
        <v>3026</v>
      </c>
      <c r="AN71">
        <v>0</v>
      </c>
      <c r="AO71">
        <v>0</v>
      </c>
      <c r="AP71">
        <v>3.5960000000000001</v>
      </c>
      <c r="AQ71" t="s">
        <v>547</v>
      </c>
      <c r="AR71">
        <v>0</v>
      </c>
      <c r="AS71">
        <v>0</v>
      </c>
      <c r="AT71">
        <v>22.213999999999999</v>
      </c>
      <c r="AU71" t="s">
        <v>547</v>
      </c>
      <c r="AV71">
        <v>22.22</v>
      </c>
      <c r="AW71">
        <v>4.444</v>
      </c>
      <c r="AX71">
        <v>4.444</v>
      </c>
      <c r="AY71" t="s">
        <v>1728</v>
      </c>
      <c r="AZ71">
        <v>0</v>
      </c>
      <c r="BA71">
        <v>0</v>
      </c>
      <c r="BB71">
        <v>2.8559999999999999</v>
      </c>
      <c r="BC71" t="s">
        <v>547</v>
      </c>
      <c r="BD71">
        <v>0</v>
      </c>
      <c r="BE71">
        <v>0</v>
      </c>
      <c r="BF71">
        <v>4.0740000000000007</v>
      </c>
      <c r="BG71" t="s">
        <v>547</v>
      </c>
      <c r="BH71">
        <v>22.22</v>
      </c>
      <c r="BI71">
        <v>4.444</v>
      </c>
      <c r="BJ71">
        <v>9.2059999999999995</v>
      </c>
      <c r="BK71" t="s">
        <v>1728</v>
      </c>
      <c r="BL71">
        <v>0</v>
      </c>
      <c r="BM71">
        <v>0</v>
      </c>
      <c r="BN71">
        <v>6.19</v>
      </c>
      <c r="BO71" t="s">
        <v>547</v>
      </c>
      <c r="BP71">
        <v>0</v>
      </c>
      <c r="BQ71">
        <v>0</v>
      </c>
      <c r="BR71">
        <v>18.690000000000001</v>
      </c>
      <c r="BS71" t="s">
        <v>547</v>
      </c>
      <c r="BT71" t="s">
        <v>3027</v>
      </c>
      <c r="BU71">
        <v>100</v>
      </c>
      <c r="BV71">
        <v>0</v>
      </c>
      <c r="BW71">
        <v>11.11</v>
      </c>
      <c r="BX71">
        <v>22.22</v>
      </c>
      <c r="BY71">
        <v>55.56</v>
      </c>
      <c r="BZ71">
        <v>55.56</v>
      </c>
      <c r="CA71">
        <v>55.56</v>
      </c>
      <c r="CB71">
        <v>77.78</v>
      </c>
      <c r="CC71">
        <v>77.78</v>
      </c>
      <c r="CD71">
        <v>77.78</v>
      </c>
      <c r="CE71">
        <v>100</v>
      </c>
      <c r="CF71">
        <v>100</v>
      </c>
      <c r="CG71">
        <v>100</v>
      </c>
      <c r="CH71" s="133">
        <v>0</v>
      </c>
      <c r="CI71">
        <v>11.11</v>
      </c>
      <c r="CJ71">
        <v>22.22</v>
      </c>
      <c r="CK71">
        <v>55.56</v>
      </c>
      <c r="CL71">
        <v>55.56</v>
      </c>
      <c r="CM71">
        <v>55.56</v>
      </c>
      <c r="CN71">
        <v>55.56</v>
      </c>
      <c r="CO71">
        <v>55.56</v>
      </c>
      <c r="CP71">
        <v>55.56</v>
      </c>
      <c r="CQ71">
        <v>55.56</v>
      </c>
      <c r="CR71">
        <v>55.56</v>
      </c>
      <c r="CS71">
        <v>55.56</v>
      </c>
      <c r="CT71">
        <v>55.56</v>
      </c>
      <c r="CU71" s="133">
        <v>100</v>
      </c>
      <c r="CV71">
        <v>55.56</v>
      </c>
      <c r="CW71" t="s">
        <v>473</v>
      </c>
      <c r="CX71" t="s">
        <v>473</v>
      </c>
      <c r="CY71">
        <v>20</v>
      </c>
      <c r="CZ71">
        <v>100</v>
      </c>
    </row>
    <row r="72" spans="1:104" x14ac:dyDescent="0.35">
      <c r="A72" t="s">
        <v>1715</v>
      </c>
      <c r="B72">
        <v>7871</v>
      </c>
      <c r="C72" t="s">
        <v>1530</v>
      </c>
      <c r="D72" t="s">
        <v>1716</v>
      </c>
      <c r="E72" t="s">
        <v>1717</v>
      </c>
      <c r="F72" t="s">
        <v>1526</v>
      </c>
      <c r="G72" t="s">
        <v>1527</v>
      </c>
      <c r="H72" t="s">
        <v>1531</v>
      </c>
      <c r="I72" t="s">
        <v>1718</v>
      </c>
      <c r="J72" t="s">
        <v>504</v>
      </c>
      <c r="K72" t="s">
        <v>458</v>
      </c>
      <c r="L72" t="s">
        <v>3028</v>
      </c>
      <c r="M72">
        <v>100</v>
      </c>
      <c r="N72">
        <v>100</v>
      </c>
      <c r="O72">
        <v>4</v>
      </c>
      <c r="Q72" t="s">
        <v>3029</v>
      </c>
      <c r="R72" t="s">
        <v>1534</v>
      </c>
      <c r="S72">
        <v>2</v>
      </c>
      <c r="T72">
        <v>10</v>
      </c>
      <c r="U72">
        <v>20</v>
      </c>
      <c r="V72">
        <v>44013</v>
      </c>
      <c r="W72">
        <v>44196</v>
      </c>
      <c r="X72">
        <v>0</v>
      </c>
      <c r="Y72">
        <v>0</v>
      </c>
      <c r="Z72">
        <v>0</v>
      </c>
      <c r="AA72" t="s">
        <v>547</v>
      </c>
      <c r="AB72">
        <v>0</v>
      </c>
      <c r="AC72">
        <v>0</v>
      </c>
      <c r="AD72">
        <v>5.0779999999999994</v>
      </c>
      <c r="AE72" t="s">
        <v>547</v>
      </c>
      <c r="AF72">
        <v>0</v>
      </c>
      <c r="AG72">
        <v>0</v>
      </c>
      <c r="AH72">
        <v>6.984</v>
      </c>
      <c r="AI72" t="s">
        <v>547</v>
      </c>
      <c r="AJ72">
        <v>50</v>
      </c>
      <c r="AK72">
        <v>10</v>
      </c>
      <c r="AL72">
        <v>16.667999999999999</v>
      </c>
      <c r="AM72" t="s">
        <v>3030</v>
      </c>
      <c r="AN72">
        <v>0</v>
      </c>
      <c r="AO72">
        <v>0</v>
      </c>
      <c r="AP72">
        <v>3.5960000000000001</v>
      </c>
      <c r="AQ72" t="s">
        <v>547</v>
      </c>
      <c r="AR72">
        <v>50</v>
      </c>
      <c r="AS72">
        <v>10</v>
      </c>
      <c r="AT72">
        <v>22.213999999999999</v>
      </c>
      <c r="AU72" t="s">
        <v>3031</v>
      </c>
      <c r="AV72">
        <v>0</v>
      </c>
      <c r="AW72">
        <v>0</v>
      </c>
      <c r="AX72">
        <v>4.444</v>
      </c>
      <c r="AY72" t="s">
        <v>547</v>
      </c>
      <c r="AZ72">
        <v>0</v>
      </c>
      <c r="BA72">
        <v>0</v>
      </c>
      <c r="BB72">
        <v>2.8559999999999999</v>
      </c>
      <c r="BC72" t="s">
        <v>547</v>
      </c>
      <c r="BD72">
        <v>0</v>
      </c>
      <c r="BE72">
        <v>0</v>
      </c>
      <c r="BF72">
        <v>4.0740000000000007</v>
      </c>
      <c r="BG72" t="s">
        <v>547</v>
      </c>
      <c r="BH72">
        <v>0</v>
      </c>
      <c r="BI72">
        <v>0</v>
      </c>
      <c r="BJ72">
        <v>9.2059999999999995</v>
      </c>
      <c r="BK72" t="s">
        <v>547</v>
      </c>
      <c r="BL72">
        <v>0</v>
      </c>
      <c r="BM72">
        <v>0</v>
      </c>
      <c r="BN72">
        <v>6.19</v>
      </c>
      <c r="BO72" t="s">
        <v>547</v>
      </c>
      <c r="BP72">
        <v>0</v>
      </c>
      <c r="BQ72">
        <v>0</v>
      </c>
      <c r="BR72">
        <v>18.690000000000001</v>
      </c>
      <c r="BS72" t="s">
        <v>547</v>
      </c>
      <c r="BT72" t="s">
        <v>3032</v>
      </c>
      <c r="BU72">
        <v>100</v>
      </c>
      <c r="BV72">
        <v>0</v>
      </c>
      <c r="BW72">
        <v>0</v>
      </c>
      <c r="BX72">
        <v>0</v>
      </c>
      <c r="BY72">
        <v>50</v>
      </c>
      <c r="BZ72">
        <v>50</v>
      </c>
      <c r="CA72">
        <v>100</v>
      </c>
      <c r="CB72">
        <v>100</v>
      </c>
      <c r="CC72">
        <v>100</v>
      </c>
      <c r="CD72">
        <v>100</v>
      </c>
      <c r="CE72">
        <v>100</v>
      </c>
      <c r="CF72">
        <v>100</v>
      </c>
      <c r="CG72">
        <v>100</v>
      </c>
      <c r="CH72" s="133">
        <v>0</v>
      </c>
      <c r="CI72">
        <v>0</v>
      </c>
      <c r="CJ72">
        <v>0</v>
      </c>
      <c r="CK72">
        <v>50</v>
      </c>
      <c r="CL72">
        <v>50</v>
      </c>
      <c r="CM72">
        <v>100</v>
      </c>
      <c r="CN72">
        <v>100</v>
      </c>
      <c r="CO72">
        <v>100</v>
      </c>
      <c r="CP72">
        <v>100</v>
      </c>
      <c r="CQ72">
        <v>100</v>
      </c>
      <c r="CR72">
        <v>100</v>
      </c>
      <c r="CS72">
        <v>100</v>
      </c>
      <c r="CT72">
        <v>100</v>
      </c>
      <c r="CU72" s="133">
        <v>100</v>
      </c>
      <c r="CV72">
        <v>100</v>
      </c>
      <c r="CW72" t="s">
        <v>473</v>
      </c>
      <c r="CX72" t="s">
        <v>473</v>
      </c>
      <c r="CY72">
        <v>20</v>
      </c>
      <c r="CZ72">
        <v>100</v>
      </c>
    </row>
    <row r="73" spans="1:104" x14ac:dyDescent="0.35">
      <c r="A73" t="s">
        <v>1715</v>
      </c>
      <c r="B73">
        <v>7871</v>
      </c>
      <c r="C73" t="s">
        <v>1530</v>
      </c>
      <c r="D73" t="s">
        <v>1716</v>
      </c>
      <c r="E73" t="s">
        <v>1717</v>
      </c>
      <c r="F73" t="s">
        <v>1526</v>
      </c>
      <c r="G73" t="s">
        <v>1527</v>
      </c>
      <c r="H73" t="s">
        <v>1531</v>
      </c>
      <c r="I73" t="s">
        <v>1718</v>
      </c>
      <c r="J73" t="s">
        <v>504</v>
      </c>
      <c r="K73" t="s">
        <v>458</v>
      </c>
      <c r="L73" t="s">
        <v>3033</v>
      </c>
      <c r="M73">
        <v>100</v>
      </c>
      <c r="N73">
        <v>100</v>
      </c>
      <c r="O73">
        <v>5</v>
      </c>
      <c r="Q73" t="s">
        <v>3034</v>
      </c>
      <c r="R73" t="s">
        <v>1534</v>
      </c>
      <c r="S73">
        <v>2</v>
      </c>
      <c r="T73">
        <v>10</v>
      </c>
      <c r="U73">
        <v>20</v>
      </c>
      <c r="V73">
        <v>44013</v>
      </c>
      <c r="W73">
        <v>44196</v>
      </c>
      <c r="X73">
        <v>0</v>
      </c>
      <c r="Y73">
        <v>0</v>
      </c>
      <c r="Z73">
        <v>0</v>
      </c>
      <c r="AA73" t="s">
        <v>547</v>
      </c>
      <c r="AB73">
        <v>0</v>
      </c>
      <c r="AC73">
        <v>0</v>
      </c>
      <c r="AD73">
        <v>5.0779999999999994</v>
      </c>
      <c r="AE73" t="s">
        <v>547</v>
      </c>
      <c r="AF73">
        <v>0</v>
      </c>
      <c r="AG73">
        <v>0</v>
      </c>
      <c r="AH73">
        <v>6.984</v>
      </c>
      <c r="AI73" t="s">
        <v>547</v>
      </c>
      <c r="AJ73">
        <v>0</v>
      </c>
      <c r="AK73">
        <v>0</v>
      </c>
      <c r="AL73">
        <v>16.667999999999999</v>
      </c>
      <c r="AM73" t="s">
        <v>547</v>
      </c>
      <c r="AN73">
        <v>3.7</v>
      </c>
      <c r="AO73">
        <v>0.74</v>
      </c>
      <c r="AP73">
        <v>3.5960000000000001</v>
      </c>
      <c r="AQ73" t="s">
        <v>3035</v>
      </c>
      <c r="AR73">
        <v>44.4</v>
      </c>
      <c r="AS73">
        <v>8.8800000000000008</v>
      </c>
      <c r="AT73">
        <v>22.213999999999999</v>
      </c>
      <c r="AU73" t="s">
        <v>3036</v>
      </c>
      <c r="AV73">
        <v>0</v>
      </c>
      <c r="AW73">
        <v>0</v>
      </c>
      <c r="AX73">
        <v>4.444</v>
      </c>
      <c r="AY73" t="s">
        <v>547</v>
      </c>
      <c r="AZ73">
        <v>0</v>
      </c>
      <c r="BA73">
        <v>0</v>
      </c>
      <c r="BB73">
        <v>2.8559999999999999</v>
      </c>
      <c r="BC73" t="s">
        <v>547</v>
      </c>
      <c r="BD73">
        <v>3.7</v>
      </c>
      <c r="BE73">
        <v>0.74</v>
      </c>
      <c r="BF73">
        <v>4.0740000000000007</v>
      </c>
      <c r="BG73" t="s">
        <v>3035</v>
      </c>
      <c r="BH73">
        <v>0</v>
      </c>
      <c r="BI73">
        <v>0</v>
      </c>
      <c r="BJ73">
        <v>9.2059999999999995</v>
      </c>
      <c r="BK73" t="s">
        <v>547</v>
      </c>
      <c r="BL73">
        <v>0</v>
      </c>
      <c r="BM73">
        <v>0</v>
      </c>
      <c r="BN73">
        <v>6.19</v>
      </c>
      <c r="BO73" t="s">
        <v>547</v>
      </c>
      <c r="BP73">
        <v>48.2</v>
      </c>
      <c r="BQ73">
        <v>9.64</v>
      </c>
      <c r="BR73">
        <v>18.690000000000001</v>
      </c>
      <c r="BS73" t="s">
        <v>3037</v>
      </c>
      <c r="BT73" t="s">
        <v>3038</v>
      </c>
      <c r="BU73">
        <v>100</v>
      </c>
      <c r="BV73">
        <v>0</v>
      </c>
      <c r="BW73">
        <v>0</v>
      </c>
      <c r="BX73">
        <v>0</v>
      </c>
      <c r="BY73">
        <v>0</v>
      </c>
      <c r="BZ73">
        <v>3.7</v>
      </c>
      <c r="CA73">
        <v>48.1</v>
      </c>
      <c r="CB73">
        <v>48.1</v>
      </c>
      <c r="CC73">
        <v>48.1</v>
      </c>
      <c r="CD73">
        <v>51.800000000000004</v>
      </c>
      <c r="CE73">
        <v>51.800000000000004</v>
      </c>
      <c r="CF73">
        <v>51.800000000000004</v>
      </c>
      <c r="CG73">
        <v>100</v>
      </c>
      <c r="CH73" s="133">
        <v>0</v>
      </c>
      <c r="CI73">
        <v>0</v>
      </c>
      <c r="CJ73">
        <v>0</v>
      </c>
      <c r="CK73">
        <v>0</v>
      </c>
      <c r="CL73">
        <v>3.7</v>
      </c>
      <c r="CM73">
        <v>48.1</v>
      </c>
      <c r="CN73">
        <v>48.1</v>
      </c>
      <c r="CO73">
        <v>48.1</v>
      </c>
      <c r="CP73">
        <v>48.1</v>
      </c>
      <c r="CQ73">
        <v>48.1</v>
      </c>
      <c r="CR73">
        <v>48.1</v>
      </c>
      <c r="CS73">
        <v>48.1</v>
      </c>
      <c r="CT73">
        <v>48.1</v>
      </c>
      <c r="CU73" s="133">
        <v>100</v>
      </c>
      <c r="CV73">
        <v>48.1</v>
      </c>
      <c r="CW73" t="s">
        <v>473</v>
      </c>
      <c r="CX73" t="s">
        <v>473</v>
      </c>
      <c r="CY73">
        <v>20</v>
      </c>
      <c r="CZ73">
        <v>100</v>
      </c>
    </row>
    <row r="74" spans="1:104" x14ac:dyDescent="0.35">
      <c r="A74" t="s">
        <v>1746</v>
      </c>
      <c r="B74">
        <v>7871</v>
      </c>
      <c r="C74" t="s">
        <v>1530</v>
      </c>
      <c r="D74" t="s">
        <v>1747</v>
      </c>
      <c r="E74" t="s">
        <v>1748</v>
      </c>
      <c r="F74" t="s">
        <v>1526</v>
      </c>
      <c r="G74" t="s">
        <v>1527</v>
      </c>
      <c r="H74" t="s">
        <v>1531</v>
      </c>
      <c r="I74" t="s">
        <v>1749</v>
      </c>
      <c r="J74" t="s">
        <v>504</v>
      </c>
      <c r="K74" t="s">
        <v>458</v>
      </c>
      <c r="L74" t="s">
        <v>3039</v>
      </c>
      <c r="M74">
        <v>100</v>
      </c>
      <c r="N74">
        <v>100</v>
      </c>
      <c r="O74">
        <v>1</v>
      </c>
      <c r="Q74" t="s">
        <v>3040</v>
      </c>
      <c r="R74" t="s">
        <v>1534</v>
      </c>
      <c r="S74">
        <v>6</v>
      </c>
      <c r="T74">
        <v>8</v>
      </c>
      <c r="U74">
        <v>75</v>
      </c>
      <c r="V74">
        <v>44013</v>
      </c>
      <c r="W74">
        <v>44196</v>
      </c>
      <c r="X74">
        <v>0</v>
      </c>
      <c r="Y74">
        <v>0</v>
      </c>
      <c r="Z74">
        <v>0</v>
      </c>
      <c r="AA74" t="s">
        <v>547</v>
      </c>
      <c r="AB74">
        <v>8.33</v>
      </c>
      <c r="AC74">
        <v>6.2474999999999996</v>
      </c>
      <c r="AD74">
        <v>8.52</v>
      </c>
      <c r="AE74" t="s">
        <v>3041</v>
      </c>
      <c r="AF74">
        <v>8.33</v>
      </c>
      <c r="AG74">
        <v>6.2474999999999996</v>
      </c>
      <c r="AH74">
        <v>8.52</v>
      </c>
      <c r="AI74" t="s">
        <v>3042</v>
      </c>
      <c r="AJ74">
        <v>8.33</v>
      </c>
      <c r="AK74">
        <v>6.2474999999999996</v>
      </c>
      <c r="AL74">
        <v>8.52</v>
      </c>
      <c r="AM74" t="s">
        <v>1756</v>
      </c>
      <c r="AN74">
        <v>8.33</v>
      </c>
      <c r="AO74">
        <v>6.2474999999999996</v>
      </c>
      <c r="AP74">
        <v>8.52</v>
      </c>
      <c r="AQ74" t="s">
        <v>1756</v>
      </c>
      <c r="AR74">
        <v>8.33</v>
      </c>
      <c r="AS74">
        <v>6.2474999999999996</v>
      </c>
      <c r="AT74">
        <v>8.52</v>
      </c>
      <c r="AU74" t="s">
        <v>3041</v>
      </c>
      <c r="AV74">
        <v>8.33</v>
      </c>
      <c r="AW74">
        <v>6.2474999999999996</v>
      </c>
      <c r="AX74">
        <v>8.52</v>
      </c>
      <c r="AY74" t="s">
        <v>1756</v>
      </c>
      <c r="AZ74">
        <v>8.33</v>
      </c>
      <c r="BA74">
        <v>6.2474999999999996</v>
      </c>
      <c r="BB74">
        <v>8.52</v>
      </c>
      <c r="BC74" t="s">
        <v>1756</v>
      </c>
      <c r="BD74">
        <v>8.33</v>
      </c>
      <c r="BE74">
        <v>6.2474999999999996</v>
      </c>
      <c r="BF74">
        <v>8.52</v>
      </c>
      <c r="BG74" t="s">
        <v>3043</v>
      </c>
      <c r="BH74">
        <v>8.33</v>
      </c>
      <c r="BI74">
        <v>6.2474999999999996</v>
      </c>
      <c r="BJ74">
        <v>8.52</v>
      </c>
      <c r="BK74" t="s">
        <v>3043</v>
      </c>
      <c r="BL74">
        <v>16.7</v>
      </c>
      <c r="BM74">
        <v>12.525</v>
      </c>
      <c r="BN74">
        <v>14.797499999999999</v>
      </c>
      <c r="BO74" t="s">
        <v>3044</v>
      </c>
      <c r="BP74">
        <v>8.33</v>
      </c>
      <c r="BQ74">
        <v>6.2474999999999996</v>
      </c>
      <c r="BR74">
        <v>8.5224999999999991</v>
      </c>
      <c r="BS74" t="s">
        <v>3043</v>
      </c>
      <c r="BT74" t="s">
        <v>3045</v>
      </c>
      <c r="BU74">
        <v>100</v>
      </c>
      <c r="BV74">
        <v>0</v>
      </c>
      <c r="BW74">
        <v>8.33</v>
      </c>
      <c r="BX74">
        <v>16.66</v>
      </c>
      <c r="BY74">
        <v>24.990000000000002</v>
      </c>
      <c r="BZ74">
        <v>33.32</v>
      </c>
      <c r="CA74">
        <v>41.65</v>
      </c>
      <c r="CB74">
        <v>49.98</v>
      </c>
      <c r="CC74">
        <v>58.309999999999995</v>
      </c>
      <c r="CD74">
        <v>66.64</v>
      </c>
      <c r="CE74">
        <v>74.97</v>
      </c>
      <c r="CF74">
        <v>91.67</v>
      </c>
      <c r="CG74">
        <v>100</v>
      </c>
      <c r="CH74" s="133">
        <v>0</v>
      </c>
      <c r="CI74">
        <v>8.33</v>
      </c>
      <c r="CJ74">
        <v>16.66</v>
      </c>
      <c r="CK74">
        <v>24.990000000000002</v>
      </c>
      <c r="CL74">
        <v>33.32</v>
      </c>
      <c r="CM74">
        <v>41.65</v>
      </c>
      <c r="CN74">
        <v>41.65</v>
      </c>
      <c r="CO74">
        <v>41.65</v>
      </c>
      <c r="CP74">
        <v>41.65</v>
      </c>
      <c r="CQ74">
        <v>41.65</v>
      </c>
      <c r="CR74">
        <v>41.65</v>
      </c>
      <c r="CS74">
        <v>41.65</v>
      </c>
      <c r="CT74">
        <v>41.65</v>
      </c>
      <c r="CU74" s="133">
        <v>100</v>
      </c>
      <c r="CV74">
        <v>41.65</v>
      </c>
      <c r="CW74" t="s">
        <v>473</v>
      </c>
      <c r="CX74" t="s">
        <v>473</v>
      </c>
      <c r="CY74">
        <v>75</v>
      </c>
      <c r="CZ74">
        <v>100</v>
      </c>
    </row>
    <row r="75" spans="1:104" x14ac:dyDescent="0.35">
      <c r="A75" t="s">
        <v>1746</v>
      </c>
      <c r="B75">
        <v>7871</v>
      </c>
      <c r="C75" t="s">
        <v>1530</v>
      </c>
      <c r="D75" t="s">
        <v>1747</v>
      </c>
      <c r="E75" t="s">
        <v>1748</v>
      </c>
      <c r="F75" t="s">
        <v>1526</v>
      </c>
      <c r="G75" t="s">
        <v>1527</v>
      </c>
      <c r="H75" t="s">
        <v>1531</v>
      </c>
      <c r="I75" t="s">
        <v>1749</v>
      </c>
      <c r="J75" t="s">
        <v>504</v>
      </c>
      <c r="K75" t="s">
        <v>458</v>
      </c>
      <c r="L75" t="s">
        <v>3046</v>
      </c>
      <c r="M75">
        <v>100</v>
      </c>
      <c r="N75">
        <v>100</v>
      </c>
      <c r="O75">
        <v>2</v>
      </c>
      <c r="Q75" t="s">
        <v>3047</v>
      </c>
      <c r="R75" t="s">
        <v>1534</v>
      </c>
      <c r="S75">
        <v>2</v>
      </c>
      <c r="T75">
        <v>8</v>
      </c>
      <c r="U75">
        <v>25</v>
      </c>
      <c r="V75">
        <v>44013</v>
      </c>
      <c r="W75">
        <v>44196</v>
      </c>
      <c r="X75">
        <v>0</v>
      </c>
      <c r="Y75">
        <v>0</v>
      </c>
      <c r="Z75">
        <v>0</v>
      </c>
      <c r="AA75" t="s">
        <v>547</v>
      </c>
      <c r="AB75">
        <v>9.09</v>
      </c>
      <c r="AC75">
        <v>2.2725</v>
      </c>
      <c r="AD75">
        <v>8.52</v>
      </c>
      <c r="AE75" t="s">
        <v>3048</v>
      </c>
      <c r="AF75">
        <v>9.09</v>
      </c>
      <c r="AG75">
        <v>2.2725</v>
      </c>
      <c r="AH75">
        <v>8.52</v>
      </c>
      <c r="AI75" t="s">
        <v>3048</v>
      </c>
      <c r="AJ75">
        <v>9.09</v>
      </c>
      <c r="AK75">
        <v>2.2725</v>
      </c>
      <c r="AL75">
        <v>8.52</v>
      </c>
      <c r="AM75" t="s">
        <v>3048</v>
      </c>
      <c r="AN75">
        <v>9.09</v>
      </c>
      <c r="AO75">
        <v>2.2725</v>
      </c>
      <c r="AP75">
        <v>8.52</v>
      </c>
      <c r="AQ75" t="s">
        <v>3048</v>
      </c>
      <c r="AR75">
        <v>9.09</v>
      </c>
      <c r="AS75">
        <v>2.2725</v>
      </c>
      <c r="AT75">
        <v>8.52</v>
      </c>
      <c r="AU75" t="s">
        <v>3048</v>
      </c>
      <c r="AV75">
        <v>9.09</v>
      </c>
      <c r="AW75">
        <v>2.2725</v>
      </c>
      <c r="AX75">
        <v>8.52</v>
      </c>
      <c r="AY75" t="s">
        <v>3048</v>
      </c>
      <c r="AZ75">
        <v>9.09</v>
      </c>
      <c r="BA75">
        <v>2.2725</v>
      </c>
      <c r="BB75">
        <v>8.52</v>
      </c>
      <c r="BC75" t="s">
        <v>3048</v>
      </c>
      <c r="BD75">
        <v>9.09</v>
      </c>
      <c r="BE75">
        <v>2.2725</v>
      </c>
      <c r="BF75">
        <v>8.52</v>
      </c>
      <c r="BG75" t="s">
        <v>3048</v>
      </c>
      <c r="BH75">
        <v>9.09</v>
      </c>
      <c r="BI75">
        <v>2.2725</v>
      </c>
      <c r="BJ75">
        <v>8.52</v>
      </c>
      <c r="BK75" t="s">
        <v>3048</v>
      </c>
      <c r="BL75">
        <v>9.09</v>
      </c>
      <c r="BM75">
        <v>2.2725</v>
      </c>
      <c r="BN75">
        <v>14.797499999999999</v>
      </c>
      <c r="BO75" t="s">
        <v>3048</v>
      </c>
      <c r="BP75">
        <v>9.1</v>
      </c>
      <c r="BQ75">
        <v>2.2749999999999999</v>
      </c>
      <c r="BR75">
        <v>8.5224999999999991</v>
      </c>
      <c r="BS75" t="s">
        <v>3048</v>
      </c>
      <c r="BT75" t="s">
        <v>3049</v>
      </c>
      <c r="BU75">
        <v>100.00000000000001</v>
      </c>
      <c r="BV75">
        <v>0</v>
      </c>
      <c r="BW75">
        <v>9.09</v>
      </c>
      <c r="BX75">
        <v>18.18</v>
      </c>
      <c r="BY75">
        <v>27.27</v>
      </c>
      <c r="BZ75">
        <v>36.36</v>
      </c>
      <c r="CA75">
        <v>45.45</v>
      </c>
      <c r="CB75">
        <v>54.540000000000006</v>
      </c>
      <c r="CC75">
        <v>63.63000000000001</v>
      </c>
      <c r="CD75">
        <v>72.720000000000013</v>
      </c>
      <c r="CE75">
        <v>81.810000000000016</v>
      </c>
      <c r="CF75">
        <v>90.90000000000002</v>
      </c>
      <c r="CG75">
        <v>100.00000000000001</v>
      </c>
      <c r="CH75" s="133">
        <v>0</v>
      </c>
      <c r="CI75">
        <v>9.09</v>
      </c>
      <c r="CJ75">
        <v>18.18</v>
      </c>
      <c r="CK75">
        <v>27.27</v>
      </c>
      <c r="CL75">
        <v>36.36</v>
      </c>
      <c r="CM75">
        <v>45.45</v>
      </c>
      <c r="CN75">
        <v>45.45</v>
      </c>
      <c r="CO75">
        <v>45.45</v>
      </c>
      <c r="CP75">
        <v>45.45</v>
      </c>
      <c r="CQ75">
        <v>45.45</v>
      </c>
      <c r="CR75">
        <v>45.45</v>
      </c>
      <c r="CS75">
        <v>45.45</v>
      </c>
      <c r="CT75">
        <v>45.45</v>
      </c>
      <c r="CU75" s="133">
        <v>100</v>
      </c>
      <c r="CV75">
        <v>45.45</v>
      </c>
      <c r="CW75" t="s">
        <v>473</v>
      </c>
      <c r="CX75" t="s">
        <v>473</v>
      </c>
      <c r="CY75">
        <v>25.000000000000004</v>
      </c>
      <c r="CZ75">
        <v>100</v>
      </c>
    </row>
    <row r="76" spans="1:104" x14ac:dyDescent="0.35">
      <c r="A76" t="s">
        <v>1770</v>
      </c>
      <c r="B76">
        <v>7871</v>
      </c>
      <c r="C76" t="s">
        <v>1530</v>
      </c>
      <c r="D76" t="s">
        <v>1771</v>
      </c>
      <c r="E76" t="s">
        <v>1773</v>
      </c>
      <c r="F76" t="s">
        <v>1526</v>
      </c>
      <c r="G76" t="s">
        <v>1527</v>
      </c>
      <c r="H76" t="s">
        <v>1531</v>
      </c>
      <c r="I76" t="s">
        <v>1774</v>
      </c>
      <c r="J76" t="s">
        <v>504</v>
      </c>
      <c r="K76" t="s">
        <v>458</v>
      </c>
      <c r="L76" t="s">
        <v>3050</v>
      </c>
      <c r="M76">
        <v>100</v>
      </c>
      <c r="N76">
        <v>100</v>
      </c>
      <c r="O76">
        <v>1</v>
      </c>
      <c r="Q76" t="s">
        <v>3051</v>
      </c>
      <c r="R76" t="s">
        <v>1534</v>
      </c>
      <c r="S76">
        <v>4</v>
      </c>
      <c r="T76">
        <v>9</v>
      </c>
      <c r="U76">
        <v>44.444444444444443</v>
      </c>
      <c r="V76">
        <v>44013</v>
      </c>
      <c r="W76">
        <v>44196</v>
      </c>
      <c r="X76">
        <v>7.14</v>
      </c>
      <c r="Y76">
        <v>3.1733333333333333</v>
      </c>
      <c r="Z76">
        <v>6.8755555555555556</v>
      </c>
      <c r="AA76" t="s">
        <v>3052</v>
      </c>
      <c r="AB76">
        <v>14.28</v>
      </c>
      <c r="AC76">
        <v>6.3466666666666667</v>
      </c>
      <c r="AD76">
        <v>10.513333333333332</v>
      </c>
      <c r="AE76" t="s">
        <v>3053</v>
      </c>
      <c r="AF76">
        <v>7.14</v>
      </c>
      <c r="AG76">
        <v>3.1733333333333333</v>
      </c>
      <c r="AH76">
        <v>6.8755555555555556</v>
      </c>
      <c r="AI76" t="s">
        <v>3054</v>
      </c>
      <c r="AJ76">
        <v>14.28</v>
      </c>
      <c r="AK76">
        <v>6.3466666666666667</v>
      </c>
      <c r="AL76">
        <v>10.513333333333332</v>
      </c>
      <c r="AM76" t="s">
        <v>3053</v>
      </c>
      <c r="AN76">
        <v>7.14</v>
      </c>
      <c r="AO76">
        <v>3.1733333333333333</v>
      </c>
      <c r="AP76">
        <v>6.8755555555555556</v>
      </c>
      <c r="AQ76" t="s">
        <v>3055</v>
      </c>
      <c r="AR76">
        <v>7.14</v>
      </c>
      <c r="AS76">
        <v>3.1733333333333333</v>
      </c>
      <c r="AT76">
        <v>11.506666666666666</v>
      </c>
      <c r="AU76" t="s">
        <v>3052</v>
      </c>
      <c r="AV76">
        <v>0</v>
      </c>
      <c r="AW76">
        <v>0</v>
      </c>
      <c r="AX76">
        <v>3.7022222222222223</v>
      </c>
      <c r="AY76" t="s">
        <v>547</v>
      </c>
      <c r="AZ76">
        <v>7.14</v>
      </c>
      <c r="BA76">
        <v>3.1733333333333333</v>
      </c>
      <c r="BB76">
        <v>7.34</v>
      </c>
      <c r="BC76" t="s">
        <v>3055</v>
      </c>
      <c r="BD76">
        <v>7.14</v>
      </c>
      <c r="BE76">
        <v>3.1733333333333333</v>
      </c>
      <c r="BF76">
        <v>6.8755555555555556</v>
      </c>
      <c r="BG76" t="s">
        <v>3055</v>
      </c>
      <c r="BH76">
        <v>14.28</v>
      </c>
      <c r="BI76">
        <v>6.3466666666666667</v>
      </c>
      <c r="BJ76">
        <v>10.513333333333332</v>
      </c>
      <c r="BK76" t="s">
        <v>3053</v>
      </c>
      <c r="BL76">
        <v>7.14</v>
      </c>
      <c r="BM76">
        <v>3.1733333333333333</v>
      </c>
      <c r="BN76">
        <v>11.05111111111111</v>
      </c>
      <c r="BO76" t="s">
        <v>3055</v>
      </c>
      <c r="BP76">
        <v>7.18</v>
      </c>
      <c r="BQ76">
        <v>3.1911111111111108</v>
      </c>
      <c r="BR76">
        <v>7.3577777777777769</v>
      </c>
      <c r="BS76" t="s">
        <v>3055</v>
      </c>
      <c r="BT76" t="s">
        <v>3056</v>
      </c>
      <c r="BU76">
        <v>100</v>
      </c>
      <c r="BV76">
        <v>7.14</v>
      </c>
      <c r="BW76">
        <v>21.419999999999998</v>
      </c>
      <c r="BX76">
        <v>28.56</v>
      </c>
      <c r="BY76">
        <v>42.839999999999996</v>
      </c>
      <c r="BZ76">
        <v>49.98</v>
      </c>
      <c r="CA76">
        <v>57.12</v>
      </c>
      <c r="CB76">
        <v>57.12</v>
      </c>
      <c r="CC76">
        <v>64.259999999999991</v>
      </c>
      <c r="CD76">
        <v>71.399999999999991</v>
      </c>
      <c r="CE76">
        <v>85.679999999999993</v>
      </c>
      <c r="CF76">
        <v>92.82</v>
      </c>
      <c r="CG76">
        <v>100</v>
      </c>
      <c r="CH76" s="133">
        <v>7.14</v>
      </c>
      <c r="CI76">
        <v>21.419999999999998</v>
      </c>
      <c r="CJ76">
        <v>28.56</v>
      </c>
      <c r="CK76">
        <v>42.839999999999996</v>
      </c>
      <c r="CL76">
        <v>49.98</v>
      </c>
      <c r="CM76">
        <v>49.98</v>
      </c>
      <c r="CN76">
        <v>49.98</v>
      </c>
      <c r="CO76">
        <v>49.98</v>
      </c>
      <c r="CP76">
        <v>49.98</v>
      </c>
      <c r="CQ76">
        <v>49.98</v>
      </c>
      <c r="CR76">
        <v>49.98</v>
      </c>
      <c r="CS76">
        <v>49.98</v>
      </c>
      <c r="CT76">
        <v>57.12</v>
      </c>
      <c r="CU76" s="133">
        <v>87.5</v>
      </c>
      <c r="CV76">
        <v>49.98</v>
      </c>
      <c r="CW76" t="s">
        <v>473</v>
      </c>
      <c r="CX76">
        <v>7.1400000000000006</v>
      </c>
      <c r="CY76">
        <v>44.444444444444443</v>
      </c>
      <c r="CZ76">
        <v>100</v>
      </c>
    </row>
    <row r="77" spans="1:104" x14ac:dyDescent="0.35">
      <c r="A77" t="s">
        <v>1770</v>
      </c>
      <c r="B77">
        <v>7871</v>
      </c>
      <c r="C77" t="s">
        <v>1530</v>
      </c>
      <c r="D77" t="s">
        <v>1771</v>
      </c>
      <c r="E77" t="s">
        <v>1773</v>
      </c>
      <c r="F77" t="s">
        <v>1526</v>
      </c>
      <c r="G77" t="s">
        <v>1527</v>
      </c>
      <c r="H77" t="s">
        <v>1531</v>
      </c>
      <c r="I77" t="s">
        <v>1774</v>
      </c>
      <c r="J77" t="s">
        <v>504</v>
      </c>
      <c r="K77" t="s">
        <v>458</v>
      </c>
      <c r="L77" t="s">
        <v>3057</v>
      </c>
      <c r="M77">
        <v>100</v>
      </c>
      <c r="N77">
        <v>100</v>
      </c>
      <c r="O77">
        <v>2</v>
      </c>
      <c r="Q77" t="s">
        <v>3058</v>
      </c>
      <c r="R77" t="s">
        <v>1534</v>
      </c>
      <c r="S77">
        <v>3</v>
      </c>
      <c r="T77">
        <v>9</v>
      </c>
      <c r="U77">
        <v>33.333333333333329</v>
      </c>
      <c r="V77">
        <v>44013</v>
      </c>
      <c r="W77">
        <v>44196</v>
      </c>
      <c r="X77">
        <v>0</v>
      </c>
      <c r="Y77">
        <v>0</v>
      </c>
      <c r="Z77">
        <v>6.8755555555555556</v>
      </c>
      <c r="AA77" t="s">
        <v>547</v>
      </c>
      <c r="AB77">
        <v>12.5</v>
      </c>
      <c r="AC77">
        <v>4.1666666666666661</v>
      </c>
      <c r="AD77">
        <v>10.513333333333332</v>
      </c>
      <c r="AE77" t="s">
        <v>3059</v>
      </c>
      <c r="AF77">
        <v>0</v>
      </c>
      <c r="AG77">
        <v>0</v>
      </c>
      <c r="AH77">
        <v>6.8755555555555556</v>
      </c>
      <c r="AI77" t="s">
        <v>547</v>
      </c>
      <c r="AJ77">
        <v>12.5</v>
      </c>
      <c r="AK77">
        <v>4.1666666666666661</v>
      </c>
      <c r="AL77">
        <v>10.513333333333332</v>
      </c>
      <c r="AM77" t="s">
        <v>3059</v>
      </c>
      <c r="AN77">
        <v>0</v>
      </c>
      <c r="AO77">
        <v>0</v>
      </c>
      <c r="AP77">
        <v>6.8755555555555556</v>
      </c>
      <c r="AQ77" t="s">
        <v>547</v>
      </c>
      <c r="AR77">
        <v>25</v>
      </c>
      <c r="AS77">
        <v>8.3333333333333321</v>
      </c>
      <c r="AT77">
        <v>11.506666666666666</v>
      </c>
      <c r="AU77" t="s">
        <v>3060</v>
      </c>
      <c r="AV77">
        <v>0</v>
      </c>
      <c r="AW77">
        <v>0</v>
      </c>
      <c r="AX77">
        <v>3.7022222222222223</v>
      </c>
      <c r="AY77" t="s">
        <v>547</v>
      </c>
      <c r="AZ77">
        <v>12.5</v>
      </c>
      <c r="BA77">
        <v>4.1666666666666661</v>
      </c>
      <c r="BB77">
        <v>7.34</v>
      </c>
      <c r="BC77" t="s">
        <v>3060</v>
      </c>
      <c r="BD77">
        <v>0</v>
      </c>
      <c r="BE77">
        <v>0</v>
      </c>
      <c r="BF77">
        <v>6.8755555555555556</v>
      </c>
      <c r="BG77" t="s">
        <v>547</v>
      </c>
      <c r="BH77">
        <v>12.5</v>
      </c>
      <c r="BI77">
        <v>4.1666666666666661</v>
      </c>
      <c r="BJ77">
        <v>10.513333333333332</v>
      </c>
      <c r="BK77" t="s">
        <v>3060</v>
      </c>
      <c r="BL77">
        <v>12.5</v>
      </c>
      <c r="BM77">
        <v>4.1666666666666661</v>
      </c>
      <c r="BN77">
        <v>11.05111111111111</v>
      </c>
      <c r="BO77" t="s">
        <v>3061</v>
      </c>
      <c r="BP77">
        <v>12.5</v>
      </c>
      <c r="BQ77">
        <v>4.1666666666666661</v>
      </c>
      <c r="BR77">
        <v>7.3577777777777769</v>
      </c>
      <c r="BS77" t="s">
        <v>3060</v>
      </c>
      <c r="BT77" t="s">
        <v>3062</v>
      </c>
      <c r="BU77">
        <v>100</v>
      </c>
      <c r="BV77">
        <v>0</v>
      </c>
      <c r="BW77">
        <v>12.5</v>
      </c>
      <c r="BX77">
        <v>12.5</v>
      </c>
      <c r="BY77">
        <v>25</v>
      </c>
      <c r="BZ77">
        <v>25</v>
      </c>
      <c r="CA77">
        <v>50</v>
      </c>
      <c r="CB77">
        <v>50</v>
      </c>
      <c r="CC77">
        <v>62.5</v>
      </c>
      <c r="CD77">
        <v>62.5</v>
      </c>
      <c r="CE77">
        <v>75</v>
      </c>
      <c r="CF77">
        <v>87.5</v>
      </c>
      <c r="CG77">
        <v>100</v>
      </c>
      <c r="CH77" s="133">
        <v>0</v>
      </c>
      <c r="CI77">
        <v>12.5</v>
      </c>
      <c r="CJ77">
        <v>12.5</v>
      </c>
      <c r="CK77">
        <v>25</v>
      </c>
      <c r="CL77">
        <v>25</v>
      </c>
      <c r="CM77">
        <v>50</v>
      </c>
      <c r="CN77">
        <v>50</v>
      </c>
      <c r="CO77">
        <v>50</v>
      </c>
      <c r="CP77">
        <v>50</v>
      </c>
      <c r="CQ77">
        <v>50</v>
      </c>
      <c r="CR77">
        <v>50</v>
      </c>
      <c r="CS77">
        <v>50</v>
      </c>
      <c r="CT77">
        <v>50</v>
      </c>
      <c r="CU77" s="133">
        <v>100</v>
      </c>
      <c r="CV77">
        <v>50</v>
      </c>
      <c r="CW77" t="s">
        <v>473</v>
      </c>
      <c r="CX77" t="s">
        <v>473</v>
      </c>
      <c r="CY77">
        <v>33.333333333333329</v>
      </c>
      <c r="CZ77">
        <v>100</v>
      </c>
    </row>
    <row r="78" spans="1:104" x14ac:dyDescent="0.35">
      <c r="A78" t="s">
        <v>1770</v>
      </c>
      <c r="B78">
        <v>7871</v>
      </c>
      <c r="C78" t="s">
        <v>1530</v>
      </c>
      <c r="D78" t="s">
        <v>1771</v>
      </c>
      <c r="E78" t="s">
        <v>1773</v>
      </c>
      <c r="F78" t="s">
        <v>1526</v>
      </c>
      <c r="G78" t="s">
        <v>1527</v>
      </c>
      <c r="H78" t="s">
        <v>1531</v>
      </c>
      <c r="I78" t="s">
        <v>1774</v>
      </c>
      <c r="J78" t="s">
        <v>504</v>
      </c>
      <c r="K78" t="s">
        <v>458</v>
      </c>
      <c r="L78" t="s">
        <v>3063</v>
      </c>
      <c r="M78">
        <v>100</v>
      </c>
      <c r="N78">
        <v>100</v>
      </c>
      <c r="O78">
        <v>3</v>
      </c>
      <c r="Q78" t="s">
        <v>3064</v>
      </c>
      <c r="R78" t="s">
        <v>1534</v>
      </c>
      <c r="S78">
        <v>2</v>
      </c>
      <c r="T78">
        <v>9</v>
      </c>
      <c r="U78">
        <v>22.222222222222221</v>
      </c>
      <c r="V78">
        <v>44013</v>
      </c>
      <c r="W78">
        <v>44196</v>
      </c>
      <c r="X78">
        <v>16.66</v>
      </c>
      <c r="Y78">
        <v>3.7022222222222223</v>
      </c>
      <c r="Z78">
        <v>6.8755555555555556</v>
      </c>
      <c r="AA78" t="s">
        <v>1928</v>
      </c>
      <c r="AB78">
        <v>0</v>
      </c>
      <c r="AC78">
        <v>0</v>
      </c>
      <c r="AD78">
        <v>10.513333333333332</v>
      </c>
      <c r="AE78" t="s">
        <v>547</v>
      </c>
      <c r="AF78">
        <v>16.66</v>
      </c>
      <c r="AG78">
        <v>3.7022222222222223</v>
      </c>
      <c r="AH78">
        <v>6.8755555555555556</v>
      </c>
      <c r="AI78" t="s">
        <v>1928</v>
      </c>
      <c r="AJ78">
        <v>0</v>
      </c>
      <c r="AK78">
        <v>0</v>
      </c>
      <c r="AL78">
        <v>10.513333333333332</v>
      </c>
      <c r="AM78" t="s">
        <v>547</v>
      </c>
      <c r="AN78">
        <v>16.66</v>
      </c>
      <c r="AO78">
        <v>3.7022222222222223</v>
      </c>
      <c r="AP78">
        <v>6.8755555555555556</v>
      </c>
      <c r="AQ78" t="s">
        <v>1928</v>
      </c>
      <c r="AR78">
        <v>0</v>
      </c>
      <c r="AS78">
        <v>0</v>
      </c>
      <c r="AT78">
        <v>11.506666666666666</v>
      </c>
      <c r="AU78" t="s">
        <v>547</v>
      </c>
      <c r="AV78">
        <v>16.66</v>
      </c>
      <c r="AW78">
        <v>3.7022222222222223</v>
      </c>
      <c r="AX78">
        <v>3.7022222222222223</v>
      </c>
      <c r="AY78" t="s">
        <v>1928</v>
      </c>
      <c r="AZ78">
        <v>0</v>
      </c>
      <c r="BA78">
        <v>0</v>
      </c>
      <c r="BB78">
        <v>7.34</v>
      </c>
      <c r="BC78" t="s">
        <v>547</v>
      </c>
      <c r="BD78">
        <v>16.66</v>
      </c>
      <c r="BE78">
        <v>3.7022222222222223</v>
      </c>
      <c r="BF78">
        <v>6.8755555555555556</v>
      </c>
      <c r="BG78" t="s">
        <v>3065</v>
      </c>
      <c r="BH78">
        <v>0</v>
      </c>
      <c r="BI78">
        <v>0</v>
      </c>
      <c r="BJ78">
        <v>10.513333333333332</v>
      </c>
      <c r="BK78" t="s">
        <v>547</v>
      </c>
      <c r="BL78">
        <v>16.7</v>
      </c>
      <c r="BM78">
        <v>3.7111111111111108</v>
      </c>
      <c r="BN78">
        <v>11.05111111111111</v>
      </c>
      <c r="BO78" t="s">
        <v>1928</v>
      </c>
      <c r="BP78">
        <v>0</v>
      </c>
      <c r="BQ78">
        <v>0</v>
      </c>
      <c r="BR78">
        <v>7.3577777777777769</v>
      </c>
      <c r="BS78" t="s">
        <v>547</v>
      </c>
      <c r="BT78" t="s">
        <v>3066</v>
      </c>
      <c r="BU78">
        <v>100</v>
      </c>
      <c r="BV78">
        <v>16.66</v>
      </c>
      <c r="BW78">
        <v>16.66</v>
      </c>
      <c r="BX78">
        <v>33.32</v>
      </c>
      <c r="BY78">
        <v>33.32</v>
      </c>
      <c r="BZ78">
        <v>49.980000000000004</v>
      </c>
      <c r="CA78">
        <v>49.980000000000004</v>
      </c>
      <c r="CB78">
        <v>66.64</v>
      </c>
      <c r="CC78">
        <v>66.64</v>
      </c>
      <c r="CD78">
        <v>83.3</v>
      </c>
      <c r="CE78">
        <v>83.3</v>
      </c>
      <c r="CF78">
        <v>100</v>
      </c>
      <c r="CG78">
        <v>100</v>
      </c>
      <c r="CH78" s="133">
        <v>16.66</v>
      </c>
      <c r="CI78">
        <v>16.66</v>
      </c>
      <c r="CJ78">
        <v>33.32</v>
      </c>
      <c r="CK78">
        <v>33.32</v>
      </c>
      <c r="CL78">
        <v>49.980000000000004</v>
      </c>
      <c r="CM78">
        <v>49.980000000000004</v>
      </c>
      <c r="CN78">
        <v>49.980000000000004</v>
      </c>
      <c r="CO78">
        <v>49.980000000000004</v>
      </c>
      <c r="CP78">
        <v>49.980000000000004</v>
      </c>
      <c r="CQ78">
        <v>49.980000000000004</v>
      </c>
      <c r="CR78">
        <v>49.980000000000004</v>
      </c>
      <c r="CS78">
        <v>49.980000000000004</v>
      </c>
      <c r="CT78">
        <v>49.980000000000004</v>
      </c>
      <c r="CU78" s="133">
        <v>99.999999999999986</v>
      </c>
      <c r="CV78">
        <v>49.980000000000004</v>
      </c>
      <c r="CW78" t="s">
        <v>473</v>
      </c>
      <c r="CX78" t="s">
        <v>473</v>
      </c>
      <c r="CY78">
        <v>22.222222222222221</v>
      </c>
      <c r="CZ78">
        <v>100</v>
      </c>
    </row>
    <row r="79" spans="1:104" x14ac:dyDescent="0.35">
      <c r="A79" t="s">
        <v>1803</v>
      </c>
      <c r="B79">
        <v>7871</v>
      </c>
      <c r="C79" t="s">
        <v>1530</v>
      </c>
      <c r="D79" t="s">
        <v>1804</v>
      </c>
      <c r="E79" t="s">
        <v>1805</v>
      </c>
      <c r="F79" t="s">
        <v>1526</v>
      </c>
      <c r="G79" t="s">
        <v>1527</v>
      </c>
      <c r="H79" t="s">
        <v>1531</v>
      </c>
      <c r="I79" t="s">
        <v>1806</v>
      </c>
      <c r="J79" t="s">
        <v>504</v>
      </c>
      <c r="K79" t="s">
        <v>458</v>
      </c>
      <c r="L79" t="s">
        <v>3067</v>
      </c>
      <c r="M79">
        <v>100</v>
      </c>
      <c r="N79">
        <v>100</v>
      </c>
      <c r="O79">
        <v>1</v>
      </c>
      <c r="Q79" t="s">
        <v>3068</v>
      </c>
      <c r="R79" t="s">
        <v>1534</v>
      </c>
      <c r="S79">
        <v>4</v>
      </c>
      <c r="T79">
        <v>9</v>
      </c>
      <c r="U79">
        <v>44.444444444444443</v>
      </c>
      <c r="V79">
        <v>44013</v>
      </c>
      <c r="W79">
        <v>44196</v>
      </c>
      <c r="X79">
        <v>0</v>
      </c>
      <c r="Y79">
        <v>0</v>
      </c>
      <c r="Z79">
        <v>0</v>
      </c>
      <c r="AA79" t="s">
        <v>547</v>
      </c>
      <c r="AB79">
        <v>0</v>
      </c>
      <c r="AC79">
        <v>0</v>
      </c>
      <c r="AD79">
        <v>0</v>
      </c>
      <c r="AE79" t="s">
        <v>547</v>
      </c>
      <c r="AF79">
        <v>18.18</v>
      </c>
      <c r="AG79">
        <v>8.08</v>
      </c>
      <c r="AH79">
        <v>21.968888888888888</v>
      </c>
      <c r="AI79" t="s">
        <v>3069</v>
      </c>
      <c r="AJ79">
        <v>9.09</v>
      </c>
      <c r="AK79">
        <v>4.04</v>
      </c>
      <c r="AL79">
        <v>4.04</v>
      </c>
      <c r="AM79" t="s">
        <v>1813</v>
      </c>
      <c r="AN79">
        <v>0</v>
      </c>
      <c r="AO79">
        <v>0</v>
      </c>
      <c r="AP79">
        <v>0</v>
      </c>
      <c r="AQ79" t="s">
        <v>547</v>
      </c>
      <c r="AR79">
        <v>18.18</v>
      </c>
      <c r="AS79">
        <v>8.08</v>
      </c>
      <c r="AT79">
        <v>21.968888888888888</v>
      </c>
      <c r="AU79" t="s">
        <v>3069</v>
      </c>
      <c r="AV79">
        <v>0</v>
      </c>
      <c r="AW79">
        <v>0</v>
      </c>
      <c r="AX79">
        <v>0</v>
      </c>
      <c r="AY79" t="s">
        <v>547</v>
      </c>
      <c r="AZ79">
        <v>9.09</v>
      </c>
      <c r="BA79">
        <v>4.04</v>
      </c>
      <c r="BB79">
        <v>4.04</v>
      </c>
      <c r="BC79" t="s">
        <v>1814</v>
      </c>
      <c r="BD79">
        <v>18.18</v>
      </c>
      <c r="BE79">
        <v>8.08</v>
      </c>
      <c r="BF79">
        <v>21.968888888888888</v>
      </c>
      <c r="BG79" t="s">
        <v>3069</v>
      </c>
      <c r="BH79">
        <v>0</v>
      </c>
      <c r="BI79">
        <v>0</v>
      </c>
      <c r="BJ79">
        <v>0</v>
      </c>
      <c r="BK79" t="s">
        <v>547</v>
      </c>
      <c r="BL79">
        <v>18.18</v>
      </c>
      <c r="BM79">
        <v>8.08</v>
      </c>
      <c r="BN79">
        <v>8.08</v>
      </c>
      <c r="BO79" t="s">
        <v>1815</v>
      </c>
      <c r="BP79">
        <v>9.1</v>
      </c>
      <c r="BQ79">
        <v>4.0444444444444443</v>
      </c>
      <c r="BR79">
        <v>17.93333333333333</v>
      </c>
      <c r="BS79" t="s">
        <v>3070</v>
      </c>
      <c r="BT79" t="s">
        <v>3071</v>
      </c>
      <c r="BU79">
        <v>100</v>
      </c>
      <c r="BV79">
        <v>0</v>
      </c>
      <c r="BW79">
        <v>0</v>
      </c>
      <c r="BX79">
        <v>18.18</v>
      </c>
      <c r="BY79">
        <v>27.27</v>
      </c>
      <c r="BZ79">
        <v>27.27</v>
      </c>
      <c r="CA79">
        <v>45.45</v>
      </c>
      <c r="CB79">
        <v>45.45</v>
      </c>
      <c r="CC79">
        <v>54.540000000000006</v>
      </c>
      <c r="CD79">
        <v>72.72</v>
      </c>
      <c r="CE79">
        <v>72.72</v>
      </c>
      <c r="CF79">
        <v>90.9</v>
      </c>
      <c r="CG79">
        <v>100</v>
      </c>
      <c r="CH79" s="133">
        <v>0</v>
      </c>
      <c r="CI79">
        <v>0</v>
      </c>
      <c r="CJ79">
        <v>18.18</v>
      </c>
      <c r="CK79">
        <v>27.27</v>
      </c>
      <c r="CL79">
        <v>27.27</v>
      </c>
      <c r="CM79">
        <v>45.45</v>
      </c>
      <c r="CN79">
        <v>45.45</v>
      </c>
      <c r="CO79">
        <v>45.45</v>
      </c>
      <c r="CP79">
        <v>45.45</v>
      </c>
      <c r="CQ79">
        <v>45.45</v>
      </c>
      <c r="CR79">
        <v>45.45</v>
      </c>
      <c r="CS79">
        <v>45.45</v>
      </c>
      <c r="CT79">
        <v>45.45</v>
      </c>
      <c r="CU79" s="133">
        <v>100</v>
      </c>
      <c r="CV79">
        <v>45.45</v>
      </c>
      <c r="CW79" t="s">
        <v>473</v>
      </c>
      <c r="CX79" t="s">
        <v>473</v>
      </c>
      <c r="CY79">
        <v>44.444444444444443</v>
      </c>
      <c r="CZ79">
        <v>99.999999999999986</v>
      </c>
    </row>
    <row r="80" spans="1:104" x14ac:dyDescent="0.35">
      <c r="A80" t="s">
        <v>1803</v>
      </c>
      <c r="B80">
        <v>7871</v>
      </c>
      <c r="C80" t="s">
        <v>1530</v>
      </c>
      <c r="D80" t="s">
        <v>1804</v>
      </c>
      <c r="E80" t="s">
        <v>1805</v>
      </c>
      <c r="F80" t="s">
        <v>1526</v>
      </c>
      <c r="G80" t="s">
        <v>1527</v>
      </c>
      <c r="H80" t="s">
        <v>1531</v>
      </c>
      <c r="I80" t="s">
        <v>1806</v>
      </c>
      <c r="J80" t="s">
        <v>504</v>
      </c>
      <c r="K80" t="s">
        <v>458</v>
      </c>
      <c r="L80" t="s">
        <v>3072</v>
      </c>
      <c r="M80">
        <v>100</v>
      </c>
      <c r="N80">
        <v>100</v>
      </c>
      <c r="O80">
        <v>2</v>
      </c>
      <c r="Q80" t="s">
        <v>3073</v>
      </c>
      <c r="R80" t="s">
        <v>1534</v>
      </c>
      <c r="S80">
        <v>2</v>
      </c>
      <c r="T80">
        <v>9</v>
      </c>
      <c r="U80">
        <v>22.222222222222221</v>
      </c>
      <c r="V80">
        <v>44013</v>
      </c>
      <c r="W80">
        <v>44196</v>
      </c>
      <c r="X80">
        <v>0</v>
      </c>
      <c r="Y80">
        <v>0</v>
      </c>
      <c r="Z80">
        <v>0</v>
      </c>
      <c r="AA80" t="s">
        <v>547</v>
      </c>
      <c r="AB80">
        <v>0</v>
      </c>
      <c r="AC80">
        <v>0</v>
      </c>
      <c r="AD80">
        <v>0</v>
      </c>
      <c r="AE80" t="s">
        <v>547</v>
      </c>
      <c r="AF80">
        <v>25</v>
      </c>
      <c r="AG80">
        <v>5.5555555555555554</v>
      </c>
      <c r="AH80">
        <v>21.968888888888888</v>
      </c>
      <c r="AI80" t="s">
        <v>3074</v>
      </c>
      <c r="AJ80">
        <v>0</v>
      </c>
      <c r="AK80">
        <v>0</v>
      </c>
      <c r="AL80">
        <v>4.04</v>
      </c>
      <c r="AM80" t="s">
        <v>547</v>
      </c>
      <c r="AN80">
        <v>0</v>
      </c>
      <c r="AO80">
        <v>0</v>
      </c>
      <c r="AP80">
        <v>0</v>
      </c>
      <c r="AQ80" t="s">
        <v>547</v>
      </c>
      <c r="AR80">
        <v>25</v>
      </c>
      <c r="AS80">
        <v>5.5555555555555554</v>
      </c>
      <c r="AT80">
        <v>21.968888888888888</v>
      </c>
      <c r="AU80" t="s">
        <v>3074</v>
      </c>
      <c r="AV80">
        <v>0</v>
      </c>
      <c r="AW80">
        <v>0</v>
      </c>
      <c r="AX80">
        <v>0</v>
      </c>
      <c r="AY80" t="s">
        <v>547</v>
      </c>
      <c r="AZ80">
        <v>0</v>
      </c>
      <c r="BA80">
        <v>0</v>
      </c>
      <c r="BB80">
        <v>4.04</v>
      </c>
      <c r="BC80" t="s">
        <v>547</v>
      </c>
      <c r="BD80">
        <v>25</v>
      </c>
      <c r="BE80">
        <v>5.5555555555555554</v>
      </c>
      <c r="BF80">
        <v>21.968888888888888</v>
      </c>
      <c r="BG80" t="s">
        <v>3074</v>
      </c>
      <c r="BH80">
        <v>0</v>
      </c>
      <c r="BI80">
        <v>0</v>
      </c>
      <c r="BJ80">
        <v>0</v>
      </c>
      <c r="BK80" t="s">
        <v>547</v>
      </c>
      <c r="BL80">
        <v>0</v>
      </c>
      <c r="BM80">
        <v>0</v>
      </c>
      <c r="BN80">
        <v>8.08</v>
      </c>
      <c r="BO80" t="s">
        <v>547</v>
      </c>
      <c r="BP80">
        <v>25</v>
      </c>
      <c r="BQ80">
        <v>5.5555555555555554</v>
      </c>
      <c r="BR80">
        <v>17.93333333333333</v>
      </c>
      <c r="BS80" t="s">
        <v>3074</v>
      </c>
      <c r="BT80" t="s">
        <v>3075</v>
      </c>
      <c r="BU80">
        <v>100</v>
      </c>
      <c r="BV80">
        <v>0</v>
      </c>
      <c r="BW80">
        <v>0</v>
      </c>
      <c r="BX80">
        <v>25</v>
      </c>
      <c r="BY80">
        <v>25</v>
      </c>
      <c r="BZ80">
        <v>25</v>
      </c>
      <c r="CA80">
        <v>50</v>
      </c>
      <c r="CB80">
        <v>50</v>
      </c>
      <c r="CC80">
        <v>50</v>
      </c>
      <c r="CD80">
        <v>75</v>
      </c>
      <c r="CE80">
        <v>75</v>
      </c>
      <c r="CF80">
        <v>75</v>
      </c>
      <c r="CG80">
        <v>100</v>
      </c>
      <c r="CH80" s="133">
        <v>0</v>
      </c>
      <c r="CI80">
        <v>0</v>
      </c>
      <c r="CJ80">
        <v>25</v>
      </c>
      <c r="CK80">
        <v>25</v>
      </c>
      <c r="CL80">
        <v>25</v>
      </c>
      <c r="CM80">
        <v>50</v>
      </c>
      <c r="CN80">
        <v>50</v>
      </c>
      <c r="CO80">
        <v>50</v>
      </c>
      <c r="CP80">
        <v>50</v>
      </c>
      <c r="CQ80">
        <v>50</v>
      </c>
      <c r="CR80">
        <v>50</v>
      </c>
      <c r="CS80">
        <v>50</v>
      </c>
      <c r="CT80">
        <v>50</v>
      </c>
      <c r="CU80" s="133">
        <v>100</v>
      </c>
      <c r="CV80">
        <v>50</v>
      </c>
      <c r="CW80" t="s">
        <v>473</v>
      </c>
      <c r="CX80" t="s">
        <v>473</v>
      </c>
      <c r="CY80">
        <v>22.222222222222221</v>
      </c>
      <c r="CZ80">
        <v>99.999999999999986</v>
      </c>
    </row>
    <row r="81" spans="1:104" x14ac:dyDescent="0.35">
      <c r="A81" t="s">
        <v>1803</v>
      </c>
      <c r="B81">
        <v>7871</v>
      </c>
      <c r="C81" t="s">
        <v>1530</v>
      </c>
      <c r="D81" t="s">
        <v>1804</v>
      </c>
      <c r="E81" t="s">
        <v>1805</v>
      </c>
      <c r="F81" t="s">
        <v>1526</v>
      </c>
      <c r="G81" t="s">
        <v>1527</v>
      </c>
      <c r="H81" t="s">
        <v>1531</v>
      </c>
      <c r="I81" t="s">
        <v>1806</v>
      </c>
      <c r="J81" t="s">
        <v>504</v>
      </c>
      <c r="K81" t="s">
        <v>458</v>
      </c>
      <c r="L81" t="s">
        <v>3076</v>
      </c>
      <c r="M81">
        <v>100</v>
      </c>
      <c r="N81">
        <v>100</v>
      </c>
      <c r="O81">
        <v>3</v>
      </c>
      <c r="Q81" t="s">
        <v>3077</v>
      </c>
      <c r="R81" t="s">
        <v>1534</v>
      </c>
      <c r="S81">
        <v>3</v>
      </c>
      <c r="T81">
        <v>9</v>
      </c>
      <c r="U81">
        <v>33.333333333333329</v>
      </c>
      <c r="V81">
        <v>44013</v>
      </c>
      <c r="W81">
        <v>44196</v>
      </c>
      <c r="X81">
        <v>0</v>
      </c>
      <c r="Y81">
        <v>0</v>
      </c>
      <c r="Z81">
        <v>0</v>
      </c>
      <c r="AA81" t="s">
        <v>547</v>
      </c>
      <c r="AB81">
        <v>0</v>
      </c>
      <c r="AC81">
        <v>0</v>
      </c>
      <c r="AD81">
        <v>0</v>
      </c>
      <c r="AE81" t="s">
        <v>547</v>
      </c>
      <c r="AF81">
        <v>25</v>
      </c>
      <c r="AG81">
        <v>8.3333333333333321</v>
      </c>
      <c r="AH81">
        <v>21.968888888888888</v>
      </c>
      <c r="AI81" t="s">
        <v>3078</v>
      </c>
      <c r="AJ81">
        <v>0</v>
      </c>
      <c r="AK81">
        <v>0</v>
      </c>
      <c r="AL81">
        <v>4.04</v>
      </c>
      <c r="AM81" t="s">
        <v>547</v>
      </c>
      <c r="AN81">
        <v>0</v>
      </c>
      <c r="AO81">
        <v>0</v>
      </c>
      <c r="AP81">
        <v>0</v>
      </c>
      <c r="AQ81" t="s">
        <v>547</v>
      </c>
      <c r="AR81">
        <v>25</v>
      </c>
      <c r="AS81">
        <v>8.3333333333333321</v>
      </c>
      <c r="AT81">
        <v>21.968888888888888</v>
      </c>
      <c r="AU81" t="s">
        <v>3078</v>
      </c>
      <c r="AV81">
        <v>0</v>
      </c>
      <c r="AW81">
        <v>0</v>
      </c>
      <c r="AX81">
        <v>0</v>
      </c>
      <c r="AY81" t="s">
        <v>547</v>
      </c>
      <c r="AZ81">
        <v>0</v>
      </c>
      <c r="BA81">
        <v>0</v>
      </c>
      <c r="BB81">
        <v>4.04</v>
      </c>
      <c r="BC81" t="s">
        <v>547</v>
      </c>
      <c r="BD81">
        <v>25</v>
      </c>
      <c r="BE81">
        <v>8.3333333333333321</v>
      </c>
      <c r="BF81">
        <v>21.968888888888888</v>
      </c>
      <c r="BG81" t="s">
        <v>3078</v>
      </c>
      <c r="BH81">
        <v>0</v>
      </c>
      <c r="BI81">
        <v>0</v>
      </c>
      <c r="BJ81">
        <v>0</v>
      </c>
      <c r="BK81" t="s">
        <v>547</v>
      </c>
      <c r="BL81">
        <v>0</v>
      </c>
      <c r="BM81">
        <v>0</v>
      </c>
      <c r="BN81">
        <v>8.08</v>
      </c>
      <c r="BO81" t="s">
        <v>547</v>
      </c>
      <c r="BP81">
        <v>25</v>
      </c>
      <c r="BQ81">
        <v>8.3333333333333321</v>
      </c>
      <c r="BR81">
        <v>17.93333333333333</v>
      </c>
      <c r="BS81" t="s">
        <v>3078</v>
      </c>
      <c r="BT81" t="s">
        <v>3079</v>
      </c>
      <c r="BU81">
        <v>100</v>
      </c>
      <c r="BV81">
        <v>0</v>
      </c>
      <c r="BW81">
        <v>0</v>
      </c>
      <c r="BX81">
        <v>25</v>
      </c>
      <c r="BY81">
        <v>25</v>
      </c>
      <c r="BZ81">
        <v>25</v>
      </c>
      <c r="CA81">
        <v>50</v>
      </c>
      <c r="CB81">
        <v>50</v>
      </c>
      <c r="CC81">
        <v>50</v>
      </c>
      <c r="CD81">
        <v>75</v>
      </c>
      <c r="CE81">
        <v>75</v>
      </c>
      <c r="CF81">
        <v>75</v>
      </c>
      <c r="CG81">
        <v>100</v>
      </c>
      <c r="CH81" s="133">
        <v>0</v>
      </c>
      <c r="CI81">
        <v>0</v>
      </c>
      <c r="CJ81">
        <v>25</v>
      </c>
      <c r="CK81">
        <v>25</v>
      </c>
      <c r="CL81">
        <v>25</v>
      </c>
      <c r="CM81">
        <v>50</v>
      </c>
      <c r="CN81">
        <v>50</v>
      </c>
      <c r="CO81">
        <v>50</v>
      </c>
      <c r="CP81">
        <v>50</v>
      </c>
      <c r="CQ81">
        <v>50</v>
      </c>
      <c r="CR81">
        <v>50</v>
      </c>
      <c r="CS81">
        <v>50</v>
      </c>
      <c r="CT81">
        <v>50</v>
      </c>
      <c r="CU81" s="133">
        <v>100</v>
      </c>
      <c r="CV81">
        <v>50</v>
      </c>
      <c r="CW81" t="s">
        <v>473</v>
      </c>
      <c r="CX81" t="s">
        <v>473</v>
      </c>
      <c r="CY81">
        <v>33.333333333333329</v>
      </c>
      <c r="CZ81">
        <v>99.999999999999986</v>
      </c>
    </row>
    <row r="82" spans="1:104" x14ac:dyDescent="0.35">
      <c r="A82" t="s">
        <v>1824</v>
      </c>
      <c r="B82">
        <v>7871</v>
      </c>
      <c r="C82" t="s">
        <v>1530</v>
      </c>
      <c r="D82" t="s">
        <v>1825</v>
      </c>
      <c r="E82" t="s">
        <v>1826</v>
      </c>
      <c r="F82" t="s">
        <v>1526</v>
      </c>
      <c r="G82" t="s">
        <v>1527</v>
      </c>
      <c r="H82" t="s">
        <v>1531</v>
      </c>
      <c r="I82" t="s">
        <v>1827</v>
      </c>
      <c r="J82" t="s">
        <v>456</v>
      </c>
      <c r="K82" t="s">
        <v>458</v>
      </c>
      <c r="L82" t="s">
        <v>3080</v>
      </c>
      <c r="M82">
        <v>100</v>
      </c>
      <c r="N82">
        <v>100</v>
      </c>
      <c r="O82">
        <v>1</v>
      </c>
      <c r="Q82" t="s">
        <v>3081</v>
      </c>
      <c r="R82" t="s">
        <v>1534</v>
      </c>
      <c r="S82">
        <v>0</v>
      </c>
      <c r="T82">
        <v>8</v>
      </c>
      <c r="U82">
        <v>0</v>
      </c>
      <c r="V82">
        <v>44013</v>
      </c>
      <c r="W82">
        <v>44196</v>
      </c>
      <c r="X82">
        <v>0</v>
      </c>
      <c r="Y82">
        <v>0</v>
      </c>
      <c r="Z82">
        <v>0</v>
      </c>
      <c r="AA82">
        <v>0</v>
      </c>
      <c r="AB82">
        <v>0</v>
      </c>
      <c r="AC82">
        <v>0</v>
      </c>
      <c r="AD82">
        <v>4.165</v>
      </c>
      <c r="AE82">
        <v>0</v>
      </c>
      <c r="AF82">
        <v>0</v>
      </c>
      <c r="AG82">
        <v>0</v>
      </c>
      <c r="AH82">
        <v>8.33</v>
      </c>
      <c r="AI82">
        <v>0</v>
      </c>
      <c r="AJ82">
        <v>0</v>
      </c>
      <c r="AK82">
        <v>0</v>
      </c>
      <c r="AL82">
        <v>8.3350000000000009</v>
      </c>
      <c r="AM82">
        <v>0</v>
      </c>
      <c r="AN82">
        <v>0</v>
      </c>
      <c r="AO82">
        <v>0</v>
      </c>
      <c r="AP82">
        <v>4.6849999999999996</v>
      </c>
      <c r="AQ82">
        <v>0</v>
      </c>
      <c r="AR82">
        <v>0</v>
      </c>
      <c r="AS82">
        <v>0</v>
      </c>
      <c r="AT82">
        <v>18.574999999999999</v>
      </c>
      <c r="AU82">
        <v>0</v>
      </c>
      <c r="AV82">
        <v>0</v>
      </c>
      <c r="AW82">
        <v>0</v>
      </c>
      <c r="AX82">
        <v>4.6849999999999996</v>
      </c>
      <c r="AY82">
        <v>0</v>
      </c>
      <c r="AZ82">
        <v>0</v>
      </c>
      <c r="BA82">
        <v>0</v>
      </c>
      <c r="BB82">
        <v>4.6849999999999996</v>
      </c>
      <c r="BC82">
        <v>0</v>
      </c>
      <c r="BD82">
        <v>0</v>
      </c>
      <c r="BE82">
        <v>0</v>
      </c>
      <c r="BF82">
        <v>18.574999999999999</v>
      </c>
      <c r="BG82">
        <v>0</v>
      </c>
      <c r="BH82">
        <v>0</v>
      </c>
      <c r="BI82">
        <v>0</v>
      </c>
      <c r="BJ82">
        <v>0</v>
      </c>
      <c r="BK82">
        <v>0</v>
      </c>
      <c r="BL82">
        <v>0</v>
      </c>
      <c r="BM82">
        <v>0</v>
      </c>
      <c r="BN82">
        <v>9.4</v>
      </c>
      <c r="BO82">
        <v>0</v>
      </c>
      <c r="BP82">
        <v>0</v>
      </c>
      <c r="BQ82">
        <v>0</v>
      </c>
      <c r="BR82">
        <v>18.565000000000001</v>
      </c>
      <c r="BS82">
        <v>0</v>
      </c>
      <c r="BT82" t="s">
        <v>2736</v>
      </c>
      <c r="BU82">
        <v>0</v>
      </c>
      <c r="BV82">
        <v>0</v>
      </c>
      <c r="BW82">
        <v>0</v>
      </c>
      <c r="BX82">
        <v>0</v>
      </c>
      <c r="BY82">
        <v>0</v>
      </c>
      <c r="BZ82">
        <v>0</v>
      </c>
      <c r="CA82">
        <v>0</v>
      </c>
      <c r="CB82">
        <v>0</v>
      </c>
      <c r="CC82">
        <v>0</v>
      </c>
      <c r="CD82">
        <v>0</v>
      </c>
      <c r="CE82">
        <v>0</v>
      </c>
      <c r="CF82">
        <v>0</v>
      </c>
      <c r="CG82">
        <v>0</v>
      </c>
      <c r="CH82" s="133">
        <v>0</v>
      </c>
      <c r="CI82">
        <v>0</v>
      </c>
      <c r="CJ82">
        <v>0</v>
      </c>
      <c r="CK82">
        <v>0</v>
      </c>
      <c r="CL82">
        <v>0</v>
      </c>
      <c r="CM82">
        <v>0</v>
      </c>
      <c r="CN82">
        <v>0</v>
      </c>
      <c r="CO82">
        <v>0</v>
      </c>
      <c r="CP82">
        <v>0</v>
      </c>
      <c r="CQ82">
        <v>0</v>
      </c>
      <c r="CR82">
        <v>0</v>
      </c>
      <c r="CS82">
        <v>0</v>
      </c>
      <c r="CT82">
        <v>0</v>
      </c>
      <c r="CU82" s="133" t="s">
        <v>473</v>
      </c>
      <c r="CV82">
        <v>0</v>
      </c>
      <c r="CW82" t="s">
        <v>473</v>
      </c>
      <c r="CX82" t="s">
        <v>473</v>
      </c>
      <c r="CY82">
        <v>0</v>
      </c>
      <c r="CZ82">
        <v>100</v>
      </c>
    </row>
    <row r="83" spans="1:104" x14ac:dyDescent="0.35">
      <c r="A83" t="s">
        <v>1824</v>
      </c>
      <c r="B83">
        <v>7871</v>
      </c>
      <c r="C83" t="s">
        <v>1530</v>
      </c>
      <c r="D83" t="s">
        <v>1825</v>
      </c>
      <c r="E83" t="s">
        <v>1826</v>
      </c>
      <c r="F83" t="s">
        <v>1526</v>
      </c>
      <c r="G83" t="s">
        <v>1527</v>
      </c>
      <c r="H83" t="s">
        <v>1531</v>
      </c>
      <c r="I83" t="s">
        <v>1827</v>
      </c>
      <c r="J83" t="s">
        <v>456</v>
      </c>
      <c r="K83" t="s">
        <v>458</v>
      </c>
      <c r="L83" t="s">
        <v>3082</v>
      </c>
      <c r="M83">
        <v>100</v>
      </c>
      <c r="N83">
        <v>100</v>
      </c>
      <c r="O83">
        <v>2</v>
      </c>
      <c r="Q83" t="s">
        <v>3083</v>
      </c>
      <c r="R83" t="s">
        <v>1534</v>
      </c>
      <c r="S83">
        <v>0</v>
      </c>
      <c r="T83">
        <v>8</v>
      </c>
      <c r="U83">
        <v>0</v>
      </c>
      <c r="V83">
        <v>44013</v>
      </c>
      <c r="W83">
        <v>44196</v>
      </c>
      <c r="X83">
        <v>0</v>
      </c>
      <c r="Y83">
        <v>0</v>
      </c>
      <c r="Z83">
        <v>0</v>
      </c>
      <c r="AA83">
        <v>0</v>
      </c>
      <c r="AB83">
        <v>0</v>
      </c>
      <c r="AC83">
        <v>0</v>
      </c>
      <c r="AD83">
        <v>4.165</v>
      </c>
      <c r="AE83">
        <v>0</v>
      </c>
      <c r="AF83">
        <v>0</v>
      </c>
      <c r="AG83">
        <v>0</v>
      </c>
      <c r="AH83">
        <v>8.33</v>
      </c>
      <c r="AI83">
        <v>0</v>
      </c>
      <c r="AJ83">
        <v>0</v>
      </c>
      <c r="AK83">
        <v>0</v>
      </c>
      <c r="AL83">
        <v>8.3350000000000009</v>
      </c>
      <c r="AM83">
        <v>0</v>
      </c>
      <c r="AN83">
        <v>0</v>
      </c>
      <c r="AO83">
        <v>0</v>
      </c>
      <c r="AP83">
        <v>4.6849999999999996</v>
      </c>
      <c r="AQ83">
        <v>0</v>
      </c>
      <c r="AR83">
        <v>0</v>
      </c>
      <c r="AS83">
        <v>0</v>
      </c>
      <c r="AT83">
        <v>18.574999999999999</v>
      </c>
      <c r="AU83">
        <v>0</v>
      </c>
      <c r="AV83">
        <v>0</v>
      </c>
      <c r="AW83">
        <v>0</v>
      </c>
      <c r="AX83">
        <v>4.6849999999999996</v>
      </c>
      <c r="AY83">
        <v>0</v>
      </c>
      <c r="AZ83">
        <v>0</v>
      </c>
      <c r="BA83">
        <v>0</v>
      </c>
      <c r="BB83">
        <v>4.6849999999999996</v>
      </c>
      <c r="BC83">
        <v>0</v>
      </c>
      <c r="BD83">
        <v>0</v>
      </c>
      <c r="BE83">
        <v>0</v>
      </c>
      <c r="BF83">
        <v>18.574999999999999</v>
      </c>
      <c r="BG83">
        <v>0</v>
      </c>
      <c r="BH83">
        <v>0</v>
      </c>
      <c r="BI83">
        <v>0</v>
      </c>
      <c r="BJ83">
        <v>0</v>
      </c>
      <c r="BK83">
        <v>0</v>
      </c>
      <c r="BL83">
        <v>0</v>
      </c>
      <c r="BM83">
        <v>0</v>
      </c>
      <c r="BN83">
        <v>9.4</v>
      </c>
      <c r="BO83">
        <v>0</v>
      </c>
      <c r="BP83">
        <v>0</v>
      </c>
      <c r="BQ83">
        <v>0</v>
      </c>
      <c r="BR83">
        <v>18.565000000000001</v>
      </c>
      <c r="BS83">
        <v>0</v>
      </c>
      <c r="BT83" t="s">
        <v>2736</v>
      </c>
      <c r="BU83">
        <v>0</v>
      </c>
      <c r="BV83">
        <v>0</v>
      </c>
      <c r="BW83">
        <v>0</v>
      </c>
      <c r="BX83">
        <v>0</v>
      </c>
      <c r="BY83">
        <v>0</v>
      </c>
      <c r="BZ83">
        <v>0</v>
      </c>
      <c r="CA83">
        <v>0</v>
      </c>
      <c r="CB83">
        <v>0</v>
      </c>
      <c r="CC83">
        <v>0</v>
      </c>
      <c r="CD83">
        <v>0</v>
      </c>
      <c r="CE83">
        <v>0</v>
      </c>
      <c r="CF83">
        <v>0</v>
      </c>
      <c r="CG83">
        <v>0</v>
      </c>
      <c r="CH83" s="133">
        <v>0</v>
      </c>
      <c r="CI83">
        <v>0</v>
      </c>
      <c r="CJ83">
        <v>0</v>
      </c>
      <c r="CK83">
        <v>0</v>
      </c>
      <c r="CL83">
        <v>0</v>
      </c>
      <c r="CM83">
        <v>0</v>
      </c>
      <c r="CN83">
        <v>0</v>
      </c>
      <c r="CO83">
        <v>0</v>
      </c>
      <c r="CP83">
        <v>0</v>
      </c>
      <c r="CQ83">
        <v>0</v>
      </c>
      <c r="CR83">
        <v>0</v>
      </c>
      <c r="CS83">
        <v>0</v>
      </c>
      <c r="CT83">
        <v>0</v>
      </c>
      <c r="CU83" s="133" t="s">
        <v>473</v>
      </c>
      <c r="CV83">
        <v>0</v>
      </c>
      <c r="CW83" t="s">
        <v>473</v>
      </c>
      <c r="CX83" t="s">
        <v>473</v>
      </c>
      <c r="CY83">
        <v>0</v>
      </c>
      <c r="CZ83">
        <v>100</v>
      </c>
    </row>
    <row r="84" spans="1:104" x14ac:dyDescent="0.35">
      <c r="A84" t="s">
        <v>1824</v>
      </c>
      <c r="B84">
        <v>7871</v>
      </c>
      <c r="C84" t="s">
        <v>1530</v>
      </c>
      <c r="D84" t="s">
        <v>1825</v>
      </c>
      <c r="E84" t="s">
        <v>1826</v>
      </c>
      <c r="F84" t="s">
        <v>1526</v>
      </c>
      <c r="G84" t="s">
        <v>1527</v>
      </c>
      <c r="H84" t="s">
        <v>1531</v>
      </c>
      <c r="I84" t="s">
        <v>1827</v>
      </c>
      <c r="J84" t="s">
        <v>456</v>
      </c>
      <c r="K84" t="s">
        <v>458</v>
      </c>
      <c r="L84" t="s">
        <v>3084</v>
      </c>
      <c r="M84">
        <v>100</v>
      </c>
      <c r="N84">
        <v>100</v>
      </c>
      <c r="O84">
        <v>3</v>
      </c>
      <c r="Q84" t="s">
        <v>3085</v>
      </c>
      <c r="R84" t="s">
        <v>1534</v>
      </c>
      <c r="S84">
        <v>4</v>
      </c>
      <c r="T84">
        <v>8</v>
      </c>
      <c r="U84">
        <v>50</v>
      </c>
      <c r="V84">
        <v>44013</v>
      </c>
      <c r="W84">
        <v>44196</v>
      </c>
      <c r="X84">
        <v>0</v>
      </c>
      <c r="Y84">
        <v>0</v>
      </c>
      <c r="Z84">
        <v>0</v>
      </c>
      <c r="AA84" t="s">
        <v>547</v>
      </c>
      <c r="AB84">
        <v>0</v>
      </c>
      <c r="AC84">
        <v>0</v>
      </c>
      <c r="AD84">
        <v>4.165</v>
      </c>
      <c r="AE84" t="s">
        <v>547</v>
      </c>
      <c r="AF84">
        <v>16.66</v>
      </c>
      <c r="AG84">
        <v>8.33</v>
      </c>
      <c r="AH84">
        <v>8.33</v>
      </c>
      <c r="AI84" t="s">
        <v>1834</v>
      </c>
      <c r="AJ84">
        <v>0</v>
      </c>
      <c r="AK84">
        <v>0</v>
      </c>
      <c r="AL84">
        <v>8.3350000000000009</v>
      </c>
      <c r="AM84" t="s">
        <v>547</v>
      </c>
      <c r="AN84">
        <v>0</v>
      </c>
      <c r="AO84">
        <v>0</v>
      </c>
      <c r="AP84">
        <v>4.6849999999999996</v>
      </c>
      <c r="AQ84" t="s">
        <v>547</v>
      </c>
      <c r="AR84">
        <v>27.78</v>
      </c>
      <c r="AS84">
        <v>13.89</v>
      </c>
      <c r="AT84">
        <v>18.574999999999999</v>
      </c>
      <c r="AU84" t="s">
        <v>3086</v>
      </c>
      <c r="AV84">
        <v>0</v>
      </c>
      <c r="AW84">
        <v>0</v>
      </c>
      <c r="AX84">
        <v>4.6849999999999996</v>
      </c>
      <c r="AY84" t="s">
        <v>547</v>
      </c>
      <c r="AZ84">
        <v>0</v>
      </c>
      <c r="BA84">
        <v>0</v>
      </c>
      <c r="BB84">
        <v>4.6849999999999996</v>
      </c>
      <c r="BC84" t="s">
        <v>547</v>
      </c>
      <c r="BD84">
        <v>27.78</v>
      </c>
      <c r="BE84">
        <v>13.89</v>
      </c>
      <c r="BF84">
        <v>18.574999999999999</v>
      </c>
      <c r="BG84" t="s">
        <v>3086</v>
      </c>
      <c r="BH84">
        <v>0</v>
      </c>
      <c r="BI84">
        <v>0</v>
      </c>
      <c r="BJ84">
        <v>0</v>
      </c>
      <c r="BK84" t="s">
        <v>547</v>
      </c>
      <c r="BL84">
        <v>0</v>
      </c>
      <c r="BM84">
        <v>0</v>
      </c>
      <c r="BN84">
        <v>9.4</v>
      </c>
      <c r="BO84" t="s">
        <v>547</v>
      </c>
      <c r="BP84">
        <v>27.78</v>
      </c>
      <c r="BQ84">
        <v>13.89</v>
      </c>
      <c r="BR84">
        <v>18.565000000000001</v>
      </c>
      <c r="BS84" t="s">
        <v>3086</v>
      </c>
      <c r="BT84" t="s">
        <v>3087</v>
      </c>
      <c r="BU84">
        <v>100</v>
      </c>
      <c r="BV84">
        <v>0</v>
      </c>
      <c r="BW84">
        <v>0</v>
      </c>
      <c r="BX84">
        <v>16.66</v>
      </c>
      <c r="BY84">
        <v>16.66</v>
      </c>
      <c r="BZ84">
        <v>16.66</v>
      </c>
      <c r="CA84">
        <v>44.44</v>
      </c>
      <c r="CB84">
        <v>44.44</v>
      </c>
      <c r="CC84">
        <v>44.44</v>
      </c>
      <c r="CD84">
        <v>72.22</v>
      </c>
      <c r="CE84">
        <v>72.22</v>
      </c>
      <c r="CF84">
        <v>72.22</v>
      </c>
      <c r="CG84">
        <v>100</v>
      </c>
      <c r="CH84" s="133">
        <v>0</v>
      </c>
      <c r="CI84">
        <v>0</v>
      </c>
      <c r="CJ84">
        <v>16.66</v>
      </c>
      <c r="CK84">
        <v>16.66</v>
      </c>
      <c r="CL84">
        <v>16.66</v>
      </c>
      <c r="CM84">
        <v>44.44</v>
      </c>
      <c r="CN84">
        <v>44.44</v>
      </c>
      <c r="CO84">
        <v>44.44</v>
      </c>
      <c r="CP84">
        <v>44.44</v>
      </c>
      <c r="CQ84">
        <v>44.44</v>
      </c>
      <c r="CR84">
        <v>44.44</v>
      </c>
      <c r="CS84">
        <v>44.44</v>
      </c>
      <c r="CT84">
        <v>44.44</v>
      </c>
      <c r="CU84" s="133">
        <v>100</v>
      </c>
      <c r="CV84">
        <v>44.44</v>
      </c>
      <c r="CW84" t="s">
        <v>473</v>
      </c>
      <c r="CX84" t="s">
        <v>473</v>
      </c>
      <c r="CY84">
        <v>50</v>
      </c>
      <c r="CZ84">
        <v>100</v>
      </c>
    </row>
    <row r="85" spans="1:104" x14ac:dyDescent="0.35">
      <c r="A85" t="s">
        <v>1824</v>
      </c>
      <c r="B85">
        <v>7871</v>
      </c>
      <c r="C85" t="s">
        <v>1530</v>
      </c>
      <c r="D85" t="s">
        <v>1825</v>
      </c>
      <c r="E85" t="s">
        <v>1826</v>
      </c>
      <c r="F85" t="s">
        <v>1526</v>
      </c>
      <c r="G85" t="s">
        <v>1527</v>
      </c>
      <c r="H85" t="s">
        <v>1531</v>
      </c>
      <c r="I85" t="s">
        <v>1827</v>
      </c>
      <c r="J85" t="s">
        <v>456</v>
      </c>
      <c r="K85" t="s">
        <v>458</v>
      </c>
      <c r="L85" t="s">
        <v>3088</v>
      </c>
      <c r="M85">
        <v>100</v>
      </c>
      <c r="N85">
        <v>100</v>
      </c>
      <c r="O85">
        <v>4</v>
      </c>
      <c r="Q85" t="s">
        <v>3089</v>
      </c>
      <c r="R85" t="s">
        <v>1534</v>
      </c>
      <c r="S85">
        <v>4</v>
      </c>
      <c r="T85">
        <v>8</v>
      </c>
      <c r="U85">
        <v>50</v>
      </c>
      <c r="V85">
        <v>44013</v>
      </c>
      <c r="W85">
        <v>44196</v>
      </c>
      <c r="X85">
        <v>0</v>
      </c>
      <c r="Y85">
        <v>0</v>
      </c>
      <c r="Z85">
        <v>0</v>
      </c>
      <c r="AA85" t="s">
        <v>547</v>
      </c>
      <c r="AB85">
        <v>8.33</v>
      </c>
      <c r="AC85">
        <v>4.165</v>
      </c>
      <c r="AD85">
        <v>4.165</v>
      </c>
      <c r="AE85" t="s">
        <v>1833</v>
      </c>
      <c r="AF85">
        <v>0</v>
      </c>
      <c r="AG85">
        <v>0</v>
      </c>
      <c r="AH85">
        <v>8.33</v>
      </c>
      <c r="AI85" t="s">
        <v>547</v>
      </c>
      <c r="AJ85">
        <v>16.670000000000002</v>
      </c>
      <c r="AK85">
        <v>8.3350000000000009</v>
      </c>
      <c r="AL85">
        <v>8.3350000000000009</v>
      </c>
      <c r="AM85" t="s">
        <v>1835</v>
      </c>
      <c r="AN85">
        <v>9.3699999999999992</v>
      </c>
      <c r="AO85">
        <v>4.6849999999999996</v>
      </c>
      <c r="AP85">
        <v>4.6849999999999996</v>
      </c>
      <c r="AQ85" t="s">
        <v>1836</v>
      </c>
      <c r="AR85">
        <v>9.3699999999999992</v>
      </c>
      <c r="AS85">
        <v>4.6849999999999996</v>
      </c>
      <c r="AT85">
        <v>18.574999999999999</v>
      </c>
      <c r="AU85" t="s">
        <v>1833</v>
      </c>
      <c r="AV85">
        <v>9.3699999999999992</v>
      </c>
      <c r="AW85">
        <v>4.6849999999999996</v>
      </c>
      <c r="AX85">
        <v>4.6849999999999996</v>
      </c>
      <c r="AY85" t="s">
        <v>1838</v>
      </c>
      <c r="AZ85">
        <v>9.3699999999999992</v>
      </c>
      <c r="BA85">
        <v>4.6849999999999996</v>
      </c>
      <c r="BB85">
        <v>4.6849999999999996</v>
      </c>
      <c r="BC85" t="s">
        <v>1836</v>
      </c>
      <c r="BD85">
        <v>9.3699999999999992</v>
      </c>
      <c r="BE85">
        <v>4.6849999999999996</v>
      </c>
      <c r="BF85">
        <v>18.574999999999999</v>
      </c>
      <c r="BG85" t="s">
        <v>1833</v>
      </c>
      <c r="BH85">
        <v>0</v>
      </c>
      <c r="BI85">
        <v>0</v>
      </c>
      <c r="BJ85">
        <v>0</v>
      </c>
      <c r="BK85" t="s">
        <v>547</v>
      </c>
      <c r="BL85">
        <v>18.8</v>
      </c>
      <c r="BM85">
        <v>9.4</v>
      </c>
      <c r="BN85">
        <v>9.4</v>
      </c>
      <c r="BO85" t="s">
        <v>3090</v>
      </c>
      <c r="BP85">
        <v>9.35</v>
      </c>
      <c r="BQ85">
        <v>4.6749999999999998</v>
      </c>
      <c r="BR85">
        <v>18.565000000000001</v>
      </c>
      <c r="BS85" t="s">
        <v>1833</v>
      </c>
      <c r="BT85" t="s">
        <v>3091</v>
      </c>
      <c r="BU85">
        <v>99.999999999999986</v>
      </c>
      <c r="BV85">
        <v>0</v>
      </c>
      <c r="BW85">
        <v>8.33</v>
      </c>
      <c r="BX85">
        <v>8.33</v>
      </c>
      <c r="BY85">
        <v>25</v>
      </c>
      <c r="BZ85">
        <v>34.369999999999997</v>
      </c>
      <c r="CA85">
        <v>43.739999999999995</v>
      </c>
      <c r="CB85">
        <v>53.109999999999992</v>
      </c>
      <c r="CC85">
        <v>62.47999999999999</v>
      </c>
      <c r="CD85">
        <v>71.849999999999994</v>
      </c>
      <c r="CE85">
        <v>71.849999999999994</v>
      </c>
      <c r="CF85">
        <v>90.649999999999991</v>
      </c>
      <c r="CG85">
        <v>99.999999999999986</v>
      </c>
      <c r="CH85" s="133">
        <v>0</v>
      </c>
      <c r="CI85">
        <v>8.33</v>
      </c>
      <c r="CJ85">
        <v>8.33</v>
      </c>
      <c r="CK85">
        <v>25</v>
      </c>
      <c r="CL85">
        <v>34.369999999999997</v>
      </c>
      <c r="CM85">
        <v>43.739999999999995</v>
      </c>
      <c r="CN85">
        <v>43.739999999999995</v>
      </c>
      <c r="CO85">
        <v>43.739999999999995</v>
      </c>
      <c r="CP85">
        <v>43.739999999999995</v>
      </c>
      <c r="CQ85">
        <v>43.739999999999995</v>
      </c>
      <c r="CR85">
        <v>43.739999999999995</v>
      </c>
      <c r="CS85">
        <v>43.739999999999995</v>
      </c>
      <c r="CT85">
        <v>43.739999999999995</v>
      </c>
      <c r="CU85" s="133">
        <v>99.999999999999986</v>
      </c>
      <c r="CV85">
        <v>43.739999999999995</v>
      </c>
      <c r="CW85" t="s">
        <v>473</v>
      </c>
      <c r="CX85" t="s">
        <v>473</v>
      </c>
      <c r="CY85">
        <v>49.999999999999993</v>
      </c>
      <c r="CZ85">
        <v>100</v>
      </c>
    </row>
    <row r="86" spans="1:104" x14ac:dyDescent="0.35">
      <c r="A86" t="s">
        <v>2130</v>
      </c>
      <c r="B86">
        <v>7872</v>
      </c>
      <c r="C86" t="s">
        <v>2010</v>
      </c>
      <c r="D86" t="s">
        <v>2107</v>
      </c>
      <c r="E86" t="s">
        <v>2131</v>
      </c>
      <c r="F86" t="s">
        <v>437</v>
      </c>
      <c r="G86" t="s">
        <v>2008</v>
      </c>
      <c r="H86" t="s">
        <v>2011</v>
      </c>
      <c r="I86" t="s">
        <v>2132</v>
      </c>
      <c r="J86" t="s">
        <v>456</v>
      </c>
      <c r="K86" t="s">
        <v>458</v>
      </c>
      <c r="L86" t="s">
        <v>3092</v>
      </c>
      <c r="M86">
        <v>100</v>
      </c>
      <c r="N86">
        <v>100</v>
      </c>
      <c r="O86">
        <v>1</v>
      </c>
      <c r="Q86" t="s">
        <v>3093</v>
      </c>
      <c r="R86" t="s">
        <v>2014</v>
      </c>
      <c r="S86">
        <v>7</v>
      </c>
      <c r="T86">
        <v>14</v>
      </c>
      <c r="U86">
        <v>50</v>
      </c>
      <c r="V86">
        <v>44013</v>
      </c>
      <c r="W86">
        <v>44196</v>
      </c>
      <c r="X86">
        <v>0</v>
      </c>
      <c r="Y86">
        <v>0</v>
      </c>
      <c r="Z86">
        <v>0</v>
      </c>
      <c r="AA86">
        <v>0</v>
      </c>
      <c r="AB86">
        <v>10</v>
      </c>
      <c r="AC86">
        <v>5</v>
      </c>
      <c r="AD86">
        <v>10</v>
      </c>
      <c r="AE86" t="s">
        <v>2141</v>
      </c>
      <c r="AF86">
        <v>0</v>
      </c>
      <c r="AG86">
        <v>0</v>
      </c>
      <c r="AH86">
        <v>0</v>
      </c>
      <c r="AI86">
        <v>0</v>
      </c>
      <c r="AJ86">
        <v>15</v>
      </c>
      <c r="AK86">
        <v>7.5</v>
      </c>
      <c r="AL86">
        <v>15</v>
      </c>
      <c r="AM86" t="s">
        <v>2142</v>
      </c>
      <c r="AN86">
        <v>0</v>
      </c>
      <c r="AO86">
        <v>0</v>
      </c>
      <c r="AP86">
        <v>0</v>
      </c>
      <c r="AQ86">
        <v>0</v>
      </c>
      <c r="AR86">
        <v>15</v>
      </c>
      <c r="AS86">
        <v>7.5</v>
      </c>
      <c r="AT86">
        <v>15</v>
      </c>
      <c r="AU86" t="s">
        <v>2143</v>
      </c>
      <c r="AV86">
        <v>0</v>
      </c>
      <c r="AW86">
        <v>0</v>
      </c>
      <c r="AX86">
        <v>0</v>
      </c>
      <c r="AY86">
        <v>0</v>
      </c>
      <c r="AZ86">
        <v>20</v>
      </c>
      <c r="BA86">
        <v>10</v>
      </c>
      <c r="BB86">
        <v>20</v>
      </c>
      <c r="BC86" t="s">
        <v>2142</v>
      </c>
      <c r="BD86">
        <v>0</v>
      </c>
      <c r="BE86">
        <v>0</v>
      </c>
      <c r="BF86">
        <v>0</v>
      </c>
      <c r="BG86">
        <v>0</v>
      </c>
      <c r="BH86">
        <v>0</v>
      </c>
      <c r="BI86">
        <v>0</v>
      </c>
      <c r="BJ86">
        <v>0</v>
      </c>
      <c r="BK86">
        <v>0</v>
      </c>
      <c r="BL86">
        <v>0</v>
      </c>
      <c r="BM86">
        <v>0</v>
      </c>
      <c r="BN86">
        <v>0</v>
      </c>
      <c r="BO86">
        <v>0</v>
      </c>
      <c r="BP86">
        <v>40</v>
      </c>
      <c r="BQ86">
        <v>20</v>
      </c>
      <c r="BR86">
        <v>40</v>
      </c>
      <c r="BS86" t="s">
        <v>2144</v>
      </c>
      <c r="BT86" t="s">
        <v>3094</v>
      </c>
      <c r="BU86">
        <v>100</v>
      </c>
      <c r="BV86">
        <v>0</v>
      </c>
      <c r="BW86">
        <v>10</v>
      </c>
      <c r="BX86">
        <v>10</v>
      </c>
      <c r="BY86">
        <v>25</v>
      </c>
      <c r="BZ86">
        <v>25</v>
      </c>
      <c r="CA86">
        <v>40</v>
      </c>
      <c r="CB86">
        <v>40</v>
      </c>
      <c r="CC86">
        <v>60</v>
      </c>
      <c r="CD86">
        <v>60</v>
      </c>
      <c r="CE86">
        <v>60</v>
      </c>
      <c r="CF86">
        <v>60</v>
      </c>
      <c r="CG86">
        <v>100</v>
      </c>
      <c r="CH86" s="133">
        <v>0</v>
      </c>
      <c r="CI86">
        <v>10</v>
      </c>
      <c r="CJ86">
        <v>10</v>
      </c>
      <c r="CK86">
        <v>25</v>
      </c>
      <c r="CL86">
        <v>25</v>
      </c>
      <c r="CM86">
        <v>40</v>
      </c>
      <c r="CN86">
        <v>40</v>
      </c>
      <c r="CO86">
        <v>40</v>
      </c>
      <c r="CP86">
        <v>40</v>
      </c>
      <c r="CQ86">
        <v>40</v>
      </c>
      <c r="CR86">
        <v>40</v>
      </c>
      <c r="CS86">
        <v>40</v>
      </c>
      <c r="CT86">
        <v>40</v>
      </c>
      <c r="CU86" s="133">
        <v>100</v>
      </c>
      <c r="CV86">
        <v>40</v>
      </c>
      <c r="CW86" t="s">
        <v>473</v>
      </c>
      <c r="CX86" t="s">
        <v>473</v>
      </c>
      <c r="CY86">
        <v>50</v>
      </c>
      <c r="CZ86">
        <v>100</v>
      </c>
    </row>
    <row r="87" spans="1:104" x14ac:dyDescent="0.35">
      <c r="A87" t="s">
        <v>2130</v>
      </c>
      <c r="B87">
        <v>7872</v>
      </c>
      <c r="C87" t="s">
        <v>2010</v>
      </c>
      <c r="D87" t="s">
        <v>2107</v>
      </c>
      <c r="E87" t="s">
        <v>2131</v>
      </c>
      <c r="F87" t="s">
        <v>437</v>
      </c>
      <c r="G87" t="s">
        <v>2008</v>
      </c>
      <c r="H87" t="s">
        <v>2011</v>
      </c>
      <c r="I87" t="s">
        <v>2132</v>
      </c>
      <c r="J87" t="s">
        <v>456</v>
      </c>
      <c r="K87" t="s">
        <v>458</v>
      </c>
      <c r="L87" t="s">
        <v>3095</v>
      </c>
      <c r="M87">
        <v>100</v>
      </c>
      <c r="N87">
        <v>100</v>
      </c>
      <c r="O87">
        <v>2</v>
      </c>
      <c r="Q87" t="s">
        <v>3096</v>
      </c>
      <c r="R87" t="s">
        <v>2014</v>
      </c>
      <c r="S87">
        <v>7</v>
      </c>
      <c r="T87">
        <v>14</v>
      </c>
      <c r="U87">
        <v>50</v>
      </c>
      <c r="V87">
        <v>44013</v>
      </c>
      <c r="W87">
        <v>44196</v>
      </c>
      <c r="X87">
        <v>0</v>
      </c>
      <c r="Y87">
        <v>0</v>
      </c>
      <c r="Z87">
        <v>0</v>
      </c>
      <c r="AA87">
        <v>0</v>
      </c>
      <c r="AB87">
        <v>10</v>
      </c>
      <c r="AC87">
        <v>5</v>
      </c>
      <c r="AD87">
        <v>10</v>
      </c>
      <c r="AE87" t="s">
        <v>2141</v>
      </c>
      <c r="AF87">
        <v>0</v>
      </c>
      <c r="AG87">
        <v>0</v>
      </c>
      <c r="AH87">
        <v>0</v>
      </c>
      <c r="AI87">
        <v>0</v>
      </c>
      <c r="AJ87">
        <v>15</v>
      </c>
      <c r="AK87">
        <v>7.5</v>
      </c>
      <c r="AL87">
        <v>15</v>
      </c>
      <c r="AM87" t="s">
        <v>2142</v>
      </c>
      <c r="AN87">
        <v>0</v>
      </c>
      <c r="AO87">
        <v>0</v>
      </c>
      <c r="AP87">
        <v>0</v>
      </c>
      <c r="AQ87">
        <v>0</v>
      </c>
      <c r="AR87">
        <v>15</v>
      </c>
      <c r="AS87">
        <v>7.5</v>
      </c>
      <c r="AT87">
        <v>15</v>
      </c>
      <c r="AU87" t="s">
        <v>2143</v>
      </c>
      <c r="AV87">
        <v>0</v>
      </c>
      <c r="AW87">
        <v>0</v>
      </c>
      <c r="AX87">
        <v>0</v>
      </c>
      <c r="AY87">
        <v>0</v>
      </c>
      <c r="AZ87">
        <v>20</v>
      </c>
      <c r="BA87">
        <v>10</v>
      </c>
      <c r="BB87">
        <v>20</v>
      </c>
      <c r="BC87" t="s">
        <v>2142</v>
      </c>
      <c r="BD87">
        <v>0</v>
      </c>
      <c r="BE87">
        <v>0</v>
      </c>
      <c r="BF87">
        <v>0</v>
      </c>
      <c r="BG87">
        <v>0</v>
      </c>
      <c r="BH87">
        <v>0</v>
      </c>
      <c r="BI87">
        <v>0</v>
      </c>
      <c r="BJ87">
        <v>0</v>
      </c>
      <c r="BK87">
        <v>0</v>
      </c>
      <c r="BL87">
        <v>0</v>
      </c>
      <c r="BM87">
        <v>0</v>
      </c>
      <c r="BN87">
        <v>0</v>
      </c>
      <c r="BO87">
        <v>0</v>
      </c>
      <c r="BP87">
        <v>40</v>
      </c>
      <c r="BQ87">
        <v>20</v>
      </c>
      <c r="BR87">
        <v>40</v>
      </c>
      <c r="BS87" t="s">
        <v>2144</v>
      </c>
      <c r="BT87" t="s">
        <v>3094</v>
      </c>
      <c r="BU87">
        <v>100</v>
      </c>
      <c r="BV87">
        <v>0</v>
      </c>
      <c r="BW87">
        <v>10</v>
      </c>
      <c r="BX87">
        <v>10</v>
      </c>
      <c r="BY87">
        <v>25</v>
      </c>
      <c r="BZ87">
        <v>25</v>
      </c>
      <c r="CA87">
        <v>40</v>
      </c>
      <c r="CB87">
        <v>40</v>
      </c>
      <c r="CC87">
        <v>60</v>
      </c>
      <c r="CD87">
        <v>60</v>
      </c>
      <c r="CE87">
        <v>60</v>
      </c>
      <c r="CF87">
        <v>60</v>
      </c>
      <c r="CG87">
        <v>100</v>
      </c>
      <c r="CH87" s="133">
        <v>0</v>
      </c>
      <c r="CI87">
        <v>10</v>
      </c>
      <c r="CJ87">
        <v>10</v>
      </c>
      <c r="CK87">
        <v>25</v>
      </c>
      <c r="CL87">
        <v>25</v>
      </c>
      <c r="CM87">
        <v>40</v>
      </c>
      <c r="CN87">
        <v>40</v>
      </c>
      <c r="CO87">
        <v>40</v>
      </c>
      <c r="CP87">
        <v>40</v>
      </c>
      <c r="CQ87">
        <v>40</v>
      </c>
      <c r="CR87">
        <v>40</v>
      </c>
      <c r="CS87">
        <v>40</v>
      </c>
      <c r="CT87">
        <v>40</v>
      </c>
      <c r="CU87" s="133">
        <v>100</v>
      </c>
      <c r="CV87">
        <v>40</v>
      </c>
      <c r="CW87" t="s">
        <v>473</v>
      </c>
      <c r="CX87" t="s">
        <v>473</v>
      </c>
      <c r="CY87">
        <v>50</v>
      </c>
      <c r="CZ87">
        <v>100</v>
      </c>
    </row>
    <row r="88" spans="1:104" x14ac:dyDescent="0.35">
      <c r="A88" t="s">
        <v>2171</v>
      </c>
      <c r="B88">
        <v>7872</v>
      </c>
      <c r="C88" t="s">
        <v>2010</v>
      </c>
      <c r="D88" t="s">
        <v>2172</v>
      </c>
      <c r="E88" t="s">
        <v>2173</v>
      </c>
      <c r="F88" t="s">
        <v>437</v>
      </c>
      <c r="G88" t="s">
        <v>2008</v>
      </c>
      <c r="H88" t="s">
        <v>2011</v>
      </c>
      <c r="I88" t="s">
        <v>2174</v>
      </c>
      <c r="J88" t="s">
        <v>456</v>
      </c>
      <c r="K88" t="s">
        <v>458</v>
      </c>
      <c r="L88" t="s">
        <v>3097</v>
      </c>
      <c r="M88">
        <v>100</v>
      </c>
      <c r="N88">
        <v>100</v>
      </c>
      <c r="O88">
        <v>1</v>
      </c>
      <c r="Q88" t="s">
        <v>3098</v>
      </c>
      <c r="R88" t="s">
        <v>2014</v>
      </c>
      <c r="S88">
        <v>0</v>
      </c>
      <c r="T88">
        <v>14</v>
      </c>
      <c r="U88">
        <v>0</v>
      </c>
      <c r="V88">
        <v>44013</v>
      </c>
      <c r="W88">
        <v>44196</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50</v>
      </c>
      <c r="AU88">
        <v>0</v>
      </c>
      <c r="AV88">
        <v>0</v>
      </c>
      <c r="AW88">
        <v>0</v>
      </c>
      <c r="AX88">
        <v>0</v>
      </c>
      <c r="AY88">
        <v>0</v>
      </c>
      <c r="AZ88">
        <v>0</v>
      </c>
      <c r="BA88">
        <v>0</v>
      </c>
      <c r="BB88">
        <v>0</v>
      </c>
      <c r="BC88">
        <v>0</v>
      </c>
      <c r="BD88">
        <v>0</v>
      </c>
      <c r="BE88">
        <v>0</v>
      </c>
      <c r="BF88">
        <v>25</v>
      </c>
      <c r="BG88">
        <v>0</v>
      </c>
      <c r="BH88">
        <v>0</v>
      </c>
      <c r="BI88">
        <v>0</v>
      </c>
      <c r="BJ88">
        <v>0</v>
      </c>
      <c r="BK88">
        <v>0</v>
      </c>
      <c r="BL88">
        <v>0</v>
      </c>
      <c r="BM88">
        <v>0</v>
      </c>
      <c r="BN88">
        <v>0</v>
      </c>
      <c r="BO88">
        <v>0</v>
      </c>
      <c r="BP88">
        <v>0</v>
      </c>
      <c r="BQ88">
        <v>0</v>
      </c>
      <c r="BR88">
        <v>25</v>
      </c>
      <c r="BS88">
        <v>0</v>
      </c>
      <c r="BT88" t="s">
        <v>2736</v>
      </c>
      <c r="BU88">
        <v>0</v>
      </c>
      <c r="BV88">
        <v>0</v>
      </c>
      <c r="BW88">
        <v>0</v>
      </c>
      <c r="BX88">
        <v>0</v>
      </c>
      <c r="BY88">
        <v>0</v>
      </c>
      <c r="BZ88">
        <v>0</v>
      </c>
      <c r="CA88">
        <v>0</v>
      </c>
      <c r="CB88">
        <v>0</v>
      </c>
      <c r="CC88">
        <v>0</v>
      </c>
      <c r="CD88">
        <v>0</v>
      </c>
      <c r="CE88">
        <v>0</v>
      </c>
      <c r="CF88">
        <v>0</v>
      </c>
      <c r="CG88">
        <v>0</v>
      </c>
      <c r="CH88" s="133">
        <v>0</v>
      </c>
      <c r="CI88">
        <v>0</v>
      </c>
      <c r="CJ88">
        <v>0</v>
      </c>
      <c r="CK88">
        <v>0</v>
      </c>
      <c r="CL88">
        <v>0</v>
      </c>
      <c r="CM88">
        <v>0</v>
      </c>
      <c r="CN88">
        <v>0</v>
      </c>
      <c r="CO88">
        <v>0</v>
      </c>
      <c r="CP88">
        <v>0</v>
      </c>
      <c r="CQ88">
        <v>0</v>
      </c>
      <c r="CR88">
        <v>0</v>
      </c>
      <c r="CS88">
        <v>0</v>
      </c>
      <c r="CT88">
        <v>0</v>
      </c>
      <c r="CU88" s="133" t="s">
        <v>473</v>
      </c>
      <c r="CV88">
        <v>0</v>
      </c>
      <c r="CW88" t="s">
        <v>473</v>
      </c>
      <c r="CX88" t="s">
        <v>473</v>
      </c>
      <c r="CY88">
        <v>0</v>
      </c>
      <c r="CZ88">
        <v>100</v>
      </c>
    </row>
    <row r="89" spans="1:104" x14ac:dyDescent="0.35">
      <c r="A89" t="s">
        <v>2171</v>
      </c>
      <c r="B89">
        <v>7872</v>
      </c>
      <c r="C89" t="s">
        <v>2010</v>
      </c>
      <c r="D89" t="s">
        <v>2172</v>
      </c>
      <c r="E89" t="s">
        <v>2173</v>
      </c>
      <c r="F89" t="s">
        <v>437</v>
      </c>
      <c r="G89" t="s">
        <v>2008</v>
      </c>
      <c r="H89" t="s">
        <v>2011</v>
      </c>
      <c r="I89" t="s">
        <v>2174</v>
      </c>
      <c r="J89" t="s">
        <v>456</v>
      </c>
      <c r="K89" t="s">
        <v>458</v>
      </c>
      <c r="L89" t="s">
        <v>3099</v>
      </c>
      <c r="M89">
        <v>100</v>
      </c>
      <c r="N89">
        <v>100</v>
      </c>
      <c r="O89">
        <v>2</v>
      </c>
      <c r="Q89" t="s">
        <v>3100</v>
      </c>
      <c r="R89" t="s">
        <v>2014</v>
      </c>
      <c r="S89">
        <v>14</v>
      </c>
      <c r="T89">
        <v>14</v>
      </c>
      <c r="U89">
        <v>100</v>
      </c>
      <c r="V89">
        <v>44013</v>
      </c>
      <c r="W89">
        <v>44196</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50</v>
      </c>
      <c r="AS89">
        <v>50</v>
      </c>
      <c r="AT89">
        <v>50</v>
      </c>
      <c r="AU89" t="s">
        <v>2079</v>
      </c>
      <c r="AV89">
        <v>0</v>
      </c>
      <c r="AW89">
        <v>0</v>
      </c>
      <c r="AX89">
        <v>0</v>
      </c>
      <c r="AY89">
        <v>0</v>
      </c>
      <c r="AZ89">
        <v>0</v>
      </c>
      <c r="BA89">
        <v>0</v>
      </c>
      <c r="BB89">
        <v>0</v>
      </c>
      <c r="BC89">
        <v>0</v>
      </c>
      <c r="BD89">
        <v>25</v>
      </c>
      <c r="BE89">
        <v>25</v>
      </c>
      <c r="BF89">
        <v>25</v>
      </c>
      <c r="BG89" t="s">
        <v>2182</v>
      </c>
      <c r="BH89">
        <v>0</v>
      </c>
      <c r="BI89">
        <v>0</v>
      </c>
      <c r="BJ89">
        <v>0</v>
      </c>
      <c r="BK89">
        <v>0</v>
      </c>
      <c r="BL89">
        <v>0</v>
      </c>
      <c r="BM89">
        <v>0</v>
      </c>
      <c r="BN89">
        <v>0</v>
      </c>
      <c r="BO89">
        <v>0</v>
      </c>
      <c r="BP89">
        <v>25</v>
      </c>
      <c r="BQ89">
        <v>25</v>
      </c>
      <c r="BR89">
        <v>25</v>
      </c>
      <c r="BS89" t="s">
        <v>2183</v>
      </c>
      <c r="BT89" t="s">
        <v>3101</v>
      </c>
      <c r="BU89">
        <v>100</v>
      </c>
      <c r="BV89">
        <v>0</v>
      </c>
      <c r="BW89">
        <v>0</v>
      </c>
      <c r="BX89">
        <v>0</v>
      </c>
      <c r="BY89">
        <v>0</v>
      </c>
      <c r="BZ89">
        <v>0</v>
      </c>
      <c r="CA89">
        <v>50</v>
      </c>
      <c r="CB89">
        <v>50</v>
      </c>
      <c r="CC89">
        <v>50</v>
      </c>
      <c r="CD89">
        <v>75</v>
      </c>
      <c r="CE89">
        <v>75</v>
      </c>
      <c r="CF89">
        <v>75</v>
      </c>
      <c r="CG89">
        <v>100</v>
      </c>
      <c r="CH89" s="133">
        <v>0</v>
      </c>
      <c r="CI89">
        <v>0</v>
      </c>
      <c r="CJ89">
        <v>0</v>
      </c>
      <c r="CK89">
        <v>0</v>
      </c>
      <c r="CL89">
        <v>0</v>
      </c>
      <c r="CM89">
        <v>50</v>
      </c>
      <c r="CN89">
        <v>50</v>
      </c>
      <c r="CO89">
        <v>50</v>
      </c>
      <c r="CP89">
        <v>50</v>
      </c>
      <c r="CQ89">
        <v>50</v>
      </c>
      <c r="CR89">
        <v>50</v>
      </c>
      <c r="CS89">
        <v>50</v>
      </c>
      <c r="CT89">
        <v>50</v>
      </c>
      <c r="CU89" s="133">
        <v>100</v>
      </c>
      <c r="CV89">
        <v>50</v>
      </c>
      <c r="CW89" t="s">
        <v>473</v>
      </c>
      <c r="CX89" t="s">
        <v>473</v>
      </c>
      <c r="CY89">
        <v>100</v>
      </c>
      <c r="CZ89">
        <v>100</v>
      </c>
    </row>
    <row r="90" spans="1:104" x14ac:dyDescent="0.35">
      <c r="A90" t="s">
        <v>2085</v>
      </c>
      <c r="B90">
        <v>7872</v>
      </c>
      <c r="C90" t="s">
        <v>2010</v>
      </c>
      <c r="D90" t="s">
        <v>2086</v>
      </c>
      <c r="E90" t="s">
        <v>2088</v>
      </c>
      <c r="F90" t="s">
        <v>437</v>
      </c>
      <c r="G90" t="s">
        <v>2008</v>
      </c>
      <c r="H90" t="s">
        <v>2011</v>
      </c>
      <c r="I90" t="s">
        <v>2089</v>
      </c>
      <c r="J90" t="s">
        <v>456</v>
      </c>
      <c r="K90" t="s">
        <v>458</v>
      </c>
      <c r="L90" t="s">
        <v>3102</v>
      </c>
      <c r="M90">
        <v>100</v>
      </c>
      <c r="N90">
        <v>100</v>
      </c>
      <c r="O90">
        <v>1</v>
      </c>
      <c r="Q90" t="s">
        <v>3103</v>
      </c>
      <c r="R90" t="s">
        <v>2014</v>
      </c>
      <c r="S90">
        <v>8</v>
      </c>
      <c r="T90">
        <v>16</v>
      </c>
      <c r="U90">
        <v>50</v>
      </c>
      <c r="V90">
        <v>44013</v>
      </c>
      <c r="W90">
        <v>44196</v>
      </c>
      <c r="X90">
        <v>0</v>
      </c>
      <c r="Y90">
        <v>0</v>
      </c>
      <c r="Z90">
        <v>0</v>
      </c>
      <c r="AA90">
        <v>0</v>
      </c>
      <c r="AB90">
        <v>0</v>
      </c>
      <c r="AC90">
        <v>0</v>
      </c>
      <c r="AD90">
        <v>0</v>
      </c>
      <c r="AE90">
        <v>0</v>
      </c>
      <c r="AF90">
        <v>25</v>
      </c>
      <c r="AG90">
        <v>12.5</v>
      </c>
      <c r="AH90">
        <v>25</v>
      </c>
      <c r="AI90" t="s">
        <v>2101</v>
      </c>
      <c r="AJ90">
        <v>0</v>
      </c>
      <c r="AK90">
        <v>0</v>
      </c>
      <c r="AL90">
        <v>0</v>
      </c>
      <c r="AM90">
        <v>0</v>
      </c>
      <c r="AN90">
        <v>0</v>
      </c>
      <c r="AO90">
        <v>0</v>
      </c>
      <c r="AP90">
        <v>0</v>
      </c>
      <c r="AQ90">
        <v>0</v>
      </c>
      <c r="AR90">
        <v>25</v>
      </c>
      <c r="AS90">
        <v>12.5</v>
      </c>
      <c r="AT90">
        <v>25</v>
      </c>
      <c r="AU90" t="s">
        <v>2101</v>
      </c>
      <c r="AV90">
        <v>0</v>
      </c>
      <c r="AW90">
        <v>0</v>
      </c>
      <c r="AX90">
        <v>0</v>
      </c>
      <c r="AY90">
        <v>0</v>
      </c>
      <c r="AZ90">
        <v>0</v>
      </c>
      <c r="BA90">
        <v>0</v>
      </c>
      <c r="BB90">
        <v>0</v>
      </c>
      <c r="BC90">
        <v>0</v>
      </c>
      <c r="BD90">
        <v>25</v>
      </c>
      <c r="BE90">
        <v>12.5</v>
      </c>
      <c r="BF90">
        <v>25</v>
      </c>
      <c r="BG90" t="s">
        <v>2101</v>
      </c>
      <c r="BH90">
        <v>0</v>
      </c>
      <c r="BI90">
        <v>0</v>
      </c>
      <c r="BJ90">
        <v>0</v>
      </c>
      <c r="BK90">
        <v>0</v>
      </c>
      <c r="BL90">
        <v>0</v>
      </c>
      <c r="BM90">
        <v>0</v>
      </c>
      <c r="BN90">
        <v>0</v>
      </c>
      <c r="BO90">
        <v>0</v>
      </c>
      <c r="BP90">
        <v>25</v>
      </c>
      <c r="BQ90">
        <v>12.5</v>
      </c>
      <c r="BR90">
        <v>25</v>
      </c>
      <c r="BS90" t="s">
        <v>2102</v>
      </c>
      <c r="BT90" t="s">
        <v>3104</v>
      </c>
      <c r="BU90">
        <v>100</v>
      </c>
      <c r="BV90">
        <v>0</v>
      </c>
      <c r="BW90">
        <v>0</v>
      </c>
      <c r="BX90">
        <v>25</v>
      </c>
      <c r="BY90">
        <v>25</v>
      </c>
      <c r="BZ90">
        <v>25</v>
      </c>
      <c r="CA90">
        <v>50</v>
      </c>
      <c r="CB90">
        <v>50</v>
      </c>
      <c r="CC90">
        <v>50</v>
      </c>
      <c r="CD90">
        <v>75</v>
      </c>
      <c r="CE90">
        <v>75</v>
      </c>
      <c r="CF90">
        <v>75</v>
      </c>
      <c r="CG90">
        <v>100</v>
      </c>
      <c r="CH90" s="133">
        <v>0</v>
      </c>
      <c r="CI90">
        <v>0</v>
      </c>
      <c r="CJ90">
        <v>25</v>
      </c>
      <c r="CK90">
        <v>25</v>
      </c>
      <c r="CL90">
        <v>25</v>
      </c>
      <c r="CM90">
        <v>50</v>
      </c>
      <c r="CN90">
        <v>50</v>
      </c>
      <c r="CO90">
        <v>50</v>
      </c>
      <c r="CP90">
        <v>50</v>
      </c>
      <c r="CQ90">
        <v>50</v>
      </c>
      <c r="CR90">
        <v>50</v>
      </c>
      <c r="CS90">
        <v>50</v>
      </c>
      <c r="CT90">
        <v>50</v>
      </c>
      <c r="CU90" s="133">
        <v>100</v>
      </c>
      <c r="CV90">
        <v>50</v>
      </c>
      <c r="CW90" t="s">
        <v>473</v>
      </c>
      <c r="CX90" t="s">
        <v>473</v>
      </c>
      <c r="CY90">
        <v>50</v>
      </c>
      <c r="CZ90">
        <v>100</v>
      </c>
    </row>
    <row r="91" spans="1:104" x14ac:dyDescent="0.35">
      <c r="A91" t="s">
        <v>2085</v>
      </c>
      <c r="B91">
        <v>7872</v>
      </c>
      <c r="C91" t="s">
        <v>2010</v>
      </c>
      <c r="D91" t="s">
        <v>2086</v>
      </c>
      <c r="E91" t="s">
        <v>2088</v>
      </c>
      <c r="F91" t="s">
        <v>437</v>
      </c>
      <c r="G91" t="s">
        <v>2008</v>
      </c>
      <c r="H91" t="s">
        <v>2011</v>
      </c>
      <c r="I91" t="s">
        <v>2089</v>
      </c>
      <c r="J91" t="s">
        <v>456</v>
      </c>
      <c r="K91" t="s">
        <v>458</v>
      </c>
      <c r="L91" t="s">
        <v>3105</v>
      </c>
      <c r="M91">
        <v>100</v>
      </c>
      <c r="N91">
        <v>100</v>
      </c>
      <c r="O91">
        <v>2</v>
      </c>
      <c r="Q91" t="s">
        <v>3106</v>
      </c>
      <c r="R91" t="s">
        <v>2014</v>
      </c>
      <c r="S91">
        <v>8</v>
      </c>
      <c r="T91">
        <v>16</v>
      </c>
      <c r="U91">
        <v>50</v>
      </c>
      <c r="V91">
        <v>44013</v>
      </c>
      <c r="W91">
        <v>44196</v>
      </c>
      <c r="X91">
        <v>0</v>
      </c>
      <c r="Y91">
        <v>0</v>
      </c>
      <c r="Z91">
        <v>0</v>
      </c>
      <c r="AA91">
        <v>0</v>
      </c>
      <c r="AB91">
        <v>0</v>
      </c>
      <c r="AC91">
        <v>0</v>
      </c>
      <c r="AD91">
        <v>0</v>
      </c>
      <c r="AE91">
        <v>0</v>
      </c>
      <c r="AF91">
        <v>25</v>
      </c>
      <c r="AG91">
        <v>12.5</v>
      </c>
      <c r="AH91">
        <v>25</v>
      </c>
      <c r="AI91" t="s">
        <v>2101</v>
      </c>
      <c r="AJ91">
        <v>0</v>
      </c>
      <c r="AK91">
        <v>0</v>
      </c>
      <c r="AL91">
        <v>0</v>
      </c>
      <c r="AM91">
        <v>0</v>
      </c>
      <c r="AN91">
        <v>0</v>
      </c>
      <c r="AO91">
        <v>0</v>
      </c>
      <c r="AP91">
        <v>0</v>
      </c>
      <c r="AQ91">
        <v>0</v>
      </c>
      <c r="AR91">
        <v>25</v>
      </c>
      <c r="AS91">
        <v>12.5</v>
      </c>
      <c r="AT91">
        <v>25</v>
      </c>
      <c r="AU91" t="s">
        <v>2101</v>
      </c>
      <c r="AV91">
        <v>0</v>
      </c>
      <c r="AW91">
        <v>0</v>
      </c>
      <c r="AX91">
        <v>0</v>
      </c>
      <c r="AY91">
        <v>0</v>
      </c>
      <c r="AZ91">
        <v>0</v>
      </c>
      <c r="BA91">
        <v>0</v>
      </c>
      <c r="BB91">
        <v>0</v>
      </c>
      <c r="BC91">
        <v>0</v>
      </c>
      <c r="BD91">
        <v>25</v>
      </c>
      <c r="BE91">
        <v>12.5</v>
      </c>
      <c r="BF91">
        <v>25</v>
      </c>
      <c r="BG91" t="s">
        <v>2101</v>
      </c>
      <c r="BH91">
        <v>0</v>
      </c>
      <c r="BI91">
        <v>0</v>
      </c>
      <c r="BJ91">
        <v>0</v>
      </c>
      <c r="BK91">
        <v>0</v>
      </c>
      <c r="BL91">
        <v>0</v>
      </c>
      <c r="BM91">
        <v>0</v>
      </c>
      <c r="BN91">
        <v>0</v>
      </c>
      <c r="BO91">
        <v>0</v>
      </c>
      <c r="BP91">
        <v>25</v>
      </c>
      <c r="BQ91">
        <v>12.5</v>
      </c>
      <c r="BR91">
        <v>25</v>
      </c>
      <c r="BS91" t="s">
        <v>2102</v>
      </c>
      <c r="BT91" t="s">
        <v>3104</v>
      </c>
      <c r="BU91">
        <v>100</v>
      </c>
      <c r="BV91">
        <v>0</v>
      </c>
      <c r="BW91">
        <v>0</v>
      </c>
      <c r="BX91">
        <v>25</v>
      </c>
      <c r="BY91">
        <v>25</v>
      </c>
      <c r="BZ91">
        <v>25</v>
      </c>
      <c r="CA91">
        <v>50</v>
      </c>
      <c r="CB91">
        <v>50</v>
      </c>
      <c r="CC91">
        <v>50</v>
      </c>
      <c r="CD91">
        <v>75</v>
      </c>
      <c r="CE91">
        <v>75</v>
      </c>
      <c r="CF91">
        <v>75</v>
      </c>
      <c r="CG91">
        <v>100</v>
      </c>
      <c r="CH91" s="133">
        <v>0</v>
      </c>
      <c r="CI91">
        <v>0</v>
      </c>
      <c r="CJ91">
        <v>25</v>
      </c>
      <c r="CK91">
        <v>25</v>
      </c>
      <c r="CL91">
        <v>25</v>
      </c>
      <c r="CM91">
        <v>50</v>
      </c>
      <c r="CN91">
        <v>50</v>
      </c>
      <c r="CO91">
        <v>50</v>
      </c>
      <c r="CP91">
        <v>50</v>
      </c>
      <c r="CQ91">
        <v>50</v>
      </c>
      <c r="CR91">
        <v>50</v>
      </c>
      <c r="CS91">
        <v>50</v>
      </c>
      <c r="CT91">
        <v>50</v>
      </c>
      <c r="CU91" s="133">
        <v>100</v>
      </c>
      <c r="CV91">
        <v>50</v>
      </c>
      <c r="CW91" t="s">
        <v>473</v>
      </c>
      <c r="CX91" t="s">
        <v>473</v>
      </c>
      <c r="CY91">
        <v>50</v>
      </c>
      <c r="CZ91">
        <v>100</v>
      </c>
    </row>
    <row r="92" spans="1:104" x14ac:dyDescent="0.35">
      <c r="A92" t="s">
        <v>2150</v>
      </c>
      <c r="B92">
        <v>7872</v>
      </c>
      <c r="C92" t="s">
        <v>2010</v>
      </c>
      <c r="D92" t="s">
        <v>2151</v>
      </c>
      <c r="E92" t="s">
        <v>2152</v>
      </c>
      <c r="F92" t="s">
        <v>437</v>
      </c>
      <c r="G92" t="s">
        <v>2008</v>
      </c>
      <c r="H92" t="s">
        <v>2011</v>
      </c>
      <c r="I92" t="s">
        <v>2153</v>
      </c>
      <c r="J92" t="s">
        <v>456</v>
      </c>
      <c r="K92" t="s">
        <v>541</v>
      </c>
      <c r="L92" t="s">
        <v>3107</v>
      </c>
      <c r="M92">
        <v>100</v>
      </c>
      <c r="N92">
        <v>100</v>
      </c>
      <c r="O92">
        <v>1</v>
      </c>
      <c r="Q92" t="s">
        <v>3108</v>
      </c>
      <c r="R92" t="s">
        <v>2014</v>
      </c>
      <c r="S92">
        <v>7</v>
      </c>
      <c r="T92">
        <v>14</v>
      </c>
      <c r="U92">
        <v>50</v>
      </c>
      <c r="V92">
        <v>44013</v>
      </c>
      <c r="W92">
        <v>44196</v>
      </c>
      <c r="X92">
        <v>0</v>
      </c>
      <c r="Y92">
        <v>0</v>
      </c>
      <c r="Z92">
        <v>0</v>
      </c>
      <c r="AA92">
        <v>0</v>
      </c>
      <c r="AB92">
        <v>0</v>
      </c>
      <c r="AC92">
        <v>0</v>
      </c>
      <c r="AD92">
        <v>0</v>
      </c>
      <c r="AE92">
        <v>0</v>
      </c>
      <c r="AF92">
        <v>40</v>
      </c>
      <c r="AG92">
        <v>20</v>
      </c>
      <c r="AH92">
        <v>32.5</v>
      </c>
      <c r="AI92" t="s">
        <v>2163</v>
      </c>
      <c r="AJ92">
        <v>0</v>
      </c>
      <c r="AK92">
        <v>0</v>
      </c>
      <c r="AL92">
        <v>0</v>
      </c>
      <c r="AM92">
        <v>0</v>
      </c>
      <c r="AN92">
        <v>0</v>
      </c>
      <c r="AO92">
        <v>0</v>
      </c>
      <c r="AP92">
        <v>0</v>
      </c>
      <c r="AQ92">
        <v>0</v>
      </c>
      <c r="AR92">
        <v>20</v>
      </c>
      <c r="AS92">
        <v>10</v>
      </c>
      <c r="AT92">
        <v>22.5</v>
      </c>
      <c r="AU92" t="s">
        <v>2164</v>
      </c>
      <c r="AV92">
        <v>0</v>
      </c>
      <c r="AW92">
        <v>0</v>
      </c>
      <c r="AX92">
        <v>0</v>
      </c>
      <c r="AY92">
        <v>0</v>
      </c>
      <c r="AZ92">
        <v>0</v>
      </c>
      <c r="BA92">
        <v>0</v>
      </c>
      <c r="BB92">
        <v>0</v>
      </c>
      <c r="BC92">
        <v>0</v>
      </c>
      <c r="BD92">
        <v>20</v>
      </c>
      <c r="BE92">
        <v>10</v>
      </c>
      <c r="BF92">
        <v>22.5</v>
      </c>
      <c r="BG92" t="s">
        <v>2165</v>
      </c>
      <c r="BH92">
        <v>0</v>
      </c>
      <c r="BI92">
        <v>0</v>
      </c>
      <c r="BJ92">
        <v>0</v>
      </c>
      <c r="BK92">
        <v>0</v>
      </c>
      <c r="BL92">
        <v>0</v>
      </c>
      <c r="BM92">
        <v>0</v>
      </c>
      <c r="BN92">
        <v>0</v>
      </c>
      <c r="BO92">
        <v>0</v>
      </c>
      <c r="BP92">
        <v>20</v>
      </c>
      <c r="BQ92">
        <v>10</v>
      </c>
      <c r="BR92">
        <v>22.5</v>
      </c>
      <c r="BS92" t="s">
        <v>2166</v>
      </c>
      <c r="BT92" t="s">
        <v>3109</v>
      </c>
      <c r="BU92">
        <v>100</v>
      </c>
      <c r="BV92">
        <v>0</v>
      </c>
      <c r="BW92">
        <v>0</v>
      </c>
      <c r="BX92">
        <v>40</v>
      </c>
      <c r="BY92">
        <v>40</v>
      </c>
      <c r="BZ92">
        <v>40</v>
      </c>
      <c r="CA92">
        <v>60</v>
      </c>
      <c r="CB92">
        <v>60</v>
      </c>
      <c r="CC92">
        <v>60</v>
      </c>
      <c r="CD92">
        <v>80</v>
      </c>
      <c r="CE92">
        <v>80</v>
      </c>
      <c r="CF92">
        <v>80</v>
      </c>
      <c r="CG92">
        <v>100</v>
      </c>
      <c r="CH92" s="133">
        <v>0</v>
      </c>
      <c r="CI92">
        <v>0</v>
      </c>
      <c r="CJ92">
        <v>40</v>
      </c>
      <c r="CK92">
        <v>40</v>
      </c>
      <c r="CL92">
        <v>40</v>
      </c>
      <c r="CM92">
        <v>60</v>
      </c>
      <c r="CN92">
        <v>60</v>
      </c>
      <c r="CO92">
        <v>60</v>
      </c>
      <c r="CP92">
        <v>60</v>
      </c>
      <c r="CQ92">
        <v>60</v>
      </c>
      <c r="CR92">
        <v>60</v>
      </c>
      <c r="CS92">
        <v>60</v>
      </c>
      <c r="CT92">
        <v>60</v>
      </c>
      <c r="CU92" s="133">
        <v>100</v>
      </c>
      <c r="CV92">
        <v>60</v>
      </c>
      <c r="CW92" t="s">
        <v>473</v>
      </c>
      <c r="CX92" t="s">
        <v>473</v>
      </c>
      <c r="CY92">
        <v>50</v>
      </c>
      <c r="CZ92">
        <v>100</v>
      </c>
    </row>
    <row r="93" spans="1:104" x14ac:dyDescent="0.35">
      <c r="A93" t="s">
        <v>2150</v>
      </c>
      <c r="B93">
        <v>7872</v>
      </c>
      <c r="C93" t="s">
        <v>2010</v>
      </c>
      <c r="D93" t="s">
        <v>2151</v>
      </c>
      <c r="E93" t="s">
        <v>2152</v>
      </c>
      <c r="F93" t="s">
        <v>437</v>
      </c>
      <c r="G93" t="s">
        <v>2008</v>
      </c>
      <c r="H93" t="s">
        <v>2011</v>
      </c>
      <c r="I93" t="s">
        <v>2153</v>
      </c>
      <c r="J93" t="s">
        <v>456</v>
      </c>
      <c r="K93" t="s">
        <v>541</v>
      </c>
      <c r="L93" t="s">
        <v>3110</v>
      </c>
      <c r="M93">
        <v>100</v>
      </c>
      <c r="N93">
        <v>100</v>
      </c>
      <c r="O93">
        <v>2</v>
      </c>
      <c r="Q93" t="s">
        <v>3111</v>
      </c>
      <c r="R93" t="s">
        <v>2014</v>
      </c>
      <c r="S93">
        <v>7</v>
      </c>
      <c r="T93">
        <v>14</v>
      </c>
      <c r="U93">
        <v>50</v>
      </c>
      <c r="V93">
        <v>44013</v>
      </c>
      <c r="W93">
        <v>44196</v>
      </c>
      <c r="X93">
        <v>0</v>
      </c>
      <c r="Y93">
        <v>0</v>
      </c>
      <c r="Z93">
        <v>0</v>
      </c>
      <c r="AA93">
        <v>0</v>
      </c>
      <c r="AB93">
        <v>0</v>
      </c>
      <c r="AC93">
        <v>0</v>
      </c>
      <c r="AD93">
        <v>0</v>
      </c>
      <c r="AE93">
        <v>0</v>
      </c>
      <c r="AF93">
        <v>25</v>
      </c>
      <c r="AG93">
        <v>12.5</v>
      </c>
      <c r="AH93">
        <v>32.5</v>
      </c>
      <c r="AI93" t="s">
        <v>2163</v>
      </c>
      <c r="AJ93">
        <v>0</v>
      </c>
      <c r="AK93">
        <v>0</v>
      </c>
      <c r="AL93">
        <v>0</v>
      </c>
      <c r="AM93">
        <v>0</v>
      </c>
      <c r="AN93">
        <v>0</v>
      </c>
      <c r="AO93">
        <v>0</v>
      </c>
      <c r="AP93">
        <v>0</v>
      </c>
      <c r="AQ93">
        <v>0</v>
      </c>
      <c r="AR93">
        <v>25</v>
      </c>
      <c r="AS93">
        <v>12.5</v>
      </c>
      <c r="AT93">
        <v>22.5</v>
      </c>
      <c r="AU93" t="s">
        <v>2164</v>
      </c>
      <c r="AV93">
        <v>0</v>
      </c>
      <c r="AW93">
        <v>0</v>
      </c>
      <c r="AX93">
        <v>0</v>
      </c>
      <c r="AY93">
        <v>0</v>
      </c>
      <c r="AZ93">
        <v>0</v>
      </c>
      <c r="BA93">
        <v>0</v>
      </c>
      <c r="BB93">
        <v>0</v>
      </c>
      <c r="BC93">
        <v>0</v>
      </c>
      <c r="BD93">
        <v>25</v>
      </c>
      <c r="BE93">
        <v>12.5</v>
      </c>
      <c r="BF93">
        <v>22.5</v>
      </c>
      <c r="BG93" t="s">
        <v>2165</v>
      </c>
      <c r="BH93">
        <v>0</v>
      </c>
      <c r="BI93">
        <v>0</v>
      </c>
      <c r="BJ93">
        <v>0</v>
      </c>
      <c r="BK93">
        <v>0</v>
      </c>
      <c r="BL93">
        <v>0</v>
      </c>
      <c r="BM93">
        <v>0</v>
      </c>
      <c r="BN93">
        <v>0</v>
      </c>
      <c r="BO93">
        <v>0</v>
      </c>
      <c r="BP93">
        <v>25</v>
      </c>
      <c r="BQ93">
        <v>12.5</v>
      </c>
      <c r="BR93">
        <v>22.5</v>
      </c>
      <c r="BS93" t="s">
        <v>2166</v>
      </c>
      <c r="BT93" t="s">
        <v>3109</v>
      </c>
      <c r="BU93">
        <v>100</v>
      </c>
      <c r="BV93">
        <v>0</v>
      </c>
      <c r="BW93">
        <v>0</v>
      </c>
      <c r="BX93">
        <v>25</v>
      </c>
      <c r="BY93">
        <v>25</v>
      </c>
      <c r="BZ93">
        <v>25</v>
      </c>
      <c r="CA93">
        <v>50</v>
      </c>
      <c r="CB93">
        <v>50</v>
      </c>
      <c r="CC93">
        <v>50</v>
      </c>
      <c r="CD93">
        <v>75</v>
      </c>
      <c r="CE93">
        <v>75</v>
      </c>
      <c r="CF93">
        <v>75</v>
      </c>
      <c r="CG93">
        <v>100</v>
      </c>
      <c r="CH93" s="133">
        <v>0</v>
      </c>
      <c r="CI93">
        <v>0</v>
      </c>
      <c r="CJ93">
        <v>25</v>
      </c>
      <c r="CK93">
        <v>25</v>
      </c>
      <c r="CL93">
        <v>25</v>
      </c>
      <c r="CM93">
        <v>50</v>
      </c>
      <c r="CN93">
        <v>50</v>
      </c>
      <c r="CO93">
        <v>50</v>
      </c>
      <c r="CP93">
        <v>50</v>
      </c>
      <c r="CQ93">
        <v>50</v>
      </c>
      <c r="CR93">
        <v>50</v>
      </c>
      <c r="CS93">
        <v>50</v>
      </c>
      <c r="CT93">
        <v>50</v>
      </c>
      <c r="CU93" s="133">
        <v>100</v>
      </c>
      <c r="CV93">
        <v>50</v>
      </c>
      <c r="CW93" t="s">
        <v>473</v>
      </c>
      <c r="CX93" t="s">
        <v>473</v>
      </c>
      <c r="CY93">
        <v>50</v>
      </c>
      <c r="CZ93">
        <v>100</v>
      </c>
    </row>
    <row r="94" spans="1:104" x14ac:dyDescent="0.35">
      <c r="A94" t="s">
        <v>2109</v>
      </c>
      <c r="B94">
        <v>7872</v>
      </c>
      <c r="C94" t="s">
        <v>2010</v>
      </c>
      <c r="D94" t="s">
        <v>2110</v>
      </c>
      <c r="E94" t="s">
        <v>2111</v>
      </c>
      <c r="F94" t="s">
        <v>437</v>
      </c>
      <c r="G94" t="s">
        <v>2008</v>
      </c>
      <c r="H94" t="s">
        <v>2011</v>
      </c>
      <c r="I94" t="s">
        <v>2112</v>
      </c>
      <c r="J94" t="s">
        <v>456</v>
      </c>
      <c r="K94" t="s">
        <v>541</v>
      </c>
      <c r="L94" t="s">
        <v>3112</v>
      </c>
      <c r="M94">
        <v>100</v>
      </c>
      <c r="N94">
        <v>100</v>
      </c>
      <c r="O94">
        <v>1</v>
      </c>
      <c r="Q94" t="s">
        <v>3113</v>
      </c>
      <c r="R94" t="s">
        <v>2014</v>
      </c>
      <c r="S94">
        <v>7</v>
      </c>
      <c r="T94">
        <v>14</v>
      </c>
      <c r="U94">
        <v>50</v>
      </c>
      <c r="V94">
        <v>44013</v>
      </c>
      <c r="W94">
        <v>44196</v>
      </c>
      <c r="X94">
        <v>0</v>
      </c>
      <c r="Y94">
        <v>0</v>
      </c>
      <c r="Z94">
        <v>0</v>
      </c>
      <c r="AA94">
        <v>0</v>
      </c>
      <c r="AB94">
        <v>10</v>
      </c>
      <c r="AC94">
        <v>5</v>
      </c>
      <c r="AD94">
        <v>10</v>
      </c>
      <c r="AE94" t="s">
        <v>2121</v>
      </c>
      <c r="AF94">
        <v>0</v>
      </c>
      <c r="AG94">
        <v>0</v>
      </c>
      <c r="AH94">
        <v>0</v>
      </c>
      <c r="AI94">
        <v>0</v>
      </c>
      <c r="AJ94">
        <v>20</v>
      </c>
      <c r="AK94">
        <v>10</v>
      </c>
      <c r="AL94">
        <v>20</v>
      </c>
      <c r="AM94" t="s">
        <v>2122</v>
      </c>
      <c r="AN94">
        <v>0</v>
      </c>
      <c r="AO94">
        <v>0</v>
      </c>
      <c r="AP94">
        <v>0</v>
      </c>
      <c r="AQ94">
        <v>0</v>
      </c>
      <c r="AR94">
        <v>10</v>
      </c>
      <c r="AS94">
        <v>5</v>
      </c>
      <c r="AT94">
        <v>10</v>
      </c>
      <c r="AU94" t="s">
        <v>2123</v>
      </c>
      <c r="AV94">
        <v>20</v>
      </c>
      <c r="AW94">
        <v>10</v>
      </c>
      <c r="AX94">
        <v>20</v>
      </c>
      <c r="AY94" t="s">
        <v>2122</v>
      </c>
      <c r="AZ94">
        <v>0</v>
      </c>
      <c r="BA94">
        <v>0</v>
      </c>
      <c r="BB94">
        <v>0</v>
      </c>
      <c r="BC94">
        <v>0</v>
      </c>
      <c r="BD94">
        <v>0</v>
      </c>
      <c r="BE94">
        <v>0</v>
      </c>
      <c r="BF94">
        <v>0</v>
      </c>
      <c r="BG94">
        <v>0</v>
      </c>
      <c r="BH94">
        <v>20</v>
      </c>
      <c r="BI94">
        <v>10</v>
      </c>
      <c r="BJ94">
        <v>20</v>
      </c>
      <c r="BK94" t="s">
        <v>2122</v>
      </c>
      <c r="BL94">
        <v>0</v>
      </c>
      <c r="BM94">
        <v>0</v>
      </c>
      <c r="BN94">
        <v>0</v>
      </c>
      <c r="BO94">
        <v>0</v>
      </c>
      <c r="BP94">
        <v>20</v>
      </c>
      <c r="BQ94">
        <v>10</v>
      </c>
      <c r="BR94">
        <v>20</v>
      </c>
      <c r="BS94" t="s">
        <v>2124</v>
      </c>
      <c r="BT94" t="s">
        <v>3114</v>
      </c>
      <c r="BU94">
        <v>100</v>
      </c>
      <c r="BV94">
        <v>0</v>
      </c>
      <c r="BW94">
        <v>10</v>
      </c>
      <c r="BX94">
        <v>10</v>
      </c>
      <c r="BY94">
        <v>30</v>
      </c>
      <c r="BZ94">
        <v>30</v>
      </c>
      <c r="CA94">
        <v>40</v>
      </c>
      <c r="CB94">
        <v>60</v>
      </c>
      <c r="CC94">
        <v>60</v>
      </c>
      <c r="CD94">
        <v>60</v>
      </c>
      <c r="CE94">
        <v>80</v>
      </c>
      <c r="CF94">
        <v>80</v>
      </c>
      <c r="CG94">
        <v>100</v>
      </c>
      <c r="CH94" s="133">
        <v>0</v>
      </c>
      <c r="CI94">
        <v>10</v>
      </c>
      <c r="CJ94">
        <v>10</v>
      </c>
      <c r="CK94">
        <v>30</v>
      </c>
      <c r="CL94">
        <v>30</v>
      </c>
      <c r="CM94">
        <v>40</v>
      </c>
      <c r="CN94">
        <v>40</v>
      </c>
      <c r="CO94">
        <v>40</v>
      </c>
      <c r="CP94">
        <v>40</v>
      </c>
      <c r="CQ94">
        <v>40</v>
      </c>
      <c r="CR94">
        <v>40</v>
      </c>
      <c r="CS94">
        <v>40</v>
      </c>
      <c r="CT94">
        <v>40</v>
      </c>
      <c r="CU94" s="133">
        <v>100</v>
      </c>
      <c r="CV94">
        <v>40</v>
      </c>
      <c r="CW94" t="s">
        <v>473</v>
      </c>
      <c r="CX94" t="s">
        <v>473</v>
      </c>
      <c r="CY94">
        <v>50</v>
      </c>
      <c r="CZ94">
        <v>100</v>
      </c>
    </row>
    <row r="95" spans="1:104" x14ac:dyDescent="0.35">
      <c r="A95" t="s">
        <v>2109</v>
      </c>
      <c r="B95">
        <v>7872</v>
      </c>
      <c r="C95" t="s">
        <v>2010</v>
      </c>
      <c r="D95" t="s">
        <v>2110</v>
      </c>
      <c r="E95" t="s">
        <v>2111</v>
      </c>
      <c r="F95" t="s">
        <v>437</v>
      </c>
      <c r="G95" t="s">
        <v>2008</v>
      </c>
      <c r="H95" t="s">
        <v>2011</v>
      </c>
      <c r="I95" t="s">
        <v>2112</v>
      </c>
      <c r="J95" t="s">
        <v>456</v>
      </c>
      <c r="K95" t="s">
        <v>541</v>
      </c>
      <c r="L95" t="s">
        <v>3115</v>
      </c>
      <c r="M95">
        <v>100</v>
      </c>
      <c r="N95">
        <v>100</v>
      </c>
      <c r="O95">
        <v>2</v>
      </c>
      <c r="Q95" t="s">
        <v>3116</v>
      </c>
      <c r="R95" t="s">
        <v>2014</v>
      </c>
      <c r="S95">
        <v>7</v>
      </c>
      <c r="T95">
        <v>14</v>
      </c>
      <c r="U95">
        <v>50</v>
      </c>
      <c r="V95">
        <v>44013</v>
      </c>
      <c r="W95">
        <v>44196</v>
      </c>
      <c r="X95">
        <v>0</v>
      </c>
      <c r="Y95">
        <v>0</v>
      </c>
      <c r="Z95">
        <v>0</v>
      </c>
      <c r="AA95">
        <v>0</v>
      </c>
      <c r="AB95">
        <v>10</v>
      </c>
      <c r="AC95">
        <v>5</v>
      </c>
      <c r="AD95">
        <v>10</v>
      </c>
      <c r="AE95" t="s">
        <v>2121</v>
      </c>
      <c r="AF95">
        <v>0</v>
      </c>
      <c r="AG95">
        <v>0</v>
      </c>
      <c r="AH95">
        <v>0</v>
      </c>
      <c r="AI95">
        <v>0</v>
      </c>
      <c r="AJ95">
        <v>20</v>
      </c>
      <c r="AK95">
        <v>10</v>
      </c>
      <c r="AL95">
        <v>20</v>
      </c>
      <c r="AM95" t="s">
        <v>2122</v>
      </c>
      <c r="AN95">
        <v>0</v>
      </c>
      <c r="AO95">
        <v>0</v>
      </c>
      <c r="AP95">
        <v>0</v>
      </c>
      <c r="AQ95">
        <v>0</v>
      </c>
      <c r="AR95">
        <v>10</v>
      </c>
      <c r="AS95">
        <v>5</v>
      </c>
      <c r="AT95">
        <v>10</v>
      </c>
      <c r="AU95" t="s">
        <v>2123</v>
      </c>
      <c r="AV95">
        <v>20</v>
      </c>
      <c r="AW95">
        <v>10</v>
      </c>
      <c r="AX95">
        <v>20</v>
      </c>
      <c r="AY95" t="s">
        <v>2122</v>
      </c>
      <c r="AZ95">
        <v>0</v>
      </c>
      <c r="BA95">
        <v>0</v>
      </c>
      <c r="BB95">
        <v>0</v>
      </c>
      <c r="BC95">
        <v>0</v>
      </c>
      <c r="BD95">
        <v>0</v>
      </c>
      <c r="BE95">
        <v>0</v>
      </c>
      <c r="BF95">
        <v>0</v>
      </c>
      <c r="BG95">
        <v>0</v>
      </c>
      <c r="BH95">
        <v>20</v>
      </c>
      <c r="BI95">
        <v>10</v>
      </c>
      <c r="BJ95">
        <v>20</v>
      </c>
      <c r="BK95" t="s">
        <v>2122</v>
      </c>
      <c r="BL95">
        <v>0</v>
      </c>
      <c r="BM95">
        <v>0</v>
      </c>
      <c r="BN95">
        <v>0</v>
      </c>
      <c r="BO95">
        <v>0</v>
      </c>
      <c r="BP95">
        <v>20</v>
      </c>
      <c r="BQ95">
        <v>10</v>
      </c>
      <c r="BR95">
        <v>20</v>
      </c>
      <c r="BS95" t="s">
        <v>3117</v>
      </c>
      <c r="BT95" t="s">
        <v>3118</v>
      </c>
      <c r="BU95">
        <v>100</v>
      </c>
      <c r="BV95">
        <v>0</v>
      </c>
      <c r="BW95">
        <v>10</v>
      </c>
      <c r="BX95">
        <v>10</v>
      </c>
      <c r="BY95">
        <v>30</v>
      </c>
      <c r="BZ95">
        <v>30</v>
      </c>
      <c r="CA95">
        <v>40</v>
      </c>
      <c r="CB95">
        <v>60</v>
      </c>
      <c r="CC95">
        <v>60</v>
      </c>
      <c r="CD95">
        <v>60</v>
      </c>
      <c r="CE95">
        <v>80</v>
      </c>
      <c r="CF95">
        <v>80</v>
      </c>
      <c r="CG95">
        <v>100</v>
      </c>
      <c r="CH95" s="133">
        <v>0</v>
      </c>
      <c r="CI95">
        <v>10</v>
      </c>
      <c r="CJ95">
        <v>10</v>
      </c>
      <c r="CK95">
        <v>30</v>
      </c>
      <c r="CL95">
        <v>30</v>
      </c>
      <c r="CM95">
        <v>40</v>
      </c>
      <c r="CN95">
        <v>40</v>
      </c>
      <c r="CO95">
        <v>40</v>
      </c>
      <c r="CP95">
        <v>40</v>
      </c>
      <c r="CQ95">
        <v>40</v>
      </c>
      <c r="CR95">
        <v>40</v>
      </c>
      <c r="CS95">
        <v>40</v>
      </c>
      <c r="CT95">
        <v>40</v>
      </c>
      <c r="CU95" s="133">
        <v>100</v>
      </c>
      <c r="CV95">
        <v>40</v>
      </c>
      <c r="CW95" t="s">
        <v>473</v>
      </c>
      <c r="CX95" t="s">
        <v>473</v>
      </c>
      <c r="CY95">
        <v>50</v>
      </c>
      <c r="CZ95">
        <v>100</v>
      </c>
    </row>
    <row r="96" spans="1:104" x14ac:dyDescent="0.35">
      <c r="A96" t="s">
        <v>2186</v>
      </c>
      <c r="B96">
        <v>7872</v>
      </c>
      <c r="C96" t="s">
        <v>2010</v>
      </c>
      <c r="D96" t="s">
        <v>2187</v>
      </c>
      <c r="E96" t="s">
        <v>2190</v>
      </c>
      <c r="F96" t="s">
        <v>437</v>
      </c>
      <c r="G96" t="s">
        <v>2008</v>
      </c>
      <c r="H96" t="s">
        <v>2011</v>
      </c>
      <c r="I96" t="s">
        <v>2191</v>
      </c>
      <c r="J96" t="s">
        <v>456</v>
      </c>
      <c r="K96" t="s">
        <v>458</v>
      </c>
      <c r="L96" t="s">
        <v>3119</v>
      </c>
      <c r="M96">
        <v>100</v>
      </c>
      <c r="N96">
        <v>100</v>
      </c>
      <c r="O96">
        <v>1</v>
      </c>
      <c r="Q96" t="s">
        <v>3120</v>
      </c>
      <c r="R96" t="s">
        <v>2014</v>
      </c>
      <c r="S96">
        <v>3</v>
      </c>
      <c r="T96">
        <v>14</v>
      </c>
      <c r="U96">
        <v>21.428571428571427</v>
      </c>
      <c r="V96">
        <v>44013</v>
      </c>
      <c r="W96">
        <v>44196</v>
      </c>
      <c r="X96">
        <v>7</v>
      </c>
      <c r="Y96">
        <v>1.5</v>
      </c>
      <c r="Z96">
        <v>6.2142857142857144</v>
      </c>
      <c r="AA96" t="s">
        <v>3121</v>
      </c>
      <c r="AB96">
        <v>9</v>
      </c>
      <c r="AC96">
        <v>1.9285714285714284</v>
      </c>
      <c r="AD96">
        <v>8.2142857142857135</v>
      </c>
      <c r="AE96" t="s">
        <v>3121</v>
      </c>
      <c r="AF96">
        <v>9</v>
      </c>
      <c r="AG96">
        <v>1.9285714285714284</v>
      </c>
      <c r="AH96">
        <v>8.2142857142857135</v>
      </c>
      <c r="AI96" t="s">
        <v>3121</v>
      </c>
      <c r="AJ96">
        <v>9</v>
      </c>
      <c r="AK96">
        <v>1.9285714285714284</v>
      </c>
      <c r="AL96">
        <v>9</v>
      </c>
      <c r="AM96" t="s">
        <v>3121</v>
      </c>
      <c r="AN96">
        <v>9</v>
      </c>
      <c r="AO96">
        <v>1.9285714285714284</v>
      </c>
      <c r="AP96">
        <v>9</v>
      </c>
      <c r="AQ96" t="s">
        <v>3121</v>
      </c>
      <c r="AR96">
        <v>9</v>
      </c>
      <c r="AS96">
        <v>1.9285714285714284</v>
      </c>
      <c r="AT96">
        <v>9</v>
      </c>
      <c r="AU96" t="s">
        <v>3121</v>
      </c>
      <c r="AV96">
        <v>8</v>
      </c>
      <c r="AW96">
        <v>1.7142857142857142</v>
      </c>
      <c r="AX96">
        <v>8.7857142857142847</v>
      </c>
      <c r="AY96" t="s">
        <v>3121</v>
      </c>
      <c r="AZ96">
        <v>8</v>
      </c>
      <c r="BA96">
        <v>1.7142857142857142</v>
      </c>
      <c r="BB96">
        <v>8.7857142857142847</v>
      </c>
      <c r="BC96" t="s">
        <v>3121</v>
      </c>
      <c r="BD96">
        <v>8</v>
      </c>
      <c r="BE96">
        <v>1.7142857142857142</v>
      </c>
      <c r="BF96">
        <v>8.7857142857142847</v>
      </c>
      <c r="BG96" t="s">
        <v>3121</v>
      </c>
      <c r="BH96">
        <v>8</v>
      </c>
      <c r="BI96">
        <v>1.7142857142857142</v>
      </c>
      <c r="BJ96">
        <v>8.7857142857142847</v>
      </c>
      <c r="BK96" t="s">
        <v>3121</v>
      </c>
      <c r="BL96">
        <v>8</v>
      </c>
      <c r="BM96">
        <v>1.7142857142857142</v>
      </c>
      <c r="BN96">
        <v>8</v>
      </c>
      <c r="BO96" t="s">
        <v>3121</v>
      </c>
      <c r="BP96">
        <v>8</v>
      </c>
      <c r="BQ96">
        <v>1.7142857142857142</v>
      </c>
      <c r="BR96">
        <v>7.2142857142857144</v>
      </c>
      <c r="BS96" t="s">
        <v>3121</v>
      </c>
      <c r="BT96" t="s">
        <v>3122</v>
      </c>
      <c r="BU96">
        <v>100</v>
      </c>
      <c r="BV96">
        <v>7</v>
      </c>
      <c r="BW96">
        <v>16</v>
      </c>
      <c r="BX96">
        <v>25</v>
      </c>
      <c r="BY96">
        <v>34</v>
      </c>
      <c r="BZ96">
        <v>43</v>
      </c>
      <c r="CA96">
        <v>52</v>
      </c>
      <c r="CB96">
        <v>60</v>
      </c>
      <c r="CC96">
        <v>68</v>
      </c>
      <c r="CD96">
        <v>76</v>
      </c>
      <c r="CE96">
        <v>84</v>
      </c>
      <c r="CF96">
        <v>92</v>
      </c>
      <c r="CG96">
        <v>100</v>
      </c>
      <c r="CH96" s="133">
        <v>7</v>
      </c>
      <c r="CI96">
        <v>16</v>
      </c>
      <c r="CJ96">
        <v>25</v>
      </c>
      <c r="CK96">
        <v>34</v>
      </c>
      <c r="CL96">
        <v>43</v>
      </c>
      <c r="CM96">
        <v>52</v>
      </c>
      <c r="CN96">
        <v>52</v>
      </c>
      <c r="CO96">
        <v>52</v>
      </c>
      <c r="CP96">
        <v>52</v>
      </c>
      <c r="CQ96">
        <v>52</v>
      </c>
      <c r="CR96">
        <v>52</v>
      </c>
      <c r="CS96">
        <v>52</v>
      </c>
      <c r="CT96">
        <v>52</v>
      </c>
      <c r="CU96" s="133">
        <v>100</v>
      </c>
      <c r="CV96">
        <v>52</v>
      </c>
      <c r="CW96" t="s">
        <v>473</v>
      </c>
      <c r="CX96" t="s">
        <v>473</v>
      </c>
      <c r="CY96">
        <v>21.428571428571427</v>
      </c>
      <c r="CZ96">
        <v>100</v>
      </c>
    </row>
    <row r="97" spans="1:104" x14ac:dyDescent="0.35">
      <c r="A97" t="s">
        <v>2186</v>
      </c>
      <c r="B97">
        <v>7872</v>
      </c>
      <c r="C97" t="s">
        <v>2010</v>
      </c>
      <c r="D97" t="s">
        <v>2187</v>
      </c>
      <c r="E97" t="s">
        <v>2190</v>
      </c>
      <c r="F97" t="s">
        <v>437</v>
      </c>
      <c r="G97" t="s">
        <v>2008</v>
      </c>
      <c r="H97" t="s">
        <v>2011</v>
      </c>
      <c r="I97" t="s">
        <v>2191</v>
      </c>
      <c r="J97" t="s">
        <v>456</v>
      </c>
      <c r="K97" t="s">
        <v>458</v>
      </c>
      <c r="L97" t="s">
        <v>3123</v>
      </c>
      <c r="M97">
        <v>100</v>
      </c>
      <c r="N97">
        <v>100</v>
      </c>
      <c r="O97">
        <v>2</v>
      </c>
      <c r="Q97" t="s">
        <v>3124</v>
      </c>
      <c r="R97" t="s">
        <v>2014</v>
      </c>
      <c r="S97">
        <v>11</v>
      </c>
      <c r="T97">
        <v>14</v>
      </c>
      <c r="U97">
        <v>78.571428571428569</v>
      </c>
      <c r="V97">
        <v>44013</v>
      </c>
      <c r="W97">
        <v>44196</v>
      </c>
      <c r="X97">
        <v>6</v>
      </c>
      <c r="Y97">
        <v>4.7142857142857144</v>
      </c>
      <c r="Z97">
        <v>6.2142857142857144</v>
      </c>
      <c r="AA97" t="s">
        <v>3125</v>
      </c>
      <c r="AB97">
        <v>8</v>
      </c>
      <c r="AC97">
        <v>6.2857142857142856</v>
      </c>
      <c r="AD97">
        <v>8.2142857142857135</v>
      </c>
      <c r="AE97" t="s">
        <v>3125</v>
      </c>
      <c r="AF97">
        <v>8</v>
      </c>
      <c r="AG97">
        <v>6.2857142857142856</v>
      </c>
      <c r="AH97">
        <v>8.2142857142857135</v>
      </c>
      <c r="AI97" t="s">
        <v>3125</v>
      </c>
      <c r="AJ97">
        <v>9</v>
      </c>
      <c r="AK97">
        <v>7.0714285714285712</v>
      </c>
      <c r="AL97">
        <v>9</v>
      </c>
      <c r="AM97" t="s">
        <v>3125</v>
      </c>
      <c r="AN97">
        <v>9</v>
      </c>
      <c r="AO97">
        <v>7.0714285714285712</v>
      </c>
      <c r="AP97">
        <v>9</v>
      </c>
      <c r="AQ97" t="s">
        <v>3125</v>
      </c>
      <c r="AR97">
        <v>9</v>
      </c>
      <c r="AS97">
        <v>7.0714285714285712</v>
      </c>
      <c r="AT97">
        <v>9</v>
      </c>
      <c r="AU97" t="s">
        <v>3125</v>
      </c>
      <c r="AV97">
        <v>9</v>
      </c>
      <c r="AW97">
        <v>7.0714285714285712</v>
      </c>
      <c r="AX97">
        <v>8.7857142857142847</v>
      </c>
      <c r="AY97" t="s">
        <v>3125</v>
      </c>
      <c r="AZ97">
        <v>9</v>
      </c>
      <c r="BA97">
        <v>7.0714285714285712</v>
      </c>
      <c r="BB97">
        <v>8.7857142857142847</v>
      </c>
      <c r="BC97" t="s">
        <v>3125</v>
      </c>
      <c r="BD97">
        <v>9</v>
      </c>
      <c r="BE97">
        <v>7.0714285714285712</v>
      </c>
      <c r="BF97">
        <v>8.7857142857142847</v>
      </c>
      <c r="BG97" t="s">
        <v>3125</v>
      </c>
      <c r="BH97">
        <v>9</v>
      </c>
      <c r="BI97">
        <v>7.0714285714285712</v>
      </c>
      <c r="BJ97">
        <v>8.7857142857142847</v>
      </c>
      <c r="BK97" t="s">
        <v>3125</v>
      </c>
      <c r="BL97">
        <v>8</v>
      </c>
      <c r="BM97">
        <v>6.2857142857142856</v>
      </c>
      <c r="BN97">
        <v>8</v>
      </c>
      <c r="BO97" t="s">
        <v>3125</v>
      </c>
      <c r="BP97">
        <v>7</v>
      </c>
      <c r="BQ97">
        <v>5.5</v>
      </c>
      <c r="BR97">
        <v>7.2142857142857144</v>
      </c>
      <c r="BS97" t="s">
        <v>3126</v>
      </c>
      <c r="BT97" t="s">
        <v>3127</v>
      </c>
      <c r="BU97">
        <v>100</v>
      </c>
      <c r="BV97">
        <v>6</v>
      </c>
      <c r="BW97">
        <v>14</v>
      </c>
      <c r="BX97">
        <v>22</v>
      </c>
      <c r="BY97">
        <v>31</v>
      </c>
      <c r="BZ97">
        <v>40</v>
      </c>
      <c r="CA97">
        <v>49</v>
      </c>
      <c r="CB97">
        <v>58</v>
      </c>
      <c r="CC97">
        <v>67</v>
      </c>
      <c r="CD97">
        <v>76</v>
      </c>
      <c r="CE97">
        <v>85</v>
      </c>
      <c r="CF97">
        <v>93</v>
      </c>
      <c r="CG97">
        <v>100</v>
      </c>
      <c r="CH97" s="133">
        <v>6</v>
      </c>
      <c r="CI97">
        <v>10</v>
      </c>
      <c r="CJ97">
        <v>18</v>
      </c>
      <c r="CK97">
        <v>31</v>
      </c>
      <c r="CL97">
        <v>40</v>
      </c>
      <c r="CM97">
        <v>49</v>
      </c>
      <c r="CN97">
        <v>49</v>
      </c>
      <c r="CO97">
        <v>49</v>
      </c>
      <c r="CP97">
        <v>49</v>
      </c>
      <c r="CQ97">
        <v>49</v>
      </c>
      <c r="CR97">
        <v>49</v>
      </c>
      <c r="CS97">
        <v>49</v>
      </c>
      <c r="CT97">
        <v>49</v>
      </c>
      <c r="CU97" s="133">
        <v>100</v>
      </c>
      <c r="CV97">
        <v>49</v>
      </c>
      <c r="CW97" t="s">
        <v>473</v>
      </c>
      <c r="CX97" t="s">
        <v>473</v>
      </c>
      <c r="CY97">
        <v>78.571428571428569</v>
      </c>
      <c r="CZ97">
        <v>100</v>
      </c>
    </row>
    <row r="98" spans="1:104" x14ac:dyDescent="0.35">
      <c r="A98" t="s">
        <v>2219</v>
      </c>
      <c r="B98">
        <v>7872</v>
      </c>
      <c r="C98" t="s">
        <v>2010</v>
      </c>
      <c r="D98" t="s">
        <v>2220</v>
      </c>
      <c r="E98" t="s">
        <v>2221</v>
      </c>
      <c r="F98" t="s">
        <v>437</v>
      </c>
      <c r="G98" t="s">
        <v>2008</v>
      </c>
      <c r="H98" t="s">
        <v>2011</v>
      </c>
      <c r="I98" t="s">
        <v>2222</v>
      </c>
      <c r="J98" t="s">
        <v>504</v>
      </c>
      <c r="K98" t="s">
        <v>541</v>
      </c>
      <c r="L98" t="s">
        <v>3128</v>
      </c>
      <c r="M98">
        <v>100</v>
      </c>
      <c r="N98">
        <v>100</v>
      </c>
      <c r="O98">
        <v>1</v>
      </c>
      <c r="Q98" t="s">
        <v>3129</v>
      </c>
      <c r="R98" t="s">
        <v>2014</v>
      </c>
      <c r="S98">
        <v>6</v>
      </c>
      <c r="T98">
        <v>14</v>
      </c>
      <c r="U98">
        <v>42.857142857142854</v>
      </c>
      <c r="V98">
        <v>44013</v>
      </c>
      <c r="W98">
        <v>44196</v>
      </c>
      <c r="X98">
        <v>3</v>
      </c>
      <c r="Y98">
        <v>1.2857142857142856</v>
      </c>
      <c r="Z98">
        <v>5.2857142857142856</v>
      </c>
      <c r="AA98" t="s">
        <v>3130</v>
      </c>
      <c r="AB98">
        <v>3</v>
      </c>
      <c r="AC98">
        <v>1.2857142857142856</v>
      </c>
      <c r="AD98">
        <v>5.8571428571428568</v>
      </c>
      <c r="AE98" t="s">
        <v>3130</v>
      </c>
      <c r="AF98">
        <v>11</v>
      </c>
      <c r="AG98">
        <v>4.7142857142857135</v>
      </c>
      <c r="AH98">
        <v>9.0714285714285712</v>
      </c>
      <c r="AI98" t="s">
        <v>3130</v>
      </c>
      <c r="AJ98">
        <v>8</v>
      </c>
      <c r="AK98">
        <v>3.4285714285714284</v>
      </c>
      <c r="AL98">
        <v>8.3571428571428559</v>
      </c>
      <c r="AM98" t="s">
        <v>3130</v>
      </c>
      <c r="AN98">
        <v>8</v>
      </c>
      <c r="AO98">
        <v>3.4285714285714284</v>
      </c>
      <c r="AP98">
        <v>8.3571428571428559</v>
      </c>
      <c r="AQ98" t="s">
        <v>3130</v>
      </c>
      <c r="AR98">
        <v>11</v>
      </c>
      <c r="AS98">
        <v>4.7142857142857135</v>
      </c>
      <c r="AT98">
        <v>10.285714285714285</v>
      </c>
      <c r="AU98" t="s">
        <v>3130</v>
      </c>
      <c r="AV98">
        <v>14</v>
      </c>
      <c r="AW98">
        <v>6</v>
      </c>
      <c r="AX98">
        <v>10.928571428571429</v>
      </c>
      <c r="AY98" t="s">
        <v>3130</v>
      </c>
      <c r="AZ98">
        <v>9</v>
      </c>
      <c r="BA98">
        <v>3.8571428571428568</v>
      </c>
      <c r="BB98">
        <v>8.7857142857142847</v>
      </c>
      <c r="BC98" t="s">
        <v>3130</v>
      </c>
      <c r="BD98">
        <v>9</v>
      </c>
      <c r="BE98">
        <v>3.8571428571428568</v>
      </c>
      <c r="BF98">
        <v>8.7857142857142847</v>
      </c>
      <c r="BG98" t="s">
        <v>3130</v>
      </c>
      <c r="BH98">
        <v>8</v>
      </c>
      <c r="BI98">
        <v>3.4285714285714284</v>
      </c>
      <c r="BJ98">
        <v>8.3571428571428559</v>
      </c>
      <c r="BK98" t="s">
        <v>3130</v>
      </c>
      <c r="BL98">
        <v>8</v>
      </c>
      <c r="BM98">
        <v>3.4285714285714284</v>
      </c>
      <c r="BN98">
        <v>7.6428571428571432</v>
      </c>
      <c r="BO98" t="s">
        <v>3130</v>
      </c>
      <c r="BP98">
        <v>8</v>
      </c>
      <c r="BQ98">
        <v>3.4285714285714284</v>
      </c>
      <c r="BR98">
        <v>8.2857142857142847</v>
      </c>
      <c r="BS98" t="s">
        <v>3130</v>
      </c>
      <c r="BT98" t="s">
        <v>3131</v>
      </c>
      <c r="BU98">
        <v>100</v>
      </c>
      <c r="BV98">
        <v>3</v>
      </c>
      <c r="BW98">
        <v>6</v>
      </c>
      <c r="BX98">
        <v>17</v>
      </c>
      <c r="BY98">
        <v>25</v>
      </c>
      <c r="BZ98">
        <v>33</v>
      </c>
      <c r="CA98">
        <v>44</v>
      </c>
      <c r="CB98">
        <v>58</v>
      </c>
      <c r="CC98">
        <v>67</v>
      </c>
      <c r="CD98">
        <v>76</v>
      </c>
      <c r="CE98">
        <v>84</v>
      </c>
      <c r="CF98">
        <v>92</v>
      </c>
      <c r="CG98">
        <v>100</v>
      </c>
      <c r="CH98" s="133">
        <v>3</v>
      </c>
      <c r="CI98">
        <v>6</v>
      </c>
      <c r="CJ98">
        <v>17</v>
      </c>
      <c r="CK98">
        <v>25</v>
      </c>
      <c r="CL98">
        <v>33</v>
      </c>
      <c r="CM98">
        <v>44</v>
      </c>
      <c r="CN98">
        <v>44</v>
      </c>
      <c r="CO98">
        <v>44</v>
      </c>
      <c r="CP98">
        <v>44</v>
      </c>
      <c r="CQ98">
        <v>44</v>
      </c>
      <c r="CR98">
        <v>44</v>
      </c>
      <c r="CS98">
        <v>44</v>
      </c>
      <c r="CT98">
        <v>44</v>
      </c>
      <c r="CU98" s="133">
        <v>100</v>
      </c>
      <c r="CV98">
        <v>44</v>
      </c>
      <c r="CW98" t="s">
        <v>473</v>
      </c>
      <c r="CX98" t="s">
        <v>473</v>
      </c>
      <c r="CY98">
        <v>42.857142857142854</v>
      </c>
      <c r="CZ98">
        <v>100</v>
      </c>
    </row>
    <row r="99" spans="1:104" x14ac:dyDescent="0.35">
      <c r="A99" t="s">
        <v>2219</v>
      </c>
      <c r="B99">
        <v>7872</v>
      </c>
      <c r="C99" t="s">
        <v>2010</v>
      </c>
      <c r="D99" t="s">
        <v>2220</v>
      </c>
      <c r="E99" t="s">
        <v>2221</v>
      </c>
      <c r="F99" t="s">
        <v>437</v>
      </c>
      <c r="G99" t="s">
        <v>2008</v>
      </c>
      <c r="H99" t="s">
        <v>2011</v>
      </c>
      <c r="I99" t="s">
        <v>2222</v>
      </c>
      <c r="J99" t="s">
        <v>504</v>
      </c>
      <c r="K99" t="s">
        <v>541</v>
      </c>
      <c r="L99" t="s">
        <v>3132</v>
      </c>
      <c r="M99">
        <v>100</v>
      </c>
      <c r="N99">
        <v>100</v>
      </c>
      <c r="O99">
        <v>2</v>
      </c>
      <c r="Q99" t="s">
        <v>3133</v>
      </c>
      <c r="R99" t="s">
        <v>2014</v>
      </c>
      <c r="S99">
        <v>5</v>
      </c>
      <c r="T99">
        <v>14</v>
      </c>
      <c r="U99">
        <v>35.714285714285715</v>
      </c>
      <c r="V99">
        <v>44013</v>
      </c>
      <c r="W99">
        <v>44196</v>
      </c>
      <c r="X99">
        <v>7</v>
      </c>
      <c r="Y99">
        <v>2.5</v>
      </c>
      <c r="Z99">
        <v>5.2857142857142856</v>
      </c>
      <c r="AA99" t="s">
        <v>3134</v>
      </c>
      <c r="AB99">
        <v>8</v>
      </c>
      <c r="AC99">
        <v>2.8571428571428572</v>
      </c>
      <c r="AD99">
        <v>5.8571428571428568</v>
      </c>
      <c r="AE99" t="s">
        <v>3134</v>
      </c>
      <c r="AF99">
        <v>8</v>
      </c>
      <c r="AG99">
        <v>2.8571428571428572</v>
      </c>
      <c r="AH99">
        <v>9.0714285714285712</v>
      </c>
      <c r="AI99" t="s">
        <v>3134</v>
      </c>
      <c r="AJ99">
        <v>9</v>
      </c>
      <c r="AK99">
        <v>3.2142857142857144</v>
      </c>
      <c r="AL99">
        <v>8.3571428571428559</v>
      </c>
      <c r="AM99" t="s">
        <v>3134</v>
      </c>
      <c r="AN99">
        <v>9</v>
      </c>
      <c r="AO99">
        <v>3.2142857142857144</v>
      </c>
      <c r="AP99">
        <v>8.3571428571428559</v>
      </c>
      <c r="AQ99" t="s">
        <v>3134</v>
      </c>
      <c r="AR99">
        <v>9</v>
      </c>
      <c r="AS99">
        <v>3.2142857142857144</v>
      </c>
      <c r="AT99">
        <v>10.285714285714285</v>
      </c>
      <c r="AU99" t="s">
        <v>3134</v>
      </c>
      <c r="AV99">
        <v>9</v>
      </c>
      <c r="AW99">
        <v>3.2142857142857144</v>
      </c>
      <c r="AX99">
        <v>10.928571428571429</v>
      </c>
      <c r="AY99" t="s">
        <v>3134</v>
      </c>
      <c r="AZ99">
        <v>9</v>
      </c>
      <c r="BA99">
        <v>3.2142857142857144</v>
      </c>
      <c r="BB99">
        <v>8.7857142857142847</v>
      </c>
      <c r="BC99" t="s">
        <v>3134</v>
      </c>
      <c r="BD99">
        <v>9</v>
      </c>
      <c r="BE99">
        <v>3.2142857142857144</v>
      </c>
      <c r="BF99">
        <v>8.7857142857142847</v>
      </c>
      <c r="BG99" t="s">
        <v>3134</v>
      </c>
      <c r="BH99">
        <v>9</v>
      </c>
      <c r="BI99">
        <v>3.2142857142857144</v>
      </c>
      <c r="BJ99">
        <v>8.3571428571428559</v>
      </c>
      <c r="BK99" t="s">
        <v>3134</v>
      </c>
      <c r="BL99">
        <v>7</v>
      </c>
      <c r="BM99">
        <v>2.5</v>
      </c>
      <c r="BN99">
        <v>7.6428571428571432</v>
      </c>
      <c r="BO99" t="s">
        <v>3134</v>
      </c>
      <c r="BP99">
        <v>7</v>
      </c>
      <c r="BQ99">
        <v>2.5</v>
      </c>
      <c r="BR99">
        <v>8.2857142857142847</v>
      </c>
      <c r="BS99" t="s">
        <v>3134</v>
      </c>
      <c r="BT99" t="s">
        <v>3135</v>
      </c>
      <c r="BU99">
        <v>100</v>
      </c>
      <c r="BV99">
        <v>7</v>
      </c>
      <c r="BW99">
        <v>15</v>
      </c>
      <c r="BX99">
        <v>23</v>
      </c>
      <c r="BY99">
        <v>32</v>
      </c>
      <c r="BZ99">
        <v>41</v>
      </c>
      <c r="CA99">
        <v>50</v>
      </c>
      <c r="CB99">
        <v>59</v>
      </c>
      <c r="CC99">
        <v>68</v>
      </c>
      <c r="CD99">
        <v>77</v>
      </c>
      <c r="CE99">
        <v>86</v>
      </c>
      <c r="CF99">
        <v>93</v>
      </c>
      <c r="CG99">
        <v>100</v>
      </c>
      <c r="CH99" s="133">
        <v>7</v>
      </c>
      <c r="CI99">
        <v>15</v>
      </c>
      <c r="CJ99">
        <v>23</v>
      </c>
      <c r="CK99">
        <v>32</v>
      </c>
      <c r="CL99">
        <v>41</v>
      </c>
      <c r="CM99">
        <v>50</v>
      </c>
      <c r="CN99">
        <v>50</v>
      </c>
      <c r="CO99">
        <v>50</v>
      </c>
      <c r="CP99">
        <v>50</v>
      </c>
      <c r="CQ99">
        <v>50</v>
      </c>
      <c r="CR99">
        <v>50</v>
      </c>
      <c r="CS99">
        <v>50</v>
      </c>
      <c r="CT99">
        <v>50</v>
      </c>
      <c r="CU99" s="133">
        <v>100</v>
      </c>
      <c r="CV99">
        <v>50</v>
      </c>
      <c r="CW99" t="s">
        <v>473</v>
      </c>
      <c r="CX99" t="s">
        <v>473</v>
      </c>
      <c r="CY99">
        <v>35.714285714285715</v>
      </c>
      <c r="CZ99">
        <v>100</v>
      </c>
    </row>
    <row r="100" spans="1:104" x14ac:dyDescent="0.35">
      <c r="A100" t="s">
        <v>2219</v>
      </c>
      <c r="B100">
        <v>7872</v>
      </c>
      <c r="C100" t="s">
        <v>2010</v>
      </c>
      <c r="D100" t="s">
        <v>2220</v>
      </c>
      <c r="E100" t="s">
        <v>2221</v>
      </c>
      <c r="F100" t="s">
        <v>437</v>
      </c>
      <c r="G100" t="s">
        <v>2008</v>
      </c>
      <c r="H100" t="s">
        <v>2011</v>
      </c>
      <c r="I100" t="s">
        <v>2222</v>
      </c>
      <c r="J100" t="s">
        <v>504</v>
      </c>
      <c r="K100" t="s">
        <v>541</v>
      </c>
      <c r="L100" t="s">
        <v>3136</v>
      </c>
      <c r="M100">
        <v>100</v>
      </c>
      <c r="N100">
        <v>100</v>
      </c>
      <c r="O100">
        <v>3</v>
      </c>
      <c r="Q100" t="s">
        <v>3137</v>
      </c>
      <c r="R100" t="s">
        <v>2014</v>
      </c>
      <c r="S100">
        <v>3</v>
      </c>
      <c r="T100">
        <v>14</v>
      </c>
      <c r="U100">
        <v>21.428571428571427</v>
      </c>
      <c r="V100">
        <v>44013</v>
      </c>
      <c r="W100">
        <v>44196</v>
      </c>
      <c r="X100">
        <v>7</v>
      </c>
      <c r="Y100">
        <v>1.5</v>
      </c>
      <c r="Z100">
        <v>5.2857142857142856</v>
      </c>
      <c r="AA100" t="s">
        <v>3138</v>
      </c>
      <c r="AB100">
        <v>8</v>
      </c>
      <c r="AC100">
        <v>1.7142857142857142</v>
      </c>
      <c r="AD100">
        <v>5.8571428571428568</v>
      </c>
      <c r="AE100" t="s">
        <v>3138</v>
      </c>
      <c r="AF100">
        <v>7</v>
      </c>
      <c r="AG100">
        <v>1.5</v>
      </c>
      <c r="AH100">
        <v>9.0714285714285712</v>
      </c>
      <c r="AI100" t="s">
        <v>3138</v>
      </c>
      <c r="AJ100">
        <v>8</v>
      </c>
      <c r="AK100">
        <v>1.7142857142857142</v>
      </c>
      <c r="AL100">
        <v>8.3571428571428559</v>
      </c>
      <c r="AM100" t="s">
        <v>3138</v>
      </c>
      <c r="AN100">
        <v>8</v>
      </c>
      <c r="AO100">
        <v>1.7142857142857142</v>
      </c>
      <c r="AP100">
        <v>8.3571428571428559</v>
      </c>
      <c r="AQ100" t="s">
        <v>3138</v>
      </c>
      <c r="AR100">
        <v>11</v>
      </c>
      <c r="AS100">
        <v>2.3571428571428568</v>
      </c>
      <c r="AT100">
        <v>10.285714285714285</v>
      </c>
      <c r="AU100" t="s">
        <v>3138</v>
      </c>
      <c r="AV100">
        <v>8</v>
      </c>
      <c r="AW100">
        <v>1.7142857142857142</v>
      </c>
      <c r="AX100">
        <v>10.928571428571429</v>
      </c>
      <c r="AY100" t="s">
        <v>3138</v>
      </c>
      <c r="AZ100">
        <v>8</v>
      </c>
      <c r="BA100">
        <v>1.7142857142857142</v>
      </c>
      <c r="BB100">
        <v>8.7857142857142847</v>
      </c>
      <c r="BC100" t="s">
        <v>3138</v>
      </c>
      <c r="BD100">
        <v>8</v>
      </c>
      <c r="BE100">
        <v>1.7142857142857142</v>
      </c>
      <c r="BF100">
        <v>8.7857142857142847</v>
      </c>
      <c r="BG100" t="s">
        <v>3138</v>
      </c>
      <c r="BH100">
        <v>8</v>
      </c>
      <c r="BI100">
        <v>1.7142857142857142</v>
      </c>
      <c r="BJ100">
        <v>8.3571428571428559</v>
      </c>
      <c r="BK100" t="s">
        <v>3138</v>
      </c>
      <c r="BL100">
        <v>8</v>
      </c>
      <c r="BM100">
        <v>1.7142857142857142</v>
      </c>
      <c r="BN100">
        <v>7.6428571428571432</v>
      </c>
      <c r="BO100" t="s">
        <v>3138</v>
      </c>
      <c r="BP100">
        <v>11</v>
      </c>
      <c r="BQ100">
        <v>2.3571428571428568</v>
      </c>
      <c r="BR100">
        <v>8.2857142857142847</v>
      </c>
      <c r="BS100" t="s">
        <v>3138</v>
      </c>
      <c r="BT100" t="s">
        <v>3139</v>
      </c>
      <c r="BU100">
        <v>100</v>
      </c>
      <c r="BV100">
        <v>7</v>
      </c>
      <c r="BW100">
        <v>15</v>
      </c>
      <c r="BX100">
        <v>22</v>
      </c>
      <c r="BY100">
        <v>30</v>
      </c>
      <c r="BZ100">
        <v>38</v>
      </c>
      <c r="CA100">
        <v>49</v>
      </c>
      <c r="CB100">
        <v>57</v>
      </c>
      <c r="CC100">
        <v>65</v>
      </c>
      <c r="CD100">
        <v>73</v>
      </c>
      <c r="CE100">
        <v>81</v>
      </c>
      <c r="CF100">
        <v>89</v>
      </c>
      <c r="CG100">
        <v>100</v>
      </c>
      <c r="CH100" s="133">
        <v>7</v>
      </c>
      <c r="CI100">
        <v>15</v>
      </c>
      <c r="CJ100">
        <v>22</v>
      </c>
      <c r="CK100">
        <v>30</v>
      </c>
      <c r="CL100">
        <v>38</v>
      </c>
      <c r="CM100">
        <v>49</v>
      </c>
      <c r="CN100">
        <v>49</v>
      </c>
      <c r="CO100">
        <v>49</v>
      </c>
      <c r="CP100">
        <v>49</v>
      </c>
      <c r="CQ100">
        <v>49</v>
      </c>
      <c r="CR100">
        <v>49</v>
      </c>
      <c r="CS100">
        <v>49</v>
      </c>
      <c r="CT100">
        <v>49</v>
      </c>
      <c r="CU100" s="133">
        <v>100</v>
      </c>
      <c r="CV100">
        <v>49</v>
      </c>
      <c r="CW100" t="s">
        <v>473</v>
      </c>
      <c r="CX100" t="s">
        <v>473</v>
      </c>
      <c r="CY100">
        <v>21.428571428571427</v>
      </c>
      <c r="CZ100">
        <v>100</v>
      </c>
    </row>
    <row r="101" spans="1:104" x14ac:dyDescent="0.35">
      <c r="A101" t="s">
        <v>2529</v>
      </c>
      <c r="B101">
        <v>7873</v>
      </c>
      <c r="C101" t="s">
        <v>2295</v>
      </c>
      <c r="D101" t="s">
        <v>2324</v>
      </c>
      <c r="E101" t="s">
        <v>2530</v>
      </c>
      <c r="F101" t="s">
        <v>437</v>
      </c>
      <c r="G101" t="s">
        <v>438</v>
      </c>
      <c r="H101" t="s">
        <v>2396</v>
      </c>
      <c r="I101" t="s">
        <v>2531</v>
      </c>
      <c r="J101" t="s">
        <v>467</v>
      </c>
      <c r="K101" t="s">
        <v>458</v>
      </c>
      <c r="L101" t="s">
        <v>3140</v>
      </c>
      <c r="M101">
        <v>100</v>
      </c>
      <c r="N101">
        <v>100</v>
      </c>
      <c r="O101">
        <v>1</v>
      </c>
      <c r="Q101" t="s">
        <v>3141</v>
      </c>
      <c r="R101" t="s">
        <v>2301</v>
      </c>
      <c r="S101">
        <v>10</v>
      </c>
      <c r="T101">
        <v>20</v>
      </c>
      <c r="U101">
        <v>50</v>
      </c>
      <c r="V101">
        <v>44013</v>
      </c>
      <c r="W101">
        <v>44196</v>
      </c>
      <c r="X101">
        <v>0</v>
      </c>
      <c r="Y101">
        <v>0</v>
      </c>
      <c r="Z101">
        <v>0</v>
      </c>
      <c r="AA101">
        <v>0</v>
      </c>
      <c r="AB101">
        <v>10</v>
      </c>
      <c r="AC101">
        <v>5</v>
      </c>
      <c r="AD101">
        <v>7.5</v>
      </c>
      <c r="AE101" t="s">
        <v>3142</v>
      </c>
      <c r="AF101">
        <v>20</v>
      </c>
      <c r="AG101">
        <v>10</v>
      </c>
      <c r="AH101">
        <v>20</v>
      </c>
      <c r="AI101" t="s">
        <v>3143</v>
      </c>
      <c r="AJ101">
        <v>0</v>
      </c>
      <c r="AK101">
        <v>0</v>
      </c>
      <c r="AL101">
        <v>0</v>
      </c>
      <c r="AM101">
        <v>0</v>
      </c>
      <c r="AN101">
        <v>0</v>
      </c>
      <c r="AO101">
        <v>0</v>
      </c>
      <c r="AP101">
        <v>0</v>
      </c>
      <c r="AQ101">
        <v>0</v>
      </c>
      <c r="AR101">
        <v>20</v>
      </c>
      <c r="AS101">
        <v>10</v>
      </c>
      <c r="AT101">
        <v>22.5</v>
      </c>
      <c r="AU101" t="s">
        <v>3144</v>
      </c>
      <c r="AV101">
        <v>0</v>
      </c>
      <c r="AW101">
        <v>0</v>
      </c>
      <c r="AX101">
        <v>0</v>
      </c>
      <c r="AY101">
        <v>0</v>
      </c>
      <c r="AZ101">
        <v>0</v>
      </c>
      <c r="BA101">
        <v>0</v>
      </c>
      <c r="BB101">
        <v>0</v>
      </c>
      <c r="BC101">
        <v>0</v>
      </c>
      <c r="BD101">
        <v>30</v>
      </c>
      <c r="BE101">
        <v>15</v>
      </c>
      <c r="BF101">
        <v>27.5</v>
      </c>
      <c r="BG101" t="s">
        <v>3145</v>
      </c>
      <c r="BH101">
        <v>0</v>
      </c>
      <c r="BI101">
        <v>0</v>
      </c>
      <c r="BJ101">
        <v>0</v>
      </c>
      <c r="BK101">
        <v>0</v>
      </c>
      <c r="BL101">
        <v>0</v>
      </c>
      <c r="BM101">
        <v>0</v>
      </c>
      <c r="BN101">
        <v>0</v>
      </c>
      <c r="BO101">
        <v>0</v>
      </c>
      <c r="BP101">
        <v>20</v>
      </c>
      <c r="BQ101">
        <v>10</v>
      </c>
      <c r="BR101">
        <v>22.5</v>
      </c>
      <c r="BS101" t="s">
        <v>3144</v>
      </c>
      <c r="BT101" t="s">
        <v>3146</v>
      </c>
      <c r="BU101">
        <v>100</v>
      </c>
      <c r="BV101">
        <v>0</v>
      </c>
      <c r="BW101">
        <v>10</v>
      </c>
      <c r="BX101">
        <v>30</v>
      </c>
      <c r="BY101">
        <v>30</v>
      </c>
      <c r="BZ101">
        <v>30</v>
      </c>
      <c r="CA101">
        <v>50</v>
      </c>
      <c r="CB101">
        <v>50</v>
      </c>
      <c r="CC101">
        <v>50</v>
      </c>
      <c r="CD101">
        <v>80</v>
      </c>
      <c r="CE101">
        <v>80</v>
      </c>
      <c r="CF101">
        <v>80</v>
      </c>
      <c r="CG101">
        <v>100</v>
      </c>
      <c r="CH101" s="133">
        <v>0</v>
      </c>
      <c r="CI101">
        <v>10</v>
      </c>
      <c r="CJ101">
        <v>30</v>
      </c>
      <c r="CK101">
        <v>30</v>
      </c>
      <c r="CL101">
        <v>30</v>
      </c>
      <c r="CM101">
        <v>50</v>
      </c>
      <c r="CN101">
        <v>50</v>
      </c>
      <c r="CO101">
        <v>50</v>
      </c>
      <c r="CP101">
        <v>50</v>
      </c>
      <c r="CQ101">
        <v>50</v>
      </c>
      <c r="CR101">
        <v>50</v>
      </c>
      <c r="CS101">
        <v>50</v>
      </c>
      <c r="CT101">
        <v>50</v>
      </c>
      <c r="CU101" s="133">
        <v>100</v>
      </c>
      <c r="CV101">
        <v>50</v>
      </c>
      <c r="CW101" t="s">
        <v>473</v>
      </c>
      <c r="CX101" t="s">
        <v>473</v>
      </c>
      <c r="CY101">
        <v>50</v>
      </c>
      <c r="CZ101">
        <v>100</v>
      </c>
    </row>
    <row r="102" spans="1:104" x14ac:dyDescent="0.35">
      <c r="A102" t="s">
        <v>2529</v>
      </c>
      <c r="B102">
        <v>7873</v>
      </c>
      <c r="C102" t="s">
        <v>2295</v>
      </c>
      <c r="D102" t="s">
        <v>2324</v>
      </c>
      <c r="E102" t="s">
        <v>2530</v>
      </c>
      <c r="F102" t="s">
        <v>437</v>
      </c>
      <c r="G102" t="s">
        <v>438</v>
      </c>
      <c r="H102" t="s">
        <v>2396</v>
      </c>
      <c r="I102" t="s">
        <v>2531</v>
      </c>
      <c r="J102" t="s">
        <v>467</v>
      </c>
      <c r="K102" t="s">
        <v>458</v>
      </c>
      <c r="L102" t="s">
        <v>3147</v>
      </c>
      <c r="M102">
        <v>100</v>
      </c>
      <c r="N102">
        <v>100</v>
      </c>
      <c r="O102">
        <v>2</v>
      </c>
      <c r="Q102" t="s">
        <v>3148</v>
      </c>
      <c r="R102" t="s">
        <v>2301</v>
      </c>
      <c r="S102">
        <v>10</v>
      </c>
      <c r="T102">
        <v>20</v>
      </c>
      <c r="U102">
        <v>50</v>
      </c>
      <c r="V102">
        <v>44013</v>
      </c>
      <c r="W102">
        <v>44196</v>
      </c>
      <c r="X102">
        <v>0</v>
      </c>
      <c r="Y102">
        <v>0</v>
      </c>
      <c r="Z102">
        <v>0</v>
      </c>
      <c r="AA102">
        <v>0</v>
      </c>
      <c r="AB102">
        <v>5</v>
      </c>
      <c r="AC102">
        <v>2.5</v>
      </c>
      <c r="AD102">
        <v>7.5</v>
      </c>
      <c r="AE102" t="s">
        <v>3149</v>
      </c>
      <c r="AF102">
        <v>20</v>
      </c>
      <c r="AG102">
        <v>10</v>
      </c>
      <c r="AH102">
        <v>20</v>
      </c>
      <c r="AI102" t="s">
        <v>3150</v>
      </c>
      <c r="AJ102">
        <v>0</v>
      </c>
      <c r="AK102">
        <v>0</v>
      </c>
      <c r="AL102">
        <v>0</v>
      </c>
      <c r="AM102">
        <v>0</v>
      </c>
      <c r="AN102">
        <v>0</v>
      </c>
      <c r="AO102">
        <v>0</v>
      </c>
      <c r="AP102">
        <v>0</v>
      </c>
      <c r="AQ102">
        <v>0</v>
      </c>
      <c r="AR102">
        <v>25</v>
      </c>
      <c r="AS102">
        <v>12.5</v>
      </c>
      <c r="AT102">
        <v>22.5</v>
      </c>
      <c r="AU102" t="s">
        <v>3151</v>
      </c>
      <c r="AV102">
        <v>0</v>
      </c>
      <c r="AW102">
        <v>0</v>
      </c>
      <c r="AX102">
        <v>0</v>
      </c>
      <c r="AY102">
        <v>0</v>
      </c>
      <c r="AZ102">
        <v>0</v>
      </c>
      <c r="BA102">
        <v>0</v>
      </c>
      <c r="BB102">
        <v>0</v>
      </c>
      <c r="BC102">
        <v>0</v>
      </c>
      <c r="BD102">
        <v>25</v>
      </c>
      <c r="BE102">
        <v>12.5</v>
      </c>
      <c r="BF102">
        <v>27.5</v>
      </c>
      <c r="BG102" t="s">
        <v>3151</v>
      </c>
      <c r="BH102">
        <v>0</v>
      </c>
      <c r="BI102">
        <v>0</v>
      </c>
      <c r="BJ102">
        <v>0</v>
      </c>
      <c r="BK102">
        <v>0</v>
      </c>
      <c r="BL102">
        <v>0</v>
      </c>
      <c r="BM102">
        <v>0</v>
      </c>
      <c r="BN102">
        <v>0</v>
      </c>
      <c r="BO102">
        <v>0</v>
      </c>
      <c r="BP102">
        <v>25</v>
      </c>
      <c r="BQ102">
        <v>12.5</v>
      </c>
      <c r="BR102">
        <v>22.5</v>
      </c>
      <c r="BS102" t="s">
        <v>3151</v>
      </c>
      <c r="BT102" t="s">
        <v>3152</v>
      </c>
      <c r="BU102">
        <v>100</v>
      </c>
      <c r="BV102">
        <v>0</v>
      </c>
      <c r="BW102">
        <v>5</v>
      </c>
      <c r="BX102">
        <v>25</v>
      </c>
      <c r="BY102">
        <v>25</v>
      </c>
      <c r="BZ102">
        <v>25</v>
      </c>
      <c r="CA102">
        <v>50</v>
      </c>
      <c r="CB102">
        <v>50</v>
      </c>
      <c r="CC102">
        <v>50</v>
      </c>
      <c r="CD102">
        <v>75</v>
      </c>
      <c r="CE102">
        <v>75</v>
      </c>
      <c r="CF102">
        <v>75</v>
      </c>
      <c r="CG102">
        <v>100</v>
      </c>
      <c r="CH102" s="133">
        <v>0</v>
      </c>
      <c r="CI102">
        <v>5</v>
      </c>
      <c r="CJ102">
        <v>25</v>
      </c>
      <c r="CK102">
        <v>25</v>
      </c>
      <c r="CL102">
        <v>25</v>
      </c>
      <c r="CM102">
        <v>50</v>
      </c>
      <c r="CN102">
        <v>50</v>
      </c>
      <c r="CO102">
        <v>50</v>
      </c>
      <c r="CP102">
        <v>50</v>
      </c>
      <c r="CQ102">
        <v>50</v>
      </c>
      <c r="CR102">
        <v>50</v>
      </c>
      <c r="CS102">
        <v>50</v>
      </c>
      <c r="CT102">
        <v>50</v>
      </c>
      <c r="CU102" s="133">
        <v>100</v>
      </c>
      <c r="CV102">
        <v>50</v>
      </c>
      <c r="CW102" t="s">
        <v>473</v>
      </c>
      <c r="CX102" t="s">
        <v>473</v>
      </c>
      <c r="CY102">
        <v>50</v>
      </c>
      <c r="CZ102">
        <v>100</v>
      </c>
    </row>
    <row r="103" spans="1:104" x14ac:dyDescent="0.35">
      <c r="A103" t="s">
        <v>2529</v>
      </c>
      <c r="B103">
        <v>7873</v>
      </c>
      <c r="C103" t="s">
        <v>2295</v>
      </c>
      <c r="D103" t="s">
        <v>2324</v>
      </c>
      <c r="E103" t="s">
        <v>2530</v>
      </c>
      <c r="F103" t="s">
        <v>437</v>
      </c>
      <c r="G103" t="s">
        <v>438</v>
      </c>
      <c r="H103" t="s">
        <v>2396</v>
      </c>
      <c r="I103" t="s">
        <v>2531</v>
      </c>
      <c r="J103" t="s">
        <v>467</v>
      </c>
      <c r="K103" t="s">
        <v>458</v>
      </c>
      <c r="L103" t="s">
        <v>3153</v>
      </c>
      <c r="M103">
        <v>100</v>
      </c>
      <c r="N103">
        <v>100</v>
      </c>
      <c r="O103">
        <v>3</v>
      </c>
      <c r="Q103" t="s">
        <v>3154</v>
      </c>
      <c r="R103" t="s">
        <v>2301</v>
      </c>
      <c r="S103">
        <v>0</v>
      </c>
      <c r="T103">
        <v>20</v>
      </c>
      <c r="U103">
        <v>0</v>
      </c>
      <c r="V103">
        <v>44013</v>
      </c>
      <c r="W103">
        <v>44196</v>
      </c>
      <c r="X103">
        <v>0</v>
      </c>
      <c r="Y103">
        <v>0</v>
      </c>
      <c r="Z103">
        <v>0</v>
      </c>
      <c r="AA103">
        <v>0</v>
      </c>
      <c r="AB103">
        <v>0</v>
      </c>
      <c r="AC103">
        <v>0</v>
      </c>
      <c r="AD103">
        <v>7.5</v>
      </c>
      <c r="AE103">
        <v>0</v>
      </c>
      <c r="AF103">
        <v>0</v>
      </c>
      <c r="AG103">
        <v>0</v>
      </c>
      <c r="AH103">
        <v>20</v>
      </c>
      <c r="AI103">
        <v>0</v>
      </c>
      <c r="AJ103">
        <v>0</v>
      </c>
      <c r="AK103">
        <v>0</v>
      </c>
      <c r="AL103">
        <v>0</v>
      </c>
      <c r="AM103">
        <v>0</v>
      </c>
      <c r="AN103">
        <v>0</v>
      </c>
      <c r="AO103">
        <v>0</v>
      </c>
      <c r="AP103">
        <v>0</v>
      </c>
      <c r="AQ103">
        <v>0</v>
      </c>
      <c r="AR103">
        <v>0</v>
      </c>
      <c r="AS103">
        <v>0</v>
      </c>
      <c r="AT103">
        <v>22.5</v>
      </c>
      <c r="AU103">
        <v>0</v>
      </c>
      <c r="AV103">
        <v>0</v>
      </c>
      <c r="AW103">
        <v>0</v>
      </c>
      <c r="AX103">
        <v>0</v>
      </c>
      <c r="AY103">
        <v>0</v>
      </c>
      <c r="AZ103">
        <v>0</v>
      </c>
      <c r="BA103">
        <v>0</v>
      </c>
      <c r="BB103">
        <v>0</v>
      </c>
      <c r="BC103">
        <v>0</v>
      </c>
      <c r="BD103">
        <v>0</v>
      </c>
      <c r="BE103">
        <v>0</v>
      </c>
      <c r="BF103">
        <v>27.5</v>
      </c>
      <c r="BG103">
        <v>0</v>
      </c>
      <c r="BH103">
        <v>0</v>
      </c>
      <c r="BI103">
        <v>0</v>
      </c>
      <c r="BJ103">
        <v>0</v>
      </c>
      <c r="BK103">
        <v>0</v>
      </c>
      <c r="BL103">
        <v>0</v>
      </c>
      <c r="BM103">
        <v>0</v>
      </c>
      <c r="BN103">
        <v>0</v>
      </c>
      <c r="BO103">
        <v>0</v>
      </c>
      <c r="BP103">
        <v>0</v>
      </c>
      <c r="BQ103">
        <v>0</v>
      </c>
      <c r="BR103">
        <v>22.5</v>
      </c>
      <c r="BS103">
        <v>0</v>
      </c>
      <c r="BT103" t="s">
        <v>2736</v>
      </c>
      <c r="BU103">
        <v>0</v>
      </c>
      <c r="BV103">
        <v>0</v>
      </c>
      <c r="BW103">
        <v>0</v>
      </c>
      <c r="BX103">
        <v>0</v>
      </c>
      <c r="BY103">
        <v>0</v>
      </c>
      <c r="BZ103">
        <v>0</v>
      </c>
      <c r="CA103">
        <v>0</v>
      </c>
      <c r="CB103">
        <v>0</v>
      </c>
      <c r="CC103">
        <v>0</v>
      </c>
      <c r="CD103">
        <v>0</v>
      </c>
      <c r="CE103">
        <v>0</v>
      </c>
      <c r="CF103">
        <v>0</v>
      </c>
      <c r="CG103">
        <v>0</v>
      </c>
      <c r="CH103" s="133">
        <v>0</v>
      </c>
      <c r="CI103">
        <v>0</v>
      </c>
      <c r="CJ103">
        <v>0</v>
      </c>
      <c r="CK103">
        <v>0</v>
      </c>
      <c r="CL103">
        <v>0</v>
      </c>
      <c r="CM103">
        <v>0</v>
      </c>
      <c r="CN103">
        <v>0</v>
      </c>
      <c r="CO103">
        <v>0</v>
      </c>
      <c r="CP103">
        <v>0</v>
      </c>
      <c r="CQ103">
        <v>0</v>
      </c>
      <c r="CR103">
        <v>0</v>
      </c>
      <c r="CS103">
        <v>0</v>
      </c>
      <c r="CT103">
        <v>0</v>
      </c>
      <c r="CU103" s="133" t="s">
        <v>473</v>
      </c>
      <c r="CV103">
        <v>0</v>
      </c>
      <c r="CW103" t="s">
        <v>473</v>
      </c>
      <c r="CX103" t="s">
        <v>473</v>
      </c>
      <c r="CY103">
        <v>0</v>
      </c>
      <c r="CZ103">
        <v>100</v>
      </c>
    </row>
    <row r="104" spans="1:104" x14ac:dyDescent="0.35">
      <c r="A104" t="s">
        <v>2544</v>
      </c>
      <c r="B104">
        <v>7873</v>
      </c>
      <c r="C104" t="s">
        <v>2295</v>
      </c>
      <c r="D104" t="s">
        <v>2374</v>
      </c>
      <c r="E104" t="s">
        <v>2545</v>
      </c>
      <c r="F104" t="s">
        <v>437</v>
      </c>
      <c r="G104" t="s">
        <v>438</v>
      </c>
      <c r="H104" t="s">
        <v>2331</v>
      </c>
      <c r="I104" t="s">
        <v>2546</v>
      </c>
      <c r="J104" t="s">
        <v>504</v>
      </c>
      <c r="K104" t="s">
        <v>458</v>
      </c>
      <c r="L104" t="s">
        <v>3155</v>
      </c>
      <c r="M104">
        <v>100</v>
      </c>
      <c r="N104">
        <v>100</v>
      </c>
      <c r="O104">
        <v>1</v>
      </c>
      <c r="Q104" t="s">
        <v>3156</v>
      </c>
      <c r="R104" t="s">
        <v>2301</v>
      </c>
      <c r="S104">
        <v>6</v>
      </c>
      <c r="T104">
        <v>6</v>
      </c>
      <c r="U104">
        <v>100</v>
      </c>
      <c r="V104">
        <v>44013</v>
      </c>
      <c r="W104">
        <v>44196</v>
      </c>
      <c r="X104">
        <v>0</v>
      </c>
      <c r="Y104">
        <v>0</v>
      </c>
      <c r="Z104">
        <v>0</v>
      </c>
      <c r="AA104">
        <v>0</v>
      </c>
      <c r="AB104">
        <v>0</v>
      </c>
      <c r="AC104">
        <v>0</v>
      </c>
      <c r="AD104">
        <v>0</v>
      </c>
      <c r="AE104">
        <v>0</v>
      </c>
      <c r="AF104">
        <v>25</v>
      </c>
      <c r="AG104">
        <v>25</v>
      </c>
      <c r="AH104">
        <v>25</v>
      </c>
      <c r="AI104" t="s">
        <v>2316</v>
      </c>
      <c r="AJ104">
        <v>0</v>
      </c>
      <c r="AK104">
        <v>0</v>
      </c>
      <c r="AL104">
        <v>0</v>
      </c>
      <c r="AM104">
        <v>0</v>
      </c>
      <c r="AN104">
        <v>0</v>
      </c>
      <c r="AO104">
        <v>0</v>
      </c>
      <c r="AP104">
        <v>0</v>
      </c>
      <c r="AQ104">
        <v>0</v>
      </c>
      <c r="AR104">
        <v>25</v>
      </c>
      <c r="AS104">
        <v>25</v>
      </c>
      <c r="AT104">
        <v>25</v>
      </c>
      <c r="AU104" t="s">
        <v>2316</v>
      </c>
      <c r="AV104">
        <v>0</v>
      </c>
      <c r="AW104">
        <v>0</v>
      </c>
      <c r="AX104">
        <v>0</v>
      </c>
      <c r="AY104">
        <v>0</v>
      </c>
      <c r="AZ104">
        <v>0</v>
      </c>
      <c r="BA104">
        <v>0</v>
      </c>
      <c r="BB104">
        <v>0</v>
      </c>
      <c r="BC104">
        <v>0</v>
      </c>
      <c r="BD104">
        <v>25</v>
      </c>
      <c r="BE104">
        <v>25</v>
      </c>
      <c r="BF104">
        <v>25</v>
      </c>
      <c r="BG104" t="s">
        <v>2316</v>
      </c>
      <c r="BH104">
        <v>0</v>
      </c>
      <c r="BI104">
        <v>0</v>
      </c>
      <c r="BJ104">
        <v>0</v>
      </c>
      <c r="BK104">
        <v>0</v>
      </c>
      <c r="BL104">
        <v>0</v>
      </c>
      <c r="BM104">
        <v>0</v>
      </c>
      <c r="BN104">
        <v>0</v>
      </c>
      <c r="BO104">
        <v>0</v>
      </c>
      <c r="BP104">
        <v>25</v>
      </c>
      <c r="BQ104">
        <v>25</v>
      </c>
      <c r="BR104">
        <v>25</v>
      </c>
      <c r="BS104" t="s">
        <v>2316</v>
      </c>
      <c r="BT104" t="s">
        <v>3157</v>
      </c>
      <c r="BU104">
        <v>100</v>
      </c>
      <c r="BV104">
        <v>0</v>
      </c>
      <c r="BW104">
        <v>0</v>
      </c>
      <c r="BX104">
        <v>25</v>
      </c>
      <c r="BY104">
        <v>25</v>
      </c>
      <c r="BZ104">
        <v>25</v>
      </c>
      <c r="CA104">
        <v>50</v>
      </c>
      <c r="CB104">
        <v>50</v>
      </c>
      <c r="CC104">
        <v>50</v>
      </c>
      <c r="CD104">
        <v>75</v>
      </c>
      <c r="CE104">
        <v>75</v>
      </c>
      <c r="CF104">
        <v>75</v>
      </c>
      <c r="CG104">
        <v>100</v>
      </c>
      <c r="CH104" s="133">
        <v>0</v>
      </c>
      <c r="CI104">
        <v>0</v>
      </c>
      <c r="CJ104">
        <v>25</v>
      </c>
      <c r="CK104">
        <v>25</v>
      </c>
      <c r="CL104">
        <v>25</v>
      </c>
      <c r="CM104">
        <v>50</v>
      </c>
      <c r="CN104">
        <v>50</v>
      </c>
      <c r="CO104">
        <v>50</v>
      </c>
      <c r="CP104">
        <v>50</v>
      </c>
      <c r="CQ104">
        <v>50</v>
      </c>
      <c r="CR104">
        <v>50</v>
      </c>
      <c r="CS104">
        <v>50</v>
      </c>
      <c r="CT104">
        <v>50</v>
      </c>
      <c r="CU104" s="133">
        <v>100</v>
      </c>
      <c r="CV104">
        <v>50</v>
      </c>
      <c r="CW104" t="s">
        <v>473</v>
      </c>
      <c r="CX104" t="s">
        <v>473</v>
      </c>
      <c r="CY104">
        <v>100</v>
      </c>
      <c r="CZ104">
        <v>100</v>
      </c>
    </row>
    <row r="105" spans="1:104" x14ac:dyDescent="0.35">
      <c r="A105" t="s">
        <v>2434</v>
      </c>
      <c r="B105">
        <v>7873</v>
      </c>
      <c r="C105" t="s">
        <v>2295</v>
      </c>
      <c r="D105" t="s">
        <v>2435</v>
      </c>
      <c r="E105" t="s">
        <v>2436</v>
      </c>
      <c r="F105" t="s">
        <v>437</v>
      </c>
      <c r="G105" t="s">
        <v>438</v>
      </c>
      <c r="H105" t="s">
        <v>2298</v>
      </c>
      <c r="I105" t="s">
        <v>2437</v>
      </c>
      <c r="J105" t="s">
        <v>504</v>
      </c>
      <c r="K105" t="s">
        <v>458</v>
      </c>
      <c r="L105" t="s">
        <v>3158</v>
      </c>
      <c r="M105">
        <v>100</v>
      </c>
      <c r="N105">
        <v>100</v>
      </c>
      <c r="O105">
        <v>1</v>
      </c>
      <c r="Q105" t="s">
        <v>3159</v>
      </c>
      <c r="R105" t="s">
        <v>2301</v>
      </c>
      <c r="S105">
        <v>0</v>
      </c>
      <c r="T105">
        <v>8</v>
      </c>
      <c r="U105">
        <v>0</v>
      </c>
      <c r="V105">
        <v>44013</v>
      </c>
      <c r="W105">
        <v>44196</v>
      </c>
      <c r="X105">
        <v>0</v>
      </c>
      <c r="Y105">
        <v>0</v>
      </c>
      <c r="Z105">
        <v>2</v>
      </c>
      <c r="AA105">
        <v>0</v>
      </c>
      <c r="AB105">
        <v>0</v>
      </c>
      <c r="AC105">
        <v>0</v>
      </c>
      <c r="AD105">
        <v>4</v>
      </c>
      <c r="AE105">
        <v>0</v>
      </c>
      <c r="AF105">
        <v>0</v>
      </c>
      <c r="AG105">
        <v>0</v>
      </c>
      <c r="AH105">
        <v>14</v>
      </c>
      <c r="AI105">
        <v>0</v>
      </c>
      <c r="AJ105">
        <v>0</v>
      </c>
      <c r="AK105">
        <v>0</v>
      </c>
      <c r="AL105">
        <v>8</v>
      </c>
      <c r="AM105">
        <v>0</v>
      </c>
      <c r="AN105">
        <v>0</v>
      </c>
      <c r="AO105">
        <v>0</v>
      </c>
      <c r="AP105">
        <v>10</v>
      </c>
      <c r="AQ105">
        <v>0</v>
      </c>
      <c r="AR105">
        <v>0</v>
      </c>
      <c r="AS105">
        <v>0</v>
      </c>
      <c r="AT105">
        <v>18</v>
      </c>
      <c r="AU105">
        <v>0</v>
      </c>
      <c r="AV105">
        <v>0</v>
      </c>
      <c r="AW105">
        <v>0</v>
      </c>
      <c r="AX105">
        <v>14</v>
      </c>
      <c r="AY105">
        <v>0</v>
      </c>
      <c r="AZ105">
        <v>0</v>
      </c>
      <c r="BA105">
        <v>0</v>
      </c>
      <c r="BB105">
        <v>14</v>
      </c>
      <c r="BC105">
        <v>0</v>
      </c>
      <c r="BD105">
        <v>0</v>
      </c>
      <c r="BE105">
        <v>0</v>
      </c>
      <c r="BF105">
        <v>4</v>
      </c>
      <c r="BG105">
        <v>0</v>
      </c>
      <c r="BH105">
        <v>0</v>
      </c>
      <c r="BI105">
        <v>0</v>
      </c>
      <c r="BJ105">
        <v>4</v>
      </c>
      <c r="BK105">
        <v>0</v>
      </c>
      <c r="BL105">
        <v>0</v>
      </c>
      <c r="BM105">
        <v>0</v>
      </c>
      <c r="BN105">
        <v>4</v>
      </c>
      <c r="BO105">
        <v>0</v>
      </c>
      <c r="BP105">
        <v>0</v>
      </c>
      <c r="BQ105">
        <v>0</v>
      </c>
      <c r="BR105">
        <v>4</v>
      </c>
      <c r="BS105">
        <v>0</v>
      </c>
      <c r="BT105" t="s">
        <v>2736</v>
      </c>
      <c r="BU105">
        <v>0</v>
      </c>
      <c r="BV105">
        <v>0</v>
      </c>
      <c r="BW105">
        <v>0</v>
      </c>
      <c r="BX105">
        <v>0</v>
      </c>
      <c r="BY105">
        <v>0</v>
      </c>
      <c r="BZ105">
        <v>0</v>
      </c>
      <c r="CA105">
        <v>0</v>
      </c>
      <c r="CB105">
        <v>0</v>
      </c>
      <c r="CC105">
        <v>0</v>
      </c>
      <c r="CD105">
        <v>0</v>
      </c>
      <c r="CE105">
        <v>0</v>
      </c>
      <c r="CF105">
        <v>0</v>
      </c>
      <c r="CG105">
        <v>0</v>
      </c>
      <c r="CH105" s="133">
        <v>0</v>
      </c>
      <c r="CI105">
        <v>0</v>
      </c>
      <c r="CJ105">
        <v>0</v>
      </c>
      <c r="CK105">
        <v>0</v>
      </c>
      <c r="CL105">
        <v>0</v>
      </c>
      <c r="CM105">
        <v>0</v>
      </c>
      <c r="CN105">
        <v>0</v>
      </c>
      <c r="CO105">
        <v>0</v>
      </c>
      <c r="CP105">
        <v>0</v>
      </c>
      <c r="CQ105">
        <v>0</v>
      </c>
      <c r="CR105">
        <v>0</v>
      </c>
      <c r="CS105">
        <v>0</v>
      </c>
      <c r="CT105">
        <v>0</v>
      </c>
      <c r="CU105" s="133" t="s">
        <v>473</v>
      </c>
      <c r="CV105">
        <v>0</v>
      </c>
      <c r="CW105" t="s">
        <v>473</v>
      </c>
      <c r="CX105" t="s">
        <v>473</v>
      </c>
      <c r="CY105">
        <v>0</v>
      </c>
      <c r="CZ105">
        <v>100</v>
      </c>
    </row>
    <row r="106" spans="1:104" x14ac:dyDescent="0.35">
      <c r="A106" t="s">
        <v>2434</v>
      </c>
      <c r="B106">
        <v>7873</v>
      </c>
      <c r="C106" t="s">
        <v>2295</v>
      </c>
      <c r="D106" t="s">
        <v>2435</v>
      </c>
      <c r="E106" t="s">
        <v>2436</v>
      </c>
      <c r="F106" t="s">
        <v>437</v>
      </c>
      <c r="G106" t="s">
        <v>438</v>
      </c>
      <c r="H106" t="s">
        <v>2298</v>
      </c>
      <c r="I106" t="s">
        <v>2437</v>
      </c>
      <c r="J106" t="s">
        <v>504</v>
      </c>
      <c r="K106" t="s">
        <v>458</v>
      </c>
      <c r="L106" t="s">
        <v>3160</v>
      </c>
      <c r="M106">
        <v>100</v>
      </c>
      <c r="N106">
        <v>100</v>
      </c>
      <c r="O106">
        <v>2</v>
      </c>
      <c r="Q106" t="s">
        <v>3161</v>
      </c>
      <c r="R106" t="s">
        <v>2301</v>
      </c>
      <c r="S106">
        <v>8</v>
      </c>
      <c r="T106">
        <v>8</v>
      </c>
      <c r="U106">
        <v>100</v>
      </c>
      <c r="V106">
        <v>44013</v>
      </c>
      <c r="W106">
        <v>44196</v>
      </c>
      <c r="X106">
        <v>2</v>
      </c>
      <c r="Y106">
        <v>2</v>
      </c>
      <c r="Z106">
        <v>2</v>
      </c>
      <c r="AA106" t="s">
        <v>2446</v>
      </c>
      <c r="AB106">
        <v>4</v>
      </c>
      <c r="AC106">
        <v>4</v>
      </c>
      <c r="AD106">
        <v>4</v>
      </c>
      <c r="AE106" t="s">
        <v>3162</v>
      </c>
      <c r="AF106">
        <v>14</v>
      </c>
      <c r="AG106">
        <v>14</v>
      </c>
      <c r="AH106">
        <v>14</v>
      </c>
      <c r="AI106" t="s">
        <v>3163</v>
      </c>
      <c r="AJ106">
        <v>8</v>
      </c>
      <c r="AK106">
        <v>8</v>
      </c>
      <c r="AL106">
        <v>8</v>
      </c>
      <c r="AM106" t="s">
        <v>3162</v>
      </c>
      <c r="AN106">
        <v>10</v>
      </c>
      <c r="AO106">
        <v>10</v>
      </c>
      <c r="AP106">
        <v>10</v>
      </c>
      <c r="AQ106" t="s">
        <v>3162</v>
      </c>
      <c r="AR106">
        <v>18</v>
      </c>
      <c r="AS106">
        <v>18</v>
      </c>
      <c r="AT106">
        <v>18</v>
      </c>
      <c r="AU106" t="s">
        <v>3164</v>
      </c>
      <c r="AV106">
        <v>14</v>
      </c>
      <c r="AW106">
        <v>14</v>
      </c>
      <c r="AX106">
        <v>14</v>
      </c>
      <c r="AY106" t="s">
        <v>3165</v>
      </c>
      <c r="AZ106">
        <v>14</v>
      </c>
      <c r="BA106">
        <v>14</v>
      </c>
      <c r="BB106">
        <v>14</v>
      </c>
      <c r="BC106" t="s">
        <v>3162</v>
      </c>
      <c r="BD106">
        <v>4</v>
      </c>
      <c r="BE106">
        <v>4</v>
      </c>
      <c r="BF106">
        <v>4</v>
      </c>
      <c r="BG106" t="s">
        <v>3162</v>
      </c>
      <c r="BH106">
        <v>4</v>
      </c>
      <c r="BI106">
        <v>4</v>
      </c>
      <c r="BJ106">
        <v>4</v>
      </c>
      <c r="BK106" t="s">
        <v>3162</v>
      </c>
      <c r="BL106">
        <v>4</v>
      </c>
      <c r="BM106">
        <v>4</v>
      </c>
      <c r="BN106">
        <v>4</v>
      </c>
      <c r="BO106" t="s">
        <v>3162</v>
      </c>
      <c r="BP106">
        <v>4</v>
      </c>
      <c r="BQ106">
        <v>4</v>
      </c>
      <c r="BR106">
        <v>4</v>
      </c>
      <c r="BS106" t="s">
        <v>3166</v>
      </c>
      <c r="BT106" t="s">
        <v>3167</v>
      </c>
      <c r="BU106">
        <v>100</v>
      </c>
      <c r="BV106">
        <v>2</v>
      </c>
      <c r="BW106">
        <v>6</v>
      </c>
      <c r="BX106">
        <v>20</v>
      </c>
      <c r="BY106">
        <v>28</v>
      </c>
      <c r="BZ106">
        <v>38</v>
      </c>
      <c r="CA106">
        <v>56</v>
      </c>
      <c r="CB106">
        <v>70</v>
      </c>
      <c r="CC106">
        <v>84</v>
      </c>
      <c r="CD106">
        <v>88</v>
      </c>
      <c r="CE106">
        <v>92</v>
      </c>
      <c r="CF106">
        <v>96</v>
      </c>
      <c r="CG106">
        <v>100</v>
      </c>
      <c r="CH106" s="133">
        <v>2</v>
      </c>
      <c r="CI106">
        <v>6</v>
      </c>
      <c r="CJ106">
        <v>12</v>
      </c>
      <c r="CK106">
        <v>20</v>
      </c>
      <c r="CL106">
        <v>30</v>
      </c>
      <c r="CM106">
        <v>40</v>
      </c>
      <c r="CN106">
        <v>40</v>
      </c>
      <c r="CO106">
        <v>40</v>
      </c>
      <c r="CP106">
        <v>40</v>
      </c>
      <c r="CQ106">
        <v>40</v>
      </c>
      <c r="CR106">
        <v>40</v>
      </c>
      <c r="CS106">
        <v>40</v>
      </c>
      <c r="CT106">
        <v>56</v>
      </c>
      <c r="CU106" s="133">
        <v>71.428571428571431</v>
      </c>
      <c r="CV106">
        <v>40</v>
      </c>
      <c r="CW106" t="s">
        <v>473</v>
      </c>
      <c r="CX106">
        <v>16</v>
      </c>
      <c r="CY106">
        <v>100</v>
      </c>
      <c r="CZ106">
        <v>100</v>
      </c>
    </row>
    <row r="107" spans="1:104" x14ac:dyDescent="0.35">
      <c r="A107" t="s">
        <v>2503</v>
      </c>
      <c r="B107">
        <v>7873</v>
      </c>
      <c r="C107" t="s">
        <v>2295</v>
      </c>
      <c r="D107" t="s">
        <v>2504</v>
      </c>
      <c r="E107" t="s">
        <v>2505</v>
      </c>
      <c r="F107" t="s">
        <v>437</v>
      </c>
      <c r="G107" t="s">
        <v>438</v>
      </c>
      <c r="H107" t="s">
        <v>2298</v>
      </c>
      <c r="I107" t="s">
        <v>2506</v>
      </c>
      <c r="J107" t="s">
        <v>504</v>
      </c>
      <c r="K107" t="s">
        <v>458</v>
      </c>
      <c r="L107" t="s">
        <v>3168</v>
      </c>
      <c r="M107">
        <v>100</v>
      </c>
      <c r="N107">
        <v>100</v>
      </c>
      <c r="O107">
        <v>1</v>
      </c>
      <c r="Q107" t="s">
        <v>3169</v>
      </c>
      <c r="R107" t="s">
        <v>2301</v>
      </c>
      <c r="S107">
        <v>10</v>
      </c>
      <c r="T107">
        <v>26</v>
      </c>
      <c r="U107">
        <v>38.461538461538467</v>
      </c>
      <c r="V107">
        <v>44013</v>
      </c>
      <c r="W107">
        <v>44196</v>
      </c>
      <c r="X107">
        <v>10</v>
      </c>
      <c r="Y107">
        <v>3.8461538461538463</v>
      </c>
      <c r="Z107">
        <v>4.0384615384615383</v>
      </c>
      <c r="AA107" t="s">
        <v>3170</v>
      </c>
      <c r="AB107">
        <v>8</v>
      </c>
      <c r="AC107">
        <v>3.0769230769230775</v>
      </c>
      <c r="AD107">
        <v>4.3942307692307701</v>
      </c>
      <c r="AE107" t="s">
        <v>3171</v>
      </c>
      <c r="AF107">
        <v>8</v>
      </c>
      <c r="AG107">
        <v>3.0769230769230775</v>
      </c>
      <c r="AH107">
        <v>11.280769230769231</v>
      </c>
      <c r="AI107" t="s">
        <v>3171</v>
      </c>
      <c r="AJ107">
        <v>8</v>
      </c>
      <c r="AK107">
        <v>3.0769230769230775</v>
      </c>
      <c r="AL107">
        <v>29.619230769230768</v>
      </c>
      <c r="AM107" t="s">
        <v>3171</v>
      </c>
      <c r="AN107">
        <v>8</v>
      </c>
      <c r="AO107">
        <v>3.0769230769230775</v>
      </c>
      <c r="AP107">
        <v>7.3711538461538471</v>
      </c>
      <c r="AQ107" t="s">
        <v>3171</v>
      </c>
      <c r="AR107">
        <v>8</v>
      </c>
      <c r="AS107">
        <v>3.0769230769230775</v>
      </c>
      <c r="AT107">
        <v>4.5269230769230777</v>
      </c>
      <c r="AU107" t="s">
        <v>3171</v>
      </c>
      <c r="AV107">
        <v>10</v>
      </c>
      <c r="AW107">
        <v>3.8461538461538463</v>
      </c>
      <c r="AX107">
        <v>14.582692307692309</v>
      </c>
      <c r="AY107" t="s">
        <v>3170</v>
      </c>
      <c r="AZ107">
        <v>8</v>
      </c>
      <c r="BA107">
        <v>3.0769230769230775</v>
      </c>
      <c r="BB107">
        <v>5.5211538461538474</v>
      </c>
      <c r="BC107" t="s">
        <v>3171</v>
      </c>
      <c r="BD107">
        <v>8</v>
      </c>
      <c r="BE107">
        <v>3.0769230769230775</v>
      </c>
      <c r="BF107">
        <v>5.1538461538461551</v>
      </c>
      <c r="BG107" t="s">
        <v>3171</v>
      </c>
      <c r="BH107">
        <v>8</v>
      </c>
      <c r="BI107">
        <v>3.0769230769230775</v>
      </c>
      <c r="BJ107">
        <v>4.5173076923076936</v>
      </c>
      <c r="BK107" t="s">
        <v>3171</v>
      </c>
      <c r="BL107">
        <v>8</v>
      </c>
      <c r="BM107">
        <v>3.0769230769230775</v>
      </c>
      <c r="BN107">
        <v>5.1519230769230777</v>
      </c>
      <c r="BO107" t="s">
        <v>3171</v>
      </c>
      <c r="BP107">
        <v>8</v>
      </c>
      <c r="BQ107">
        <v>3.0769230769230775</v>
      </c>
      <c r="BR107">
        <v>3.8423076923076929</v>
      </c>
      <c r="BS107" t="s">
        <v>3171</v>
      </c>
      <c r="BT107" t="s">
        <v>3172</v>
      </c>
      <c r="BU107">
        <v>100</v>
      </c>
      <c r="BV107">
        <v>10</v>
      </c>
      <c r="BW107">
        <v>18</v>
      </c>
      <c r="BX107">
        <v>26</v>
      </c>
      <c r="BY107">
        <v>34</v>
      </c>
      <c r="BZ107">
        <v>42</v>
      </c>
      <c r="CA107">
        <v>50</v>
      </c>
      <c r="CB107">
        <v>60</v>
      </c>
      <c r="CC107">
        <v>68</v>
      </c>
      <c r="CD107">
        <v>76</v>
      </c>
      <c r="CE107">
        <v>84</v>
      </c>
      <c r="CF107">
        <v>92</v>
      </c>
      <c r="CG107">
        <v>100</v>
      </c>
      <c r="CH107" s="133">
        <v>10</v>
      </c>
      <c r="CI107">
        <v>18</v>
      </c>
      <c r="CJ107">
        <v>26</v>
      </c>
      <c r="CK107">
        <v>34</v>
      </c>
      <c r="CL107">
        <v>42</v>
      </c>
      <c r="CM107">
        <v>50</v>
      </c>
      <c r="CN107">
        <v>50</v>
      </c>
      <c r="CO107">
        <v>50</v>
      </c>
      <c r="CP107">
        <v>50</v>
      </c>
      <c r="CQ107">
        <v>50</v>
      </c>
      <c r="CR107">
        <v>50</v>
      </c>
      <c r="CS107">
        <v>50</v>
      </c>
      <c r="CT107">
        <v>50</v>
      </c>
      <c r="CU107" s="133">
        <v>100</v>
      </c>
      <c r="CV107">
        <v>50</v>
      </c>
      <c r="CW107" t="s">
        <v>473</v>
      </c>
      <c r="CX107" t="s">
        <v>473</v>
      </c>
      <c r="CY107">
        <v>38.461538461538467</v>
      </c>
      <c r="CZ107">
        <v>100</v>
      </c>
    </row>
    <row r="108" spans="1:104" x14ac:dyDescent="0.35">
      <c r="A108" t="s">
        <v>2503</v>
      </c>
      <c r="B108">
        <v>7873</v>
      </c>
      <c r="C108" t="s">
        <v>2295</v>
      </c>
      <c r="D108" t="s">
        <v>2504</v>
      </c>
      <c r="E108" t="s">
        <v>2505</v>
      </c>
      <c r="F108" t="s">
        <v>437</v>
      </c>
      <c r="G108" t="s">
        <v>438</v>
      </c>
      <c r="H108" t="s">
        <v>2298</v>
      </c>
      <c r="I108" t="s">
        <v>2506</v>
      </c>
      <c r="J108" t="s">
        <v>504</v>
      </c>
      <c r="K108" t="s">
        <v>458</v>
      </c>
      <c r="L108" t="s">
        <v>3173</v>
      </c>
      <c r="M108">
        <v>100</v>
      </c>
      <c r="N108">
        <v>100</v>
      </c>
      <c r="O108">
        <v>2</v>
      </c>
      <c r="Q108" t="s">
        <v>3174</v>
      </c>
      <c r="R108" t="s">
        <v>2301</v>
      </c>
      <c r="S108">
        <v>5</v>
      </c>
      <c r="T108">
        <v>26</v>
      </c>
      <c r="U108">
        <v>19.230769230769234</v>
      </c>
      <c r="V108">
        <v>44013</v>
      </c>
      <c r="W108">
        <v>44196</v>
      </c>
      <c r="X108">
        <v>1</v>
      </c>
      <c r="Y108">
        <v>0.19230769230769235</v>
      </c>
      <c r="Z108">
        <v>4.0384615384615383</v>
      </c>
      <c r="AA108" t="s">
        <v>3175</v>
      </c>
      <c r="AB108">
        <v>6.85</v>
      </c>
      <c r="AC108">
        <v>1.3173076923076925</v>
      </c>
      <c r="AD108">
        <v>4.3942307692307701</v>
      </c>
      <c r="AE108" t="s">
        <v>3176</v>
      </c>
      <c r="AF108">
        <v>10.66</v>
      </c>
      <c r="AG108">
        <v>2.0500000000000003</v>
      </c>
      <c r="AH108">
        <v>11.280769230769231</v>
      </c>
      <c r="AI108" t="s">
        <v>3176</v>
      </c>
      <c r="AJ108">
        <v>10.02</v>
      </c>
      <c r="AK108">
        <v>1.9269230769230772</v>
      </c>
      <c r="AL108">
        <v>29.619230769230768</v>
      </c>
      <c r="AM108" t="s">
        <v>3176</v>
      </c>
      <c r="AN108">
        <v>10.33</v>
      </c>
      <c r="AO108">
        <v>1.9865384615384618</v>
      </c>
      <c r="AP108">
        <v>7.3711538461538471</v>
      </c>
      <c r="AQ108" t="s">
        <v>3176</v>
      </c>
      <c r="AR108">
        <v>7.54</v>
      </c>
      <c r="AS108">
        <v>1.4500000000000002</v>
      </c>
      <c r="AT108">
        <v>4.5269230769230777</v>
      </c>
      <c r="AU108" t="s">
        <v>3176</v>
      </c>
      <c r="AV108">
        <v>7.83</v>
      </c>
      <c r="AW108">
        <v>1.505769230769231</v>
      </c>
      <c r="AX108">
        <v>14.582692307692309</v>
      </c>
      <c r="AY108" t="s">
        <v>3176</v>
      </c>
      <c r="AZ108">
        <v>12.71</v>
      </c>
      <c r="BA108">
        <v>2.4442307692307694</v>
      </c>
      <c r="BB108">
        <v>5.5211538461538474</v>
      </c>
      <c r="BC108" t="s">
        <v>3176</v>
      </c>
      <c r="BD108">
        <v>10.8</v>
      </c>
      <c r="BE108">
        <v>2.0769230769230775</v>
      </c>
      <c r="BF108">
        <v>5.1538461538461551</v>
      </c>
      <c r="BG108" t="s">
        <v>3176</v>
      </c>
      <c r="BH108">
        <v>7.49</v>
      </c>
      <c r="BI108">
        <v>1.4403846153846158</v>
      </c>
      <c r="BJ108">
        <v>4.5173076923076936</v>
      </c>
      <c r="BK108" t="s">
        <v>3176</v>
      </c>
      <c r="BL108">
        <v>10.79</v>
      </c>
      <c r="BM108">
        <v>2.0750000000000002</v>
      </c>
      <c r="BN108">
        <v>5.1519230769230777</v>
      </c>
      <c r="BO108" t="s">
        <v>3176</v>
      </c>
      <c r="BP108">
        <v>3.98</v>
      </c>
      <c r="BQ108">
        <v>0.76538461538461544</v>
      </c>
      <c r="BR108">
        <v>3.8423076923076929</v>
      </c>
      <c r="BS108" t="s">
        <v>3176</v>
      </c>
      <c r="BT108" t="s">
        <v>3177</v>
      </c>
      <c r="BU108">
        <v>99.999999999999986</v>
      </c>
      <c r="BV108">
        <v>1</v>
      </c>
      <c r="BW108">
        <v>7.85</v>
      </c>
      <c r="BX108">
        <v>18.509999999999998</v>
      </c>
      <c r="BY108">
        <v>28.529999999999998</v>
      </c>
      <c r="BZ108">
        <v>38.86</v>
      </c>
      <c r="CA108">
        <v>46.4</v>
      </c>
      <c r="CB108">
        <v>54.23</v>
      </c>
      <c r="CC108">
        <v>66.94</v>
      </c>
      <c r="CD108">
        <v>77.739999999999995</v>
      </c>
      <c r="CE108">
        <v>85.22999999999999</v>
      </c>
      <c r="CF108">
        <v>96.019999999999982</v>
      </c>
      <c r="CG108">
        <v>99.999999999999986</v>
      </c>
      <c r="CH108" s="133">
        <v>1</v>
      </c>
      <c r="CI108">
        <v>7.85</v>
      </c>
      <c r="CJ108">
        <v>18.509999999999998</v>
      </c>
      <c r="CK108">
        <v>28.529999999999998</v>
      </c>
      <c r="CL108">
        <v>38.86</v>
      </c>
      <c r="CM108">
        <v>46.4</v>
      </c>
      <c r="CN108">
        <v>46.4</v>
      </c>
      <c r="CO108">
        <v>46.4</v>
      </c>
      <c r="CP108">
        <v>46.4</v>
      </c>
      <c r="CQ108">
        <v>46.4</v>
      </c>
      <c r="CR108">
        <v>46.4</v>
      </c>
      <c r="CS108">
        <v>46.4</v>
      </c>
      <c r="CT108">
        <v>46.4</v>
      </c>
      <c r="CU108" s="133">
        <v>100</v>
      </c>
      <c r="CV108">
        <v>46.4</v>
      </c>
      <c r="CW108" t="s">
        <v>473</v>
      </c>
      <c r="CX108" t="s">
        <v>473</v>
      </c>
      <c r="CY108">
        <v>19.23076923076923</v>
      </c>
      <c r="CZ108">
        <v>100</v>
      </c>
    </row>
    <row r="109" spans="1:104" x14ac:dyDescent="0.35">
      <c r="A109" t="s">
        <v>2503</v>
      </c>
      <c r="B109">
        <v>7873</v>
      </c>
      <c r="C109" t="s">
        <v>2295</v>
      </c>
      <c r="D109" t="s">
        <v>2504</v>
      </c>
      <c r="E109" t="s">
        <v>2505</v>
      </c>
      <c r="F109" t="s">
        <v>437</v>
      </c>
      <c r="G109" t="s">
        <v>438</v>
      </c>
      <c r="H109" t="s">
        <v>2298</v>
      </c>
      <c r="I109" t="s">
        <v>2506</v>
      </c>
      <c r="J109" t="s">
        <v>504</v>
      </c>
      <c r="K109" t="s">
        <v>458</v>
      </c>
      <c r="L109" t="s">
        <v>3178</v>
      </c>
      <c r="M109">
        <v>100</v>
      </c>
      <c r="N109">
        <v>100</v>
      </c>
      <c r="O109">
        <v>3</v>
      </c>
      <c r="Q109" t="s">
        <v>3179</v>
      </c>
      <c r="R109" t="s">
        <v>2301</v>
      </c>
      <c r="S109">
        <v>8</v>
      </c>
      <c r="T109">
        <v>26</v>
      </c>
      <c r="U109">
        <v>30.76923076923077</v>
      </c>
      <c r="V109">
        <v>44013</v>
      </c>
      <c r="W109">
        <v>44196</v>
      </c>
      <c r="X109">
        <v>0</v>
      </c>
      <c r="Y109">
        <v>0</v>
      </c>
      <c r="Z109">
        <v>4.0384615384615383</v>
      </c>
      <c r="AA109">
        <v>0</v>
      </c>
      <c r="AB109">
        <v>0</v>
      </c>
      <c r="AC109">
        <v>0</v>
      </c>
      <c r="AD109">
        <v>4.3942307692307701</v>
      </c>
      <c r="AE109">
        <v>0</v>
      </c>
      <c r="AF109">
        <v>20</v>
      </c>
      <c r="AG109">
        <v>6.1538461538461533</v>
      </c>
      <c r="AH109">
        <v>11.280769230769231</v>
      </c>
      <c r="AI109" t="s">
        <v>3180</v>
      </c>
      <c r="AJ109">
        <v>80</v>
      </c>
      <c r="AK109">
        <v>24.615384615384613</v>
      </c>
      <c r="AL109">
        <v>29.619230769230768</v>
      </c>
      <c r="AM109" t="s">
        <v>3181</v>
      </c>
      <c r="AN109">
        <v>0</v>
      </c>
      <c r="AO109">
        <v>0</v>
      </c>
      <c r="AP109">
        <v>7.3711538461538471</v>
      </c>
      <c r="AQ109">
        <v>0</v>
      </c>
      <c r="AR109">
        <v>0</v>
      </c>
      <c r="AS109">
        <v>0</v>
      </c>
      <c r="AT109">
        <v>4.5269230769230777</v>
      </c>
      <c r="AU109">
        <v>0</v>
      </c>
      <c r="AV109">
        <v>0</v>
      </c>
      <c r="AW109">
        <v>0</v>
      </c>
      <c r="AX109">
        <v>14.582692307692309</v>
      </c>
      <c r="AY109">
        <v>0</v>
      </c>
      <c r="AZ109">
        <v>0</v>
      </c>
      <c r="BA109">
        <v>0</v>
      </c>
      <c r="BB109">
        <v>5.5211538461538474</v>
      </c>
      <c r="BC109">
        <v>0</v>
      </c>
      <c r="BD109">
        <v>0</v>
      </c>
      <c r="BE109">
        <v>0</v>
      </c>
      <c r="BF109">
        <v>5.1538461538461551</v>
      </c>
      <c r="BG109">
        <v>0</v>
      </c>
      <c r="BH109">
        <v>0</v>
      </c>
      <c r="BI109">
        <v>0</v>
      </c>
      <c r="BJ109">
        <v>4.5173076923076936</v>
      </c>
      <c r="BK109">
        <v>0</v>
      </c>
      <c r="BL109">
        <v>0</v>
      </c>
      <c r="BM109">
        <v>0</v>
      </c>
      <c r="BN109">
        <v>5.1519230769230777</v>
      </c>
      <c r="BO109">
        <v>0</v>
      </c>
      <c r="BP109">
        <v>0</v>
      </c>
      <c r="BQ109">
        <v>0</v>
      </c>
      <c r="BR109">
        <v>3.8423076923076929</v>
      </c>
      <c r="BS109">
        <v>0</v>
      </c>
      <c r="BT109" t="s">
        <v>3182</v>
      </c>
      <c r="BU109">
        <v>100</v>
      </c>
      <c r="BV109">
        <v>0</v>
      </c>
      <c r="BW109">
        <v>0</v>
      </c>
      <c r="BX109">
        <v>20</v>
      </c>
      <c r="BY109">
        <v>100</v>
      </c>
      <c r="BZ109">
        <v>100</v>
      </c>
      <c r="CA109">
        <v>100</v>
      </c>
      <c r="CB109">
        <v>100</v>
      </c>
      <c r="CC109">
        <v>100</v>
      </c>
      <c r="CD109">
        <v>100</v>
      </c>
      <c r="CE109">
        <v>100</v>
      </c>
      <c r="CF109">
        <v>100</v>
      </c>
      <c r="CG109">
        <v>100</v>
      </c>
      <c r="CH109" s="133">
        <v>0</v>
      </c>
      <c r="CI109">
        <v>0</v>
      </c>
      <c r="CJ109">
        <v>20</v>
      </c>
      <c r="CK109">
        <v>100</v>
      </c>
      <c r="CL109">
        <v>100</v>
      </c>
      <c r="CM109">
        <v>100</v>
      </c>
      <c r="CN109">
        <v>100</v>
      </c>
      <c r="CO109">
        <v>100</v>
      </c>
      <c r="CP109">
        <v>100</v>
      </c>
      <c r="CQ109">
        <v>100</v>
      </c>
      <c r="CR109">
        <v>100</v>
      </c>
      <c r="CS109">
        <v>100</v>
      </c>
      <c r="CT109">
        <v>100</v>
      </c>
      <c r="CU109" s="133">
        <v>100</v>
      </c>
      <c r="CV109">
        <v>100</v>
      </c>
      <c r="CW109" t="s">
        <v>473</v>
      </c>
      <c r="CX109" t="s">
        <v>473</v>
      </c>
      <c r="CY109">
        <v>30.76923076923077</v>
      </c>
      <c r="CZ109">
        <v>100</v>
      </c>
    </row>
    <row r="110" spans="1:104" x14ac:dyDescent="0.35">
      <c r="A110" t="s">
        <v>2503</v>
      </c>
      <c r="B110">
        <v>7873</v>
      </c>
      <c r="C110" t="s">
        <v>2295</v>
      </c>
      <c r="D110" t="s">
        <v>2504</v>
      </c>
      <c r="E110" t="s">
        <v>2505</v>
      </c>
      <c r="F110" t="s">
        <v>437</v>
      </c>
      <c r="G110" t="s">
        <v>438</v>
      </c>
      <c r="H110" t="s">
        <v>2298</v>
      </c>
      <c r="I110" t="s">
        <v>2506</v>
      </c>
      <c r="J110" t="s">
        <v>504</v>
      </c>
      <c r="K110" t="s">
        <v>458</v>
      </c>
      <c r="L110" t="s">
        <v>3183</v>
      </c>
      <c r="M110">
        <v>100</v>
      </c>
      <c r="N110">
        <v>100</v>
      </c>
      <c r="O110">
        <v>4</v>
      </c>
      <c r="Q110" t="s">
        <v>3184</v>
      </c>
      <c r="R110" t="s">
        <v>2301</v>
      </c>
      <c r="S110">
        <v>3</v>
      </c>
      <c r="T110">
        <v>26</v>
      </c>
      <c r="U110">
        <v>11.538461538461538</v>
      </c>
      <c r="V110">
        <v>44013</v>
      </c>
      <c r="W110">
        <v>44196</v>
      </c>
      <c r="X110">
        <v>0</v>
      </c>
      <c r="Y110">
        <v>0</v>
      </c>
      <c r="Z110">
        <v>4.0384615384615383</v>
      </c>
      <c r="AA110">
        <v>0</v>
      </c>
      <c r="AB110">
        <v>0</v>
      </c>
      <c r="AC110">
        <v>0</v>
      </c>
      <c r="AD110">
        <v>4.3942307692307701</v>
      </c>
      <c r="AE110">
        <v>0</v>
      </c>
      <c r="AF110">
        <v>0</v>
      </c>
      <c r="AG110">
        <v>0</v>
      </c>
      <c r="AH110">
        <v>11.280769230769231</v>
      </c>
      <c r="AI110">
        <v>0</v>
      </c>
      <c r="AJ110">
        <v>0</v>
      </c>
      <c r="AK110">
        <v>0</v>
      </c>
      <c r="AL110">
        <v>29.619230769230768</v>
      </c>
      <c r="AM110">
        <v>0</v>
      </c>
      <c r="AN110">
        <v>20</v>
      </c>
      <c r="AO110">
        <v>2.3076923076923079</v>
      </c>
      <c r="AP110">
        <v>7.3711538461538471</v>
      </c>
      <c r="AQ110" t="s">
        <v>3180</v>
      </c>
      <c r="AR110">
        <v>0</v>
      </c>
      <c r="AS110">
        <v>0</v>
      </c>
      <c r="AT110">
        <v>4.5269230769230777</v>
      </c>
      <c r="AU110">
        <v>0</v>
      </c>
      <c r="AV110">
        <v>80</v>
      </c>
      <c r="AW110">
        <v>9.2307692307692317</v>
      </c>
      <c r="AX110">
        <v>14.582692307692309</v>
      </c>
      <c r="AY110" t="s">
        <v>3181</v>
      </c>
      <c r="AZ110">
        <v>0</v>
      </c>
      <c r="BA110">
        <v>0</v>
      </c>
      <c r="BB110">
        <v>5.5211538461538474</v>
      </c>
      <c r="BC110">
        <v>0</v>
      </c>
      <c r="BD110">
        <v>0</v>
      </c>
      <c r="BE110">
        <v>0</v>
      </c>
      <c r="BF110">
        <v>5.1538461538461551</v>
      </c>
      <c r="BG110">
        <v>0</v>
      </c>
      <c r="BH110">
        <v>0</v>
      </c>
      <c r="BI110">
        <v>0</v>
      </c>
      <c r="BJ110">
        <v>4.5173076923076936</v>
      </c>
      <c r="BK110">
        <v>0</v>
      </c>
      <c r="BL110">
        <v>0</v>
      </c>
      <c r="BM110">
        <v>0</v>
      </c>
      <c r="BN110">
        <v>5.1519230769230777</v>
      </c>
      <c r="BO110">
        <v>0</v>
      </c>
      <c r="BP110">
        <v>0</v>
      </c>
      <c r="BQ110">
        <v>0</v>
      </c>
      <c r="BR110">
        <v>3.8423076923076929</v>
      </c>
      <c r="BS110">
        <v>0</v>
      </c>
      <c r="BT110" t="s">
        <v>3185</v>
      </c>
      <c r="BU110">
        <v>100</v>
      </c>
      <c r="BV110">
        <v>0</v>
      </c>
      <c r="BW110">
        <v>0</v>
      </c>
      <c r="BX110">
        <v>0</v>
      </c>
      <c r="BY110">
        <v>0</v>
      </c>
      <c r="BZ110">
        <v>20</v>
      </c>
      <c r="CA110">
        <v>20</v>
      </c>
      <c r="CB110">
        <v>100</v>
      </c>
      <c r="CC110">
        <v>100</v>
      </c>
      <c r="CD110">
        <v>100</v>
      </c>
      <c r="CE110">
        <v>100</v>
      </c>
      <c r="CF110">
        <v>100</v>
      </c>
      <c r="CG110">
        <v>100</v>
      </c>
      <c r="CH110" s="133">
        <v>0</v>
      </c>
      <c r="CI110">
        <v>0</v>
      </c>
      <c r="CJ110">
        <v>0</v>
      </c>
      <c r="CK110">
        <v>0</v>
      </c>
      <c r="CL110">
        <v>20</v>
      </c>
      <c r="CM110">
        <v>20</v>
      </c>
      <c r="CN110">
        <v>20</v>
      </c>
      <c r="CO110">
        <v>20</v>
      </c>
      <c r="CP110">
        <v>20</v>
      </c>
      <c r="CQ110">
        <v>20</v>
      </c>
      <c r="CR110">
        <v>20</v>
      </c>
      <c r="CS110">
        <v>20</v>
      </c>
      <c r="CT110">
        <v>20</v>
      </c>
      <c r="CU110" s="133">
        <v>100</v>
      </c>
      <c r="CV110">
        <v>20</v>
      </c>
      <c r="CW110" t="s">
        <v>473</v>
      </c>
      <c r="CX110" t="s">
        <v>473</v>
      </c>
      <c r="CY110">
        <v>11.538461538461538</v>
      </c>
      <c r="CZ110">
        <v>100</v>
      </c>
    </row>
    <row r="111" spans="1:104" x14ac:dyDescent="0.35">
      <c r="A111" t="s">
        <v>2468</v>
      </c>
      <c r="B111">
        <v>7873</v>
      </c>
      <c r="C111" t="s">
        <v>2295</v>
      </c>
      <c r="D111" t="s">
        <v>2469</v>
      </c>
      <c r="E111" t="s">
        <v>2470</v>
      </c>
      <c r="F111" t="s">
        <v>437</v>
      </c>
      <c r="G111" t="s">
        <v>438</v>
      </c>
      <c r="H111" t="s">
        <v>2353</v>
      </c>
      <c r="I111" t="s">
        <v>2471</v>
      </c>
      <c r="J111" t="s">
        <v>504</v>
      </c>
      <c r="K111" t="s">
        <v>2474</v>
      </c>
      <c r="L111" t="s">
        <v>3186</v>
      </c>
      <c r="M111">
        <v>100</v>
      </c>
      <c r="N111">
        <v>100</v>
      </c>
      <c r="O111">
        <v>1</v>
      </c>
      <c r="Q111" t="s">
        <v>3187</v>
      </c>
      <c r="R111" t="s">
        <v>2301</v>
      </c>
      <c r="S111">
        <v>8</v>
      </c>
      <c r="T111">
        <v>40</v>
      </c>
      <c r="U111">
        <v>20</v>
      </c>
      <c r="V111">
        <v>44013</v>
      </c>
      <c r="W111">
        <v>44196</v>
      </c>
      <c r="X111">
        <v>16</v>
      </c>
      <c r="Y111">
        <v>3.2</v>
      </c>
      <c r="Z111">
        <v>9.6000000000000014</v>
      </c>
      <c r="AA111" t="s">
        <v>3188</v>
      </c>
      <c r="AB111">
        <v>4.5</v>
      </c>
      <c r="AC111">
        <v>0.9</v>
      </c>
      <c r="AD111">
        <v>5.234</v>
      </c>
      <c r="AE111" t="s">
        <v>3189</v>
      </c>
      <c r="AF111">
        <v>4.5</v>
      </c>
      <c r="AG111">
        <v>0.9</v>
      </c>
      <c r="AH111">
        <v>4.0339999999999998</v>
      </c>
      <c r="AI111" t="s">
        <v>3189</v>
      </c>
      <c r="AJ111">
        <v>16</v>
      </c>
      <c r="AK111">
        <v>3.2</v>
      </c>
      <c r="AL111">
        <v>10.538</v>
      </c>
      <c r="AM111" t="s">
        <v>3190</v>
      </c>
      <c r="AN111">
        <v>4.5</v>
      </c>
      <c r="AO111">
        <v>0.9</v>
      </c>
      <c r="AP111">
        <v>4.0339999999999998</v>
      </c>
      <c r="AQ111" t="s">
        <v>3189</v>
      </c>
      <c r="AR111">
        <v>4.5</v>
      </c>
      <c r="AS111">
        <v>0.9</v>
      </c>
      <c r="AT111">
        <v>6.234</v>
      </c>
      <c r="AU111" t="s">
        <v>3189</v>
      </c>
      <c r="AV111">
        <v>16</v>
      </c>
      <c r="AW111">
        <v>3.2</v>
      </c>
      <c r="AX111">
        <v>14.396000000000001</v>
      </c>
      <c r="AY111" t="s">
        <v>3191</v>
      </c>
      <c r="AZ111">
        <v>4.5</v>
      </c>
      <c r="BA111">
        <v>0.9</v>
      </c>
      <c r="BB111">
        <v>5.0339999999999998</v>
      </c>
      <c r="BC111" t="s">
        <v>3192</v>
      </c>
      <c r="BD111">
        <v>4.5</v>
      </c>
      <c r="BE111">
        <v>0.9</v>
      </c>
      <c r="BF111">
        <v>6.0340000000000007</v>
      </c>
      <c r="BG111" t="s">
        <v>3192</v>
      </c>
      <c r="BH111">
        <v>16</v>
      </c>
      <c r="BI111">
        <v>3.2</v>
      </c>
      <c r="BJ111">
        <v>16.253999999999998</v>
      </c>
      <c r="BK111" t="s">
        <v>3193</v>
      </c>
      <c r="BL111">
        <v>4.5</v>
      </c>
      <c r="BM111">
        <v>0.9</v>
      </c>
      <c r="BN111">
        <v>5.0339999999999998</v>
      </c>
      <c r="BO111" t="s">
        <v>3192</v>
      </c>
      <c r="BP111">
        <v>4.5</v>
      </c>
      <c r="BQ111">
        <v>0.9</v>
      </c>
      <c r="BR111">
        <v>13.574000000000002</v>
      </c>
      <c r="BS111" t="s">
        <v>3192</v>
      </c>
      <c r="BT111" t="s">
        <v>3194</v>
      </c>
      <c r="BU111">
        <v>100</v>
      </c>
      <c r="BV111">
        <v>16</v>
      </c>
      <c r="BW111">
        <v>20.5</v>
      </c>
      <c r="BX111">
        <v>25</v>
      </c>
      <c r="BY111">
        <v>41</v>
      </c>
      <c r="BZ111">
        <v>45.5</v>
      </c>
      <c r="CA111">
        <v>50</v>
      </c>
      <c r="CB111">
        <v>66</v>
      </c>
      <c r="CC111">
        <v>70.5</v>
      </c>
      <c r="CD111">
        <v>75</v>
      </c>
      <c r="CE111">
        <v>91</v>
      </c>
      <c r="CF111">
        <v>95.5</v>
      </c>
      <c r="CG111">
        <v>100</v>
      </c>
      <c r="CH111" s="133">
        <v>16</v>
      </c>
      <c r="CI111">
        <v>20.5</v>
      </c>
      <c r="CJ111">
        <v>25</v>
      </c>
      <c r="CK111">
        <v>41</v>
      </c>
      <c r="CL111">
        <v>45.5</v>
      </c>
      <c r="CM111">
        <v>50</v>
      </c>
      <c r="CN111">
        <v>50</v>
      </c>
      <c r="CO111">
        <v>50</v>
      </c>
      <c r="CP111">
        <v>50</v>
      </c>
      <c r="CQ111">
        <v>50</v>
      </c>
      <c r="CR111">
        <v>50</v>
      </c>
      <c r="CS111">
        <v>50</v>
      </c>
      <c r="CT111">
        <v>50</v>
      </c>
      <c r="CU111" s="133">
        <v>100</v>
      </c>
      <c r="CV111">
        <v>50</v>
      </c>
      <c r="CW111" t="s">
        <v>473</v>
      </c>
      <c r="CX111" t="s">
        <v>473</v>
      </c>
      <c r="CY111">
        <v>20</v>
      </c>
      <c r="CZ111">
        <v>100</v>
      </c>
    </row>
    <row r="112" spans="1:104" x14ac:dyDescent="0.35">
      <c r="A112" t="s">
        <v>2468</v>
      </c>
      <c r="B112">
        <v>7873</v>
      </c>
      <c r="C112" t="s">
        <v>2295</v>
      </c>
      <c r="D112" t="s">
        <v>2469</v>
      </c>
      <c r="E112" t="s">
        <v>2470</v>
      </c>
      <c r="F112" t="s">
        <v>437</v>
      </c>
      <c r="G112" t="s">
        <v>438</v>
      </c>
      <c r="H112" t="s">
        <v>2353</v>
      </c>
      <c r="I112" t="s">
        <v>2471</v>
      </c>
      <c r="J112" t="s">
        <v>504</v>
      </c>
      <c r="K112" t="s">
        <v>2474</v>
      </c>
      <c r="L112" t="s">
        <v>3195</v>
      </c>
      <c r="M112">
        <v>100</v>
      </c>
      <c r="N112">
        <v>100</v>
      </c>
      <c r="O112">
        <v>2</v>
      </c>
      <c r="Q112" t="s">
        <v>3196</v>
      </c>
      <c r="R112" t="s">
        <v>2301</v>
      </c>
      <c r="S112">
        <v>8</v>
      </c>
      <c r="T112">
        <v>40</v>
      </c>
      <c r="U112">
        <v>20</v>
      </c>
      <c r="V112">
        <v>44013</v>
      </c>
      <c r="W112">
        <v>44196</v>
      </c>
      <c r="X112">
        <v>10</v>
      </c>
      <c r="Y112">
        <v>2</v>
      </c>
      <c r="Z112">
        <v>9.6000000000000014</v>
      </c>
      <c r="AA112" t="s">
        <v>3197</v>
      </c>
      <c r="AB112">
        <v>5</v>
      </c>
      <c r="AC112">
        <v>1</v>
      </c>
      <c r="AD112">
        <v>5.234</v>
      </c>
      <c r="AE112" t="s">
        <v>3198</v>
      </c>
      <c r="AF112">
        <v>5</v>
      </c>
      <c r="AG112">
        <v>1</v>
      </c>
      <c r="AH112">
        <v>4.0339999999999998</v>
      </c>
      <c r="AI112" t="s">
        <v>3198</v>
      </c>
      <c r="AJ112">
        <v>5</v>
      </c>
      <c r="AK112">
        <v>1</v>
      </c>
      <c r="AL112">
        <v>10.538</v>
      </c>
      <c r="AM112" t="s">
        <v>3198</v>
      </c>
      <c r="AN112">
        <v>5</v>
      </c>
      <c r="AO112">
        <v>1</v>
      </c>
      <c r="AP112">
        <v>4.0339999999999998</v>
      </c>
      <c r="AQ112" t="s">
        <v>3198</v>
      </c>
      <c r="AR112">
        <v>10</v>
      </c>
      <c r="AS112">
        <v>2</v>
      </c>
      <c r="AT112">
        <v>6.234</v>
      </c>
      <c r="AU112" t="s">
        <v>3199</v>
      </c>
      <c r="AV112">
        <v>10</v>
      </c>
      <c r="AW112">
        <v>2</v>
      </c>
      <c r="AX112">
        <v>14.396000000000001</v>
      </c>
      <c r="AY112" t="s">
        <v>3200</v>
      </c>
      <c r="AZ112">
        <v>10</v>
      </c>
      <c r="BA112">
        <v>2</v>
      </c>
      <c r="BB112">
        <v>5.0339999999999998</v>
      </c>
      <c r="BC112" t="s">
        <v>3200</v>
      </c>
      <c r="BD112">
        <v>10</v>
      </c>
      <c r="BE112">
        <v>2</v>
      </c>
      <c r="BF112">
        <v>6.0340000000000007</v>
      </c>
      <c r="BG112" t="s">
        <v>3200</v>
      </c>
      <c r="BH112">
        <v>10</v>
      </c>
      <c r="BI112">
        <v>2</v>
      </c>
      <c r="BJ112">
        <v>16.253999999999998</v>
      </c>
      <c r="BK112" t="s">
        <v>3200</v>
      </c>
      <c r="BL112">
        <v>10</v>
      </c>
      <c r="BM112">
        <v>2</v>
      </c>
      <c r="BN112">
        <v>5.0339999999999998</v>
      </c>
      <c r="BO112" t="s">
        <v>3200</v>
      </c>
      <c r="BP112">
        <v>10</v>
      </c>
      <c r="BQ112">
        <v>2</v>
      </c>
      <c r="BR112">
        <v>13.574000000000002</v>
      </c>
      <c r="BS112" t="s">
        <v>3200</v>
      </c>
      <c r="BT112" t="s">
        <v>3201</v>
      </c>
      <c r="BU112">
        <v>100</v>
      </c>
      <c r="BV112">
        <v>10</v>
      </c>
      <c r="BW112">
        <v>15</v>
      </c>
      <c r="BX112">
        <v>20</v>
      </c>
      <c r="BY112">
        <v>25</v>
      </c>
      <c r="BZ112">
        <v>30</v>
      </c>
      <c r="CA112">
        <v>40</v>
      </c>
      <c r="CB112">
        <v>50</v>
      </c>
      <c r="CC112">
        <v>60</v>
      </c>
      <c r="CD112">
        <v>70</v>
      </c>
      <c r="CE112">
        <v>80</v>
      </c>
      <c r="CF112">
        <v>90</v>
      </c>
      <c r="CG112">
        <v>100</v>
      </c>
      <c r="CH112" s="133">
        <v>10</v>
      </c>
      <c r="CI112">
        <v>15</v>
      </c>
      <c r="CJ112">
        <v>20</v>
      </c>
      <c r="CK112">
        <v>25</v>
      </c>
      <c r="CL112">
        <v>30</v>
      </c>
      <c r="CM112">
        <v>40</v>
      </c>
      <c r="CN112">
        <v>40</v>
      </c>
      <c r="CO112">
        <v>40</v>
      </c>
      <c r="CP112">
        <v>40</v>
      </c>
      <c r="CQ112">
        <v>40</v>
      </c>
      <c r="CR112">
        <v>40</v>
      </c>
      <c r="CS112">
        <v>40</v>
      </c>
      <c r="CT112">
        <v>40</v>
      </c>
      <c r="CU112" s="133">
        <v>100</v>
      </c>
      <c r="CV112">
        <v>40</v>
      </c>
      <c r="CW112" t="s">
        <v>473</v>
      </c>
      <c r="CX112" t="s">
        <v>473</v>
      </c>
      <c r="CY112">
        <v>20</v>
      </c>
      <c r="CZ112">
        <v>100</v>
      </c>
    </row>
    <row r="113" spans="1:104" x14ac:dyDescent="0.35">
      <c r="A113" t="s">
        <v>2468</v>
      </c>
      <c r="B113">
        <v>7873</v>
      </c>
      <c r="C113" t="s">
        <v>2295</v>
      </c>
      <c r="D113" t="s">
        <v>2469</v>
      </c>
      <c r="E113" t="s">
        <v>2470</v>
      </c>
      <c r="F113" t="s">
        <v>437</v>
      </c>
      <c r="G113" t="s">
        <v>438</v>
      </c>
      <c r="H113" t="s">
        <v>2353</v>
      </c>
      <c r="I113" t="s">
        <v>2471</v>
      </c>
      <c r="J113" t="s">
        <v>504</v>
      </c>
      <c r="K113" t="s">
        <v>2474</v>
      </c>
      <c r="L113" t="s">
        <v>3202</v>
      </c>
      <c r="M113">
        <v>100</v>
      </c>
      <c r="N113">
        <v>100</v>
      </c>
      <c r="O113">
        <v>3</v>
      </c>
      <c r="Q113" t="s">
        <v>3203</v>
      </c>
      <c r="R113" t="s">
        <v>2301</v>
      </c>
      <c r="S113">
        <v>8</v>
      </c>
      <c r="T113">
        <v>40</v>
      </c>
      <c r="U113">
        <v>20</v>
      </c>
      <c r="V113">
        <v>44013</v>
      </c>
      <c r="W113">
        <v>44196</v>
      </c>
      <c r="X113">
        <v>11</v>
      </c>
      <c r="Y113">
        <v>2.2000000000000002</v>
      </c>
      <c r="Z113">
        <v>9.6000000000000014</v>
      </c>
      <c r="AA113" t="s">
        <v>3204</v>
      </c>
      <c r="AB113">
        <v>11</v>
      </c>
      <c r="AC113">
        <v>2.2000000000000002</v>
      </c>
      <c r="AD113">
        <v>5.234</v>
      </c>
      <c r="AE113" t="s">
        <v>3205</v>
      </c>
      <c r="AF113">
        <v>5</v>
      </c>
      <c r="AG113">
        <v>1</v>
      </c>
      <c r="AH113">
        <v>4.0339999999999998</v>
      </c>
      <c r="AI113" t="s">
        <v>3206</v>
      </c>
      <c r="AJ113">
        <v>10</v>
      </c>
      <c r="AK113">
        <v>2</v>
      </c>
      <c r="AL113">
        <v>10.538</v>
      </c>
      <c r="AM113" t="s">
        <v>3207</v>
      </c>
      <c r="AN113">
        <v>5</v>
      </c>
      <c r="AO113">
        <v>1</v>
      </c>
      <c r="AP113">
        <v>4.0339999999999998</v>
      </c>
      <c r="AQ113" t="s">
        <v>3208</v>
      </c>
      <c r="AR113">
        <v>11</v>
      </c>
      <c r="AS113">
        <v>2.2000000000000002</v>
      </c>
      <c r="AT113">
        <v>6.234</v>
      </c>
      <c r="AU113" t="s">
        <v>3209</v>
      </c>
      <c r="AV113">
        <v>10</v>
      </c>
      <c r="AW113">
        <v>2</v>
      </c>
      <c r="AX113">
        <v>14.396000000000001</v>
      </c>
      <c r="AY113" t="s">
        <v>3210</v>
      </c>
      <c r="AZ113">
        <v>5</v>
      </c>
      <c r="BA113">
        <v>1</v>
      </c>
      <c r="BB113">
        <v>5.0339999999999998</v>
      </c>
      <c r="BC113" t="s">
        <v>3211</v>
      </c>
      <c r="BD113">
        <v>10</v>
      </c>
      <c r="BE113">
        <v>2</v>
      </c>
      <c r="BF113">
        <v>6.0340000000000007</v>
      </c>
      <c r="BG113" t="s">
        <v>3212</v>
      </c>
      <c r="BH113">
        <v>5</v>
      </c>
      <c r="BI113">
        <v>1</v>
      </c>
      <c r="BJ113">
        <v>16.253999999999998</v>
      </c>
      <c r="BK113" t="s">
        <v>3213</v>
      </c>
      <c r="BL113">
        <v>5</v>
      </c>
      <c r="BM113">
        <v>1</v>
      </c>
      <c r="BN113">
        <v>5.0339999999999998</v>
      </c>
      <c r="BO113" t="s">
        <v>3214</v>
      </c>
      <c r="BP113">
        <v>12</v>
      </c>
      <c r="BQ113">
        <v>2.4</v>
      </c>
      <c r="BR113">
        <v>13.574000000000002</v>
      </c>
      <c r="BS113" t="s">
        <v>3215</v>
      </c>
      <c r="BT113" t="s">
        <v>3216</v>
      </c>
      <c r="BU113">
        <v>100</v>
      </c>
      <c r="BV113">
        <v>11</v>
      </c>
      <c r="BW113">
        <v>22</v>
      </c>
      <c r="BX113">
        <v>27</v>
      </c>
      <c r="BY113">
        <v>37</v>
      </c>
      <c r="BZ113">
        <v>42</v>
      </c>
      <c r="CA113">
        <v>53</v>
      </c>
      <c r="CB113">
        <v>63</v>
      </c>
      <c r="CC113">
        <v>68</v>
      </c>
      <c r="CD113">
        <v>78</v>
      </c>
      <c r="CE113">
        <v>83</v>
      </c>
      <c r="CF113">
        <v>88</v>
      </c>
      <c r="CG113">
        <v>100</v>
      </c>
      <c r="CH113" s="133">
        <v>11</v>
      </c>
      <c r="CI113">
        <v>22</v>
      </c>
      <c r="CJ113">
        <v>27</v>
      </c>
      <c r="CK113">
        <v>37</v>
      </c>
      <c r="CL113">
        <v>42</v>
      </c>
      <c r="CM113">
        <v>53</v>
      </c>
      <c r="CN113">
        <v>53</v>
      </c>
      <c r="CO113">
        <v>53</v>
      </c>
      <c r="CP113">
        <v>53</v>
      </c>
      <c r="CQ113">
        <v>53</v>
      </c>
      <c r="CR113">
        <v>53</v>
      </c>
      <c r="CS113">
        <v>53</v>
      </c>
      <c r="CT113">
        <v>53</v>
      </c>
      <c r="CU113" s="133">
        <v>100</v>
      </c>
      <c r="CV113">
        <v>53</v>
      </c>
      <c r="CW113" t="s">
        <v>473</v>
      </c>
      <c r="CX113" t="s">
        <v>473</v>
      </c>
      <c r="CY113">
        <v>20</v>
      </c>
      <c r="CZ113">
        <v>100</v>
      </c>
    </row>
    <row r="114" spans="1:104" x14ac:dyDescent="0.35">
      <c r="A114" t="s">
        <v>2468</v>
      </c>
      <c r="B114">
        <v>7873</v>
      </c>
      <c r="C114" t="s">
        <v>2295</v>
      </c>
      <c r="D114" t="s">
        <v>2469</v>
      </c>
      <c r="E114" t="s">
        <v>2470</v>
      </c>
      <c r="F114" t="s">
        <v>437</v>
      </c>
      <c r="G114" t="s">
        <v>438</v>
      </c>
      <c r="H114" t="s">
        <v>2353</v>
      </c>
      <c r="I114" t="s">
        <v>2471</v>
      </c>
      <c r="J114" t="s">
        <v>504</v>
      </c>
      <c r="K114" t="s">
        <v>2474</v>
      </c>
      <c r="L114" t="s">
        <v>3217</v>
      </c>
      <c r="M114">
        <v>100</v>
      </c>
      <c r="N114">
        <v>100</v>
      </c>
      <c r="O114">
        <v>4</v>
      </c>
      <c r="Q114" t="s">
        <v>3218</v>
      </c>
      <c r="R114" t="s">
        <v>2301</v>
      </c>
      <c r="S114">
        <v>8</v>
      </c>
      <c r="T114">
        <v>40</v>
      </c>
      <c r="U114">
        <v>20</v>
      </c>
      <c r="V114">
        <v>44013</v>
      </c>
      <c r="W114">
        <v>44196</v>
      </c>
      <c r="X114">
        <v>11</v>
      </c>
      <c r="Y114">
        <v>2.2000000000000002</v>
      </c>
      <c r="Z114">
        <v>9.6000000000000014</v>
      </c>
      <c r="AA114" t="s">
        <v>3219</v>
      </c>
      <c r="AB114">
        <v>5.67</v>
      </c>
      <c r="AC114">
        <v>1.1340000000000001</v>
      </c>
      <c r="AD114">
        <v>5.234</v>
      </c>
      <c r="AE114" t="s">
        <v>3220</v>
      </c>
      <c r="AF114">
        <v>5.67</v>
      </c>
      <c r="AG114">
        <v>1.1340000000000001</v>
      </c>
      <c r="AH114">
        <v>4.0339999999999998</v>
      </c>
      <c r="AI114" t="s">
        <v>3221</v>
      </c>
      <c r="AJ114">
        <v>14.55</v>
      </c>
      <c r="AK114">
        <v>2.91</v>
      </c>
      <c r="AL114">
        <v>10.538</v>
      </c>
      <c r="AM114" t="s">
        <v>3222</v>
      </c>
      <c r="AN114">
        <v>5.67</v>
      </c>
      <c r="AO114">
        <v>1.1340000000000001</v>
      </c>
      <c r="AP114">
        <v>4.0339999999999998</v>
      </c>
      <c r="AQ114" t="s">
        <v>3221</v>
      </c>
      <c r="AR114">
        <v>5.67</v>
      </c>
      <c r="AS114">
        <v>1.1340000000000001</v>
      </c>
      <c r="AT114">
        <v>6.234</v>
      </c>
      <c r="AU114" t="s">
        <v>3221</v>
      </c>
      <c r="AV114">
        <v>14.55</v>
      </c>
      <c r="AW114">
        <v>2.91</v>
      </c>
      <c r="AX114">
        <v>14.396000000000001</v>
      </c>
      <c r="AY114" t="s">
        <v>3222</v>
      </c>
      <c r="AZ114">
        <v>5.67</v>
      </c>
      <c r="BA114">
        <v>1.1340000000000001</v>
      </c>
      <c r="BB114">
        <v>5.0339999999999998</v>
      </c>
      <c r="BC114" t="s">
        <v>3221</v>
      </c>
      <c r="BD114">
        <v>5.67</v>
      </c>
      <c r="BE114">
        <v>1.1340000000000001</v>
      </c>
      <c r="BF114">
        <v>6.0340000000000007</v>
      </c>
      <c r="BG114" t="s">
        <v>3221</v>
      </c>
      <c r="BH114">
        <v>14.55</v>
      </c>
      <c r="BI114">
        <v>2.91</v>
      </c>
      <c r="BJ114">
        <v>16.253999999999998</v>
      </c>
      <c r="BK114" t="s">
        <v>3223</v>
      </c>
      <c r="BL114">
        <v>5.67</v>
      </c>
      <c r="BM114">
        <v>1.1340000000000001</v>
      </c>
      <c r="BN114">
        <v>5.0339999999999998</v>
      </c>
      <c r="BO114" t="s">
        <v>3221</v>
      </c>
      <c r="BP114">
        <v>5.66</v>
      </c>
      <c r="BQ114">
        <v>1.1320000000000001</v>
      </c>
      <c r="BR114">
        <v>13.574000000000002</v>
      </c>
      <c r="BS114" t="s">
        <v>3221</v>
      </c>
      <c r="BT114" t="s">
        <v>3224</v>
      </c>
      <c r="BU114">
        <v>100</v>
      </c>
      <c r="BV114">
        <v>11</v>
      </c>
      <c r="BW114">
        <v>16.670000000000002</v>
      </c>
      <c r="BX114">
        <v>22.340000000000003</v>
      </c>
      <c r="BY114">
        <v>36.89</v>
      </c>
      <c r="BZ114">
        <v>42.56</v>
      </c>
      <c r="CA114">
        <v>48.230000000000004</v>
      </c>
      <c r="CB114">
        <v>62.78</v>
      </c>
      <c r="CC114">
        <v>68.45</v>
      </c>
      <c r="CD114">
        <v>74.12</v>
      </c>
      <c r="CE114">
        <v>88.67</v>
      </c>
      <c r="CF114">
        <v>94.34</v>
      </c>
      <c r="CG114">
        <v>100</v>
      </c>
      <c r="CH114" s="133">
        <v>11</v>
      </c>
      <c r="CI114">
        <v>16.670000000000002</v>
      </c>
      <c r="CJ114">
        <v>22.340000000000003</v>
      </c>
      <c r="CK114">
        <v>36.89</v>
      </c>
      <c r="CL114">
        <v>42.56</v>
      </c>
      <c r="CM114">
        <v>48.230000000000004</v>
      </c>
      <c r="CN114">
        <v>48.230000000000004</v>
      </c>
      <c r="CO114">
        <v>48.230000000000004</v>
      </c>
      <c r="CP114">
        <v>48.230000000000004</v>
      </c>
      <c r="CQ114">
        <v>48.230000000000004</v>
      </c>
      <c r="CR114">
        <v>48.230000000000004</v>
      </c>
      <c r="CS114">
        <v>48.230000000000004</v>
      </c>
      <c r="CT114">
        <v>48.230000000000004</v>
      </c>
      <c r="CU114" s="133">
        <v>99.999999999999986</v>
      </c>
      <c r="CV114">
        <v>48.230000000000004</v>
      </c>
      <c r="CW114" t="s">
        <v>473</v>
      </c>
      <c r="CX114" t="s">
        <v>473</v>
      </c>
      <c r="CY114">
        <v>20</v>
      </c>
      <c r="CZ114">
        <v>100</v>
      </c>
    </row>
    <row r="115" spans="1:104" x14ac:dyDescent="0.35">
      <c r="A115" t="s">
        <v>2468</v>
      </c>
      <c r="B115">
        <v>7873</v>
      </c>
      <c r="C115" t="s">
        <v>2295</v>
      </c>
      <c r="D115" t="s">
        <v>2469</v>
      </c>
      <c r="E115" t="s">
        <v>2470</v>
      </c>
      <c r="F115" t="s">
        <v>437</v>
      </c>
      <c r="G115" t="s">
        <v>438</v>
      </c>
      <c r="H115" t="s">
        <v>2353</v>
      </c>
      <c r="I115" t="s">
        <v>2471</v>
      </c>
      <c r="J115" t="s">
        <v>504</v>
      </c>
      <c r="K115" t="s">
        <v>2474</v>
      </c>
      <c r="L115" t="s">
        <v>3225</v>
      </c>
      <c r="M115">
        <v>100</v>
      </c>
      <c r="N115">
        <v>100</v>
      </c>
      <c r="O115">
        <v>5</v>
      </c>
      <c r="Q115" t="s">
        <v>3226</v>
      </c>
      <c r="R115" t="s">
        <v>2301</v>
      </c>
      <c r="S115">
        <v>8</v>
      </c>
      <c r="T115">
        <v>40</v>
      </c>
      <c r="U115">
        <v>20</v>
      </c>
      <c r="V115">
        <v>44013</v>
      </c>
      <c r="W115">
        <v>44196</v>
      </c>
      <c r="X115">
        <v>0</v>
      </c>
      <c r="Y115">
        <v>0</v>
      </c>
      <c r="Z115">
        <v>9.6000000000000014</v>
      </c>
      <c r="AA115">
        <v>0</v>
      </c>
      <c r="AB115">
        <v>0</v>
      </c>
      <c r="AC115">
        <v>0</v>
      </c>
      <c r="AD115">
        <v>5.234</v>
      </c>
      <c r="AE115">
        <v>0</v>
      </c>
      <c r="AF115">
        <v>0</v>
      </c>
      <c r="AG115">
        <v>0</v>
      </c>
      <c r="AH115">
        <v>4.0339999999999998</v>
      </c>
      <c r="AI115">
        <v>0</v>
      </c>
      <c r="AJ115">
        <v>7.14</v>
      </c>
      <c r="AK115">
        <v>1.4279999999999999</v>
      </c>
      <c r="AL115">
        <v>10.538</v>
      </c>
      <c r="AM115" t="s">
        <v>3227</v>
      </c>
      <c r="AN115">
        <v>0</v>
      </c>
      <c r="AO115">
        <v>0</v>
      </c>
      <c r="AP115">
        <v>4.0339999999999998</v>
      </c>
      <c r="AQ115">
        <v>0</v>
      </c>
      <c r="AR115">
        <v>0</v>
      </c>
      <c r="AS115">
        <v>0</v>
      </c>
      <c r="AT115">
        <v>6.234</v>
      </c>
      <c r="AU115">
        <v>0</v>
      </c>
      <c r="AV115">
        <v>21.43</v>
      </c>
      <c r="AW115">
        <v>4.2860000000000005</v>
      </c>
      <c r="AX115">
        <v>14.396000000000001</v>
      </c>
      <c r="AY115" t="s">
        <v>3228</v>
      </c>
      <c r="AZ115">
        <v>0</v>
      </c>
      <c r="BA115">
        <v>0</v>
      </c>
      <c r="BB115">
        <v>5.0339999999999998</v>
      </c>
      <c r="BC115">
        <v>0</v>
      </c>
      <c r="BD115">
        <v>0</v>
      </c>
      <c r="BE115">
        <v>0</v>
      </c>
      <c r="BF115">
        <v>6.0340000000000007</v>
      </c>
      <c r="BG115">
        <v>0</v>
      </c>
      <c r="BH115">
        <v>35.72</v>
      </c>
      <c r="BI115">
        <v>7.1440000000000001</v>
      </c>
      <c r="BJ115">
        <v>16.253999999999998</v>
      </c>
      <c r="BK115" t="s">
        <v>3229</v>
      </c>
      <c r="BL115">
        <v>0</v>
      </c>
      <c r="BM115">
        <v>0</v>
      </c>
      <c r="BN115">
        <v>5.0339999999999998</v>
      </c>
      <c r="BO115">
        <v>0</v>
      </c>
      <c r="BP115">
        <v>35.71</v>
      </c>
      <c r="BQ115">
        <v>7.1420000000000003</v>
      </c>
      <c r="BR115">
        <v>13.574000000000002</v>
      </c>
      <c r="BS115" t="s">
        <v>3230</v>
      </c>
      <c r="BT115" t="s">
        <v>3231</v>
      </c>
      <c r="BU115">
        <v>100</v>
      </c>
      <c r="BV115">
        <v>0</v>
      </c>
      <c r="BW115">
        <v>0</v>
      </c>
      <c r="BX115">
        <v>0</v>
      </c>
      <c r="BY115">
        <v>7.14</v>
      </c>
      <c r="BZ115">
        <v>7.14</v>
      </c>
      <c r="CA115">
        <v>7.14</v>
      </c>
      <c r="CB115">
        <v>28.57</v>
      </c>
      <c r="CC115">
        <v>28.57</v>
      </c>
      <c r="CD115">
        <v>28.57</v>
      </c>
      <c r="CE115">
        <v>64.289999999999992</v>
      </c>
      <c r="CF115">
        <v>64.289999999999992</v>
      </c>
      <c r="CG115">
        <v>100</v>
      </c>
      <c r="CH115" s="133">
        <v>0</v>
      </c>
      <c r="CI115">
        <v>0</v>
      </c>
      <c r="CJ115">
        <v>0</v>
      </c>
      <c r="CK115">
        <v>7.14</v>
      </c>
      <c r="CL115">
        <v>7.14</v>
      </c>
      <c r="CM115">
        <v>7.14</v>
      </c>
      <c r="CN115">
        <v>7.14</v>
      </c>
      <c r="CO115">
        <v>7.14</v>
      </c>
      <c r="CP115">
        <v>7.14</v>
      </c>
      <c r="CQ115">
        <v>7.14</v>
      </c>
      <c r="CR115">
        <v>7.14</v>
      </c>
      <c r="CS115">
        <v>7.14</v>
      </c>
      <c r="CT115">
        <v>7.14</v>
      </c>
      <c r="CU115" s="133">
        <v>100</v>
      </c>
      <c r="CV115">
        <v>7.14</v>
      </c>
      <c r="CW115" t="s">
        <v>473</v>
      </c>
      <c r="CX115" t="s">
        <v>473</v>
      </c>
      <c r="CY115">
        <v>20</v>
      </c>
      <c r="CZ115">
        <v>100</v>
      </c>
    </row>
    <row r="116" spans="1:104" x14ac:dyDescent="0.35">
      <c r="A116" t="s">
        <v>2468</v>
      </c>
      <c r="B116">
        <v>7873</v>
      </c>
      <c r="C116" t="s">
        <v>2295</v>
      </c>
      <c r="D116" t="s">
        <v>2469</v>
      </c>
      <c r="E116" t="s">
        <v>2470</v>
      </c>
      <c r="F116" t="s">
        <v>437</v>
      </c>
      <c r="G116" t="s">
        <v>438</v>
      </c>
      <c r="H116" t="s">
        <v>2353</v>
      </c>
      <c r="I116" t="s">
        <v>2471</v>
      </c>
      <c r="J116" t="s">
        <v>504</v>
      </c>
      <c r="K116" t="s">
        <v>2474</v>
      </c>
      <c r="L116" t="s">
        <v>3232</v>
      </c>
      <c r="M116">
        <v>100</v>
      </c>
      <c r="N116">
        <v>100</v>
      </c>
      <c r="O116">
        <v>6</v>
      </c>
      <c r="Q116" t="s">
        <v>3233</v>
      </c>
      <c r="R116" t="s">
        <v>2301</v>
      </c>
      <c r="S116">
        <v>0</v>
      </c>
      <c r="T116">
        <v>40</v>
      </c>
      <c r="U116">
        <v>0</v>
      </c>
      <c r="V116">
        <v>44013</v>
      </c>
      <c r="W116">
        <v>44196</v>
      </c>
      <c r="X116">
        <v>0</v>
      </c>
      <c r="Y116">
        <v>0</v>
      </c>
      <c r="Z116">
        <v>9.6000000000000014</v>
      </c>
      <c r="AA116">
        <v>0</v>
      </c>
      <c r="AB116">
        <v>0</v>
      </c>
      <c r="AC116">
        <v>0</v>
      </c>
      <c r="AD116">
        <v>5.234</v>
      </c>
      <c r="AE116">
        <v>0</v>
      </c>
      <c r="AF116">
        <v>0</v>
      </c>
      <c r="AG116">
        <v>0</v>
      </c>
      <c r="AH116">
        <v>4.0339999999999998</v>
      </c>
      <c r="AI116">
        <v>0</v>
      </c>
      <c r="AJ116">
        <v>0</v>
      </c>
      <c r="AK116">
        <v>0</v>
      </c>
      <c r="AL116">
        <v>10.538</v>
      </c>
      <c r="AM116">
        <v>0</v>
      </c>
      <c r="AN116">
        <v>0</v>
      </c>
      <c r="AO116">
        <v>0</v>
      </c>
      <c r="AP116">
        <v>4.0339999999999998</v>
      </c>
      <c r="AQ116">
        <v>0</v>
      </c>
      <c r="AR116">
        <v>0</v>
      </c>
      <c r="AS116">
        <v>0</v>
      </c>
      <c r="AT116">
        <v>6.234</v>
      </c>
      <c r="AU116">
        <v>0</v>
      </c>
      <c r="AV116">
        <v>0</v>
      </c>
      <c r="AW116">
        <v>0</v>
      </c>
      <c r="AX116">
        <v>14.396000000000001</v>
      </c>
      <c r="AY116">
        <v>0</v>
      </c>
      <c r="AZ116">
        <v>0</v>
      </c>
      <c r="BA116">
        <v>0</v>
      </c>
      <c r="BB116">
        <v>5.0339999999999998</v>
      </c>
      <c r="BC116">
        <v>0</v>
      </c>
      <c r="BD116">
        <v>0</v>
      </c>
      <c r="BE116">
        <v>0</v>
      </c>
      <c r="BF116">
        <v>6.0340000000000007</v>
      </c>
      <c r="BG116">
        <v>0</v>
      </c>
      <c r="BH116">
        <v>0</v>
      </c>
      <c r="BI116">
        <v>0</v>
      </c>
      <c r="BJ116">
        <v>16.253999999999998</v>
      </c>
      <c r="BK116">
        <v>0</v>
      </c>
      <c r="BL116">
        <v>0</v>
      </c>
      <c r="BM116">
        <v>0</v>
      </c>
      <c r="BN116">
        <v>5.0339999999999998</v>
      </c>
      <c r="BO116">
        <v>0</v>
      </c>
      <c r="BP116">
        <v>0</v>
      </c>
      <c r="BQ116">
        <v>0</v>
      </c>
      <c r="BR116">
        <v>13.574000000000002</v>
      </c>
      <c r="BS116">
        <v>0</v>
      </c>
      <c r="BT116" t="s">
        <v>2736</v>
      </c>
      <c r="BU116">
        <v>0</v>
      </c>
      <c r="BV116">
        <v>0</v>
      </c>
      <c r="BW116">
        <v>0</v>
      </c>
      <c r="BX116">
        <v>0</v>
      </c>
      <c r="BY116">
        <v>0</v>
      </c>
      <c r="BZ116">
        <v>0</v>
      </c>
      <c r="CA116">
        <v>0</v>
      </c>
      <c r="CB116">
        <v>0</v>
      </c>
      <c r="CC116">
        <v>0</v>
      </c>
      <c r="CD116">
        <v>0</v>
      </c>
      <c r="CE116">
        <v>0</v>
      </c>
      <c r="CF116">
        <v>0</v>
      </c>
      <c r="CG116">
        <v>0</v>
      </c>
      <c r="CH116" s="133">
        <v>0</v>
      </c>
      <c r="CI116">
        <v>0</v>
      </c>
      <c r="CJ116">
        <v>0</v>
      </c>
      <c r="CK116">
        <v>0</v>
      </c>
      <c r="CL116">
        <v>0</v>
      </c>
      <c r="CM116">
        <v>0</v>
      </c>
      <c r="CN116">
        <v>0</v>
      </c>
      <c r="CO116">
        <v>0</v>
      </c>
      <c r="CP116">
        <v>0</v>
      </c>
      <c r="CQ116">
        <v>0</v>
      </c>
      <c r="CR116">
        <v>0</v>
      </c>
      <c r="CS116">
        <v>0</v>
      </c>
      <c r="CT116">
        <v>0</v>
      </c>
      <c r="CU116" s="133" t="s">
        <v>473</v>
      </c>
      <c r="CV116">
        <v>0</v>
      </c>
      <c r="CW116" t="s">
        <v>473</v>
      </c>
      <c r="CX116" t="s">
        <v>473</v>
      </c>
      <c r="CY116">
        <v>0</v>
      </c>
      <c r="CZ116">
        <v>100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dimension ref="B1:H16"/>
  <sheetViews>
    <sheetView tabSelected="1" zoomScale="50" zoomScaleNormal="50" workbookViewId="0">
      <selection activeCell="I9" sqref="I9"/>
    </sheetView>
  </sheetViews>
  <sheetFormatPr baseColWidth="10" defaultColWidth="48.26953125" defaultRowHeight="74.150000000000006" customHeight="1" x14ac:dyDescent="0.35"/>
  <cols>
    <col min="1" max="1" width="6" style="12" customWidth="1"/>
    <col min="2" max="2" width="15" style="12" customWidth="1"/>
    <col min="3" max="3" width="55.81640625" style="13" customWidth="1"/>
    <col min="4" max="4" width="16.81640625" style="14" customWidth="1"/>
    <col min="5" max="5" width="55.81640625" style="12" customWidth="1"/>
    <col min="6" max="6" width="16.81640625" style="14" customWidth="1"/>
    <col min="7" max="7" width="17.81640625" style="12" customWidth="1"/>
    <col min="8" max="8" width="58.1796875" style="12" customWidth="1"/>
    <col min="9" max="16384" width="48.26953125" style="12"/>
  </cols>
  <sheetData>
    <row r="1" spans="2:8" ht="16" customHeight="1" thickBot="1" x14ac:dyDescent="0.4"/>
    <row r="2" spans="2:8" ht="32.15" customHeight="1" x14ac:dyDescent="0.35">
      <c r="B2" s="325"/>
      <c r="C2" s="326"/>
      <c r="D2" s="322" t="s">
        <v>3234</v>
      </c>
      <c r="E2" s="322"/>
      <c r="F2" s="322"/>
      <c r="G2" s="322"/>
      <c r="H2" s="322"/>
    </row>
    <row r="3" spans="2:8" ht="33" customHeight="1" x14ac:dyDescent="0.35">
      <c r="B3" s="327"/>
      <c r="C3" s="328"/>
      <c r="D3" s="321" t="s">
        <v>3235</v>
      </c>
      <c r="E3" s="321"/>
      <c r="F3" s="321"/>
      <c r="G3" s="321"/>
      <c r="H3" s="321"/>
    </row>
    <row r="4" spans="2:8" ht="28.5" customHeight="1" x14ac:dyDescent="0.35">
      <c r="B4" s="327"/>
      <c r="C4" s="328"/>
      <c r="D4" s="323" t="s">
        <v>3236</v>
      </c>
      <c r="E4" s="323"/>
      <c r="F4" s="323"/>
      <c r="G4" s="323"/>
      <c r="H4" s="323"/>
    </row>
    <row r="5" spans="2:8" ht="28.5" customHeight="1" x14ac:dyDescent="0.35">
      <c r="B5" s="327"/>
      <c r="C5" s="328"/>
      <c r="D5" s="30" t="s">
        <v>3237</v>
      </c>
      <c r="E5" s="30"/>
      <c r="F5" s="30"/>
      <c r="G5" s="30"/>
      <c r="H5" s="30"/>
    </row>
    <row r="6" spans="2:8" ht="38.25" customHeight="1" thickBot="1" x14ac:dyDescent="0.4">
      <c r="B6" s="329"/>
      <c r="C6" s="330"/>
      <c r="D6" s="324" t="s">
        <v>3238</v>
      </c>
      <c r="E6" s="324"/>
      <c r="F6" s="324"/>
      <c r="G6" s="324"/>
      <c r="H6" s="324"/>
    </row>
    <row r="7" spans="2:8" ht="23.15" customHeight="1" thickBot="1" x14ac:dyDescent="0.4"/>
    <row r="8" spans="2:8" ht="74.150000000000006" customHeight="1" x14ac:dyDescent="0.35">
      <c r="B8" s="318" t="s">
        <v>3239</v>
      </c>
      <c r="C8" s="319"/>
      <c r="D8" s="319"/>
      <c r="E8" s="319"/>
      <c r="F8" s="319"/>
      <c r="G8" s="319"/>
      <c r="H8" s="320"/>
    </row>
    <row r="9" spans="2:8" s="34" customFormat="1" ht="74.150000000000006" customHeight="1" x14ac:dyDescent="0.35">
      <c r="B9" s="35"/>
      <c r="C9" s="331" t="s">
        <v>3240</v>
      </c>
      <c r="D9" s="331"/>
      <c r="E9" s="331"/>
      <c r="F9" s="331"/>
      <c r="G9" s="331"/>
      <c r="H9" s="36"/>
    </row>
    <row r="10" spans="2:8" s="34" customFormat="1" ht="74.150000000000006" customHeight="1" x14ac:dyDescent="0.35">
      <c r="B10" s="37"/>
      <c r="C10" s="331" t="s">
        <v>3241</v>
      </c>
      <c r="D10" s="331"/>
      <c r="E10" s="331"/>
      <c r="F10" s="331"/>
      <c r="G10" s="331"/>
      <c r="H10" s="36"/>
    </row>
    <row r="11" spans="2:8" s="34" customFormat="1" ht="74.150000000000006" customHeight="1" x14ac:dyDescent="0.35">
      <c r="B11" s="37"/>
      <c r="C11" s="331" t="s">
        <v>3242</v>
      </c>
      <c r="D11" s="331"/>
      <c r="E11" s="331"/>
      <c r="F11" s="331"/>
      <c r="G11" s="331"/>
      <c r="H11" s="36"/>
    </row>
    <row r="12" spans="2:8" s="34" customFormat="1" ht="74.150000000000006" customHeight="1" x14ac:dyDescent="0.35">
      <c r="B12" s="37"/>
      <c r="C12" s="331" t="s">
        <v>3243</v>
      </c>
      <c r="D12" s="331"/>
      <c r="E12" s="331"/>
      <c r="F12" s="331"/>
      <c r="G12" s="331"/>
      <c r="H12" s="36"/>
    </row>
    <row r="13" spans="2:8" s="34" customFormat="1" ht="74.150000000000006" customHeight="1" x14ac:dyDescent="0.35">
      <c r="B13" s="38"/>
      <c r="C13" s="331" t="s">
        <v>3244</v>
      </c>
      <c r="D13" s="331"/>
      <c r="E13" s="331"/>
      <c r="F13" s="331"/>
      <c r="G13" s="331"/>
      <c r="H13" s="36"/>
    </row>
    <row r="14" spans="2:8" s="34" customFormat="1" ht="74.150000000000006" customHeight="1" x14ac:dyDescent="0.35">
      <c r="B14" s="38"/>
      <c r="C14" s="331" t="s">
        <v>3245</v>
      </c>
      <c r="D14" s="331"/>
      <c r="E14" s="331"/>
      <c r="F14" s="331"/>
      <c r="G14" s="331"/>
      <c r="H14" s="36"/>
    </row>
    <row r="15" spans="2:8" s="34" customFormat="1" ht="74.150000000000006" customHeight="1" x14ac:dyDescent="0.35">
      <c r="B15" s="38"/>
      <c r="C15" s="331" t="s">
        <v>3246</v>
      </c>
      <c r="D15" s="331"/>
      <c r="E15" s="331"/>
      <c r="F15" s="331"/>
      <c r="G15" s="331"/>
      <c r="H15" s="36"/>
    </row>
    <row r="16" spans="2:8" s="34" customFormat="1" ht="74.150000000000006" customHeight="1" thickBot="1" x14ac:dyDescent="0.4">
      <c r="B16" s="39"/>
      <c r="C16" s="332" t="s">
        <v>3247</v>
      </c>
      <c r="D16" s="332"/>
      <c r="E16" s="332"/>
      <c r="F16" s="332"/>
      <c r="G16" s="332"/>
      <c r="H16" s="40"/>
    </row>
  </sheetData>
  <sheetProtection algorithmName="SHA-512" hashValue="YUtGrH3838MksEIl25aopjlqM88JTngL0Ca1Ri2VyKb+MlWPpOEj+nTj+KYldR0JofcvZrLF16le8RpVEP/vTw==" saltValue="Z+YOE1ArFJdhU8gxJFmACQ==" spinCount="100000" sheet="1" objects="1" scenarios="1"/>
  <mergeCells count="14">
    <mergeCell ref="C9:G9"/>
    <mergeCell ref="C13:G13"/>
    <mergeCell ref="C14:G14"/>
    <mergeCell ref="C15:G15"/>
    <mergeCell ref="C16:G16"/>
    <mergeCell ref="C10:G10"/>
    <mergeCell ref="C11:G11"/>
    <mergeCell ref="C12:G12"/>
    <mergeCell ref="B8:H8"/>
    <mergeCell ref="D3:H3"/>
    <mergeCell ref="D2:H2"/>
    <mergeCell ref="D4:H4"/>
    <mergeCell ref="D6:H6"/>
    <mergeCell ref="B2:C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29"/>
  <sheetViews>
    <sheetView zoomScale="85" zoomScaleNormal="85" workbookViewId="0">
      <selection activeCell="Q10" sqref="Q10"/>
    </sheetView>
  </sheetViews>
  <sheetFormatPr baseColWidth="10" defaultColWidth="11.453125" defaultRowHeight="14" x14ac:dyDescent="0.3"/>
  <cols>
    <col min="1" max="1" width="2.26953125" style="151" customWidth="1"/>
    <col min="2" max="2" width="44.453125" style="194" customWidth="1"/>
    <col min="3" max="3" width="32.7265625" style="195" customWidth="1"/>
    <col min="4" max="4" width="16.453125" style="155" customWidth="1"/>
    <col min="5" max="5" width="35.1796875" style="195" customWidth="1"/>
    <col min="6" max="6" width="38.54296875" style="156" customWidth="1"/>
    <col min="7" max="7" width="47.54296875" style="196" customWidth="1"/>
    <col min="8" max="8" width="15.81640625" style="156" customWidth="1"/>
    <col min="9" max="9" width="48.81640625" style="156" customWidth="1"/>
    <col min="10" max="10" width="19.7265625" style="194" hidden="1" customWidth="1"/>
    <col min="11" max="11" width="25.453125" style="194" customWidth="1"/>
    <col min="12" max="12" width="16" style="155" customWidth="1"/>
    <col min="13" max="13" width="19" style="155" customWidth="1"/>
    <col min="14" max="14" width="19.453125" style="155" customWidth="1"/>
    <col min="15" max="15" width="25.453125" style="155" customWidth="1"/>
    <col min="16" max="16" width="21.1796875" style="155" customWidth="1"/>
    <col min="17" max="17" width="38.7265625" style="302" customWidth="1"/>
    <col min="18" max="16384" width="11.453125" style="156"/>
  </cols>
  <sheetData>
    <row r="1" spans="1:17" ht="20.25" customHeight="1" x14ac:dyDescent="0.3">
      <c r="B1" s="152"/>
      <c r="C1" s="152"/>
      <c r="D1" s="333" t="s">
        <v>3248</v>
      </c>
      <c r="E1" s="333"/>
      <c r="F1" s="333"/>
      <c r="G1" s="153"/>
      <c r="H1" s="153"/>
      <c r="I1" s="153"/>
      <c r="J1" s="154"/>
      <c r="K1" s="154"/>
    </row>
    <row r="2" spans="1:17" ht="20.25" customHeight="1" x14ac:dyDescent="0.3">
      <c r="B2" s="157"/>
      <c r="C2" s="157"/>
      <c r="D2" s="333" t="s">
        <v>3249</v>
      </c>
      <c r="E2" s="333"/>
      <c r="F2" s="333"/>
      <c r="G2" s="158"/>
      <c r="H2" s="158"/>
      <c r="I2" s="158"/>
      <c r="J2" s="159"/>
      <c r="K2" s="159"/>
    </row>
    <row r="3" spans="1:17" ht="20.25" customHeight="1" thickBot="1" x14ac:dyDescent="0.35">
      <c r="B3" s="157"/>
      <c r="C3" s="157"/>
      <c r="D3" s="333" t="s">
        <v>3236</v>
      </c>
      <c r="E3" s="333"/>
      <c r="F3" s="333"/>
      <c r="G3" s="158"/>
      <c r="H3" s="158"/>
      <c r="I3" s="158"/>
      <c r="J3" s="159"/>
      <c r="K3" s="22" t="s">
        <v>3250</v>
      </c>
    </row>
    <row r="4" spans="1:17" s="169" customFormat="1" x14ac:dyDescent="0.3">
      <c r="A4" s="160"/>
      <c r="B4" s="161"/>
      <c r="C4" s="162"/>
      <c r="D4" s="163"/>
      <c r="E4" s="162"/>
      <c r="F4" s="164"/>
      <c r="G4" s="165"/>
      <c r="H4" s="166"/>
      <c r="I4" s="167"/>
      <c r="J4" s="167"/>
      <c r="K4" s="167"/>
      <c r="L4" s="168"/>
      <c r="N4" s="168"/>
      <c r="Q4" s="303"/>
    </row>
    <row r="5" spans="1:17" ht="70" x14ac:dyDescent="0.3">
      <c r="B5" s="170" t="s">
        <v>3251</v>
      </c>
      <c r="C5" s="170" t="s">
        <v>3252</v>
      </c>
      <c r="D5" s="170" t="s">
        <v>3253</v>
      </c>
      <c r="E5" s="170" t="s">
        <v>3254</v>
      </c>
      <c r="F5" s="170" t="s">
        <v>3255</v>
      </c>
      <c r="G5" s="170" t="s">
        <v>3256</v>
      </c>
      <c r="H5" s="170" t="s">
        <v>3257</v>
      </c>
      <c r="I5" s="170" t="s">
        <v>3258</v>
      </c>
      <c r="J5" s="170" t="s">
        <v>3259</v>
      </c>
      <c r="K5" s="170" t="s">
        <v>3260</v>
      </c>
      <c r="L5" s="171" t="s">
        <v>3261</v>
      </c>
      <c r="M5" s="172" t="s">
        <v>3262</v>
      </c>
      <c r="N5" s="173" t="s">
        <v>3263</v>
      </c>
      <c r="O5" s="174" t="s">
        <v>3264</v>
      </c>
      <c r="P5" s="175" t="s">
        <v>3265</v>
      </c>
      <c r="Q5" s="200" t="s">
        <v>3266</v>
      </c>
    </row>
    <row r="6" spans="1:17" ht="56" x14ac:dyDescent="0.3">
      <c r="A6" s="348"/>
      <c r="B6" s="341" t="s">
        <v>3267</v>
      </c>
      <c r="C6" s="357" t="s">
        <v>3268</v>
      </c>
      <c r="D6" s="360">
        <v>7871</v>
      </c>
      <c r="E6" s="349" t="s">
        <v>3269</v>
      </c>
      <c r="F6" s="345" t="s">
        <v>3270</v>
      </c>
      <c r="G6" s="345" t="s">
        <v>3271</v>
      </c>
      <c r="H6" s="179" t="s">
        <v>1851</v>
      </c>
      <c r="I6" s="178" t="s">
        <v>3272</v>
      </c>
      <c r="J6" s="180" t="s">
        <v>504</v>
      </c>
      <c r="K6" s="180">
        <f t="shared" ref="K6:K25" si="0">+VLOOKUP($H6,base,67,0)</f>
        <v>100</v>
      </c>
      <c r="L6" s="180">
        <f t="shared" ref="L6:L25" si="1">+VLOOKUP($H6,base,342,0)</f>
        <v>100</v>
      </c>
      <c r="M6" s="181">
        <f t="shared" ref="M6:M25" si="2">IFERROR(L6/K6,0)</f>
        <v>1</v>
      </c>
      <c r="N6" s="180">
        <f>+VLOOKUP($H6,base,106,0)</f>
        <v>100</v>
      </c>
      <c r="O6" s="180">
        <f t="shared" ref="O6:O25" si="3">+VLOOKUP($H6,base,342,0)</f>
        <v>100</v>
      </c>
      <c r="P6" s="182">
        <f t="shared" ref="P6:P25" si="4">IFERROR(O6/N6,0)</f>
        <v>1</v>
      </c>
      <c r="Q6" s="304" t="s">
        <v>5401</v>
      </c>
    </row>
    <row r="7" spans="1:17" ht="56" x14ac:dyDescent="0.3">
      <c r="A7" s="348"/>
      <c r="B7" s="342"/>
      <c r="C7" s="358"/>
      <c r="D7" s="361"/>
      <c r="E7" s="350"/>
      <c r="F7" s="345"/>
      <c r="G7" s="345"/>
      <c r="H7" s="179" t="s">
        <v>1889</v>
      </c>
      <c r="I7" s="178" t="s">
        <v>3273</v>
      </c>
      <c r="J7" s="180" t="s">
        <v>504</v>
      </c>
      <c r="K7" s="180">
        <f t="shared" si="0"/>
        <v>100</v>
      </c>
      <c r="L7" s="180">
        <f t="shared" si="1"/>
        <v>100</v>
      </c>
      <c r="M7" s="181">
        <f t="shared" si="2"/>
        <v>1</v>
      </c>
      <c r="N7" s="180">
        <f>+VLOOKUP($H7,base,106,0)</f>
        <v>100</v>
      </c>
      <c r="O7" s="180">
        <f t="shared" si="3"/>
        <v>100</v>
      </c>
      <c r="P7" s="182">
        <f t="shared" si="4"/>
        <v>1</v>
      </c>
      <c r="Q7" s="304" t="s">
        <v>5401</v>
      </c>
    </row>
    <row r="8" spans="1:17" ht="70" x14ac:dyDescent="0.3">
      <c r="A8" s="348"/>
      <c r="B8" s="343"/>
      <c r="C8" s="359"/>
      <c r="D8" s="362"/>
      <c r="E8" s="351"/>
      <c r="F8" s="345"/>
      <c r="G8" s="345"/>
      <c r="H8" s="179" t="s">
        <v>1896</v>
      </c>
      <c r="I8" s="178" t="s">
        <v>3274</v>
      </c>
      <c r="J8" s="180" t="s">
        <v>504</v>
      </c>
      <c r="K8" s="180">
        <f t="shared" si="0"/>
        <v>100</v>
      </c>
      <c r="L8" s="180">
        <f t="shared" si="1"/>
        <v>100</v>
      </c>
      <c r="M8" s="181">
        <f t="shared" si="2"/>
        <v>1</v>
      </c>
      <c r="N8" s="180">
        <f>+VLOOKUP($H8,base,106,0)</f>
        <v>100</v>
      </c>
      <c r="O8" s="180">
        <f t="shared" si="3"/>
        <v>100</v>
      </c>
      <c r="P8" s="182">
        <f t="shared" si="4"/>
        <v>1</v>
      </c>
      <c r="Q8" s="304" t="s">
        <v>5401</v>
      </c>
    </row>
    <row r="9" spans="1:17" ht="70" x14ac:dyDescent="0.3">
      <c r="B9" s="176" t="s">
        <v>3267</v>
      </c>
      <c r="C9" s="177" t="s">
        <v>3268</v>
      </c>
      <c r="D9" s="183">
        <v>7871</v>
      </c>
      <c r="E9" s="184" t="s">
        <v>3269</v>
      </c>
      <c r="F9" s="178" t="s">
        <v>3270</v>
      </c>
      <c r="G9" s="178" t="s">
        <v>3275</v>
      </c>
      <c r="H9" s="179" t="s">
        <v>1904</v>
      </c>
      <c r="I9" s="178" t="s">
        <v>3276</v>
      </c>
      <c r="J9" s="180" t="s">
        <v>456</v>
      </c>
      <c r="K9" s="180">
        <f t="shared" si="0"/>
        <v>90</v>
      </c>
      <c r="L9" s="180">
        <f t="shared" si="1"/>
        <v>69.777000000000001</v>
      </c>
      <c r="M9" s="185">
        <f t="shared" si="2"/>
        <v>0.77529999999999999</v>
      </c>
      <c r="N9" s="180">
        <f>+VLOOKUP($H9,base,91,0)</f>
        <v>69.777000000000001</v>
      </c>
      <c r="O9" s="180">
        <f t="shared" si="3"/>
        <v>69.777000000000001</v>
      </c>
      <c r="P9" s="182">
        <f t="shared" si="4"/>
        <v>1</v>
      </c>
      <c r="Q9" s="304" t="s">
        <v>5401</v>
      </c>
    </row>
    <row r="10" spans="1:17" ht="182" x14ac:dyDescent="0.3">
      <c r="B10" s="176" t="s">
        <v>3267</v>
      </c>
      <c r="C10" s="177" t="s">
        <v>3268</v>
      </c>
      <c r="D10" s="183">
        <v>7871</v>
      </c>
      <c r="E10" s="184" t="s">
        <v>3269</v>
      </c>
      <c r="F10" s="178" t="s">
        <v>3270</v>
      </c>
      <c r="G10" s="178" t="s">
        <v>3277</v>
      </c>
      <c r="H10" s="179" t="s">
        <v>1914</v>
      </c>
      <c r="I10" s="178" t="s">
        <v>3278</v>
      </c>
      <c r="J10" s="180" t="s">
        <v>456</v>
      </c>
      <c r="K10" s="180">
        <f t="shared" si="0"/>
        <v>90</v>
      </c>
      <c r="L10" s="180">
        <f t="shared" si="1"/>
        <v>72.500233383121724</v>
      </c>
      <c r="M10" s="181">
        <f t="shared" si="2"/>
        <v>0.80555814870135245</v>
      </c>
      <c r="N10" s="186">
        <v>73.75</v>
      </c>
      <c r="O10" s="187">
        <f>+VLOOKUP($H10,base,342,0)</f>
        <v>72.500233383121724</v>
      </c>
      <c r="P10" s="188">
        <f t="shared" si="4"/>
        <v>0.9830540119745319</v>
      </c>
      <c r="Q10" s="304" t="s">
        <v>5402</v>
      </c>
    </row>
    <row r="11" spans="1:17" ht="177" customHeight="1" x14ac:dyDescent="0.3">
      <c r="B11" s="189" t="s">
        <v>437</v>
      </c>
      <c r="C11" s="190" t="s">
        <v>3279</v>
      </c>
      <c r="D11" s="191">
        <v>7869</v>
      </c>
      <c r="E11" s="184" t="s">
        <v>3280</v>
      </c>
      <c r="F11" s="178" t="s">
        <v>3281</v>
      </c>
      <c r="G11" s="178" t="s">
        <v>3282</v>
      </c>
      <c r="H11" s="179" t="s">
        <v>1109</v>
      </c>
      <c r="I11" s="178" t="s">
        <v>3283</v>
      </c>
      <c r="J11" s="180" t="s">
        <v>467</v>
      </c>
      <c r="K11" s="180">
        <f t="shared" si="0"/>
        <v>20</v>
      </c>
      <c r="L11" s="180">
        <f t="shared" si="1"/>
        <v>10</v>
      </c>
      <c r="M11" s="181">
        <f t="shared" si="2"/>
        <v>0.5</v>
      </c>
      <c r="N11" s="180">
        <f>+VLOOKUP($H11,base,106,0)</f>
        <v>10</v>
      </c>
      <c r="O11" s="180">
        <f t="shared" si="3"/>
        <v>10</v>
      </c>
      <c r="P11" s="182">
        <f t="shared" si="4"/>
        <v>1</v>
      </c>
      <c r="Q11" s="304" t="s">
        <v>5401</v>
      </c>
    </row>
    <row r="12" spans="1:17" ht="42" x14ac:dyDescent="0.3">
      <c r="B12" s="356" t="s">
        <v>437</v>
      </c>
      <c r="C12" s="355" t="s">
        <v>3279</v>
      </c>
      <c r="D12" s="352">
        <v>7869</v>
      </c>
      <c r="E12" s="349" t="s">
        <v>3280</v>
      </c>
      <c r="F12" s="334" t="s">
        <v>3281</v>
      </c>
      <c r="G12" s="334" t="s">
        <v>3284</v>
      </c>
      <c r="H12" s="191" t="s">
        <v>1164</v>
      </c>
      <c r="I12" s="178" t="s">
        <v>3285</v>
      </c>
      <c r="J12" s="180" t="s">
        <v>467</v>
      </c>
      <c r="K12" s="180">
        <f t="shared" si="0"/>
        <v>1</v>
      </c>
      <c r="L12" s="180">
        <f t="shared" si="1"/>
        <v>0.5</v>
      </c>
      <c r="M12" s="181">
        <f t="shared" si="2"/>
        <v>0.5</v>
      </c>
      <c r="N12" s="180">
        <f>+VLOOKUP($H12,base,106,0)</f>
        <v>0.5</v>
      </c>
      <c r="O12" s="180">
        <f t="shared" si="3"/>
        <v>0.5</v>
      </c>
      <c r="P12" s="182">
        <f t="shared" si="4"/>
        <v>1</v>
      </c>
      <c r="Q12" s="304" t="s">
        <v>5401</v>
      </c>
    </row>
    <row r="13" spans="1:17" ht="42" x14ac:dyDescent="0.3">
      <c r="B13" s="339"/>
      <c r="C13" s="346"/>
      <c r="D13" s="353"/>
      <c r="E13" s="350"/>
      <c r="F13" s="344"/>
      <c r="G13" s="344"/>
      <c r="H13" s="191" t="s">
        <v>1181</v>
      </c>
      <c r="I13" s="178" t="s">
        <v>3286</v>
      </c>
      <c r="J13" s="180" t="s">
        <v>467</v>
      </c>
      <c r="K13" s="180">
        <f t="shared" si="0"/>
        <v>1</v>
      </c>
      <c r="L13" s="180">
        <f t="shared" si="1"/>
        <v>0</v>
      </c>
      <c r="M13" s="181">
        <f t="shared" si="2"/>
        <v>0</v>
      </c>
      <c r="N13" s="180">
        <f>+VLOOKUP($H13,base,106,0)</f>
        <v>0</v>
      </c>
      <c r="O13" s="180">
        <f t="shared" si="3"/>
        <v>0</v>
      </c>
      <c r="P13" s="182">
        <f t="shared" si="4"/>
        <v>0</v>
      </c>
      <c r="Q13" s="304" t="s">
        <v>3287</v>
      </c>
    </row>
    <row r="14" spans="1:17" ht="56" x14ac:dyDescent="0.3">
      <c r="B14" s="339"/>
      <c r="C14" s="346"/>
      <c r="D14" s="353"/>
      <c r="E14" s="350"/>
      <c r="F14" s="344"/>
      <c r="G14" s="344"/>
      <c r="H14" s="191" t="s">
        <v>1191</v>
      </c>
      <c r="I14" s="178" t="s">
        <v>3288</v>
      </c>
      <c r="J14" s="180" t="s">
        <v>467</v>
      </c>
      <c r="K14" s="180">
        <f t="shared" si="0"/>
        <v>1</v>
      </c>
      <c r="L14" s="180">
        <f t="shared" si="1"/>
        <v>0</v>
      </c>
      <c r="M14" s="181">
        <f t="shared" si="2"/>
        <v>0</v>
      </c>
      <c r="N14" s="180">
        <f>+VLOOKUP($H14,base,106,0)</f>
        <v>0</v>
      </c>
      <c r="O14" s="180">
        <f t="shared" si="3"/>
        <v>0</v>
      </c>
      <c r="P14" s="182">
        <f t="shared" si="4"/>
        <v>0</v>
      </c>
      <c r="Q14" s="304" t="s">
        <v>3289</v>
      </c>
    </row>
    <row r="15" spans="1:17" ht="42" x14ac:dyDescent="0.3">
      <c r="B15" s="340"/>
      <c r="C15" s="347"/>
      <c r="D15" s="354"/>
      <c r="E15" s="351"/>
      <c r="F15" s="335"/>
      <c r="G15" s="335"/>
      <c r="H15" s="191" t="s">
        <v>1200</v>
      </c>
      <c r="I15" s="178" t="s">
        <v>3290</v>
      </c>
      <c r="J15" s="180" t="s">
        <v>467</v>
      </c>
      <c r="K15" s="180">
        <f t="shared" si="0"/>
        <v>82</v>
      </c>
      <c r="L15" s="180">
        <f t="shared" si="1"/>
        <v>0</v>
      </c>
      <c r="M15" s="181">
        <f t="shared" si="2"/>
        <v>0</v>
      </c>
      <c r="N15" s="180">
        <f>+VLOOKUP($H15,base,106,0)</f>
        <v>0</v>
      </c>
      <c r="O15" s="180">
        <f t="shared" si="3"/>
        <v>0</v>
      </c>
      <c r="P15" s="182">
        <f t="shared" si="4"/>
        <v>0</v>
      </c>
      <c r="Q15" s="304" t="s">
        <v>3291</v>
      </c>
    </row>
    <row r="16" spans="1:17" ht="49.5" customHeight="1" x14ac:dyDescent="0.3">
      <c r="B16" s="189" t="s">
        <v>437</v>
      </c>
      <c r="C16" s="189" t="s">
        <v>3292</v>
      </c>
      <c r="D16" s="192">
        <v>7872</v>
      </c>
      <c r="E16" s="189" t="s">
        <v>2010</v>
      </c>
      <c r="F16" s="189" t="s">
        <v>3293</v>
      </c>
      <c r="G16" s="189" t="s">
        <v>3294</v>
      </c>
      <c r="H16" s="191" t="s">
        <v>2085</v>
      </c>
      <c r="I16" s="178" t="s">
        <v>3295</v>
      </c>
      <c r="J16" s="180" t="s">
        <v>456</v>
      </c>
      <c r="K16" s="180">
        <f t="shared" si="0"/>
        <v>75</v>
      </c>
      <c r="L16" s="180">
        <f t="shared" si="1"/>
        <v>60</v>
      </c>
      <c r="M16" s="181">
        <f t="shared" si="2"/>
        <v>0.8</v>
      </c>
      <c r="N16" s="180">
        <f>+VLOOKUP($H16,base,91,0)</f>
        <v>60</v>
      </c>
      <c r="O16" s="180">
        <f t="shared" si="3"/>
        <v>60</v>
      </c>
      <c r="P16" s="182">
        <f t="shared" si="4"/>
        <v>1</v>
      </c>
      <c r="Q16" s="304" t="s">
        <v>5401</v>
      </c>
    </row>
    <row r="17" spans="2:17" ht="49.5" customHeight="1" x14ac:dyDescent="0.3">
      <c r="B17" s="189" t="s">
        <v>437</v>
      </c>
      <c r="C17" s="189" t="s">
        <v>3292</v>
      </c>
      <c r="D17" s="192">
        <v>7872</v>
      </c>
      <c r="E17" s="189" t="s">
        <v>2010</v>
      </c>
      <c r="F17" s="189" t="s">
        <v>3293</v>
      </c>
      <c r="G17" s="189" t="s">
        <v>3296</v>
      </c>
      <c r="H17" s="191" t="s">
        <v>2066</v>
      </c>
      <c r="I17" s="178" t="s">
        <v>3297</v>
      </c>
      <c r="J17" s="180" t="s">
        <v>456</v>
      </c>
      <c r="K17" s="180">
        <v>1</v>
      </c>
      <c r="L17" s="180">
        <f t="shared" si="1"/>
        <v>1</v>
      </c>
      <c r="M17" s="181">
        <f t="shared" si="2"/>
        <v>1</v>
      </c>
      <c r="N17" s="193">
        <f>+VLOOKUP($H17,base,91,0)</f>
        <v>1</v>
      </c>
      <c r="O17" s="193">
        <f t="shared" si="3"/>
        <v>1</v>
      </c>
      <c r="P17" s="182">
        <f t="shared" si="4"/>
        <v>1</v>
      </c>
      <c r="Q17" s="305" t="s">
        <v>5401</v>
      </c>
    </row>
    <row r="18" spans="2:17" ht="42" x14ac:dyDescent="0.3">
      <c r="B18" s="189" t="s">
        <v>437</v>
      </c>
      <c r="C18" s="189" t="s">
        <v>3298</v>
      </c>
      <c r="D18" s="192">
        <v>7870</v>
      </c>
      <c r="E18" s="189" t="s">
        <v>3299</v>
      </c>
      <c r="F18" s="189" t="s">
        <v>3300</v>
      </c>
      <c r="G18" s="189" t="s">
        <v>3301</v>
      </c>
      <c r="H18" s="191" t="s">
        <v>1277</v>
      </c>
      <c r="I18" s="178" t="s">
        <v>3302</v>
      </c>
      <c r="J18" s="180" t="s">
        <v>456</v>
      </c>
      <c r="K18" s="180">
        <f t="shared" si="0"/>
        <v>8</v>
      </c>
      <c r="L18" s="180">
        <f t="shared" si="1"/>
        <v>9.3800000000000008</v>
      </c>
      <c r="M18" s="181">
        <f t="shared" si="2"/>
        <v>1.1725000000000001</v>
      </c>
      <c r="N18" s="193">
        <f>+VLOOKUP($H18,base,91,0)</f>
        <v>9.3800000000000008</v>
      </c>
      <c r="O18" s="193">
        <f t="shared" si="3"/>
        <v>9.3800000000000008</v>
      </c>
      <c r="P18" s="182">
        <f t="shared" si="4"/>
        <v>1</v>
      </c>
      <c r="Q18" s="305" t="s">
        <v>5401</v>
      </c>
    </row>
    <row r="19" spans="2:17" ht="56" x14ac:dyDescent="0.3">
      <c r="B19" s="189" t="s">
        <v>437</v>
      </c>
      <c r="C19" s="190" t="s">
        <v>3298</v>
      </c>
      <c r="D19" s="191">
        <v>7868</v>
      </c>
      <c r="E19" s="190" t="s">
        <v>3303</v>
      </c>
      <c r="F19" s="178" t="s">
        <v>3304</v>
      </c>
      <c r="G19" s="178" t="s">
        <v>3305</v>
      </c>
      <c r="H19" s="191" t="s">
        <v>997</v>
      </c>
      <c r="I19" s="178" t="s">
        <v>3306</v>
      </c>
      <c r="J19" s="180" t="s">
        <v>467</v>
      </c>
      <c r="K19" s="180">
        <f t="shared" si="0"/>
        <v>24</v>
      </c>
      <c r="L19" s="180">
        <f t="shared" si="1"/>
        <v>15.999999999999998</v>
      </c>
      <c r="M19" s="181">
        <f t="shared" si="2"/>
        <v>0.66666666666666663</v>
      </c>
      <c r="N19" s="180">
        <f>+VLOOKUP($H19,base,106,0)</f>
        <v>16</v>
      </c>
      <c r="O19" s="180">
        <f t="shared" si="3"/>
        <v>15.999999999999998</v>
      </c>
      <c r="P19" s="182">
        <f t="shared" si="4"/>
        <v>0.99999999999999989</v>
      </c>
      <c r="Q19" s="304" t="s">
        <v>5401</v>
      </c>
    </row>
    <row r="20" spans="2:17" ht="322" x14ac:dyDescent="0.3">
      <c r="B20" s="339" t="s">
        <v>437</v>
      </c>
      <c r="C20" s="346" t="s">
        <v>3298</v>
      </c>
      <c r="D20" s="336">
        <v>7870</v>
      </c>
      <c r="E20" s="337" t="s">
        <v>3299</v>
      </c>
      <c r="F20" s="334" t="s">
        <v>3300</v>
      </c>
      <c r="G20" s="334" t="s">
        <v>3307</v>
      </c>
      <c r="H20" s="191" t="s">
        <v>1310</v>
      </c>
      <c r="I20" s="178" t="s">
        <v>3308</v>
      </c>
      <c r="J20" s="180" t="s">
        <v>467</v>
      </c>
      <c r="K20" s="180">
        <f t="shared" si="0"/>
        <v>5486863</v>
      </c>
      <c r="L20" s="180">
        <f t="shared" si="1"/>
        <v>1474056</v>
      </c>
      <c r="M20" s="181">
        <f t="shared" si="2"/>
        <v>0.2686518690187818</v>
      </c>
      <c r="N20" s="180">
        <f>+VLOOKUP($H20,base,106,0)</f>
        <v>2743434</v>
      </c>
      <c r="O20" s="180">
        <f t="shared" si="3"/>
        <v>1474056</v>
      </c>
      <c r="P20" s="182">
        <f t="shared" si="4"/>
        <v>0.53730324841056865</v>
      </c>
      <c r="Q20" s="304" t="s">
        <v>5393</v>
      </c>
    </row>
    <row r="21" spans="2:17" ht="224" x14ac:dyDescent="0.3">
      <c r="B21" s="340"/>
      <c r="C21" s="347"/>
      <c r="D21" s="336"/>
      <c r="E21" s="338"/>
      <c r="F21" s="335"/>
      <c r="G21" s="335"/>
      <c r="H21" s="191" t="s">
        <v>1334</v>
      </c>
      <c r="I21" s="178" t="s">
        <v>3309</v>
      </c>
      <c r="J21" s="180" t="s">
        <v>467</v>
      </c>
      <c r="K21" s="180">
        <f t="shared" si="0"/>
        <v>208446</v>
      </c>
      <c r="L21" s="180">
        <f t="shared" si="1"/>
        <v>150622.99999999997</v>
      </c>
      <c r="M21" s="181">
        <f t="shared" si="2"/>
        <v>0.72259961812651707</v>
      </c>
      <c r="N21" s="180">
        <f>+VLOOKUP($H21,base,106,0)</f>
        <v>104220</v>
      </c>
      <c r="O21" s="180">
        <f t="shared" si="3"/>
        <v>150622.99999999997</v>
      </c>
      <c r="P21" s="182">
        <f t="shared" si="4"/>
        <v>1.4452408366916136</v>
      </c>
      <c r="Q21" s="304" t="s">
        <v>5394</v>
      </c>
    </row>
    <row r="22" spans="2:17" ht="42" x14ac:dyDescent="0.3">
      <c r="B22" s="189" t="s">
        <v>437</v>
      </c>
      <c r="C22" s="190" t="s">
        <v>3298</v>
      </c>
      <c r="D22" s="191">
        <v>7873</v>
      </c>
      <c r="E22" s="190" t="s">
        <v>3310</v>
      </c>
      <c r="F22" s="178" t="s">
        <v>3311</v>
      </c>
      <c r="G22" s="178" t="s">
        <v>3312</v>
      </c>
      <c r="H22" s="180" t="s">
        <v>2292</v>
      </c>
      <c r="I22" s="178" t="s">
        <v>3313</v>
      </c>
      <c r="J22" s="180" t="s">
        <v>504</v>
      </c>
      <c r="K22" s="180">
        <f t="shared" si="0"/>
        <v>100</v>
      </c>
      <c r="L22" s="180">
        <f t="shared" si="1"/>
        <v>55</v>
      </c>
      <c r="M22" s="181">
        <f t="shared" si="2"/>
        <v>0.55000000000000004</v>
      </c>
      <c r="N22" s="180">
        <f>+VLOOKUP($H22,base,106,0)</f>
        <v>55</v>
      </c>
      <c r="O22" s="180">
        <f t="shared" si="3"/>
        <v>55</v>
      </c>
      <c r="P22" s="182">
        <f t="shared" si="4"/>
        <v>1</v>
      </c>
      <c r="Q22" s="304" t="s">
        <v>5401</v>
      </c>
    </row>
    <row r="23" spans="2:17" ht="41.25" customHeight="1" x14ac:dyDescent="0.3">
      <c r="B23" s="189" t="s">
        <v>437</v>
      </c>
      <c r="C23" s="190" t="s">
        <v>3298</v>
      </c>
      <c r="D23" s="191">
        <v>7868</v>
      </c>
      <c r="E23" s="190" t="s">
        <v>3303</v>
      </c>
      <c r="F23" s="178" t="s">
        <v>3314</v>
      </c>
      <c r="G23" s="178" t="s">
        <v>3315</v>
      </c>
      <c r="H23" s="191" t="s">
        <v>956</v>
      </c>
      <c r="I23" s="178" t="s">
        <v>3316</v>
      </c>
      <c r="J23" s="180" t="s">
        <v>467</v>
      </c>
      <c r="K23" s="180">
        <f t="shared" si="0"/>
        <v>20</v>
      </c>
      <c r="L23" s="180">
        <f t="shared" si="1"/>
        <v>9</v>
      </c>
      <c r="M23" s="181">
        <f t="shared" si="2"/>
        <v>0.45</v>
      </c>
      <c r="N23" s="180">
        <f>+VLOOKUP($H23,base,106,0)</f>
        <v>9</v>
      </c>
      <c r="O23" s="180">
        <f t="shared" si="3"/>
        <v>9</v>
      </c>
      <c r="P23" s="182">
        <f t="shared" si="4"/>
        <v>1</v>
      </c>
      <c r="Q23" s="304" t="s">
        <v>5401</v>
      </c>
    </row>
    <row r="24" spans="2:17" ht="42" x14ac:dyDescent="0.3">
      <c r="B24" s="189" t="s">
        <v>437</v>
      </c>
      <c r="C24" s="190" t="s">
        <v>3298</v>
      </c>
      <c r="D24" s="191">
        <v>7868</v>
      </c>
      <c r="E24" s="190" t="s">
        <v>3303</v>
      </c>
      <c r="F24" s="178" t="s">
        <v>3314</v>
      </c>
      <c r="G24" s="178" t="s">
        <v>3317</v>
      </c>
      <c r="H24" s="191" t="s">
        <v>975</v>
      </c>
      <c r="I24" s="178" t="s">
        <v>3318</v>
      </c>
      <c r="J24" s="180" t="s">
        <v>456</v>
      </c>
      <c r="K24" s="180">
        <f t="shared" si="0"/>
        <v>80</v>
      </c>
      <c r="L24" s="180">
        <f t="shared" si="1"/>
        <v>66.16</v>
      </c>
      <c r="M24" s="181">
        <f t="shared" si="2"/>
        <v>0.82699999999999996</v>
      </c>
      <c r="N24" s="180">
        <f>+VLOOKUP($H24,base,91,0)</f>
        <v>66.16</v>
      </c>
      <c r="O24" s="180">
        <f t="shared" si="3"/>
        <v>66.16</v>
      </c>
      <c r="P24" s="182">
        <f t="shared" si="4"/>
        <v>1</v>
      </c>
      <c r="Q24" s="304" t="s">
        <v>5401</v>
      </c>
    </row>
    <row r="25" spans="2:17" ht="42" x14ac:dyDescent="0.3">
      <c r="B25" s="189" t="s">
        <v>437</v>
      </c>
      <c r="C25" s="190" t="s">
        <v>3298</v>
      </c>
      <c r="D25" s="191">
        <v>7867</v>
      </c>
      <c r="E25" s="190" t="s">
        <v>3319</v>
      </c>
      <c r="F25" s="178" t="s">
        <v>3320</v>
      </c>
      <c r="G25" s="178" t="s">
        <v>3321</v>
      </c>
      <c r="H25" s="191" t="s">
        <v>434</v>
      </c>
      <c r="I25" s="178" t="s">
        <v>3322</v>
      </c>
      <c r="J25" s="180" t="s">
        <v>456</v>
      </c>
      <c r="K25" s="180">
        <f t="shared" si="0"/>
        <v>90</v>
      </c>
      <c r="L25" s="180">
        <f t="shared" si="1"/>
        <v>80.5</v>
      </c>
      <c r="M25" s="181">
        <f t="shared" si="2"/>
        <v>0.89444444444444449</v>
      </c>
      <c r="N25" s="180">
        <f>+VLOOKUP($H25,base,91,0)</f>
        <v>80.5</v>
      </c>
      <c r="O25" s="180">
        <f t="shared" si="3"/>
        <v>80.5</v>
      </c>
      <c r="P25" s="182">
        <f t="shared" si="4"/>
        <v>1</v>
      </c>
      <c r="Q25" s="304" t="s">
        <v>5401</v>
      </c>
    </row>
    <row r="26" spans="2:17" x14ac:dyDescent="0.3">
      <c r="K26" s="197"/>
      <c r="L26" s="198"/>
      <c r="N26" s="199"/>
      <c r="O26" s="199"/>
      <c r="Q26" s="316"/>
    </row>
    <row r="27" spans="2:17" x14ac:dyDescent="0.3">
      <c r="K27" s="197"/>
      <c r="L27" s="198"/>
      <c r="N27" s="199"/>
      <c r="O27" s="199"/>
    </row>
    <row r="28" spans="2:17" x14ac:dyDescent="0.3">
      <c r="K28" s="197"/>
      <c r="L28" s="198"/>
      <c r="N28" s="199"/>
      <c r="O28" s="199"/>
    </row>
    <row r="29" spans="2:17" x14ac:dyDescent="0.3">
      <c r="K29" s="197"/>
      <c r="L29" s="198"/>
      <c r="N29" s="199"/>
      <c r="O29" s="199"/>
    </row>
  </sheetData>
  <sheetProtection algorithmName="SHA-512" hashValue="uH3ihvbYUl85H9sVafKG72fVtajpg/z19nC31zhxdhZ397bMmPDLR0o5Qnq0RYLXLFv9cOyGs2CGdv1wvDTuBg==" saltValue="aqlWYBSGnGc2zcMBtDyBTw==" spinCount="100000" sheet="1" autoFilter="0"/>
  <autoFilter ref="A5:Q25" xr:uid="{00000000-0001-0000-0300-000000000000}"/>
  <mergeCells count="22">
    <mergeCell ref="A6:A8"/>
    <mergeCell ref="E12:E15"/>
    <mergeCell ref="D12:D15"/>
    <mergeCell ref="C12:C15"/>
    <mergeCell ref="B12:B15"/>
    <mergeCell ref="E6:E8"/>
    <mergeCell ref="C6:C8"/>
    <mergeCell ref="D6:D8"/>
    <mergeCell ref="B20:B21"/>
    <mergeCell ref="B6:B8"/>
    <mergeCell ref="G12:G15"/>
    <mergeCell ref="F12:F15"/>
    <mergeCell ref="F6:F8"/>
    <mergeCell ref="G6:G8"/>
    <mergeCell ref="F20:F21"/>
    <mergeCell ref="C20:C21"/>
    <mergeCell ref="D1:F1"/>
    <mergeCell ref="D2:F2"/>
    <mergeCell ref="D3:F3"/>
    <mergeCell ref="G20:G21"/>
    <mergeCell ref="D20:D21"/>
    <mergeCell ref="E20:E21"/>
  </mergeCells>
  <phoneticPr fontId="24" type="noConversion"/>
  <conditionalFormatting sqref="P6:P25">
    <cfRule type="cellIs" dxfId="10" priority="1" operator="between">
      <formula>1.0001</formula>
      <formula>10</formula>
    </cfRule>
    <cfRule type="cellIs" dxfId="9" priority="2" operator="between">
      <formula>0.0001</formula>
      <formula>0.9999</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filterMode="1"/>
  <dimension ref="A1:AG111"/>
  <sheetViews>
    <sheetView topLeftCell="Z99" zoomScale="55" zoomScaleNormal="55" workbookViewId="0">
      <selection activeCell="AH99" sqref="AH99"/>
    </sheetView>
  </sheetViews>
  <sheetFormatPr baseColWidth="10" defaultColWidth="48.26953125" defaultRowHeight="74.150000000000006" customHeight="1" x14ac:dyDescent="0.35"/>
  <cols>
    <col min="1" max="1" width="12.54296875" style="201" hidden="1" customWidth="1"/>
    <col min="2" max="2" width="10.26953125" style="201" hidden="1" customWidth="1"/>
    <col min="3" max="3" width="26.453125" style="202" bestFit="1" customWidth="1"/>
    <col min="4" max="4" width="31.453125" style="202" customWidth="1"/>
    <col min="5" max="5" width="18.54296875" style="201" customWidth="1"/>
    <col min="6" max="6" width="42.7265625" style="202" hidden="1" customWidth="1"/>
    <col min="7" max="7" width="57.26953125" style="202" hidden="1" customWidth="1"/>
    <col min="8" max="8" width="27.26953125" style="203" customWidth="1"/>
    <col min="9" max="9" width="27.453125" style="203" customWidth="1"/>
    <col min="10" max="10" width="27.7265625" style="203" customWidth="1"/>
    <col min="11" max="11" width="53.54296875" style="202" customWidth="1"/>
    <col min="12" max="12" width="31.26953125" style="203" customWidth="1"/>
    <col min="13" max="13" width="29.54296875" style="203" customWidth="1"/>
    <col min="14" max="14" width="30.1796875" style="203" customWidth="1"/>
    <col min="15" max="15" width="30.26953125" style="203" bestFit="1" customWidth="1"/>
    <col min="16" max="16" width="30.26953125" style="203" hidden="1" customWidth="1"/>
    <col min="17" max="17" width="49.26953125" style="202" bestFit="1" customWidth="1"/>
    <col min="18" max="18" width="26.7265625" style="201" bestFit="1" customWidth="1"/>
    <col min="19" max="19" width="33.1796875" style="201" bestFit="1" customWidth="1"/>
    <col min="20" max="20" width="35.81640625" style="201" bestFit="1" customWidth="1"/>
    <col min="21" max="21" width="36" style="201" bestFit="1" customWidth="1"/>
    <col min="22" max="22" width="24.7265625" style="203" customWidth="1"/>
    <col min="23" max="23" width="23.7265625" style="203" customWidth="1"/>
    <col min="24" max="24" width="25.54296875" style="201" customWidth="1"/>
    <col min="25" max="25" width="18.81640625" style="201" customWidth="1"/>
    <col min="26" max="26" width="48.26953125" style="202" customWidth="1"/>
    <col min="27" max="27" width="29.54296875" style="201" customWidth="1"/>
    <col min="28" max="28" width="26.81640625" style="203" customWidth="1"/>
    <col min="29" max="29" width="33" style="201" customWidth="1"/>
    <col min="30" max="30" width="26.1796875" style="203" customWidth="1"/>
    <col min="31" max="31" width="24" style="203" customWidth="1"/>
    <col min="32" max="32" width="24.1796875" style="201" customWidth="1"/>
    <col min="33" max="33" width="42.1796875" style="249" customWidth="1"/>
    <col min="34" max="16384" width="48.26953125" style="201"/>
  </cols>
  <sheetData>
    <row r="1" spans="1:33" ht="16" customHeight="1" thickBot="1" x14ac:dyDescent="0.4"/>
    <row r="2" spans="1:33" ht="39.75" customHeight="1" x14ac:dyDescent="0.35">
      <c r="C2" s="204"/>
      <c r="D2" s="204"/>
      <c r="E2" s="205"/>
      <c r="F2" s="363" t="s">
        <v>3248</v>
      </c>
      <c r="G2" s="363"/>
      <c r="H2" s="363"/>
      <c r="I2" s="206"/>
      <c r="J2" s="206"/>
      <c r="K2" s="207"/>
      <c r="L2" s="206"/>
      <c r="M2" s="206"/>
      <c r="N2" s="206"/>
      <c r="O2" s="206"/>
      <c r="P2" s="206"/>
      <c r="Q2" s="207"/>
      <c r="R2" s="363"/>
      <c r="S2" s="363"/>
      <c r="T2" s="363"/>
      <c r="U2" s="363"/>
      <c r="V2" s="363"/>
      <c r="W2" s="363"/>
      <c r="X2" s="363"/>
      <c r="Y2" s="363"/>
      <c r="Z2" s="363"/>
      <c r="AA2" s="363"/>
    </row>
    <row r="3" spans="1:33" ht="22.5" customHeight="1" x14ac:dyDescent="0.35">
      <c r="C3" s="204"/>
      <c r="D3" s="204"/>
      <c r="E3" s="208"/>
      <c r="F3" s="363" t="s">
        <v>3323</v>
      </c>
      <c r="G3" s="363"/>
      <c r="H3" s="363"/>
      <c r="I3" s="206"/>
      <c r="J3" s="206"/>
      <c r="K3" s="207"/>
      <c r="L3" s="206"/>
      <c r="M3" s="206"/>
      <c r="N3" s="206"/>
      <c r="O3" s="206"/>
      <c r="P3" s="206"/>
      <c r="Q3" s="207"/>
      <c r="R3" s="363"/>
      <c r="S3" s="363"/>
      <c r="T3" s="363"/>
      <c r="U3" s="363"/>
      <c r="V3" s="363"/>
      <c r="W3" s="363"/>
      <c r="X3" s="363"/>
      <c r="Y3" s="363"/>
      <c r="Z3" s="363"/>
      <c r="AA3" s="363"/>
    </row>
    <row r="4" spans="1:33" ht="23.25" customHeight="1" thickBot="1" x14ac:dyDescent="0.4">
      <c r="C4" s="204"/>
      <c r="D4" s="204"/>
      <c r="E4" s="208"/>
      <c r="F4" s="363" t="s">
        <v>3236</v>
      </c>
      <c r="G4" s="363"/>
      <c r="H4" s="363"/>
      <c r="I4" s="206"/>
      <c r="J4" s="206"/>
      <c r="K4" s="207"/>
      <c r="L4" s="206"/>
      <c r="M4" s="206"/>
      <c r="N4" s="206"/>
      <c r="O4" s="206"/>
      <c r="P4" s="206"/>
      <c r="Q4" s="207"/>
      <c r="R4" s="206"/>
      <c r="S4" s="206"/>
      <c r="T4" s="206"/>
      <c r="U4" s="206"/>
      <c r="V4" s="209"/>
      <c r="W4" s="209"/>
      <c r="X4" s="206"/>
      <c r="Y4" s="206"/>
      <c r="Z4" s="207"/>
      <c r="AA4" s="139" t="s">
        <v>3250</v>
      </c>
    </row>
    <row r="5" spans="1:33" ht="23.15" customHeight="1" x14ac:dyDescent="0.35"/>
    <row r="6" spans="1:33" s="210" customFormat="1" ht="97.5" customHeight="1" x14ac:dyDescent="0.35">
      <c r="C6" s="211" t="s">
        <v>3324</v>
      </c>
      <c r="D6" s="211" t="s">
        <v>3325</v>
      </c>
      <c r="E6" s="212" t="s">
        <v>3326</v>
      </c>
      <c r="F6" s="213" t="s">
        <v>3327</v>
      </c>
      <c r="G6" s="213" t="s">
        <v>7</v>
      </c>
      <c r="H6" s="212" t="s">
        <v>3328</v>
      </c>
      <c r="I6" s="212" t="s">
        <v>3329</v>
      </c>
      <c r="J6" s="214" t="s">
        <v>3330</v>
      </c>
      <c r="K6" s="213" t="s">
        <v>8</v>
      </c>
      <c r="L6" s="212" t="s">
        <v>3331</v>
      </c>
      <c r="M6" s="212" t="s">
        <v>3332</v>
      </c>
      <c r="N6" s="214" t="s">
        <v>3333</v>
      </c>
      <c r="O6" s="212" t="s">
        <v>3334</v>
      </c>
      <c r="P6" s="215"/>
      <c r="Q6" s="213" t="s">
        <v>3335</v>
      </c>
      <c r="R6" s="212" t="s">
        <v>3336</v>
      </c>
      <c r="S6" s="212" t="s">
        <v>3337</v>
      </c>
      <c r="T6" s="212" t="s">
        <v>3338</v>
      </c>
      <c r="U6" s="214" t="s">
        <v>5398</v>
      </c>
      <c r="V6" s="216" t="s">
        <v>3339</v>
      </c>
      <c r="W6" s="216" t="s">
        <v>3340</v>
      </c>
      <c r="X6" s="217" t="s">
        <v>3341</v>
      </c>
      <c r="Y6" s="212" t="s">
        <v>5399</v>
      </c>
      <c r="Z6" s="213" t="s">
        <v>2607</v>
      </c>
      <c r="AA6" s="212" t="s">
        <v>3342</v>
      </c>
      <c r="AB6" s="218" t="s">
        <v>3343</v>
      </c>
      <c r="AC6" s="214" t="s">
        <v>3344</v>
      </c>
      <c r="AD6" s="216" t="s">
        <v>3345</v>
      </c>
      <c r="AE6" s="216" t="s">
        <v>3346</v>
      </c>
      <c r="AF6" s="219" t="s">
        <v>3347</v>
      </c>
      <c r="AG6" s="250" t="s">
        <v>3348</v>
      </c>
    </row>
    <row r="7" spans="1:33" ht="77.5" hidden="1" x14ac:dyDescent="0.35">
      <c r="A7" s="201" t="str">
        <f t="shared" ref="A7:A38" si="0">+O7&amp;"_"&amp;Y7</f>
        <v>PD1_1</v>
      </c>
      <c r="B7" s="201" t="str">
        <f t="shared" ref="B7:B38" si="1">+E7&amp;"_"&amp;P7</f>
        <v>7867_1</v>
      </c>
      <c r="C7" s="220" t="s">
        <v>437</v>
      </c>
      <c r="D7" s="220" t="s">
        <v>3298</v>
      </c>
      <c r="E7" s="221">
        <v>7867</v>
      </c>
      <c r="F7" s="220" t="s">
        <v>3349</v>
      </c>
      <c r="G7" s="220" t="s">
        <v>3350</v>
      </c>
      <c r="H7" s="222">
        <v>100</v>
      </c>
      <c r="I7" s="147">
        <f t="shared" ref="I7:I38" si="2">+VLOOKUP($E7,base2,320,0)</f>
        <v>100</v>
      </c>
      <c r="J7" s="147">
        <f t="shared" ref="J7:J38" si="3">+VLOOKUP($E7,base2,321,0)</f>
        <v>34.25</v>
      </c>
      <c r="K7" s="220" t="s">
        <v>440</v>
      </c>
      <c r="L7" s="222">
        <v>100</v>
      </c>
      <c r="M7" s="222">
        <f>+VLOOKUP($B7,Hoja1!$C$2:$PS$108,315,0)</f>
        <v>100</v>
      </c>
      <c r="N7" s="222">
        <f>+VLOOKUP($B7,Hoja1!$C$2:$PS$108,316,0)</f>
        <v>52.5</v>
      </c>
      <c r="O7" s="223" t="s">
        <v>434</v>
      </c>
      <c r="P7" s="223" t="str">
        <f t="shared" ref="P7:P29" si="4">+MID(Q7,1,1)</f>
        <v>1</v>
      </c>
      <c r="Q7" s="220" t="s">
        <v>3351</v>
      </c>
      <c r="R7" s="221" t="s">
        <v>3352</v>
      </c>
      <c r="S7" s="224">
        <f t="shared" ref="S7:S38" si="5">+VLOOKUP($O7,base,67,0)</f>
        <v>90</v>
      </c>
      <c r="T7" s="224">
        <f t="shared" ref="T7:T38" si="6">+VLOOKUP($O7,base,342,0)</f>
        <v>80.5</v>
      </c>
      <c r="U7" s="225">
        <f t="shared" ref="U7:U38" si="7">IFERROR(T7/S7,0)</f>
        <v>0.89444444444444449</v>
      </c>
      <c r="V7" s="224">
        <f>+VLOOKUP($O7,base,91,0)</f>
        <v>80.5</v>
      </c>
      <c r="W7" s="224">
        <f t="shared" ref="W7:W38" si="8">+VLOOKUP($O7,base,342,0)</f>
        <v>80.5</v>
      </c>
      <c r="X7" s="225">
        <f t="shared" ref="X7:X38" si="9">IFERROR(W7/V7,0)</f>
        <v>1</v>
      </c>
      <c r="Y7" s="226">
        <v>1</v>
      </c>
      <c r="Z7" s="220" t="s">
        <v>3353</v>
      </c>
      <c r="AA7" s="227">
        <v>100</v>
      </c>
      <c r="AB7" s="227">
        <f>+VLOOKUP($A7,Hoja2!$L$2:$DI$116,89,0)</f>
        <v>50</v>
      </c>
      <c r="AC7" s="228">
        <f>IFERROR(AB7/AA7,"")</f>
        <v>0.5</v>
      </c>
      <c r="AD7" s="227">
        <f>IFERROR(VLOOKUP($A7,Hoja2!$L$2:$DI$116,87,0),"")</f>
        <v>50</v>
      </c>
      <c r="AE7" s="227">
        <f>IFERROR(VLOOKUP($A7,Hoja2!$L$2:$DI$116,89,0),"")</f>
        <v>50</v>
      </c>
      <c r="AF7" s="229">
        <f t="shared" ref="AF7:AF38" si="10">IFERROR(AE7/AD7,0)</f>
        <v>1</v>
      </c>
      <c r="AG7" s="251" t="s">
        <v>481</v>
      </c>
    </row>
    <row r="8" spans="1:33" ht="77.5" hidden="1" x14ac:dyDescent="0.35">
      <c r="A8" s="201" t="str">
        <f t="shared" si="0"/>
        <v>PD1_2</v>
      </c>
      <c r="B8" s="201" t="str">
        <f t="shared" si="1"/>
        <v>7867_1</v>
      </c>
      <c r="C8" s="220" t="s">
        <v>437</v>
      </c>
      <c r="D8" s="220" t="s">
        <v>3298</v>
      </c>
      <c r="E8" s="221">
        <v>7867</v>
      </c>
      <c r="F8" s="220" t="s">
        <v>3349</v>
      </c>
      <c r="G8" s="220" t="s">
        <v>3350</v>
      </c>
      <c r="H8" s="222">
        <v>100</v>
      </c>
      <c r="I8" s="147">
        <f t="shared" si="2"/>
        <v>100</v>
      </c>
      <c r="J8" s="147">
        <f t="shared" si="3"/>
        <v>34.25</v>
      </c>
      <c r="K8" s="220" t="s">
        <v>440</v>
      </c>
      <c r="L8" s="222">
        <v>100</v>
      </c>
      <c r="M8" s="222">
        <f>+VLOOKUP(B8,Hoja1!$C$2:$PS$108,315,0)</f>
        <v>100</v>
      </c>
      <c r="N8" s="222">
        <f>+VLOOKUP($B8,Hoja1!$C$2:$PS$108,316,0)</f>
        <v>52.5</v>
      </c>
      <c r="O8" s="223" t="s">
        <v>434</v>
      </c>
      <c r="P8" s="223" t="str">
        <f t="shared" si="4"/>
        <v>1</v>
      </c>
      <c r="Q8" s="220" t="s">
        <v>3351</v>
      </c>
      <c r="R8" s="221" t="s">
        <v>3352</v>
      </c>
      <c r="S8" s="224">
        <f t="shared" si="5"/>
        <v>90</v>
      </c>
      <c r="T8" s="224">
        <f t="shared" si="6"/>
        <v>80.5</v>
      </c>
      <c r="U8" s="225">
        <f t="shared" si="7"/>
        <v>0.89444444444444449</v>
      </c>
      <c r="V8" s="224">
        <f>+VLOOKUP($O8,base,91,0)</f>
        <v>80.5</v>
      </c>
      <c r="W8" s="224">
        <f t="shared" si="8"/>
        <v>80.5</v>
      </c>
      <c r="X8" s="225">
        <f t="shared" si="9"/>
        <v>1</v>
      </c>
      <c r="Y8" s="226">
        <v>2</v>
      </c>
      <c r="Z8" s="220" t="s">
        <v>3354</v>
      </c>
      <c r="AA8" s="227">
        <v>100</v>
      </c>
      <c r="AB8" s="227">
        <f>+VLOOKUP($A8,Hoja2!$L$2:$DI$116,89,0)</f>
        <v>55</v>
      </c>
      <c r="AC8" s="228">
        <f t="shared" ref="AC8:AC71" si="11">IFERROR(AB8/AA8,"")</f>
        <v>0.55000000000000004</v>
      </c>
      <c r="AD8" s="227">
        <f>IFERROR(VLOOKUP($A8,Hoja2!$L$2:$DI$116,87,0),"")</f>
        <v>55</v>
      </c>
      <c r="AE8" s="227">
        <f>IFERROR(VLOOKUP($A8,Hoja2!$L$2:$DI$116,89,0),"")</f>
        <v>55</v>
      </c>
      <c r="AF8" s="229">
        <f t="shared" si="10"/>
        <v>1</v>
      </c>
      <c r="AG8" s="251" t="s">
        <v>481</v>
      </c>
    </row>
    <row r="9" spans="1:33" ht="77.5" hidden="1" x14ac:dyDescent="0.35">
      <c r="A9" s="201" t="str">
        <f t="shared" si="0"/>
        <v>PD2_1</v>
      </c>
      <c r="B9" s="201" t="str">
        <f t="shared" si="1"/>
        <v>7867_2</v>
      </c>
      <c r="C9" s="220" t="s">
        <v>437</v>
      </c>
      <c r="D9" s="220" t="s">
        <v>3298</v>
      </c>
      <c r="E9" s="221">
        <v>7867</v>
      </c>
      <c r="F9" s="220" t="s">
        <v>3349</v>
      </c>
      <c r="G9" s="220" t="s">
        <v>3350</v>
      </c>
      <c r="H9" s="222">
        <v>100</v>
      </c>
      <c r="I9" s="147">
        <f t="shared" si="2"/>
        <v>100</v>
      </c>
      <c r="J9" s="147">
        <f t="shared" si="3"/>
        <v>34.25</v>
      </c>
      <c r="K9" s="230" t="s">
        <v>497</v>
      </c>
      <c r="L9" s="222">
        <v>100</v>
      </c>
      <c r="M9" s="222">
        <f>+VLOOKUP(B9,Hoja1!$C$2:$PS$108,315,0)</f>
        <v>100</v>
      </c>
      <c r="N9" s="222">
        <f>+VLOOKUP($B9,Hoja1!$C$2:$PS$108,316,0)</f>
        <v>16.000000000000004</v>
      </c>
      <c r="O9" s="223" t="s">
        <v>495</v>
      </c>
      <c r="P9" s="223" t="str">
        <f t="shared" si="4"/>
        <v>2</v>
      </c>
      <c r="Q9" s="220" t="s">
        <v>498</v>
      </c>
      <c r="R9" s="221" t="s">
        <v>504</v>
      </c>
      <c r="S9" s="224">
        <f t="shared" si="5"/>
        <v>100</v>
      </c>
      <c r="T9" s="224">
        <f t="shared" si="6"/>
        <v>48.000000000000007</v>
      </c>
      <c r="U9" s="225">
        <f t="shared" si="7"/>
        <v>0.48000000000000009</v>
      </c>
      <c r="V9" s="224">
        <f>+VLOOKUP($O9,base,106,0)</f>
        <v>48.000000000000007</v>
      </c>
      <c r="W9" s="224">
        <f t="shared" si="8"/>
        <v>48.000000000000007</v>
      </c>
      <c r="X9" s="225">
        <f t="shared" si="9"/>
        <v>1</v>
      </c>
      <c r="Y9" s="226">
        <v>1</v>
      </c>
      <c r="Z9" s="220" t="s">
        <v>3355</v>
      </c>
      <c r="AA9" s="227">
        <v>100</v>
      </c>
      <c r="AB9" s="227">
        <f>+VLOOKUP($A9,Hoja2!$L$2:$DI$116,89,0)</f>
        <v>49</v>
      </c>
      <c r="AC9" s="228">
        <f t="shared" si="11"/>
        <v>0.49</v>
      </c>
      <c r="AD9" s="227">
        <f>IFERROR(VLOOKUP($A9,Hoja2!$L$2:$DI$116,87,0),"")</f>
        <v>49</v>
      </c>
      <c r="AE9" s="227">
        <f>IFERROR(VLOOKUP($A9,Hoja2!$L$2:$DI$116,89,0),"")</f>
        <v>49</v>
      </c>
      <c r="AF9" s="229">
        <f t="shared" si="10"/>
        <v>1</v>
      </c>
      <c r="AG9" s="251" t="s">
        <v>481</v>
      </c>
    </row>
    <row r="10" spans="1:33" ht="77.5" hidden="1" x14ac:dyDescent="0.35">
      <c r="A10" s="201" t="str">
        <f t="shared" si="0"/>
        <v>PD2_2</v>
      </c>
      <c r="B10" s="201" t="str">
        <f t="shared" si="1"/>
        <v>7867_2</v>
      </c>
      <c r="C10" s="220" t="s">
        <v>437</v>
      </c>
      <c r="D10" s="220" t="s">
        <v>3298</v>
      </c>
      <c r="E10" s="221">
        <v>7867</v>
      </c>
      <c r="F10" s="220" t="s">
        <v>3349</v>
      </c>
      <c r="G10" s="220" t="s">
        <v>3350</v>
      </c>
      <c r="H10" s="222">
        <v>100</v>
      </c>
      <c r="I10" s="147">
        <f t="shared" si="2"/>
        <v>100</v>
      </c>
      <c r="J10" s="147">
        <f t="shared" si="3"/>
        <v>34.25</v>
      </c>
      <c r="K10" s="230" t="s">
        <v>497</v>
      </c>
      <c r="L10" s="222">
        <v>100</v>
      </c>
      <c r="M10" s="222">
        <f>+VLOOKUP(B10,Hoja1!$C$2:$PS$108,315,0)</f>
        <v>100</v>
      </c>
      <c r="N10" s="222">
        <f>+VLOOKUP($B10,Hoja1!$C$2:$PS$108,316,0)</f>
        <v>16.000000000000004</v>
      </c>
      <c r="O10" s="223" t="s">
        <v>495</v>
      </c>
      <c r="P10" s="223" t="str">
        <f t="shared" si="4"/>
        <v>2</v>
      </c>
      <c r="Q10" s="220" t="s">
        <v>498</v>
      </c>
      <c r="R10" s="221" t="s">
        <v>504</v>
      </c>
      <c r="S10" s="224">
        <f t="shared" si="5"/>
        <v>100</v>
      </c>
      <c r="T10" s="224">
        <f t="shared" si="6"/>
        <v>48.000000000000007</v>
      </c>
      <c r="U10" s="225">
        <f t="shared" si="7"/>
        <v>0.48000000000000009</v>
      </c>
      <c r="V10" s="224">
        <f>+VLOOKUP($O10,base,106,0)</f>
        <v>48.000000000000007</v>
      </c>
      <c r="W10" s="224">
        <f t="shared" si="8"/>
        <v>48.000000000000007</v>
      </c>
      <c r="X10" s="225">
        <f t="shared" si="9"/>
        <v>1</v>
      </c>
      <c r="Y10" s="226">
        <v>2</v>
      </c>
      <c r="Z10" s="220" t="s">
        <v>3356</v>
      </c>
      <c r="AA10" s="227">
        <v>100</v>
      </c>
      <c r="AB10" s="227">
        <f>+VLOOKUP($A10,Hoja2!$L$2:$DI$116,89,0)</f>
        <v>46</v>
      </c>
      <c r="AC10" s="228">
        <f t="shared" si="11"/>
        <v>0.46</v>
      </c>
      <c r="AD10" s="227">
        <f>IFERROR(VLOOKUP($A10,Hoja2!$L$2:$DI$116,87,0),"")</f>
        <v>46</v>
      </c>
      <c r="AE10" s="227">
        <f>IFERROR(VLOOKUP($A10,Hoja2!$L$2:$DI$116,89,0),"")</f>
        <v>46</v>
      </c>
      <c r="AF10" s="229">
        <f t="shared" si="10"/>
        <v>1</v>
      </c>
      <c r="AG10" s="251" t="s">
        <v>481</v>
      </c>
    </row>
    <row r="11" spans="1:33" ht="77.5" hidden="1" x14ac:dyDescent="0.35">
      <c r="A11" s="201" t="str">
        <f t="shared" si="0"/>
        <v>PD2_3</v>
      </c>
      <c r="B11" s="201" t="str">
        <f t="shared" si="1"/>
        <v>7867_2</v>
      </c>
      <c r="C11" s="220" t="s">
        <v>437</v>
      </c>
      <c r="D11" s="220" t="s">
        <v>3298</v>
      </c>
      <c r="E11" s="221">
        <v>7867</v>
      </c>
      <c r="F11" s="220" t="s">
        <v>3349</v>
      </c>
      <c r="G11" s="220" t="s">
        <v>3350</v>
      </c>
      <c r="H11" s="222">
        <v>100</v>
      </c>
      <c r="I11" s="147">
        <f t="shared" si="2"/>
        <v>100</v>
      </c>
      <c r="J11" s="147">
        <f t="shared" si="3"/>
        <v>34.25</v>
      </c>
      <c r="K11" s="230" t="s">
        <v>497</v>
      </c>
      <c r="L11" s="222">
        <v>100</v>
      </c>
      <c r="M11" s="222">
        <f>+VLOOKUP(B11,Hoja1!$C$2:$PS$108,315,0)</f>
        <v>100</v>
      </c>
      <c r="N11" s="222">
        <f>+VLOOKUP($B11,Hoja1!$C$2:$PS$108,316,0)</f>
        <v>16.000000000000004</v>
      </c>
      <c r="O11" s="223" t="s">
        <v>495</v>
      </c>
      <c r="P11" s="223" t="str">
        <f t="shared" si="4"/>
        <v>2</v>
      </c>
      <c r="Q11" s="220" t="s">
        <v>498</v>
      </c>
      <c r="R11" s="221" t="s">
        <v>504</v>
      </c>
      <c r="S11" s="224">
        <f t="shared" si="5"/>
        <v>100</v>
      </c>
      <c r="T11" s="224">
        <f t="shared" si="6"/>
        <v>48.000000000000007</v>
      </c>
      <c r="U11" s="225">
        <f t="shared" si="7"/>
        <v>0.48000000000000009</v>
      </c>
      <c r="V11" s="224">
        <f>+VLOOKUP($O11,base,106,0)</f>
        <v>48.000000000000007</v>
      </c>
      <c r="W11" s="224">
        <f t="shared" si="8"/>
        <v>48.000000000000007</v>
      </c>
      <c r="X11" s="225">
        <f t="shared" si="9"/>
        <v>1</v>
      </c>
      <c r="Y11" s="226">
        <v>3</v>
      </c>
      <c r="Z11" s="220" t="s">
        <v>3357</v>
      </c>
      <c r="AA11" s="227">
        <v>100</v>
      </c>
      <c r="AB11" s="227">
        <f>+VLOOKUP($A11,Hoja2!$L$2:$DI$116,89,0)</f>
        <v>49</v>
      </c>
      <c r="AC11" s="228">
        <f t="shared" si="11"/>
        <v>0.49</v>
      </c>
      <c r="AD11" s="227">
        <f>IFERROR(VLOOKUP($A11,Hoja2!$L$2:$DI$116,87,0),"")</f>
        <v>49</v>
      </c>
      <c r="AE11" s="227">
        <f>IFERROR(VLOOKUP($A11,Hoja2!$L$2:$DI$116,89,0),"")</f>
        <v>49</v>
      </c>
      <c r="AF11" s="229">
        <f t="shared" si="10"/>
        <v>1</v>
      </c>
      <c r="AG11" s="251" t="s">
        <v>481</v>
      </c>
    </row>
    <row r="12" spans="1:33" ht="62" hidden="1" x14ac:dyDescent="0.35">
      <c r="A12" s="201" t="str">
        <f t="shared" si="0"/>
        <v>PD20_1</v>
      </c>
      <c r="B12" s="201" t="str">
        <f t="shared" si="1"/>
        <v>7868_1</v>
      </c>
      <c r="C12" s="220" t="s">
        <v>437</v>
      </c>
      <c r="D12" s="220" t="s">
        <v>3298</v>
      </c>
      <c r="E12" s="221">
        <v>7868</v>
      </c>
      <c r="F12" s="220" t="s">
        <v>3358</v>
      </c>
      <c r="G12" s="220" t="s">
        <v>3359</v>
      </c>
      <c r="H12" s="222">
        <v>100</v>
      </c>
      <c r="I12" s="147">
        <f t="shared" si="2"/>
        <v>100</v>
      </c>
      <c r="J12" s="147">
        <f t="shared" si="3"/>
        <v>52.671111111111109</v>
      </c>
      <c r="K12" s="220" t="s">
        <v>3360</v>
      </c>
      <c r="L12" s="222">
        <v>100</v>
      </c>
      <c r="M12" s="222">
        <f>+VLOOKUP(B12,Hoja1!$C$2:$PS$108,315,0)</f>
        <v>100</v>
      </c>
      <c r="N12" s="222">
        <f>+VLOOKUP($B12,Hoja1!$C$2:$PS$108,316,0)</f>
        <v>52.222222222222221</v>
      </c>
      <c r="O12" s="223" t="s">
        <v>600</v>
      </c>
      <c r="P12" s="223" t="str">
        <f t="shared" si="4"/>
        <v>1</v>
      </c>
      <c r="Q12" s="220" t="s">
        <v>3361</v>
      </c>
      <c r="R12" s="221" t="s">
        <v>467</v>
      </c>
      <c r="S12" s="224">
        <f t="shared" si="5"/>
        <v>23</v>
      </c>
      <c r="T12" s="224">
        <f t="shared" si="6"/>
        <v>13.8</v>
      </c>
      <c r="U12" s="225">
        <f t="shared" si="7"/>
        <v>0.6</v>
      </c>
      <c r="V12" s="224">
        <f>+VLOOKUP($O12,base,106,0)</f>
        <v>13.8</v>
      </c>
      <c r="W12" s="224">
        <f t="shared" si="8"/>
        <v>13.8</v>
      </c>
      <c r="X12" s="225">
        <f t="shared" si="9"/>
        <v>1</v>
      </c>
      <c r="Y12" s="226">
        <v>1</v>
      </c>
      <c r="Z12" s="220" t="s">
        <v>3362</v>
      </c>
      <c r="AA12" s="227">
        <v>100</v>
      </c>
      <c r="AB12" s="227">
        <f>+VLOOKUP($A12,Hoja2!$L$2:$DI$116,89,0)</f>
        <v>60</v>
      </c>
      <c r="AC12" s="228">
        <f t="shared" si="11"/>
        <v>0.6</v>
      </c>
      <c r="AD12" s="227">
        <f>IFERROR(VLOOKUP($A12,Hoja2!$L$2:$DI$116,87,0),"")</f>
        <v>60</v>
      </c>
      <c r="AE12" s="227">
        <f>IFERROR(VLOOKUP($A12,Hoja2!$L$2:$DI$116,89,0),"")</f>
        <v>60</v>
      </c>
      <c r="AF12" s="229">
        <f t="shared" si="10"/>
        <v>1</v>
      </c>
      <c r="AG12" s="251" t="s">
        <v>481</v>
      </c>
    </row>
    <row r="13" spans="1:33" ht="62" hidden="1" x14ac:dyDescent="0.35">
      <c r="A13" s="201" t="str">
        <f t="shared" si="0"/>
        <v>PD20_2</v>
      </c>
      <c r="B13" s="201" t="str">
        <f t="shared" si="1"/>
        <v>7868_1</v>
      </c>
      <c r="C13" s="220" t="s">
        <v>437</v>
      </c>
      <c r="D13" s="220" t="s">
        <v>3298</v>
      </c>
      <c r="E13" s="221">
        <v>7868</v>
      </c>
      <c r="F13" s="220" t="s">
        <v>3358</v>
      </c>
      <c r="G13" s="220" t="s">
        <v>3359</v>
      </c>
      <c r="H13" s="222">
        <v>100</v>
      </c>
      <c r="I13" s="147">
        <f t="shared" si="2"/>
        <v>100</v>
      </c>
      <c r="J13" s="147">
        <f t="shared" si="3"/>
        <v>52.671111111111109</v>
      </c>
      <c r="K13" s="220" t="s">
        <v>3360</v>
      </c>
      <c r="L13" s="222">
        <v>100</v>
      </c>
      <c r="M13" s="222">
        <f>+VLOOKUP(B13,Hoja1!$C$2:$PS$108,315,0)</f>
        <v>100</v>
      </c>
      <c r="N13" s="222">
        <f>+VLOOKUP($B13,Hoja1!$C$2:$PS$108,316,0)</f>
        <v>52.222222222222221</v>
      </c>
      <c r="O13" s="223" t="s">
        <v>600</v>
      </c>
      <c r="P13" s="223" t="str">
        <f t="shared" si="4"/>
        <v>1</v>
      </c>
      <c r="Q13" s="220" t="s">
        <v>3361</v>
      </c>
      <c r="R13" s="221" t="s">
        <v>467</v>
      </c>
      <c r="S13" s="224">
        <f t="shared" si="5"/>
        <v>23</v>
      </c>
      <c r="T13" s="224">
        <f t="shared" si="6"/>
        <v>13.8</v>
      </c>
      <c r="U13" s="225">
        <f t="shared" si="7"/>
        <v>0.6</v>
      </c>
      <c r="V13" s="224">
        <f>+VLOOKUP($O13,base,106,0)</f>
        <v>13.8</v>
      </c>
      <c r="W13" s="224">
        <f t="shared" si="8"/>
        <v>13.8</v>
      </c>
      <c r="X13" s="225">
        <f t="shared" si="9"/>
        <v>1</v>
      </c>
      <c r="Y13" s="226">
        <v>2</v>
      </c>
      <c r="Z13" s="220" t="s">
        <v>3363</v>
      </c>
      <c r="AA13" s="227">
        <v>100</v>
      </c>
      <c r="AB13" s="227">
        <f>+VLOOKUP($A13,Hoja2!$L$2:$DI$116,89,0)</f>
        <v>60</v>
      </c>
      <c r="AC13" s="228">
        <f t="shared" si="11"/>
        <v>0.6</v>
      </c>
      <c r="AD13" s="227">
        <f>IFERROR(VLOOKUP($A13,Hoja2!$L$2:$DI$116,87,0),"")</f>
        <v>60</v>
      </c>
      <c r="AE13" s="227">
        <f>IFERROR(VLOOKUP($A13,Hoja2!$L$2:$DI$116,89,0),"")</f>
        <v>60</v>
      </c>
      <c r="AF13" s="229">
        <f t="shared" si="10"/>
        <v>1</v>
      </c>
      <c r="AG13" s="251" t="s">
        <v>481</v>
      </c>
    </row>
    <row r="14" spans="1:33" ht="62" hidden="1" x14ac:dyDescent="0.35">
      <c r="A14" s="201" t="str">
        <f t="shared" si="0"/>
        <v>PD21_1</v>
      </c>
      <c r="B14" s="201" t="str">
        <f t="shared" si="1"/>
        <v>7868_2</v>
      </c>
      <c r="C14" s="220" t="s">
        <v>437</v>
      </c>
      <c r="D14" s="220" t="s">
        <v>3298</v>
      </c>
      <c r="E14" s="221">
        <v>7868</v>
      </c>
      <c r="F14" s="220" t="s">
        <v>3358</v>
      </c>
      <c r="G14" s="220" t="s">
        <v>3359</v>
      </c>
      <c r="H14" s="222">
        <v>100</v>
      </c>
      <c r="I14" s="147">
        <f t="shared" si="2"/>
        <v>100</v>
      </c>
      <c r="J14" s="147">
        <f t="shared" si="3"/>
        <v>52.671111111111109</v>
      </c>
      <c r="K14" s="220" t="s">
        <v>3360</v>
      </c>
      <c r="L14" s="222">
        <v>100</v>
      </c>
      <c r="M14" s="222">
        <f>+VLOOKUP(B14,Hoja1!$C$2:$PS$108,315,0)</f>
        <v>100</v>
      </c>
      <c r="N14" s="222">
        <f>+VLOOKUP($B14,Hoja1!$C$2:$PS$108,316,0)</f>
        <v>52.222222222222221</v>
      </c>
      <c r="O14" s="223" t="s">
        <v>640</v>
      </c>
      <c r="P14" s="223" t="str">
        <f t="shared" si="4"/>
        <v>2</v>
      </c>
      <c r="Q14" s="220" t="s">
        <v>646</v>
      </c>
      <c r="R14" s="221" t="s">
        <v>3352</v>
      </c>
      <c r="S14" s="224">
        <f t="shared" si="5"/>
        <v>85</v>
      </c>
      <c r="T14" s="224">
        <f t="shared" si="6"/>
        <v>62.5</v>
      </c>
      <c r="U14" s="225">
        <f t="shared" si="7"/>
        <v>0.73529411764705888</v>
      </c>
      <c r="V14" s="224">
        <f>+VLOOKUP($O14,base,91,0)</f>
        <v>62.5</v>
      </c>
      <c r="W14" s="224">
        <f t="shared" si="8"/>
        <v>62.5</v>
      </c>
      <c r="X14" s="225">
        <f t="shared" si="9"/>
        <v>1</v>
      </c>
      <c r="Y14" s="226">
        <v>1</v>
      </c>
      <c r="Z14" s="220" t="s">
        <v>3364</v>
      </c>
      <c r="AA14" s="227">
        <v>100</v>
      </c>
      <c r="AB14" s="227">
        <f>+VLOOKUP($A14,Hoja2!$L$2:$DI$116,89,0)</f>
        <v>50</v>
      </c>
      <c r="AC14" s="228">
        <f t="shared" si="11"/>
        <v>0.5</v>
      </c>
      <c r="AD14" s="227">
        <f>IFERROR(VLOOKUP($A14,Hoja2!$L$2:$DI$116,87,0),"")</f>
        <v>50</v>
      </c>
      <c r="AE14" s="227">
        <f>IFERROR(VLOOKUP($A14,Hoja2!$L$2:$DI$116,89,0),"")</f>
        <v>50</v>
      </c>
      <c r="AF14" s="229">
        <f t="shared" si="10"/>
        <v>1</v>
      </c>
      <c r="AG14" s="251" t="s">
        <v>481</v>
      </c>
    </row>
    <row r="15" spans="1:33" ht="62" hidden="1" x14ac:dyDescent="0.35">
      <c r="A15" s="201" t="str">
        <f t="shared" si="0"/>
        <v>PD21_2</v>
      </c>
      <c r="B15" s="201" t="str">
        <f t="shared" si="1"/>
        <v>7868_2</v>
      </c>
      <c r="C15" s="220" t="s">
        <v>437</v>
      </c>
      <c r="D15" s="220" t="s">
        <v>3298</v>
      </c>
      <c r="E15" s="221">
        <v>7868</v>
      </c>
      <c r="F15" s="220" t="s">
        <v>3358</v>
      </c>
      <c r="G15" s="220" t="s">
        <v>3359</v>
      </c>
      <c r="H15" s="222">
        <v>100</v>
      </c>
      <c r="I15" s="147">
        <f t="shared" si="2"/>
        <v>100</v>
      </c>
      <c r="J15" s="147">
        <f t="shared" si="3"/>
        <v>52.671111111111109</v>
      </c>
      <c r="K15" s="220" t="s">
        <v>3360</v>
      </c>
      <c r="L15" s="222">
        <v>100</v>
      </c>
      <c r="M15" s="222">
        <f>+VLOOKUP(B15,Hoja1!$C$2:$PS$108,315,0)</f>
        <v>100</v>
      </c>
      <c r="N15" s="222">
        <f>+VLOOKUP($B15,Hoja1!$C$2:$PS$108,316,0)</f>
        <v>52.222222222222221</v>
      </c>
      <c r="O15" s="223" t="s">
        <v>640</v>
      </c>
      <c r="P15" s="223" t="str">
        <f t="shared" si="4"/>
        <v>2</v>
      </c>
      <c r="Q15" s="220" t="s">
        <v>646</v>
      </c>
      <c r="R15" s="221" t="s">
        <v>3352</v>
      </c>
      <c r="S15" s="224">
        <f t="shared" si="5"/>
        <v>85</v>
      </c>
      <c r="T15" s="224">
        <f t="shared" si="6"/>
        <v>62.5</v>
      </c>
      <c r="U15" s="225">
        <f t="shared" si="7"/>
        <v>0.73529411764705888</v>
      </c>
      <c r="V15" s="224">
        <f>+VLOOKUP($O15,base,91,0)</f>
        <v>62.5</v>
      </c>
      <c r="W15" s="224">
        <f t="shared" si="8"/>
        <v>62.5</v>
      </c>
      <c r="X15" s="225">
        <f t="shared" si="9"/>
        <v>1</v>
      </c>
      <c r="Y15" s="226">
        <v>2</v>
      </c>
      <c r="Z15" s="220" t="s">
        <v>3365</v>
      </c>
      <c r="AA15" s="227">
        <v>100</v>
      </c>
      <c r="AB15" s="227">
        <f>+VLOOKUP($A15,Hoja2!$L$2:$DI$116,89,0)</f>
        <v>50</v>
      </c>
      <c r="AC15" s="228">
        <f t="shared" si="11"/>
        <v>0.5</v>
      </c>
      <c r="AD15" s="227">
        <f>IFERROR(VLOOKUP($A15,Hoja2!$L$2:$DI$116,87,0),"")</f>
        <v>50</v>
      </c>
      <c r="AE15" s="227">
        <f>IFERROR(VLOOKUP($A15,Hoja2!$L$2:$DI$116,89,0),"")</f>
        <v>50</v>
      </c>
      <c r="AF15" s="229">
        <f t="shared" si="10"/>
        <v>1</v>
      </c>
      <c r="AG15" s="251" t="s">
        <v>481</v>
      </c>
    </row>
    <row r="16" spans="1:33" ht="62" hidden="1" x14ac:dyDescent="0.35">
      <c r="A16" s="201" t="str">
        <f t="shared" si="0"/>
        <v>PD22_1</v>
      </c>
      <c r="B16" s="201" t="str">
        <f t="shared" si="1"/>
        <v>7868_3</v>
      </c>
      <c r="C16" s="220" t="s">
        <v>437</v>
      </c>
      <c r="D16" s="220" t="s">
        <v>3298</v>
      </c>
      <c r="E16" s="221">
        <v>7868</v>
      </c>
      <c r="F16" s="220" t="s">
        <v>3358</v>
      </c>
      <c r="G16" s="220" t="s">
        <v>3359</v>
      </c>
      <c r="H16" s="222">
        <v>100</v>
      </c>
      <c r="I16" s="147">
        <f t="shared" si="2"/>
        <v>100</v>
      </c>
      <c r="J16" s="147">
        <f t="shared" si="3"/>
        <v>52.671111111111109</v>
      </c>
      <c r="K16" s="220" t="s">
        <v>3360</v>
      </c>
      <c r="L16" s="222">
        <v>100</v>
      </c>
      <c r="M16" s="222">
        <f>+VLOOKUP(B16,Hoja1!$C$2:$PS$108,315,0)</f>
        <v>100</v>
      </c>
      <c r="N16" s="222">
        <f>+VLOOKUP($B16,Hoja1!$C$2:$PS$108,316,0)</f>
        <v>52.222222222222221</v>
      </c>
      <c r="O16" s="223" t="s">
        <v>669</v>
      </c>
      <c r="P16" s="223" t="str">
        <f t="shared" si="4"/>
        <v>3</v>
      </c>
      <c r="Q16" s="220" t="s">
        <v>675</v>
      </c>
      <c r="R16" s="221" t="s">
        <v>3352</v>
      </c>
      <c r="S16" s="224">
        <f t="shared" si="5"/>
        <v>95</v>
      </c>
      <c r="T16" s="224">
        <f t="shared" si="6"/>
        <v>79</v>
      </c>
      <c r="U16" s="225">
        <f t="shared" si="7"/>
        <v>0.83157894736842108</v>
      </c>
      <c r="V16" s="224">
        <f>+VLOOKUP($O16,base,91,0)</f>
        <v>79</v>
      </c>
      <c r="W16" s="224">
        <f t="shared" si="8"/>
        <v>79</v>
      </c>
      <c r="X16" s="225">
        <f t="shared" si="9"/>
        <v>1</v>
      </c>
      <c r="Y16" s="226">
        <v>1</v>
      </c>
      <c r="Z16" s="220" t="s">
        <v>3366</v>
      </c>
      <c r="AA16" s="227">
        <v>100</v>
      </c>
      <c r="AB16" s="227">
        <f>+VLOOKUP($A16,Hoja2!$L$2:$DI$116,89,0)</f>
        <v>50</v>
      </c>
      <c r="AC16" s="228">
        <f t="shared" si="11"/>
        <v>0.5</v>
      </c>
      <c r="AD16" s="227">
        <f>IFERROR(VLOOKUP($A16,Hoja2!$L$2:$DI$116,87,0),"")</f>
        <v>50</v>
      </c>
      <c r="AE16" s="227">
        <f>IFERROR(VLOOKUP($A16,Hoja2!$L$2:$DI$116,89,0),"")</f>
        <v>50</v>
      </c>
      <c r="AF16" s="229">
        <f t="shared" si="10"/>
        <v>1</v>
      </c>
      <c r="AG16" s="251" t="s">
        <v>481</v>
      </c>
    </row>
    <row r="17" spans="1:33" ht="62" hidden="1" x14ac:dyDescent="0.35">
      <c r="A17" s="201" t="str">
        <f t="shared" si="0"/>
        <v>PD22_2</v>
      </c>
      <c r="B17" s="201" t="str">
        <f t="shared" si="1"/>
        <v>7868_3</v>
      </c>
      <c r="C17" s="220" t="s">
        <v>437</v>
      </c>
      <c r="D17" s="220" t="s">
        <v>3298</v>
      </c>
      <c r="E17" s="221">
        <v>7868</v>
      </c>
      <c r="F17" s="220" t="s">
        <v>3358</v>
      </c>
      <c r="G17" s="220" t="s">
        <v>3359</v>
      </c>
      <c r="H17" s="222">
        <v>100</v>
      </c>
      <c r="I17" s="147">
        <f t="shared" si="2"/>
        <v>100</v>
      </c>
      <c r="J17" s="147">
        <f t="shared" si="3"/>
        <v>52.671111111111109</v>
      </c>
      <c r="K17" s="220" t="s">
        <v>3360</v>
      </c>
      <c r="L17" s="222">
        <v>100</v>
      </c>
      <c r="M17" s="222">
        <f>+VLOOKUP(B17,Hoja1!$C$2:$PS$108,315,0)</f>
        <v>100</v>
      </c>
      <c r="N17" s="222">
        <f>+VLOOKUP($B17,Hoja1!$C$2:$PS$108,316,0)</f>
        <v>52.222222222222221</v>
      </c>
      <c r="O17" s="223" t="s">
        <v>669</v>
      </c>
      <c r="P17" s="223" t="str">
        <f t="shared" si="4"/>
        <v>3</v>
      </c>
      <c r="Q17" s="220" t="s">
        <v>675</v>
      </c>
      <c r="R17" s="221" t="s">
        <v>3352</v>
      </c>
      <c r="S17" s="224">
        <f t="shared" si="5"/>
        <v>95</v>
      </c>
      <c r="T17" s="224">
        <f t="shared" si="6"/>
        <v>79</v>
      </c>
      <c r="U17" s="225">
        <f t="shared" si="7"/>
        <v>0.83157894736842108</v>
      </c>
      <c r="V17" s="224">
        <f>+VLOOKUP($O17,base,91,0)</f>
        <v>79</v>
      </c>
      <c r="W17" s="224">
        <f t="shared" si="8"/>
        <v>79</v>
      </c>
      <c r="X17" s="225">
        <f t="shared" si="9"/>
        <v>1</v>
      </c>
      <c r="Y17" s="226">
        <v>2</v>
      </c>
      <c r="Z17" s="220" t="s">
        <v>3367</v>
      </c>
      <c r="AA17" s="227">
        <v>100</v>
      </c>
      <c r="AB17" s="227">
        <f>+VLOOKUP($A17,Hoja2!$L$2:$DI$116,89,0)</f>
        <v>50</v>
      </c>
      <c r="AC17" s="228">
        <f t="shared" si="11"/>
        <v>0.5</v>
      </c>
      <c r="AD17" s="227">
        <f>IFERROR(VLOOKUP($A17,Hoja2!$L$2:$DI$116,87,0),"")</f>
        <v>50</v>
      </c>
      <c r="AE17" s="227">
        <f>IFERROR(VLOOKUP($A17,Hoja2!$L$2:$DI$116,89,0),"")</f>
        <v>50</v>
      </c>
      <c r="AF17" s="229">
        <f t="shared" si="10"/>
        <v>1</v>
      </c>
      <c r="AG17" s="251" t="s">
        <v>481</v>
      </c>
    </row>
    <row r="18" spans="1:33" ht="62" hidden="1" x14ac:dyDescent="0.35">
      <c r="A18" s="201" t="str">
        <f t="shared" si="0"/>
        <v>PD22_3</v>
      </c>
      <c r="B18" s="201" t="str">
        <f t="shared" si="1"/>
        <v>7868_3</v>
      </c>
      <c r="C18" s="220" t="s">
        <v>437</v>
      </c>
      <c r="D18" s="220" t="s">
        <v>3298</v>
      </c>
      <c r="E18" s="221">
        <v>7868</v>
      </c>
      <c r="F18" s="220" t="s">
        <v>3358</v>
      </c>
      <c r="G18" s="220" t="s">
        <v>3359</v>
      </c>
      <c r="H18" s="222">
        <v>100</v>
      </c>
      <c r="I18" s="147">
        <f t="shared" si="2"/>
        <v>100</v>
      </c>
      <c r="J18" s="147">
        <f t="shared" si="3"/>
        <v>52.671111111111109</v>
      </c>
      <c r="K18" s="220" t="s">
        <v>3360</v>
      </c>
      <c r="L18" s="222">
        <v>100</v>
      </c>
      <c r="M18" s="222">
        <f>+VLOOKUP(B18,Hoja1!$C$2:$PS$108,315,0)</f>
        <v>100</v>
      </c>
      <c r="N18" s="222">
        <f>+VLOOKUP($B18,Hoja1!$C$2:$PS$108,316,0)</f>
        <v>52.222222222222221</v>
      </c>
      <c r="O18" s="223" t="s">
        <v>669</v>
      </c>
      <c r="P18" s="223" t="str">
        <f t="shared" si="4"/>
        <v>3</v>
      </c>
      <c r="Q18" s="220" t="s">
        <v>675</v>
      </c>
      <c r="R18" s="221" t="s">
        <v>3352</v>
      </c>
      <c r="S18" s="224">
        <f t="shared" si="5"/>
        <v>95</v>
      </c>
      <c r="T18" s="224">
        <f t="shared" si="6"/>
        <v>79</v>
      </c>
      <c r="U18" s="225">
        <f t="shared" si="7"/>
        <v>0.83157894736842108</v>
      </c>
      <c r="V18" s="224">
        <f>+VLOOKUP($O18,base,91,0)</f>
        <v>79</v>
      </c>
      <c r="W18" s="224">
        <f t="shared" si="8"/>
        <v>79</v>
      </c>
      <c r="X18" s="225">
        <f t="shared" si="9"/>
        <v>1</v>
      </c>
      <c r="Y18" s="226">
        <v>3</v>
      </c>
      <c r="Z18" s="220" t="s">
        <v>3368</v>
      </c>
      <c r="AA18" s="227">
        <v>100</v>
      </c>
      <c r="AB18" s="227">
        <f>+VLOOKUP($A18,Hoja2!$L$2:$DI$116,89,0)</f>
        <v>50</v>
      </c>
      <c r="AC18" s="228">
        <f t="shared" si="11"/>
        <v>0.5</v>
      </c>
      <c r="AD18" s="227">
        <f>IFERROR(VLOOKUP($A18,Hoja2!$L$2:$DI$116,87,0),"")</f>
        <v>50</v>
      </c>
      <c r="AE18" s="227">
        <f>IFERROR(VLOOKUP($A18,Hoja2!$L$2:$DI$116,89,0),"")</f>
        <v>50</v>
      </c>
      <c r="AF18" s="229">
        <f t="shared" si="10"/>
        <v>1</v>
      </c>
      <c r="AG18" s="251" t="s">
        <v>481</v>
      </c>
    </row>
    <row r="19" spans="1:33" ht="62" hidden="1" x14ac:dyDescent="0.35">
      <c r="A19" s="201" t="str">
        <f t="shared" si="0"/>
        <v>PD23_1</v>
      </c>
      <c r="B19" s="201" t="str">
        <f t="shared" si="1"/>
        <v>7868_4</v>
      </c>
      <c r="C19" s="220" t="s">
        <v>437</v>
      </c>
      <c r="D19" s="220" t="s">
        <v>3298</v>
      </c>
      <c r="E19" s="221">
        <v>7868</v>
      </c>
      <c r="F19" s="220" t="s">
        <v>3358</v>
      </c>
      <c r="G19" s="220" t="s">
        <v>3359</v>
      </c>
      <c r="H19" s="222">
        <v>100</v>
      </c>
      <c r="I19" s="147">
        <f t="shared" si="2"/>
        <v>100</v>
      </c>
      <c r="J19" s="147">
        <f t="shared" si="3"/>
        <v>52.671111111111109</v>
      </c>
      <c r="K19" s="220" t="s">
        <v>696</v>
      </c>
      <c r="L19" s="222">
        <v>100</v>
      </c>
      <c r="M19" s="222">
        <f>+VLOOKUP(B19,Hoja1!$C$2:$PS$108,315,0)</f>
        <v>100</v>
      </c>
      <c r="N19" s="222">
        <f>+VLOOKUP($B19,Hoja1!$C$2:$PS$108,316,0)</f>
        <v>52.222222222222221</v>
      </c>
      <c r="O19" s="223" t="s">
        <v>694</v>
      </c>
      <c r="P19" s="223" t="str">
        <f t="shared" si="4"/>
        <v>4</v>
      </c>
      <c r="Q19" s="220" t="s">
        <v>3369</v>
      </c>
      <c r="R19" s="221" t="s">
        <v>467</v>
      </c>
      <c r="S19" s="224">
        <f t="shared" si="5"/>
        <v>24</v>
      </c>
      <c r="T19" s="224">
        <f t="shared" si="6"/>
        <v>14.400000000000002</v>
      </c>
      <c r="U19" s="225">
        <f t="shared" si="7"/>
        <v>0.60000000000000009</v>
      </c>
      <c r="V19" s="224">
        <f>+VLOOKUP($O19,base,106,0)</f>
        <v>14.400000000000002</v>
      </c>
      <c r="W19" s="224">
        <f t="shared" si="8"/>
        <v>14.400000000000002</v>
      </c>
      <c r="X19" s="225">
        <f t="shared" si="9"/>
        <v>1</v>
      </c>
      <c r="Y19" s="226">
        <v>1</v>
      </c>
      <c r="Z19" s="220" t="s">
        <v>3370</v>
      </c>
      <c r="AA19" s="227">
        <v>100</v>
      </c>
      <c r="AB19" s="227">
        <f>+VLOOKUP($A19,Hoja2!$L$2:$DI$116,89,0)</f>
        <v>60</v>
      </c>
      <c r="AC19" s="228">
        <f t="shared" si="11"/>
        <v>0.6</v>
      </c>
      <c r="AD19" s="227">
        <f>IFERROR(VLOOKUP($A19,Hoja2!$L$2:$DI$116,87,0),"")</f>
        <v>60</v>
      </c>
      <c r="AE19" s="227">
        <f>IFERROR(VLOOKUP($A19,Hoja2!$L$2:$DI$116,89,0),"")</f>
        <v>60</v>
      </c>
      <c r="AF19" s="229">
        <f t="shared" si="10"/>
        <v>1</v>
      </c>
      <c r="AG19" s="251" t="s">
        <v>481</v>
      </c>
    </row>
    <row r="20" spans="1:33" ht="62" hidden="1" x14ac:dyDescent="0.35">
      <c r="A20" s="201" t="str">
        <f t="shared" si="0"/>
        <v>PD23_2</v>
      </c>
      <c r="B20" s="201" t="str">
        <f t="shared" si="1"/>
        <v>7868_4</v>
      </c>
      <c r="C20" s="220" t="s">
        <v>437</v>
      </c>
      <c r="D20" s="220" t="s">
        <v>3298</v>
      </c>
      <c r="E20" s="221">
        <v>7868</v>
      </c>
      <c r="F20" s="220" t="s">
        <v>3358</v>
      </c>
      <c r="G20" s="220" t="s">
        <v>3359</v>
      </c>
      <c r="H20" s="222">
        <v>100</v>
      </c>
      <c r="I20" s="147">
        <f t="shared" si="2"/>
        <v>100</v>
      </c>
      <c r="J20" s="147">
        <f t="shared" si="3"/>
        <v>52.671111111111109</v>
      </c>
      <c r="K20" s="220" t="s">
        <v>696</v>
      </c>
      <c r="L20" s="222">
        <v>100</v>
      </c>
      <c r="M20" s="222">
        <f>+VLOOKUP(B20,Hoja1!$C$2:$PS$108,315,0)</f>
        <v>100</v>
      </c>
      <c r="N20" s="222">
        <f>+VLOOKUP($B20,Hoja1!$C$2:$PS$108,316,0)</f>
        <v>52.222222222222221</v>
      </c>
      <c r="O20" s="223" t="s">
        <v>694</v>
      </c>
      <c r="P20" s="223" t="str">
        <f t="shared" si="4"/>
        <v>4</v>
      </c>
      <c r="Q20" s="220" t="s">
        <v>3369</v>
      </c>
      <c r="R20" s="221" t="s">
        <v>467</v>
      </c>
      <c r="S20" s="224">
        <f t="shared" si="5"/>
        <v>24</v>
      </c>
      <c r="T20" s="224">
        <f t="shared" si="6"/>
        <v>14.400000000000002</v>
      </c>
      <c r="U20" s="225">
        <f t="shared" si="7"/>
        <v>0.60000000000000009</v>
      </c>
      <c r="V20" s="224">
        <f>+VLOOKUP($O20,base,106,0)</f>
        <v>14.400000000000002</v>
      </c>
      <c r="W20" s="224">
        <f t="shared" si="8"/>
        <v>14.400000000000002</v>
      </c>
      <c r="X20" s="225">
        <f t="shared" si="9"/>
        <v>1</v>
      </c>
      <c r="Y20" s="226">
        <v>2</v>
      </c>
      <c r="Z20" s="220" t="s">
        <v>3371</v>
      </c>
      <c r="AA20" s="227">
        <v>100</v>
      </c>
      <c r="AB20" s="227">
        <f>+VLOOKUP($A20,Hoja2!$L$2:$DI$116,89,0)</f>
        <v>60</v>
      </c>
      <c r="AC20" s="228">
        <f t="shared" si="11"/>
        <v>0.6</v>
      </c>
      <c r="AD20" s="227">
        <f>IFERROR(VLOOKUP($A20,Hoja2!$L$2:$DI$116,87,0),"")</f>
        <v>60</v>
      </c>
      <c r="AE20" s="227">
        <f>IFERROR(VLOOKUP($A20,Hoja2!$L$2:$DI$116,89,0),"")</f>
        <v>60</v>
      </c>
      <c r="AF20" s="229">
        <f t="shared" si="10"/>
        <v>1</v>
      </c>
      <c r="AG20" s="251" t="s">
        <v>481</v>
      </c>
    </row>
    <row r="21" spans="1:33" ht="62" hidden="1" x14ac:dyDescent="0.35">
      <c r="A21" s="201" t="str">
        <f t="shared" si="0"/>
        <v>PD24_1</v>
      </c>
      <c r="B21" s="201" t="str">
        <f t="shared" si="1"/>
        <v>7868_5</v>
      </c>
      <c r="C21" s="220" t="s">
        <v>437</v>
      </c>
      <c r="D21" s="220" t="s">
        <v>3298</v>
      </c>
      <c r="E21" s="221">
        <v>7868</v>
      </c>
      <c r="F21" s="220" t="s">
        <v>3358</v>
      </c>
      <c r="G21" s="220" t="s">
        <v>3359</v>
      </c>
      <c r="H21" s="222">
        <v>100</v>
      </c>
      <c r="I21" s="147">
        <f t="shared" si="2"/>
        <v>100</v>
      </c>
      <c r="J21" s="147">
        <f t="shared" si="3"/>
        <v>52.671111111111109</v>
      </c>
      <c r="K21" s="220" t="s">
        <v>696</v>
      </c>
      <c r="L21" s="222">
        <v>100</v>
      </c>
      <c r="M21" s="222">
        <f>+VLOOKUP(B21,Hoja1!$C$2:$PS$108,315,0)</f>
        <v>100</v>
      </c>
      <c r="N21" s="222">
        <f>+VLOOKUP($B21,Hoja1!$C$2:$PS$108,316,0)</f>
        <v>52.222222222222221</v>
      </c>
      <c r="O21" s="223" t="s">
        <v>719</v>
      </c>
      <c r="P21" s="223" t="str">
        <f t="shared" si="4"/>
        <v>5</v>
      </c>
      <c r="Q21" s="220" t="s">
        <v>3372</v>
      </c>
      <c r="R21" s="221" t="s">
        <v>3352</v>
      </c>
      <c r="S21" s="224">
        <f t="shared" si="5"/>
        <v>81</v>
      </c>
      <c r="T21" s="224">
        <f t="shared" si="6"/>
        <v>67.5</v>
      </c>
      <c r="U21" s="225">
        <f t="shared" si="7"/>
        <v>0.83333333333333337</v>
      </c>
      <c r="V21" s="224">
        <f>+VLOOKUP($O21,base,91,0)</f>
        <v>67.5</v>
      </c>
      <c r="W21" s="224">
        <f t="shared" si="8"/>
        <v>67.5</v>
      </c>
      <c r="X21" s="225">
        <f t="shared" si="9"/>
        <v>1</v>
      </c>
      <c r="Y21" s="226">
        <v>1</v>
      </c>
      <c r="Z21" s="220" t="s">
        <v>3373</v>
      </c>
      <c r="AA21" s="227">
        <v>100</v>
      </c>
      <c r="AB21" s="227">
        <f>+VLOOKUP($A21,Hoja2!$L$2:$DI$116,89,0)</f>
        <v>50</v>
      </c>
      <c r="AC21" s="228">
        <f t="shared" si="11"/>
        <v>0.5</v>
      </c>
      <c r="AD21" s="227">
        <f>IFERROR(VLOOKUP($A21,Hoja2!$L$2:$DI$116,87,0),"")</f>
        <v>50</v>
      </c>
      <c r="AE21" s="227">
        <f>IFERROR(VLOOKUP($A21,Hoja2!$L$2:$DI$116,89,0),"")</f>
        <v>50</v>
      </c>
      <c r="AF21" s="229">
        <f t="shared" si="10"/>
        <v>1</v>
      </c>
      <c r="AG21" s="251" t="s">
        <v>481</v>
      </c>
    </row>
    <row r="22" spans="1:33" ht="75" hidden="1" customHeight="1" x14ac:dyDescent="0.35">
      <c r="A22" s="201" t="str">
        <f t="shared" si="0"/>
        <v>PD24_2</v>
      </c>
      <c r="B22" s="201" t="str">
        <f t="shared" si="1"/>
        <v>7868_5</v>
      </c>
      <c r="C22" s="220" t="s">
        <v>437</v>
      </c>
      <c r="D22" s="220" t="s">
        <v>3298</v>
      </c>
      <c r="E22" s="221">
        <v>7868</v>
      </c>
      <c r="F22" s="220" t="s">
        <v>3358</v>
      </c>
      <c r="G22" s="220" t="s">
        <v>3359</v>
      </c>
      <c r="H22" s="222">
        <v>100</v>
      </c>
      <c r="I22" s="147">
        <f t="shared" si="2"/>
        <v>100</v>
      </c>
      <c r="J22" s="147">
        <f t="shared" si="3"/>
        <v>52.671111111111109</v>
      </c>
      <c r="K22" s="220" t="s">
        <v>696</v>
      </c>
      <c r="L22" s="222">
        <v>100</v>
      </c>
      <c r="M22" s="222">
        <f>+VLOOKUP(B22,Hoja1!$C$2:$PS$108,315,0)</f>
        <v>100</v>
      </c>
      <c r="N22" s="222">
        <f>+VLOOKUP($B22,Hoja1!$C$2:$PS$108,316,0)</f>
        <v>52.222222222222221</v>
      </c>
      <c r="O22" s="223" t="s">
        <v>719</v>
      </c>
      <c r="P22" s="223" t="str">
        <f t="shared" si="4"/>
        <v>5</v>
      </c>
      <c r="Q22" s="220" t="s">
        <v>3372</v>
      </c>
      <c r="R22" s="221" t="s">
        <v>3352</v>
      </c>
      <c r="S22" s="224">
        <f t="shared" si="5"/>
        <v>81</v>
      </c>
      <c r="T22" s="224">
        <f t="shared" si="6"/>
        <v>67.5</v>
      </c>
      <c r="U22" s="225">
        <f t="shared" si="7"/>
        <v>0.83333333333333337</v>
      </c>
      <c r="V22" s="224">
        <f>+VLOOKUP($O22,base,91,0)</f>
        <v>67.5</v>
      </c>
      <c r="W22" s="224">
        <f t="shared" si="8"/>
        <v>67.5</v>
      </c>
      <c r="X22" s="225">
        <f t="shared" si="9"/>
        <v>1</v>
      </c>
      <c r="Y22" s="226">
        <v>2</v>
      </c>
      <c r="Z22" s="220" t="s">
        <v>3374</v>
      </c>
      <c r="AA22" s="227">
        <v>100</v>
      </c>
      <c r="AB22" s="227">
        <f>+VLOOKUP($A22,Hoja2!$L$2:$DI$116,89,0)</f>
        <v>50</v>
      </c>
      <c r="AC22" s="228">
        <f t="shared" si="11"/>
        <v>0.5</v>
      </c>
      <c r="AD22" s="227">
        <f>IFERROR(VLOOKUP($A22,Hoja2!$L$2:$DI$116,87,0),"")</f>
        <v>50</v>
      </c>
      <c r="AE22" s="227">
        <f>IFERROR(VLOOKUP($A22,Hoja2!$L$2:$DI$116,89,0),"")</f>
        <v>50</v>
      </c>
      <c r="AF22" s="229">
        <f t="shared" si="10"/>
        <v>1</v>
      </c>
      <c r="AG22" s="251" t="s">
        <v>481</v>
      </c>
    </row>
    <row r="23" spans="1:33" ht="62" hidden="1" x14ac:dyDescent="0.35">
      <c r="A23" s="201" t="str">
        <f t="shared" si="0"/>
        <v>PD25_1</v>
      </c>
      <c r="B23" s="201" t="str">
        <f t="shared" si="1"/>
        <v>7868_6</v>
      </c>
      <c r="C23" s="220" t="s">
        <v>437</v>
      </c>
      <c r="D23" s="220" t="s">
        <v>3298</v>
      </c>
      <c r="E23" s="221">
        <v>7868</v>
      </c>
      <c r="F23" s="220" t="s">
        <v>3358</v>
      </c>
      <c r="G23" s="220" t="s">
        <v>3359</v>
      </c>
      <c r="H23" s="222">
        <v>100</v>
      </c>
      <c r="I23" s="147">
        <f t="shared" si="2"/>
        <v>100</v>
      </c>
      <c r="J23" s="147">
        <f t="shared" si="3"/>
        <v>52.671111111111109</v>
      </c>
      <c r="K23" s="220" t="s">
        <v>696</v>
      </c>
      <c r="L23" s="222">
        <v>100</v>
      </c>
      <c r="M23" s="222">
        <f>+VLOOKUP(B23,Hoja1!$C$2:$PS$108,315,0)</f>
        <v>100</v>
      </c>
      <c r="N23" s="222">
        <f>+VLOOKUP($B23,Hoja1!$C$2:$PS$108,316,0)</f>
        <v>52.222222222222221</v>
      </c>
      <c r="O23" s="223" t="s">
        <v>739</v>
      </c>
      <c r="P23" s="223" t="str">
        <f t="shared" si="4"/>
        <v>6</v>
      </c>
      <c r="Q23" s="220" t="s">
        <v>741</v>
      </c>
      <c r="R23" s="221" t="s">
        <v>3352</v>
      </c>
      <c r="S23" s="224">
        <f t="shared" si="5"/>
        <v>95</v>
      </c>
      <c r="T23" s="224">
        <f t="shared" si="6"/>
        <v>79</v>
      </c>
      <c r="U23" s="225">
        <f t="shared" si="7"/>
        <v>0.83157894736842108</v>
      </c>
      <c r="V23" s="224">
        <f>+VLOOKUP($O23,base,91,0)</f>
        <v>79</v>
      </c>
      <c r="W23" s="224">
        <f t="shared" si="8"/>
        <v>79</v>
      </c>
      <c r="X23" s="225">
        <f t="shared" si="9"/>
        <v>1</v>
      </c>
      <c r="Y23" s="226">
        <v>1</v>
      </c>
      <c r="Z23" s="220" t="s">
        <v>3375</v>
      </c>
      <c r="AA23" s="227">
        <v>100</v>
      </c>
      <c r="AB23" s="227">
        <f>+VLOOKUP($A23,Hoja2!$L$2:$DI$116,89,0)</f>
        <v>50</v>
      </c>
      <c r="AC23" s="228">
        <f t="shared" si="11"/>
        <v>0.5</v>
      </c>
      <c r="AD23" s="227">
        <f>IFERROR(VLOOKUP($A23,Hoja2!$L$2:$DI$116,87,0),"")</f>
        <v>50</v>
      </c>
      <c r="AE23" s="227">
        <f>IFERROR(VLOOKUP($A23,Hoja2!$L$2:$DI$116,89,0),"")</f>
        <v>50</v>
      </c>
      <c r="AF23" s="229">
        <f t="shared" si="10"/>
        <v>1</v>
      </c>
      <c r="AG23" s="251" t="s">
        <v>481</v>
      </c>
    </row>
    <row r="24" spans="1:33" ht="62" hidden="1" x14ac:dyDescent="0.35">
      <c r="A24" s="201" t="str">
        <f t="shared" si="0"/>
        <v>PD25_2</v>
      </c>
      <c r="B24" s="201" t="str">
        <f t="shared" si="1"/>
        <v>7868_6</v>
      </c>
      <c r="C24" s="220" t="s">
        <v>437</v>
      </c>
      <c r="D24" s="220" t="s">
        <v>3298</v>
      </c>
      <c r="E24" s="221">
        <v>7868</v>
      </c>
      <c r="F24" s="220" t="s">
        <v>3358</v>
      </c>
      <c r="G24" s="220" t="s">
        <v>3359</v>
      </c>
      <c r="H24" s="222">
        <v>100</v>
      </c>
      <c r="I24" s="147">
        <f t="shared" si="2"/>
        <v>100</v>
      </c>
      <c r="J24" s="147">
        <f t="shared" si="3"/>
        <v>52.671111111111109</v>
      </c>
      <c r="K24" s="220" t="s">
        <v>696</v>
      </c>
      <c r="L24" s="222">
        <v>100</v>
      </c>
      <c r="M24" s="222">
        <f>+VLOOKUP(B24,Hoja1!$C$2:$PS$108,315,0)</f>
        <v>100</v>
      </c>
      <c r="N24" s="222">
        <f>+VLOOKUP($B24,Hoja1!$C$2:$PS$108,316,0)</f>
        <v>52.222222222222221</v>
      </c>
      <c r="O24" s="223" t="s">
        <v>739</v>
      </c>
      <c r="P24" s="223" t="str">
        <f t="shared" si="4"/>
        <v>6</v>
      </c>
      <c r="Q24" s="220" t="s">
        <v>741</v>
      </c>
      <c r="R24" s="221" t="s">
        <v>3352</v>
      </c>
      <c r="S24" s="224">
        <f t="shared" si="5"/>
        <v>95</v>
      </c>
      <c r="T24" s="224">
        <f t="shared" si="6"/>
        <v>79</v>
      </c>
      <c r="U24" s="225">
        <f t="shared" si="7"/>
        <v>0.83157894736842108</v>
      </c>
      <c r="V24" s="224">
        <f>+VLOOKUP($O24,base,91,0)</f>
        <v>79</v>
      </c>
      <c r="W24" s="224">
        <f t="shared" si="8"/>
        <v>79</v>
      </c>
      <c r="X24" s="225">
        <f t="shared" si="9"/>
        <v>1</v>
      </c>
      <c r="Y24" s="226">
        <v>2</v>
      </c>
      <c r="Z24" s="220" t="s">
        <v>3376</v>
      </c>
      <c r="AA24" s="227">
        <v>100</v>
      </c>
      <c r="AB24" s="227">
        <f>+VLOOKUP($A24,Hoja2!$L$2:$DI$116,89,0)</f>
        <v>50</v>
      </c>
      <c r="AC24" s="228">
        <f t="shared" si="11"/>
        <v>0.5</v>
      </c>
      <c r="AD24" s="227">
        <f>IFERROR(VLOOKUP($A24,Hoja2!$L$2:$DI$116,87,0),"")</f>
        <v>50</v>
      </c>
      <c r="AE24" s="227">
        <f>IFERROR(VLOOKUP($A24,Hoja2!$L$2:$DI$116,89,0),"")</f>
        <v>50</v>
      </c>
      <c r="AF24" s="229">
        <f t="shared" si="10"/>
        <v>1</v>
      </c>
      <c r="AG24" s="251" t="s">
        <v>481</v>
      </c>
    </row>
    <row r="25" spans="1:33" ht="62" hidden="1" x14ac:dyDescent="0.35">
      <c r="A25" s="201" t="str">
        <f t="shared" si="0"/>
        <v>PD26_1</v>
      </c>
      <c r="B25" s="201" t="str">
        <f t="shared" si="1"/>
        <v>7868_7</v>
      </c>
      <c r="C25" s="220" t="s">
        <v>437</v>
      </c>
      <c r="D25" s="220" t="s">
        <v>3298</v>
      </c>
      <c r="E25" s="221">
        <v>7868</v>
      </c>
      <c r="F25" s="220" t="s">
        <v>3358</v>
      </c>
      <c r="G25" s="220" t="s">
        <v>3359</v>
      </c>
      <c r="H25" s="222">
        <v>100</v>
      </c>
      <c r="I25" s="147">
        <f t="shared" si="2"/>
        <v>100</v>
      </c>
      <c r="J25" s="147">
        <f t="shared" si="3"/>
        <v>52.671111111111109</v>
      </c>
      <c r="K25" s="220" t="s">
        <v>756</v>
      </c>
      <c r="L25" s="222">
        <v>100</v>
      </c>
      <c r="M25" s="222">
        <f>+VLOOKUP(B25,Hoja1!$C$2:$PS$108,315,0)</f>
        <v>100</v>
      </c>
      <c r="N25" s="222">
        <f>+VLOOKUP($B25,Hoja1!$C$2:$PS$108,316,0)</f>
        <v>54.989999999999995</v>
      </c>
      <c r="O25" s="223" t="s">
        <v>754</v>
      </c>
      <c r="P25" s="223" t="str">
        <f t="shared" si="4"/>
        <v>7</v>
      </c>
      <c r="Q25" s="220" t="s">
        <v>3377</v>
      </c>
      <c r="R25" s="221" t="s">
        <v>467</v>
      </c>
      <c r="S25" s="224">
        <f t="shared" si="5"/>
        <v>22</v>
      </c>
      <c r="T25" s="224">
        <f t="shared" si="6"/>
        <v>13.2</v>
      </c>
      <c r="U25" s="225">
        <f t="shared" si="7"/>
        <v>0.6</v>
      </c>
      <c r="V25" s="224">
        <f>+VLOOKUP($O25,base,106,0)</f>
        <v>13.200000000000001</v>
      </c>
      <c r="W25" s="224">
        <f t="shared" si="8"/>
        <v>13.2</v>
      </c>
      <c r="X25" s="225">
        <f t="shared" si="9"/>
        <v>0.99999999999999989</v>
      </c>
      <c r="Y25" s="226">
        <v>1</v>
      </c>
      <c r="Z25" s="220" t="s">
        <v>3378</v>
      </c>
      <c r="AA25" s="227">
        <v>100</v>
      </c>
      <c r="AB25" s="227">
        <f>+VLOOKUP($A25,Hoja2!$L$2:$DI$116,89,0)</f>
        <v>60</v>
      </c>
      <c r="AC25" s="228">
        <f t="shared" si="11"/>
        <v>0.6</v>
      </c>
      <c r="AD25" s="227">
        <f>IFERROR(VLOOKUP($A25,Hoja2!$L$2:$DI$116,87,0),"")</f>
        <v>60</v>
      </c>
      <c r="AE25" s="227">
        <f>IFERROR(VLOOKUP($A25,Hoja2!$L$2:$DI$116,89,0),"")</f>
        <v>60</v>
      </c>
      <c r="AF25" s="229">
        <f t="shared" si="10"/>
        <v>1</v>
      </c>
      <c r="AG25" s="251" t="s">
        <v>481</v>
      </c>
    </row>
    <row r="26" spans="1:33" ht="62" hidden="1" x14ac:dyDescent="0.35">
      <c r="A26" s="201" t="str">
        <f t="shared" si="0"/>
        <v>PD26_2</v>
      </c>
      <c r="B26" s="201" t="str">
        <f t="shared" si="1"/>
        <v>7868_7</v>
      </c>
      <c r="C26" s="220" t="s">
        <v>437</v>
      </c>
      <c r="D26" s="220" t="s">
        <v>3298</v>
      </c>
      <c r="E26" s="221">
        <v>7868</v>
      </c>
      <c r="F26" s="220" t="s">
        <v>3358</v>
      </c>
      <c r="G26" s="220" t="s">
        <v>3359</v>
      </c>
      <c r="H26" s="222">
        <v>100</v>
      </c>
      <c r="I26" s="147">
        <f t="shared" si="2"/>
        <v>100</v>
      </c>
      <c r="J26" s="147">
        <f t="shared" si="3"/>
        <v>52.671111111111109</v>
      </c>
      <c r="K26" s="220" t="s">
        <v>756</v>
      </c>
      <c r="L26" s="222">
        <v>100</v>
      </c>
      <c r="M26" s="222">
        <f>+VLOOKUP(B26,Hoja1!$C$2:$PS$108,315,0)</f>
        <v>100</v>
      </c>
      <c r="N26" s="222">
        <f>+VLOOKUP($B26,Hoja1!$C$2:$PS$108,316,0)</f>
        <v>54.989999999999995</v>
      </c>
      <c r="O26" s="223" t="s">
        <v>754</v>
      </c>
      <c r="P26" s="223" t="str">
        <f t="shared" si="4"/>
        <v>7</v>
      </c>
      <c r="Q26" s="220" t="s">
        <v>3377</v>
      </c>
      <c r="R26" s="221" t="s">
        <v>467</v>
      </c>
      <c r="S26" s="224">
        <f t="shared" si="5"/>
        <v>22</v>
      </c>
      <c r="T26" s="224">
        <f t="shared" si="6"/>
        <v>13.2</v>
      </c>
      <c r="U26" s="225">
        <f t="shared" si="7"/>
        <v>0.6</v>
      </c>
      <c r="V26" s="224">
        <f>+VLOOKUP($O26,base,106,0)</f>
        <v>13.200000000000001</v>
      </c>
      <c r="W26" s="224">
        <f t="shared" si="8"/>
        <v>13.2</v>
      </c>
      <c r="X26" s="225">
        <f t="shared" si="9"/>
        <v>0.99999999999999989</v>
      </c>
      <c r="Y26" s="231">
        <v>2</v>
      </c>
      <c r="Z26" s="230" t="s">
        <v>3379</v>
      </c>
      <c r="AA26" s="227">
        <v>100</v>
      </c>
      <c r="AB26" s="227">
        <f>+VLOOKUP($A26,Hoja2!$L$2:$DI$116,89,0)</f>
        <v>60</v>
      </c>
      <c r="AC26" s="228">
        <f t="shared" si="11"/>
        <v>0.6</v>
      </c>
      <c r="AD26" s="227">
        <f>IFERROR(VLOOKUP($A26,Hoja2!$L$2:$DI$116,87,0),"")</f>
        <v>60</v>
      </c>
      <c r="AE26" s="227">
        <f>IFERROR(VLOOKUP($A26,Hoja2!$L$2:$DI$116,89,0),"")</f>
        <v>60</v>
      </c>
      <c r="AF26" s="229">
        <f t="shared" si="10"/>
        <v>1</v>
      </c>
      <c r="AG26" s="251" t="s">
        <v>481</v>
      </c>
    </row>
    <row r="27" spans="1:33" ht="62" hidden="1" x14ac:dyDescent="0.35">
      <c r="A27" s="201" t="str">
        <f t="shared" si="0"/>
        <v>PD26_3</v>
      </c>
      <c r="B27" s="201" t="str">
        <f t="shared" si="1"/>
        <v>7868_7</v>
      </c>
      <c r="C27" s="220" t="s">
        <v>437</v>
      </c>
      <c r="D27" s="220" t="s">
        <v>3298</v>
      </c>
      <c r="E27" s="221">
        <v>7868</v>
      </c>
      <c r="F27" s="220" t="s">
        <v>3358</v>
      </c>
      <c r="G27" s="220" t="s">
        <v>3359</v>
      </c>
      <c r="H27" s="222">
        <v>100</v>
      </c>
      <c r="I27" s="147">
        <f t="shared" si="2"/>
        <v>100</v>
      </c>
      <c r="J27" s="147">
        <f t="shared" si="3"/>
        <v>52.671111111111109</v>
      </c>
      <c r="K27" s="220" t="s">
        <v>756</v>
      </c>
      <c r="L27" s="222">
        <v>100</v>
      </c>
      <c r="M27" s="222">
        <f>+VLOOKUP(B27,Hoja1!$C$2:$PS$108,315,0)</f>
        <v>100</v>
      </c>
      <c r="N27" s="222">
        <f>+VLOOKUP($B27,Hoja1!$C$2:$PS$108,316,0)</f>
        <v>54.989999999999995</v>
      </c>
      <c r="O27" s="223" t="s">
        <v>754</v>
      </c>
      <c r="P27" s="223" t="str">
        <f t="shared" si="4"/>
        <v>7</v>
      </c>
      <c r="Q27" s="220" t="s">
        <v>3377</v>
      </c>
      <c r="R27" s="221" t="s">
        <v>467</v>
      </c>
      <c r="S27" s="224">
        <f t="shared" si="5"/>
        <v>22</v>
      </c>
      <c r="T27" s="224">
        <f t="shared" si="6"/>
        <v>13.2</v>
      </c>
      <c r="U27" s="225">
        <f t="shared" si="7"/>
        <v>0.6</v>
      </c>
      <c r="V27" s="224">
        <f>+VLOOKUP($O27,base,106,0)</f>
        <v>13.200000000000001</v>
      </c>
      <c r="W27" s="224">
        <f t="shared" si="8"/>
        <v>13.2</v>
      </c>
      <c r="X27" s="225">
        <f t="shared" si="9"/>
        <v>0.99999999999999989</v>
      </c>
      <c r="Y27" s="231">
        <v>3</v>
      </c>
      <c r="Z27" s="230" t="s">
        <v>3380</v>
      </c>
      <c r="AA27" s="227">
        <v>100</v>
      </c>
      <c r="AB27" s="227">
        <f>+VLOOKUP($A27,Hoja2!$L$2:$DI$116,89,0)</f>
        <v>60</v>
      </c>
      <c r="AC27" s="228">
        <f t="shared" si="11"/>
        <v>0.6</v>
      </c>
      <c r="AD27" s="227">
        <f>IFERROR(VLOOKUP($A27,Hoja2!$L$2:$DI$116,87,0),"")</f>
        <v>60</v>
      </c>
      <c r="AE27" s="227">
        <f>IFERROR(VLOOKUP($A27,Hoja2!$L$2:$DI$116,89,0),"")</f>
        <v>60</v>
      </c>
      <c r="AF27" s="229">
        <f t="shared" si="10"/>
        <v>1</v>
      </c>
      <c r="AG27" s="251" t="s">
        <v>481</v>
      </c>
    </row>
    <row r="28" spans="1:33" ht="62" hidden="1" x14ac:dyDescent="0.35">
      <c r="A28" s="201" t="str">
        <f t="shared" si="0"/>
        <v>PD27_1</v>
      </c>
      <c r="B28" s="201" t="str">
        <f t="shared" si="1"/>
        <v>7868_8</v>
      </c>
      <c r="C28" s="220" t="s">
        <v>437</v>
      </c>
      <c r="D28" s="220" t="s">
        <v>3298</v>
      </c>
      <c r="E28" s="221">
        <v>7868</v>
      </c>
      <c r="F28" s="220" t="s">
        <v>3358</v>
      </c>
      <c r="G28" s="220" t="s">
        <v>3359</v>
      </c>
      <c r="H28" s="222">
        <v>100</v>
      </c>
      <c r="I28" s="147">
        <f t="shared" si="2"/>
        <v>100</v>
      </c>
      <c r="J28" s="147">
        <f t="shared" si="3"/>
        <v>52.671111111111109</v>
      </c>
      <c r="K28" s="220" t="s">
        <v>756</v>
      </c>
      <c r="L28" s="222">
        <v>100</v>
      </c>
      <c r="M28" s="222">
        <f>+VLOOKUP(B28,Hoja1!$C$2:$PS$108,315,0)</f>
        <v>100</v>
      </c>
      <c r="N28" s="222">
        <f>+VLOOKUP($B28,Hoja1!$C$2:$PS$108,316,0)</f>
        <v>54.989999999999995</v>
      </c>
      <c r="O28" s="232" t="s">
        <v>778</v>
      </c>
      <c r="P28" s="233" t="str">
        <f t="shared" si="4"/>
        <v>8</v>
      </c>
      <c r="Q28" s="220" t="s">
        <v>3381</v>
      </c>
      <c r="R28" s="221" t="s">
        <v>467</v>
      </c>
      <c r="S28" s="224">
        <f t="shared" si="5"/>
        <v>28</v>
      </c>
      <c r="T28" s="224">
        <f t="shared" si="6"/>
        <v>13.994399999999999</v>
      </c>
      <c r="U28" s="225">
        <f t="shared" si="7"/>
        <v>0.49979999999999997</v>
      </c>
      <c r="V28" s="224">
        <f>+VLOOKUP($O28,base,106,0)</f>
        <v>13.994399999999999</v>
      </c>
      <c r="W28" s="224">
        <f t="shared" si="8"/>
        <v>13.994399999999999</v>
      </c>
      <c r="X28" s="225">
        <f t="shared" si="9"/>
        <v>1</v>
      </c>
      <c r="Y28" s="226">
        <v>1</v>
      </c>
      <c r="Z28" s="220" t="s">
        <v>3382</v>
      </c>
      <c r="AA28" s="227">
        <v>100</v>
      </c>
      <c r="AB28" s="227">
        <f>+VLOOKUP($A28,Hoja2!$L$2:$DI$116,89,0)</f>
        <v>49.98</v>
      </c>
      <c r="AC28" s="228">
        <f t="shared" si="11"/>
        <v>0.49979999999999997</v>
      </c>
      <c r="AD28" s="227">
        <f>IFERROR(VLOOKUP($A28,Hoja2!$L$2:$DI$116,87,0),"")</f>
        <v>49.98</v>
      </c>
      <c r="AE28" s="227">
        <f>IFERROR(VLOOKUP($A28,Hoja2!$L$2:$DI$116,89,0),"")</f>
        <v>49.98</v>
      </c>
      <c r="AF28" s="229">
        <f t="shared" si="10"/>
        <v>1</v>
      </c>
      <c r="AG28" s="251" t="s">
        <v>481</v>
      </c>
    </row>
    <row r="29" spans="1:33" ht="62" hidden="1" x14ac:dyDescent="0.35">
      <c r="A29" s="201" t="str">
        <f t="shared" si="0"/>
        <v>PD28_1</v>
      </c>
      <c r="B29" s="201" t="str">
        <f t="shared" si="1"/>
        <v>7868_9</v>
      </c>
      <c r="C29" s="220" t="s">
        <v>437</v>
      </c>
      <c r="D29" s="220" t="s">
        <v>3298</v>
      </c>
      <c r="E29" s="221">
        <v>7868</v>
      </c>
      <c r="F29" s="220" t="s">
        <v>3358</v>
      </c>
      <c r="G29" s="220" t="s">
        <v>3359</v>
      </c>
      <c r="H29" s="222">
        <v>100</v>
      </c>
      <c r="I29" s="147">
        <f t="shared" si="2"/>
        <v>100</v>
      </c>
      <c r="J29" s="147">
        <f t="shared" si="3"/>
        <v>52.671111111111109</v>
      </c>
      <c r="K29" s="220" t="s">
        <v>3383</v>
      </c>
      <c r="L29" s="222">
        <v>100</v>
      </c>
      <c r="M29" s="222">
        <f>+VLOOKUP(B29,Hoja1!$C$2:$PS$108,315,0)</f>
        <v>100</v>
      </c>
      <c r="N29" s="222">
        <f>+VLOOKUP($B29,Hoja1!$C$2:$PS$108,316,0)</f>
        <v>54.989999999999995</v>
      </c>
      <c r="O29" s="232" t="s">
        <v>802</v>
      </c>
      <c r="P29" s="233" t="str">
        <f t="shared" si="4"/>
        <v>9</v>
      </c>
      <c r="Q29" s="220" t="s">
        <v>804</v>
      </c>
      <c r="R29" s="221" t="s">
        <v>3352</v>
      </c>
      <c r="S29" s="224">
        <f t="shared" si="5"/>
        <v>100</v>
      </c>
      <c r="T29" s="224">
        <f t="shared" si="6"/>
        <v>84</v>
      </c>
      <c r="U29" s="225">
        <f t="shared" si="7"/>
        <v>0.84</v>
      </c>
      <c r="V29" s="224">
        <f>+VLOOKUP($O29,base,91,0)</f>
        <v>84</v>
      </c>
      <c r="W29" s="224">
        <f t="shared" si="8"/>
        <v>84</v>
      </c>
      <c r="X29" s="225">
        <f t="shared" si="9"/>
        <v>1</v>
      </c>
      <c r="Y29" s="226">
        <v>1</v>
      </c>
      <c r="Z29" s="220" t="s">
        <v>3384</v>
      </c>
      <c r="AA29" s="227">
        <v>100</v>
      </c>
      <c r="AB29" s="227">
        <f>+VLOOKUP($A29,Hoja2!$L$2:$DI$116,89,0)</f>
        <v>80</v>
      </c>
      <c r="AC29" s="228">
        <f t="shared" si="11"/>
        <v>0.8</v>
      </c>
      <c r="AD29" s="227">
        <f>IFERROR(VLOOKUP($A29,Hoja2!$L$2:$DI$116,87,0),"")</f>
        <v>80</v>
      </c>
      <c r="AE29" s="227">
        <f>IFERROR(VLOOKUP($A29,Hoja2!$L$2:$DI$116,89,0),"")</f>
        <v>80</v>
      </c>
      <c r="AF29" s="229">
        <f t="shared" si="10"/>
        <v>1</v>
      </c>
      <c r="AG29" s="251" t="s">
        <v>481</v>
      </c>
    </row>
    <row r="30" spans="1:33" ht="62" hidden="1" x14ac:dyDescent="0.35">
      <c r="A30" s="201" t="str">
        <f t="shared" si="0"/>
        <v>PD29_1</v>
      </c>
      <c r="B30" s="201" t="str">
        <f t="shared" si="1"/>
        <v>7868_10</v>
      </c>
      <c r="C30" s="220" t="s">
        <v>437</v>
      </c>
      <c r="D30" s="220" t="s">
        <v>3298</v>
      </c>
      <c r="E30" s="221">
        <v>7868</v>
      </c>
      <c r="F30" s="220" t="s">
        <v>3358</v>
      </c>
      <c r="G30" s="220" t="s">
        <v>3359</v>
      </c>
      <c r="H30" s="222">
        <v>100</v>
      </c>
      <c r="I30" s="147">
        <f t="shared" si="2"/>
        <v>100</v>
      </c>
      <c r="J30" s="147">
        <f t="shared" si="3"/>
        <v>52.671111111111109</v>
      </c>
      <c r="K30" s="220" t="s">
        <v>826</v>
      </c>
      <c r="L30" s="222">
        <v>100</v>
      </c>
      <c r="M30" s="222">
        <f>+VLOOKUP(B30,Hoja1!$C$2:$PS$108,315,0)</f>
        <v>100</v>
      </c>
      <c r="N30" s="222">
        <f>+VLOOKUP($B30,Hoja1!$C$2:$PS$108,316,0)</f>
        <v>51.25</v>
      </c>
      <c r="O30" s="232" t="s">
        <v>824</v>
      </c>
      <c r="P30" s="233" t="str">
        <f t="shared" ref="P30:P35" si="12">+MID(Q30,1,2)</f>
        <v>10</v>
      </c>
      <c r="Q30" s="220" t="s">
        <v>3385</v>
      </c>
      <c r="R30" s="221" t="s">
        <v>467</v>
      </c>
      <c r="S30" s="224">
        <f t="shared" si="5"/>
        <v>24</v>
      </c>
      <c r="T30" s="224">
        <f t="shared" si="6"/>
        <v>14.400000000000002</v>
      </c>
      <c r="U30" s="225">
        <f t="shared" si="7"/>
        <v>0.60000000000000009</v>
      </c>
      <c r="V30" s="224">
        <f>+VLOOKUP($O30,base,106,0)</f>
        <v>14.400000000000002</v>
      </c>
      <c r="W30" s="224">
        <f t="shared" si="8"/>
        <v>14.400000000000002</v>
      </c>
      <c r="X30" s="225">
        <f t="shared" si="9"/>
        <v>1</v>
      </c>
      <c r="Y30" s="226">
        <v>1</v>
      </c>
      <c r="Z30" s="220" t="s">
        <v>3386</v>
      </c>
      <c r="AA30" s="227">
        <v>100</v>
      </c>
      <c r="AB30" s="227">
        <f>+VLOOKUP($A30,Hoja2!$L$2:$DI$116,89,0)</f>
        <v>60</v>
      </c>
      <c r="AC30" s="228">
        <f t="shared" si="11"/>
        <v>0.6</v>
      </c>
      <c r="AD30" s="227">
        <f>IFERROR(VLOOKUP($A30,Hoja2!$L$2:$DI$116,87,0),"")</f>
        <v>60</v>
      </c>
      <c r="AE30" s="227">
        <f>IFERROR(VLOOKUP($A30,Hoja2!$L$2:$DI$116,89,0),"")</f>
        <v>60</v>
      </c>
      <c r="AF30" s="229">
        <f t="shared" si="10"/>
        <v>1</v>
      </c>
      <c r="AG30" s="251" t="s">
        <v>481</v>
      </c>
    </row>
    <row r="31" spans="1:33" ht="62" hidden="1" x14ac:dyDescent="0.35">
      <c r="A31" s="201" t="str">
        <f t="shared" si="0"/>
        <v>PD29_2</v>
      </c>
      <c r="B31" s="201" t="str">
        <f t="shared" si="1"/>
        <v>7868_10</v>
      </c>
      <c r="C31" s="220" t="s">
        <v>437</v>
      </c>
      <c r="D31" s="220" t="s">
        <v>3298</v>
      </c>
      <c r="E31" s="221">
        <v>7868</v>
      </c>
      <c r="F31" s="220" t="s">
        <v>3358</v>
      </c>
      <c r="G31" s="220" t="s">
        <v>3359</v>
      </c>
      <c r="H31" s="222">
        <v>100</v>
      </c>
      <c r="I31" s="147">
        <f t="shared" si="2"/>
        <v>100</v>
      </c>
      <c r="J31" s="147">
        <f t="shared" si="3"/>
        <v>52.671111111111109</v>
      </c>
      <c r="K31" s="220" t="s">
        <v>826</v>
      </c>
      <c r="L31" s="222">
        <v>100</v>
      </c>
      <c r="M31" s="222">
        <f>+VLOOKUP(B31,Hoja1!$C$2:$PS$108,315,0)</f>
        <v>100</v>
      </c>
      <c r="N31" s="222">
        <f>+VLOOKUP($B31,Hoja1!$C$2:$PS$108,316,0)</f>
        <v>51.25</v>
      </c>
      <c r="O31" s="232" t="s">
        <v>824</v>
      </c>
      <c r="P31" s="233" t="str">
        <f t="shared" si="12"/>
        <v>10</v>
      </c>
      <c r="Q31" s="220" t="s">
        <v>3385</v>
      </c>
      <c r="R31" s="221" t="s">
        <v>467</v>
      </c>
      <c r="S31" s="224">
        <f t="shared" si="5"/>
        <v>24</v>
      </c>
      <c r="T31" s="224">
        <f t="shared" si="6"/>
        <v>14.400000000000002</v>
      </c>
      <c r="U31" s="225">
        <f t="shared" si="7"/>
        <v>0.60000000000000009</v>
      </c>
      <c r="V31" s="224">
        <f>+VLOOKUP($O31,base,106,0)</f>
        <v>14.400000000000002</v>
      </c>
      <c r="W31" s="224">
        <f t="shared" si="8"/>
        <v>14.400000000000002</v>
      </c>
      <c r="X31" s="225">
        <f t="shared" si="9"/>
        <v>1</v>
      </c>
      <c r="Y31" s="234">
        <v>2</v>
      </c>
      <c r="Z31" s="220" t="s">
        <v>3387</v>
      </c>
      <c r="AA31" s="227">
        <v>100</v>
      </c>
      <c r="AB31" s="227">
        <f>+VLOOKUP($A31,Hoja2!$L$2:$DI$116,89,0)</f>
        <v>60</v>
      </c>
      <c r="AC31" s="228">
        <f t="shared" si="11"/>
        <v>0.6</v>
      </c>
      <c r="AD31" s="227">
        <f>IFERROR(VLOOKUP($A31,Hoja2!$L$2:$DI$116,87,0),"")</f>
        <v>60</v>
      </c>
      <c r="AE31" s="227">
        <f>IFERROR(VLOOKUP($A31,Hoja2!$L$2:$DI$116,89,0),"")</f>
        <v>60</v>
      </c>
      <c r="AF31" s="229">
        <f t="shared" si="10"/>
        <v>1</v>
      </c>
      <c r="AG31" s="251" t="s">
        <v>481</v>
      </c>
    </row>
    <row r="32" spans="1:33" ht="62" hidden="1" x14ac:dyDescent="0.35">
      <c r="A32" s="201" t="str">
        <f t="shared" si="0"/>
        <v>PD30_1</v>
      </c>
      <c r="B32" s="201" t="str">
        <f t="shared" si="1"/>
        <v>7868_11</v>
      </c>
      <c r="C32" s="220" t="s">
        <v>437</v>
      </c>
      <c r="D32" s="220" t="s">
        <v>3298</v>
      </c>
      <c r="E32" s="221">
        <v>7868</v>
      </c>
      <c r="F32" s="220" t="s">
        <v>3358</v>
      </c>
      <c r="G32" s="220" t="s">
        <v>3359</v>
      </c>
      <c r="H32" s="222">
        <v>100</v>
      </c>
      <c r="I32" s="147">
        <f t="shared" si="2"/>
        <v>100</v>
      </c>
      <c r="J32" s="147">
        <f t="shared" si="3"/>
        <v>52.671111111111109</v>
      </c>
      <c r="K32" s="220" t="s">
        <v>826</v>
      </c>
      <c r="L32" s="222">
        <v>100</v>
      </c>
      <c r="M32" s="222">
        <f>+VLOOKUP(B32,Hoja1!$C$2:$PS$108,315,0)</f>
        <v>100</v>
      </c>
      <c r="N32" s="222">
        <f>+VLOOKUP($B32,Hoja1!$C$2:$PS$108,316,0)</f>
        <v>51.25</v>
      </c>
      <c r="O32" s="232" t="s">
        <v>847</v>
      </c>
      <c r="P32" s="233" t="str">
        <f t="shared" si="12"/>
        <v>11</v>
      </c>
      <c r="Q32" s="220" t="s">
        <v>3388</v>
      </c>
      <c r="R32" s="221" t="s">
        <v>467</v>
      </c>
      <c r="S32" s="224">
        <f t="shared" si="5"/>
        <v>24</v>
      </c>
      <c r="T32" s="224">
        <f t="shared" si="6"/>
        <v>11.1</v>
      </c>
      <c r="U32" s="225">
        <f t="shared" si="7"/>
        <v>0.46249999999999997</v>
      </c>
      <c r="V32" s="224">
        <f>+VLOOKUP($O32,base,106,0)</f>
        <v>11.1</v>
      </c>
      <c r="W32" s="224">
        <f t="shared" si="8"/>
        <v>11.1</v>
      </c>
      <c r="X32" s="225">
        <f t="shared" si="9"/>
        <v>1</v>
      </c>
      <c r="Y32" s="226">
        <v>1</v>
      </c>
      <c r="Z32" s="220" t="s">
        <v>3389</v>
      </c>
      <c r="AA32" s="227">
        <v>100</v>
      </c>
      <c r="AB32" s="227">
        <f>+VLOOKUP($A32,Hoja2!$L$2:$DI$116,89,0)</f>
        <v>46.5</v>
      </c>
      <c r="AC32" s="228">
        <f t="shared" si="11"/>
        <v>0.46500000000000002</v>
      </c>
      <c r="AD32" s="227">
        <f>IFERROR(VLOOKUP($A32,Hoja2!$L$2:$DI$116,87,0),"")</f>
        <v>46.5</v>
      </c>
      <c r="AE32" s="227">
        <f>IFERROR(VLOOKUP($A32,Hoja2!$L$2:$DI$116,89,0),"")</f>
        <v>46.5</v>
      </c>
      <c r="AF32" s="229">
        <f t="shared" si="10"/>
        <v>1</v>
      </c>
      <c r="AG32" s="251" t="s">
        <v>481</v>
      </c>
    </row>
    <row r="33" spans="1:33" ht="62" hidden="1" x14ac:dyDescent="0.35">
      <c r="A33" s="201" t="str">
        <f t="shared" si="0"/>
        <v>PD30_2</v>
      </c>
      <c r="B33" s="201" t="str">
        <f t="shared" si="1"/>
        <v>7868_11</v>
      </c>
      <c r="C33" s="220" t="s">
        <v>437</v>
      </c>
      <c r="D33" s="220" t="s">
        <v>3298</v>
      </c>
      <c r="E33" s="221">
        <v>7868</v>
      </c>
      <c r="F33" s="220" t="s">
        <v>3358</v>
      </c>
      <c r="G33" s="220" t="s">
        <v>3359</v>
      </c>
      <c r="H33" s="222">
        <v>100</v>
      </c>
      <c r="I33" s="147">
        <f t="shared" si="2"/>
        <v>100</v>
      </c>
      <c r="J33" s="147">
        <f t="shared" si="3"/>
        <v>52.671111111111109</v>
      </c>
      <c r="K33" s="220" t="s">
        <v>826</v>
      </c>
      <c r="L33" s="222">
        <v>100</v>
      </c>
      <c r="M33" s="222">
        <f>+VLOOKUP(B33,Hoja1!$C$2:$PS$108,315,0)</f>
        <v>100</v>
      </c>
      <c r="N33" s="222">
        <f>+VLOOKUP($B33,Hoja1!$C$2:$PS$108,316,0)</f>
        <v>51.25</v>
      </c>
      <c r="O33" s="232" t="s">
        <v>847</v>
      </c>
      <c r="P33" s="233" t="str">
        <f t="shared" si="12"/>
        <v>11</v>
      </c>
      <c r="Q33" s="220" t="s">
        <v>3388</v>
      </c>
      <c r="R33" s="221" t="s">
        <v>467</v>
      </c>
      <c r="S33" s="224">
        <f t="shared" si="5"/>
        <v>24</v>
      </c>
      <c r="T33" s="224">
        <f t="shared" si="6"/>
        <v>11.1</v>
      </c>
      <c r="U33" s="225">
        <f t="shared" si="7"/>
        <v>0.46249999999999997</v>
      </c>
      <c r="V33" s="224">
        <f>+VLOOKUP($O33,base,106,0)</f>
        <v>11.1</v>
      </c>
      <c r="W33" s="224">
        <f t="shared" si="8"/>
        <v>11.1</v>
      </c>
      <c r="X33" s="225">
        <f t="shared" si="9"/>
        <v>1</v>
      </c>
      <c r="Y33" s="234">
        <v>2</v>
      </c>
      <c r="Z33" s="220" t="s">
        <v>3390</v>
      </c>
      <c r="AA33" s="227">
        <v>100</v>
      </c>
      <c r="AB33" s="227">
        <f>+VLOOKUP($A33,Hoja2!$L$2:$DI$116,89,0)</f>
        <v>46</v>
      </c>
      <c r="AC33" s="228">
        <f t="shared" si="11"/>
        <v>0.46</v>
      </c>
      <c r="AD33" s="227">
        <f>IFERROR(VLOOKUP($A33,Hoja2!$L$2:$DI$116,87,0),"")</f>
        <v>46</v>
      </c>
      <c r="AE33" s="227">
        <f>IFERROR(VLOOKUP($A33,Hoja2!$L$2:$DI$116,89,0),"")</f>
        <v>46</v>
      </c>
      <c r="AF33" s="229">
        <f t="shared" si="10"/>
        <v>1</v>
      </c>
      <c r="AG33" s="251" t="s">
        <v>481</v>
      </c>
    </row>
    <row r="34" spans="1:33" ht="62" hidden="1" x14ac:dyDescent="0.35">
      <c r="A34" s="201" t="str">
        <f t="shared" si="0"/>
        <v>PD31_1</v>
      </c>
      <c r="B34" s="201" t="str">
        <f t="shared" si="1"/>
        <v>7868_12</v>
      </c>
      <c r="C34" s="220" t="s">
        <v>437</v>
      </c>
      <c r="D34" s="220" t="s">
        <v>3298</v>
      </c>
      <c r="E34" s="221">
        <v>7868</v>
      </c>
      <c r="F34" s="220" t="s">
        <v>3358</v>
      </c>
      <c r="G34" s="220" t="s">
        <v>3359</v>
      </c>
      <c r="H34" s="222">
        <v>100</v>
      </c>
      <c r="I34" s="147">
        <f t="shared" si="2"/>
        <v>100</v>
      </c>
      <c r="J34" s="147">
        <f t="shared" si="3"/>
        <v>52.671111111111109</v>
      </c>
      <c r="K34" s="220" t="s">
        <v>826</v>
      </c>
      <c r="L34" s="222">
        <v>100</v>
      </c>
      <c r="M34" s="222">
        <f>+VLOOKUP(B34,Hoja1!$C$2:$PS$108,315,0)</f>
        <v>100</v>
      </c>
      <c r="N34" s="222">
        <f>+VLOOKUP($B34,Hoja1!$C$2:$PS$108,316,0)</f>
        <v>51.25</v>
      </c>
      <c r="O34" s="232" t="s">
        <v>871</v>
      </c>
      <c r="P34" s="233" t="str">
        <f t="shared" si="12"/>
        <v>12</v>
      </c>
      <c r="Q34" s="220" t="s">
        <v>3391</v>
      </c>
      <c r="R34" s="221" t="s">
        <v>3352</v>
      </c>
      <c r="S34" s="224">
        <f t="shared" si="5"/>
        <v>78</v>
      </c>
      <c r="T34" s="224">
        <f t="shared" si="6"/>
        <v>63.825000000000003</v>
      </c>
      <c r="U34" s="225">
        <f t="shared" si="7"/>
        <v>0.81826923076923086</v>
      </c>
      <c r="V34" s="224">
        <f>+VLOOKUP($O34,base,91,0)</f>
        <v>63.825000000000003</v>
      </c>
      <c r="W34" s="224">
        <f t="shared" si="8"/>
        <v>63.825000000000003</v>
      </c>
      <c r="X34" s="225">
        <f t="shared" si="9"/>
        <v>1</v>
      </c>
      <c r="Y34" s="226">
        <v>1</v>
      </c>
      <c r="Z34" s="220" t="s">
        <v>3392</v>
      </c>
      <c r="AA34" s="227">
        <v>100</v>
      </c>
      <c r="AB34" s="227">
        <f>+VLOOKUP($A34,Hoja2!$L$2:$DI$116,89,0)</f>
        <v>50</v>
      </c>
      <c r="AC34" s="228">
        <f t="shared" si="11"/>
        <v>0.5</v>
      </c>
      <c r="AD34" s="227">
        <f>IFERROR(VLOOKUP($A34,Hoja2!$L$2:$DI$116,87,0),"")</f>
        <v>50</v>
      </c>
      <c r="AE34" s="227">
        <f>IFERROR(VLOOKUP($A34,Hoja2!$L$2:$DI$116,89,0),"")</f>
        <v>50</v>
      </c>
      <c r="AF34" s="229">
        <f t="shared" si="10"/>
        <v>1</v>
      </c>
      <c r="AG34" s="251" t="s">
        <v>481</v>
      </c>
    </row>
    <row r="35" spans="1:33" ht="57" hidden="1" customHeight="1" x14ac:dyDescent="0.35">
      <c r="A35" s="201" t="str">
        <f t="shared" si="0"/>
        <v>PD31_2</v>
      </c>
      <c r="B35" s="201" t="str">
        <f t="shared" si="1"/>
        <v>7868_12</v>
      </c>
      <c r="C35" s="220" t="s">
        <v>437</v>
      </c>
      <c r="D35" s="220" t="s">
        <v>3298</v>
      </c>
      <c r="E35" s="221">
        <v>7868</v>
      </c>
      <c r="F35" s="220" t="s">
        <v>3358</v>
      </c>
      <c r="G35" s="220" t="s">
        <v>3359</v>
      </c>
      <c r="H35" s="222">
        <v>100</v>
      </c>
      <c r="I35" s="147">
        <f t="shared" si="2"/>
        <v>100</v>
      </c>
      <c r="J35" s="147">
        <f t="shared" si="3"/>
        <v>52.671111111111109</v>
      </c>
      <c r="K35" s="220" t="s">
        <v>826</v>
      </c>
      <c r="L35" s="222">
        <v>100</v>
      </c>
      <c r="M35" s="222">
        <f>+VLOOKUP(B35,Hoja1!$C$2:$PS$108,315,0)</f>
        <v>100</v>
      </c>
      <c r="N35" s="222">
        <f>+VLOOKUP($B35,Hoja1!$C$2:$PS$108,316,0)</f>
        <v>51.25</v>
      </c>
      <c r="O35" s="232" t="s">
        <v>871</v>
      </c>
      <c r="P35" s="233" t="str">
        <f t="shared" si="12"/>
        <v>12</v>
      </c>
      <c r="Q35" s="220" t="s">
        <v>3391</v>
      </c>
      <c r="R35" s="221" t="s">
        <v>3352</v>
      </c>
      <c r="S35" s="224">
        <f t="shared" si="5"/>
        <v>78</v>
      </c>
      <c r="T35" s="224">
        <f t="shared" si="6"/>
        <v>63.825000000000003</v>
      </c>
      <c r="U35" s="225">
        <f t="shared" si="7"/>
        <v>0.81826923076923086</v>
      </c>
      <c r="V35" s="224">
        <f>+VLOOKUP($O35,base,91,0)</f>
        <v>63.825000000000003</v>
      </c>
      <c r="W35" s="224">
        <f t="shared" si="8"/>
        <v>63.825000000000003</v>
      </c>
      <c r="X35" s="225">
        <f t="shared" si="9"/>
        <v>1</v>
      </c>
      <c r="Y35" s="234">
        <v>2</v>
      </c>
      <c r="Z35" s="220" t="s">
        <v>3393</v>
      </c>
      <c r="AA35" s="227">
        <v>100</v>
      </c>
      <c r="AB35" s="227">
        <f>+VLOOKUP($A35,Hoja2!$L$2:$DI$116,89,0)</f>
        <v>45</v>
      </c>
      <c r="AC35" s="228">
        <f t="shared" si="11"/>
        <v>0.45</v>
      </c>
      <c r="AD35" s="227">
        <f>IFERROR(VLOOKUP($A35,Hoja2!$L$2:$DI$116,87,0),"")</f>
        <v>45</v>
      </c>
      <c r="AE35" s="227">
        <f>IFERROR(VLOOKUP($A35,Hoja2!$L$2:$DI$116,89,0),"")</f>
        <v>45</v>
      </c>
      <c r="AF35" s="229">
        <f t="shared" si="10"/>
        <v>1</v>
      </c>
      <c r="AG35" s="251" t="s">
        <v>481</v>
      </c>
    </row>
    <row r="36" spans="1:33" ht="108.5" hidden="1" x14ac:dyDescent="0.35">
      <c r="A36" s="201" t="str">
        <f t="shared" si="0"/>
        <v>PD60_1</v>
      </c>
      <c r="B36" s="201" t="str">
        <f t="shared" si="1"/>
        <v>7869_1</v>
      </c>
      <c r="C36" s="220" t="s">
        <v>437</v>
      </c>
      <c r="D36" s="220" t="s">
        <v>3394</v>
      </c>
      <c r="E36" s="221">
        <v>7869</v>
      </c>
      <c r="F36" s="220" t="s">
        <v>3395</v>
      </c>
      <c r="G36" s="220" t="s">
        <v>3396</v>
      </c>
      <c r="H36" s="222">
        <v>100</v>
      </c>
      <c r="I36" s="147">
        <f t="shared" si="2"/>
        <v>100</v>
      </c>
      <c r="J36" s="147">
        <f t="shared" si="3"/>
        <v>48.333333333333329</v>
      </c>
      <c r="K36" s="220" t="s">
        <v>1079</v>
      </c>
      <c r="L36" s="222">
        <v>100</v>
      </c>
      <c r="M36" s="222">
        <f>+VLOOKUP(B36,Hoja1!$C$2:$PS$108,315,0)</f>
        <v>100</v>
      </c>
      <c r="N36" s="222">
        <f>+VLOOKUP($B36,Hoja1!$C$2:$PS$108,316,0)</f>
        <v>55</v>
      </c>
      <c r="O36" s="232" t="s">
        <v>1075</v>
      </c>
      <c r="P36" s="233" t="str">
        <f t="shared" ref="P36:P73" si="13">+MID(Q36,1,1)</f>
        <v>1</v>
      </c>
      <c r="Q36" s="220" t="s">
        <v>3397</v>
      </c>
      <c r="R36" s="221" t="s">
        <v>467</v>
      </c>
      <c r="S36" s="224">
        <f t="shared" si="5"/>
        <v>25</v>
      </c>
      <c r="T36" s="224">
        <f t="shared" si="6"/>
        <v>15</v>
      </c>
      <c r="U36" s="225">
        <f t="shared" si="7"/>
        <v>0.6</v>
      </c>
      <c r="V36" s="224">
        <f t="shared" ref="V36:V49" si="14">+VLOOKUP($O36,base,106,0)</f>
        <v>15</v>
      </c>
      <c r="W36" s="224">
        <f t="shared" si="8"/>
        <v>15</v>
      </c>
      <c r="X36" s="225">
        <f t="shared" si="9"/>
        <v>1</v>
      </c>
      <c r="Y36" s="226">
        <v>1</v>
      </c>
      <c r="Z36" s="220" t="s">
        <v>2872</v>
      </c>
      <c r="AA36" s="227">
        <v>100</v>
      </c>
      <c r="AB36" s="227">
        <f>+VLOOKUP($A36,Hoja2!$L$2:$DI$116,89,0)</f>
        <v>60</v>
      </c>
      <c r="AC36" s="228">
        <f t="shared" si="11"/>
        <v>0.6</v>
      </c>
      <c r="AD36" s="227">
        <f>IFERROR(VLOOKUP($A36,Hoja2!$L$2:$DI$116,87,0),"")</f>
        <v>60</v>
      </c>
      <c r="AE36" s="227">
        <f>IFERROR(VLOOKUP($A36,Hoja2!$L$2:$DI$116,89,0),"")</f>
        <v>60</v>
      </c>
      <c r="AF36" s="229">
        <f t="shared" si="10"/>
        <v>1</v>
      </c>
      <c r="AG36" s="251" t="s">
        <v>481</v>
      </c>
    </row>
    <row r="37" spans="1:33" ht="108.5" hidden="1" x14ac:dyDescent="0.35">
      <c r="A37" s="201" t="str">
        <f t="shared" si="0"/>
        <v>PD60_2</v>
      </c>
      <c r="B37" s="201" t="str">
        <f t="shared" si="1"/>
        <v>7869_1</v>
      </c>
      <c r="C37" s="220" t="s">
        <v>437</v>
      </c>
      <c r="D37" s="220" t="s">
        <v>3394</v>
      </c>
      <c r="E37" s="221">
        <v>7869</v>
      </c>
      <c r="F37" s="220" t="s">
        <v>3395</v>
      </c>
      <c r="G37" s="220" t="s">
        <v>3396</v>
      </c>
      <c r="H37" s="222">
        <v>100</v>
      </c>
      <c r="I37" s="147">
        <f t="shared" si="2"/>
        <v>100</v>
      </c>
      <c r="J37" s="147">
        <f t="shared" si="3"/>
        <v>48.333333333333329</v>
      </c>
      <c r="K37" s="220" t="s">
        <v>1079</v>
      </c>
      <c r="L37" s="222">
        <v>100</v>
      </c>
      <c r="M37" s="222">
        <f>+VLOOKUP(B37,Hoja1!$C$2:$PS$108,315,0)</f>
        <v>100</v>
      </c>
      <c r="N37" s="222">
        <f>+VLOOKUP($B37,Hoja1!$C$2:$PS$108,316,0)</f>
        <v>55</v>
      </c>
      <c r="O37" s="232" t="s">
        <v>1075</v>
      </c>
      <c r="P37" s="233" t="str">
        <f t="shared" si="13"/>
        <v>1</v>
      </c>
      <c r="Q37" s="220" t="s">
        <v>3397</v>
      </c>
      <c r="R37" s="221" t="s">
        <v>467</v>
      </c>
      <c r="S37" s="224">
        <f t="shared" si="5"/>
        <v>25</v>
      </c>
      <c r="T37" s="224">
        <f t="shared" si="6"/>
        <v>15</v>
      </c>
      <c r="U37" s="225">
        <f t="shared" si="7"/>
        <v>0.6</v>
      </c>
      <c r="V37" s="224">
        <f t="shared" si="14"/>
        <v>15</v>
      </c>
      <c r="W37" s="224">
        <f t="shared" si="8"/>
        <v>15</v>
      </c>
      <c r="X37" s="225">
        <f t="shared" si="9"/>
        <v>1</v>
      </c>
      <c r="Y37" s="226">
        <v>2</v>
      </c>
      <c r="Z37" s="220" t="s">
        <v>2877</v>
      </c>
      <c r="AA37" s="227">
        <v>100</v>
      </c>
      <c r="AB37" s="227">
        <f>+VLOOKUP($A37,Hoja2!$L$2:$DI$116,89,0)</f>
        <v>60</v>
      </c>
      <c r="AC37" s="228">
        <f t="shared" si="11"/>
        <v>0.6</v>
      </c>
      <c r="AD37" s="227">
        <f>IFERROR(VLOOKUP($A37,Hoja2!$L$2:$DI$116,87,0),"")</f>
        <v>60</v>
      </c>
      <c r="AE37" s="227">
        <f>IFERROR(VLOOKUP($A37,Hoja2!$L$2:$DI$116,89,0),"")</f>
        <v>60</v>
      </c>
      <c r="AF37" s="229">
        <f t="shared" si="10"/>
        <v>1</v>
      </c>
      <c r="AG37" s="251" t="s">
        <v>481</v>
      </c>
    </row>
    <row r="38" spans="1:33" ht="108.5" hidden="1" x14ac:dyDescent="0.35">
      <c r="A38" s="201" t="str">
        <f t="shared" si="0"/>
        <v>PD60_3</v>
      </c>
      <c r="B38" s="201" t="str">
        <f t="shared" si="1"/>
        <v>7869_1</v>
      </c>
      <c r="C38" s="220" t="s">
        <v>437</v>
      </c>
      <c r="D38" s="220" t="s">
        <v>3394</v>
      </c>
      <c r="E38" s="221">
        <v>7869</v>
      </c>
      <c r="F38" s="220" t="s">
        <v>3395</v>
      </c>
      <c r="G38" s="220" t="s">
        <v>3396</v>
      </c>
      <c r="H38" s="222">
        <v>100</v>
      </c>
      <c r="I38" s="147">
        <f t="shared" si="2"/>
        <v>100</v>
      </c>
      <c r="J38" s="147">
        <f t="shared" si="3"/>
        <v>48.333333333333329</v>
      </c>
      <c r="K38" s="220" t="s">
        <v>1079</v>
      </c>
      <c r="L38" s="222">
        <v>100</v>
      </c>
      <c r="M38" s="222">
        <f>+VLOOKUP(B38,Hoja1!$C$2:$PS$108,315,0)</f>
        <v>100</v>
      </c>
      <c r="N38" s="222">
        <f>+VLOOKUP($B38,Hoja1!$C$2:$PS$108,316,0)</f>
        <v>55</v>
      </c>
      <c r="O38" s="232" t="s">
        <v>1075</v>
      </c>
      <c r="P38" s="233" t="str">
        <f t="shared" si="13"/>
        <v>1</v>
      </c>
      <c r="Q38" s="220" t="s">
        <v>3397</v>
      </c>
      <c r="R38" s="221" t="s">
        <v>467</v>
      </c>
      <c r="S38" s="224">
        <f t="shared" si="5"/>
        <v>25</v>
      </c>
      <c r="T38" s="224">
        <f t="shared" si="6"/>
        <v>15</v>
      </c>
      <c r="U38" s="225">
        <f t="shared" si="7"/>
        <v>0.6</v>
      </c>
      <c r="V38" s="224">
        <f t="shared" si="14"/>
        <v>15</v>
      </c>
      <c r="W38" s="224">
        <f t="shared" si="8"/>
        <v>15</v>
      </c>
      <c r="X38" s="225">
        <f t="shared" si="9"/>
        <v>1</v>
      </c>
      <c r="Y38" s="226">
        <v>3</v>
      </c>
      <c r="Z38" s="220" t="s">
        <v>2882</v>
      </c>
      <c r="AA38" s="227">
        <v>100</v>
      </c>
      <c r="AB38" s="227">
        <f>+VLOOKUP($A38,Hoja2!$L$2:$DI$116,89,0)</f>
        <v>60</v>
      </c>
      <c r="AC38" s="228">
        <f t="shared" si="11"/>
        <v>0.6</v>
      </c>
      <c r="AD38" s="227">
        <f>IFERROR(VLOOKUP($A38,Hoja2!$L$2:$DI$116,87,0),"")</f>
        <v>60</v>
      </c>
      <c r="AE38" s="227">
        <f>IFERROR(VLOOKUP($A38,Hoja2!$L$2:$DI$116,89,0),"")</f>
        <v>60</v>
      </c>
      <c r="AF38" s="229">
        <f t="shared" si="10"/>
        <v>1</v>
      </c>
      <c r="AG38" s="251" t="s">
        <v>481</v>
      </c>
    </row>
    <row r="39" spans="1:33" ht="108.5" hidden="1" x14ac:dyDescent="0.35">
      <c r="A39" s="201" t="str">
        <f t="shared" ref="A39:A70" si="15">+O39&amp;"_"&amp;Y39</f>
        <v>PD61_2</v>
      </c>
      <c r="B39" s="201" t="str">
        <f t="shared" ref="B39:B70" si="16">+E39&amp;"_"&amp;P39</f>
        <v>7869_2</v>
      </c>
      <c r="C39" s="220" t="s">
        <v>437</v>
      </c>
      <c r="D39" s="220" t="s">
        <v>3394</v>
      </c>
      <c r="E39" s="221">
        <v>7869</v>
      </c>
      <c r="F39" s="220" t="s">
        <v>3395</v>
      </c>
      <c r="G39" s="220" t="s">
        <v>3396</v>
      </c>
      <c r="H39" s="222">
        <v>100</v>
      </c>
      <c r="I39" s="147">
        <f t="shared" ref="I39:I70" si="17">+VLOOKUP($E39,base2,320,0)</f>
        <v>100</v>
      </c>
      <c r="J39" s="147">
        <f t="shared" ref="J39:J70" si="18">+VLOOKUP($E39,base2,321,0)</f>
        <v>48.333333333333329</v>
      </c>
      <c r="K39" s="220" t="s">
        <v>1079</v>
      </c>
      <c r="L39" s="222">
        <v>100</v>
      </c>
      <c r="M39" s="222">
        <f>+VLOOKUP(B39,Hoja1!$C$2:$PS$108,315,0)</f>
        <v>100</v>
      </c>
      <c r="N39" s="222">
        <f>+VLOOKUP($B39,Hoja1!$C$2:$PS$108,316,0)</f>
        <v>55</v>
      </c>
      <c r="O39" s="232" t="s">
        <v>1109</v>
      </c>
      <c r="P39" s="233" t="str">
        <f t="shared" si="13"/>
        <v>2</v>
      </c>
      <c r="Q39" s="220" t="s">
        <v>3398</v>
      </c>
      <c r="R39" s="221" t="s">
        <v>467</v>
      </c>
      <c r="S39" s="224">
        <f t="shared" ref="S39:S70" si="19">+VLOOKUP($O39,base,67,0)</f>
        <v>20</v>
      </c>
      <c r="T39" s="224">
        <f t="shared" ref="T39:T70" si="20">+VLOOKUP($O39,base,342,0)</f>
        <v>10</v>
      </c>
      <c r="U39" s="225">
        <f t="shared" ref="U39:U70" si="21">IFERROR(T39/S39,0)</f>
        <v>0.5</v>
      </c>
      <c r="V39" s="224">
        <f t="shared" si="14"/>
        <v>10</v>
      </c>
      <c r="W39" s="224">
        <f t="shared" ref="W39:W70" si="22">+VLOOKUP($O39,base,342,0)</f>
        <v>10</v>
      </c>
      <c r="X39" s="225">
        <f t="shared" ref="X39:X70" si="23">IFERROR(W39/V39,0)</f>
        <v>1</v>
      </c>
      <c r="Y39" s="226">
        <v>2</v>
      </c>
      <c r="Z39" s="220" t="s">
        <v>2889</v>
      </c>
      <c r="AA39" s="227">
        <v>100</v>
      </c>
      <c r="AB39" s="227">
        <f>+VLOOKUP($A39,Hoja2!$L$2:$DI$116,89,0)</f>
        <v>50</v>
      </c>
      <c r="AC39" s="228">
        <f t="shared" si="11"/>
        <v>0.5</v>
      </c>
      <c r="AD39" s="227">
        <f>IFERROR(VLOOKUP($A39,Hoja2!$L$2:$DI$116,87,0),"")</f>
        <v>50</v>
      </c>
      <c r="AE39" s="227">
        <f>IFERROR(VLOOKUP($A39,Hoja2!$L$2:$DI$116,89,0),"")</f>
        <v>50</v>
      </c>
      <c r="AF39" s="229">
        <f t="shared" ref="AF39:AF70" si="24">IFERROR(AE39/AD39,0)</f>
        <v>1</v>
      </c>
      <c r="AG39" s="251" t="s">
        <v>481</v>
      </c>
    </row>
    <row r="40" spans="1:33" ht="93" hidden="1" x14ac:dyDescent="0.35">
      <c r="A40" s="201" t="str">
        <f t="shared" si="15"/>
        <v>PD62_1</v>
      </c>
      <c r="B40" s="201" t="str">
        <f t="shared" si="16"/>
        <v>7869_3</v>
      </c>
      <c r="C40" s="220" t="s">
        <v>437</v>
      </c>
      <c r="D40" s="220" t="s">
        <v>3394</v>
      </c>
      <c r="E40" s="221">
        <v>7869</v>
      </c>
      <c r="F40" s="220" t="s">
        <v>3395</v>
      </c>
      <c r="G40" s="220" t="s">
        <v>3396</v>
      </c>
      <c r="H40" s="222">
        <v>100</v>
      </c>
      <c r="I40" s="147">
        <f t="shared" si="17"/>
        <v>100</v>
      </c>
      <c r="J40" s="147">
        <f t="shared" si="18"/>
        <v>48.333333333333329</v>
      </c>
      <c r="K40" s="220" t="s">
        <v>1137</v>
      </c>
      <c r="L40" s="222">
        <v>100</v>
      </c>
      <c r="M40" s="222">
        <f>+VLOOKUP(B40,Hoja1!$C$2:$PS$108,315,0)</f>
        <v>100</v>
      </c>
      <c r="N40" s="222">
        <f>+VLOOKUP($B40,Hoja1!$C$2:$PS$108,316,0)</f>
        <v>41.666666666666664</v>
      </c>
      <c r="O40" s="235" t="s">
        <v>1135</v>
      </c>
      <c r="P40" s="233" t="str">
        <f t="shared" si="13"/>
        <v>3</v>
      </c>
      <c r="Q40" s="220" t="s">
        <v>3399</v>
      </c>
      <c r="R40" s="221" t="s">
        <v>467</v>
      </c>
      <c r="S40" s="224">
        <f t="shared" si="19"/>
        <v>30</v>
      </c>
      <c r="T40" s="224">
        <f t="shared" si="20"/>
        <v>12.5</v>
      </c>
      <c r="U40" s="225">
        <f t="shared" si="21"/>
        <v>0.41666666666666669</v>
      </c>
      <c r="V40" s="224">
        <f t="shared" si="14"/>
        <v>12.5</v>
      </c>
      <c r="W40" s="224">
        <f t="shared" si="22"/>
        <v>12.5</v>
      </c>
      <c r="X40" s="225">
        <f t="shared" si="23"/>
        <v>1</v>
      </c>
      <c r="Y40" s="226">
        <v>1</v>
      </c>
      <c r="Z40" s="220" t="s">
        <v>2892</v>
      </c>
      <c r="AA40" s="227">
        <v>100</v>
      </c>
      <c r="AB40" s="227">
        <f>+VLOOKUP($A40,Hoja2!$L$2:$DI$116,89,0)</f>
        <v>45</v>
      </c>
      <c r="AC40" s="228">
        <f t="shared" si="11"/>
        <v>0.45</v>
      </c>
      <c r="AD40" s="227">
        <f>IFERROR(VLOOKUP($A40,Hoja2!$L$2:$DI$116,87,0),"")</f>
        <v>45</v>
      </c>
      <c r="AE40" s="227">
        <f>IFERROR(VLOOKUP($A40,Hoja2!$L$2:$DI$116,89,0),"")</f>
        <v>45</v>
      </c>
      <c r="AF40" s="229">
        <f t="shared" si="24"/>
        <v>1</v>
      </c>
      <c r="AG40" s="251" t="s">
        <v>481</v>
      </c>
    </row>
    <row r="41" spans="1:33" ht="93" hidden="1" x14ac:dyDescent="0.35">
      <c r="A41" s="201" t="str">
        <f t="shared" si="15"/>
        <v>PD62_2</v>
      </c>
      <c r="B41" s="201" t="str">
        <f t="shared" si="16"/>
        <v>7869_3</v>
      </c>
      <c r="C41" s="220" t="s">
        <v>437</v>
      </c>
      <c r="D41" s="220" t="s">
        <v>3394</v>
      </c>
      <c r="E41" s="221">
        <v>7869</v>
      </c>
      <c r="F41" s="220" t="s">
        <v>3395</v>
      </c>
      <c r="G41" s="220" t="s">
        <v>3396</v>
      </c>
      <c r="H41" s="222">
        <v>100</v>
      </c>
      <c r="I41" s="147">
        <f t="shared" si="17"/>
        <v>100</v>
      </c>
      <c r="J41" s="147">
        <f t="shared" si="18"/>
        <v>48.333333333333329</v>
      </c>
      <c r="K41" s="220" t="s">
        <v>1137</v>
      </c>
      <c r="L41" s="222">
        <v>100</v>
      </c>
      <c r="M41" s="222">
        <f>+VLOOKUP(B41,Hoja1!$C$2:$PS$108,315,0)</f>
        <v>100</v>
      </c>
      <c r="N41" s="222">
        <f>+VLOOKUP($B41,Hoja1!$C$2:$PS$108,316,0)</f>
        <v>41.666666666666664</v>
      </c>
      <c r="O41" s="235" t="s">
        <v>1135</v>
      </c>
      <c r="P41" s="233" t="str">
        <f t="shared" si="13"/>
        <v>3</v>
      </c>
      <c r="Q41" s="220" t="s">
        <v>3399</v>
      </c>
      <c r="R41" s="221" t="s">
        <v>467</v>
      </c>
      <c r="S41" s="224">
        <f t="shared" si="19"/>
        <v>30</v>
      </c>
      <c r="T41" s="224">
        <f t="shared" si="20"/>
        <v>12.5</v>
      </c>
      <c r="U41" s="225">
        <f t="shared" si="21"/>
        <v>0.41666666666666669</v>
      </c>
      <c r="V41" s="224">
        <f t="shared" si="14"/>
        <v>12.5</v>
      </c>
      <c r="W41" s="224">
        <f t="shared" si="22"/>
        <v>12.5</v>
      </c>
      <c r="X41" s="225">
        <f t="shared" si="23"/>
        <v>1</v>
      </c>
      <c r="Y41" s="226">
        <v>2</v>
      </c>
      <c r="Z41" s="220" t="s">
        <v>2898</v>
      </c>
      <c r="AA41" s="227">
        <v>100</v>
      </c>
      <c r="AB41" s="227">
        <f>+VLOOKUP($A41,Hoja2!$L$2:$DI$116,89,0)</f>
        <v>35</v>
      </c>
      <c r="AC41" s="228">
        <f t="shared" si="11"/>
        <v>0.35</v>
      </c>
      <c r="AD41" s="227">
        <f>IFERROR(VLOOKUP($A41,Hoja2!$L$2:$DI$116,87,0),"")</f>
        <v>35</v>
      </c>
      <c r="AE41" s="227">
        <f>IFERROR(VLOOKUP($A41,Hoja2!$L$2:$DI$116,89,0),"")</f>
        <v>35</v>
      </c>
      <c r="AF41" s="229">
        <f t="shared" si="24"/>
        <v>1</v>
      </c>
      <c r="AG41" s="251" t="s">
        <v>481</v>
      </c>
    </row>
    <row r="42" spans="1:33" ht="93" hidden="1" x14ac:dyDescent="0.35">
      <c r="A42" s="201" t="str">
        <f t="shared" si="15"/>
        <v>PD62_3</v>
      </c>
      <c r="B42" s="201" t="str">
        <f t="shared" si="16"/>
        <v>7869_3</v>
      </c>
      <c r="C42" s="220" t="s">
        <v>437</v>
      </c>
      <c r="D42" s="220" t="s">
        <v>3394</v>
      </c>
      <c r="E42" s="221">
        <v>7869</v>
      </c>
      <c r="F42" s="220" t="s">
        <v>3395</v>
      </c>
      <c r="G42" s="220" t="s">
        <v>3396</v>
      </c>
      <c r="H42" s="222">
        <v>100</v>
      </c>
      <c r="I42" s="147">
        <f t="shared" si="17"/>
        <v>100</v>
      </c>
      <c r="J42" s="147">
        <f t="shared" si="18"/>
        <v>48.333333333333329</v>
      </c>
      <c r="K42" s="220" t="s">
        <v>1137</v>
      </c>
      <c r="L42" s="222">
        <v>100</v>
      </c>
      <c r="M42" s="222">
        <f>+VLOOKUP(B42,Hoja1!$C$2:$PS$108,315,0)</f>
        <v>100</v>
      </c>
      <c r="N42" s="222">
        <f>+VLOOKUP($B42,Hoja1!$C$2:$PS$108,316,0)</f>
        <v>41.666666666666664</v>
      </c>
      <c r="O42" s="235" t="s">
        <v>1135</v>
      </c>
      <c r="P42" s="233" t="str">
        <f t="shared" si="13"/>
        <v>3</v>
      </c>
      <c r="Q42" s="220" t="s">
        <v>3399</v>
      </c>
      <c r="R42" s="221" t="s">
        <v>467</v>
      </c>
      <c r="S42" s="224">
        <f t="shared" si="19"/>
        <v>30</v>
      </c>
      <c r="T42" s="224">
        <f t="shared" si="20"/>
        <v>12.5</v>
      </c>
      <c r="U42" s="225">
        <f t="shared" si="21"/>
        <v>0.41666666666666669</v>
      </c>
      <c r="V42" s="224">
        <f t="shared" si="14"/>
        <v>12.5</v>
      </c>
      <c r="W42" s="224">
        <f t="shared" si="22"/>
        <v>12.5</v>
      </c>
      <c r="X42" s="225">
        <f t="shared" si="23"/>
        <v>1</v>
      </c>
      <c r="Y42" s="226">
        <v>3</v>
      </c>
      <c r="Z42" s="220" t="s">
        <v>2903</v>
      </c>
      <c r="AA42" s="227">
        <v>100</v>
      </c>
      <c r="AB42" s="227">
        <f>+VLOOKUP($A42,Hoja2!$L$2:$DI$116,89,0)</f>
        <v>45</v>
      </c>
      <c r="AC42" s="228">
        <f t="shared" si="11"/>
        <v>0.45</v>
      </c>
      <c r="AD42" s="227">
        <f>IFERROR(VLOOKUP($A42,Hoja2!$L$2:$DI$116,87,0),"")</f>
        <v>45</v>
      </c>
      <c r="AE42" s="227">
        <f>IFERROR(VLOOKUP($A42,Hoja2!$L$2:$DI$116,89,0),"")</f>
        <v>45</v>
      </c>
      <c r="AF42" s="229">
        <f t="shared" si="24"/>
        <v>1</v>
      </c>
      <c r="AG42" s="251" t="s">
        <v>481</v>
      </c>
    </row>
    <row r="43" spans="1:33" ht="77.5" hidden="1" x14ac:dyDescent="0.35">
      <c r="A43" s="201" t="str">
        <f t="shared" si="15"/>
        <v>PD86_1</v>
      </c>
      <c r="B43" s="201" t="str">
        <f t="shared" si="16"/>
        <v>7870_1</v>
      </c>
      <c r="C43" s="220" t="s">
        <v>437</v>
      </c>
      <c r="D43" s="220" t="s">
        <v>3298</v>
      </c>
      <c r="E43" s="221">
        <v>7870</v>
      </c>
      <c r="F43" s="220" t="s">
        <v>3299</v>
      </c>
      <c r="G43" s="220" t="s">
        <v>1255</v>
      </c>
      <c r="H43" s="222">
        <v>100</v>
      </c>
      <c r="I43" s="147">
        <f t="shared" si="17"/>
        <v>100</v>
      </c>
      <c r="J43" s="147">
        <f t="shared" si="18"/>
        <v>38.125</v>
      </c>
      <c r="K43" s="230" t="s">
        <v>3400</v>
      </c>
      <c r="L43" s="222">
        <v>100</v>
      </c>
      <c r="M43" s="222">
        <f>+VLOOKUP(B43,Hoja1!$C$2:$PS$108,315,0)</f>
        <v>100</v>
      </c>
      <c r="N43" s="222">
        <f>+VLOOKUP($B43,Hoja1!$C$2:$PS$108,316,0)</f>
        <v>36.25</v>
      </c>
      <c r="O43" s="223" t="s">
        <v>1399</v>
      </c>
      <c r="P43" s="223" t="str">
        <f t="shared" si="13"/>
        <v>1</v>
      </c>
      <c r="Q43" s="220" t="s">
        <v>3401</v>
      </c>
      <c r="R43" s="221" t="s">
        <v>504</v>
      </c>
      <c r="S43" s="224">
        <f t="shared" si="19"/>
        <v>100</v>
      </c>
      <c r="T43" s="224">
        <f t="shared" si="20"/>
        <v>32.5</v>
      </c>
      <c r="U43" s="225">
        <f t="shared" si="21"/>
        <v>0.32500000000000001</v>
      </c>
      <c r="V43" s="224">
        <f t="shared" si="14"/>
        <v>32.5</v>
      </c>
      <c r="W43" s="224">
        <f t="shared" si="22"/>
        <v>32.5</v>
      </c>
      <c r="X43" s="225">
        <f t="shared" si="23"/>
        <v>1</v>
      </c>
      <c r="Y43" s="226">
        <v>1</v>
      </c>
      <c r="Z43" s="220" t="s">
        <v>2912</v>
      </c>
      <c r="AA43" s="227">
        <v>100</v>
      </c>
      <c r="AB43" s="227">
        <f>+VLOOKUP($A43,Hoja2!$L$2:$DI$116,89,0)</f>
        <v>20</v>
      </c>
      <c r="AC43" s="228">
        <f t="shared" si="11"/>
        <v>0.2</v>
      </c>
      <c r="AD43" s="227">
        <f>IFERROR(VLOOKUP($A43,Hoja2!$L$2:$DI$116,87,0),"")</f>
        <v>20</v>
      </c>
      <c r="AE43" s="227">
        <f>IFERROR(VLOOKUP($A43,Hoja2!$L$2:$DI$116,89,0),"")</f>
        <v>20</v>
      </c>
      <c r="AF43" s="229">
        <f t="shared" si="24"/>
        <v>1</v>
      </c>
      <c r="AG43" s="251" t="s">
        <v>481</v>
      </c>
    </row>
    <row r="44" spans="1:33" ht="77.5" hidden="1" x14ac:dyDescent="0.35">
      <c r="A44" s="201" t="str">
        <f t="shared" si="15"/>
        <v>PD86_2</v>
      </c>
      <c r="B44" s="201" t="str">
        <f t="shared" si="16"/>
        <v>7870_1</v>
      </c>
      <c r="C44" s="220" t="s">
        <v>437</v>
      </c>
      <c r="D44" s="220" t="s">
        <v>3298</v>
      </c>
      <c r="E44" s="221">
        <v>7870</v>
      </c>
      <c r="F44" s="220" t="s">
        <v>3299</v>
      </c>
      <c r="G44" s="220" t="s">
        <v>1255</v>
      </c>
      <c r="H44" s="222">
        <v>100</v>
      </c>
      <c r="I44" s="147">
        <f t="shared" si="17"/>
        <v>100</v>
      </c>
      <c r="J44" s="147">
        <f t="shared" si="18"/>
        <v>38.125</v>
      </c>
      <c r="K44" s="230" t="s">
        <v>3400</v>
      </c>
      <c r="L44" s="222">
        <v>100</v>
      </c>
      <c r="M44" s="222">
        <f>+VLOOKUP(B44,Hoja1!$C$2:$PS$108,315,0)</f>
        <v>100</v>
      </c>
      <c r="N44" s="222">
        <f>+VLOOKUP($B44,Hoja1!$C$2:$PS$108,316,0)</f>
        <v>36.25</v>
      </c>
      <c r="O44" s="223" t="s">
        <v>1399</v>
      </c>
      <c r="P44" s="223" t="str">
        <f t="shared" si="13"/>
        <v>1</v>
      </c>
      <c r="Q44" s="220" t="s">
        <v>3401</v>
      </c>
      <c r="R44" s="221" t="s">
        <v>504</v>
      </c>
      <c r="S44" s="224">
        <f t="shared" si="19"/>
        <v>100</v>
      </c>
      <c r="T44" s="224">
        <f t="shared" si="20"/>
        <v>32.5</v>
      </c>
      <c r="U44" s="225">
        <f t="shared" si="21"/>
        <v>0.32500000000000001</v>
      </c>
      <c r="V44" s="224">
        <f t="shared" si="14"/>
        <v>32.5</v>
      </c>
      <c r="W44" s="224">
        <f t="shared" si="22"/>
        <v>32.5</v>
      </c>
      <c r="X44" s="225">
        <f t="shared" si="23"/>
        <v>1</v>
      </c>
      <c r="Y44" s="226">
        <v>2</v>
      </c>
      <c r="Z44" s="220" t="s">
        <v>2917</v>
      </c>
      <c r="AA44" s="227">
        <v>100</v>
      </c>
      <c r="AB44" s="227">
        <f>+VLOOKUP($A44,Hoja2!$L$2:$DI$116,89,0)</f>
        <v>45</v>
      </c>
      <c r="AC44" s="228">
        <f t="shared" si="11"/>
        <v>0.45</v>
      </c>
      <c r="AD44" s="227">
        <f>IFERROR(VLOOKUP($A44,Hoja2!$L$2:$DI$116,87,0),"")</f>
        <v>45</v>
      </c>
      <c r="AE44" s="227">
        <f>IFERROR(VLOOKUP($A44,Hoja2!$L$2:$DI$116,89,0),"")</f>
        <v>45</v>
      </c>
      <c r="AF44" s="229">
        <f t="shared" si="24"/>
        <v>1</v>
      </c>
      <c r="AG44" s="251" t="s">
        <v>481</v>
      </c>
    </row>
    <row r="45" spans="1:33" ht="62" hidden="1" x14ac:dyDescent="0.35">
      <c r="A45" s="201" t="str">
        <f t="shared" si="15"/>
        <v>PD87_1</v>
      </c>
      <c r="B45" s="201" t="str">
        <f t="shared" si="16"/>
        <v>7870_2</v>
      </c>
      <c r="C45" s="220" t="s">
        <v>437</v>
      </c>
      <c r="D45" s="220" t="s">
        <v>3298</v>
      </c>
      <c r="E45" s="221">
        <v>7870</v>
      </c>
      <c r="F45" s="220" t="s">
        <v>3299</v>
      </c>
      <c r="G45" s="220" t="s">
        <v>1255</v>
      </c>
      <c r="H45" s="222">
        <v>100</v>
      </c>
      <c r="I45" s="147">
        <f t="shared" si="17"/>
        <v>100</v>
      </c>
      <c r="J45" s="147">
        <f t="shared" si="18"/>
        <v>38.125</v>
      </c>
      <c r="K45" s="230" t="s">
        <v>3400</v>
      </c>
      <c r="L45" s="222">
        <v>100</v>
      </c>
      <c r="M45" s="222">
        <f>+VLOOKUP(B45,Hoja1!$C$2:$PS$108,315,0)</f>
        <v>100</v>
      </c>
      <c r="N45" s="222">
        <f>+VLOOKUP($B45,Hoja1!$C$2:$PS$108,316,0)</f>
        <v>36.25</v>
      </c>
      <c r="O45" s="223" t="s">
        <v>1425</v>
      </c>
      <c r="P45" s="223" t="str">
        <f t="shared" si="13"/>
        <v>2</v>
      </c>
      <c r="Q45" s="220" t="s">
        <v>3402</v>
      </c>
      <c r="R45" s="221" t="s">
        <v>504</v>
      </c>
      <c r="S45" s="224">
        <f t="shared" si="19"/>
        <v>100</v>
      </c>
      <c r="T45" s="224">
        <f t="shared" si="20"/>
        <v>40</v>
      </c>
      <c r="U45" s="225">
        <f t="shared" si="21"/>
        <v>0.4</v>
      </c>
      <c r="V45" s="224">
        <f t="shared" si="14"/>
        <v>40</v>
      </c>
      <c r="W45" s="224">
        <f t="shared" si="22"/>
        <v>40</v>
      </c>
      <c r="X45" s="225">
        <f t="shared" si="23"/>
        <v>1</v>
      </c>
      <c r="Y45" s="226">
        <v>1</v>
      </c>
      <c r="Z45" s="220" t="s">
        <v>3403</v>
      </c>
      <c r="AA45" s="227">
        <v>100</v>
      </c>
      <c r="AB45" s="227">
        <f>+VLOOKUP($A45,Hoja2!$L$2:$DI$116,89,0)</f>
        <v>50</v>
      </c>
      <c r="AC45" s="228">
        <f t="shared" si="11"/>
        <v>0.5</v>
      </c>
      <c r="AD45" s="227">
        <f>IFERROR(VLOOKUP($A45,Hoja2!$L$2:$DI$116,87,0),"")</f>
        <v>50</v>
      </c>
      <c r="AE45" s="227">
        <f>IFERROR(VLOOKUP($A45,Hoja2!$L$2:$DI$116,89,0),"")</f>
        <v>50</v>
      </c>
      <c r="AF45" s="229">
        <f t="shared" si="24"/>
        <v>1</v>
      </c>
      <c r="AG45" s="251" t="s">
        <v>481</v>
      </c>
    </row>
    <row r="46" spans="1:33" ht="62" hidden="1" x14ac:dyDescent="0.35">
      <c r="A46" s="201" t="str">
        <f t="shared" si="15"/>
        <v>PD87_2</v>
      </c>
      <c r="B46" s="201" t="str">
        <f t="shared" si="16"/>
        <v>7870_2</v>
      </c>
      <c r="C46" s="220" t="s">
        <v>437</v>
      </c>
      <c r="D46" s="220" t="s">
        <v>3298</v>
      </c>
      <c r="E46" s="221">
        <v>7870</v>
      </c>
      <c r="F46" s="220" t="s">
        <v>3299</v>
      </c>
      <c r="G46" s="220" t="s">
        <v>1255</v>
      </c>
      <c r="H46" s="222">
        <v>100</v>
      </c>
      <c r="I46" s="147">
        <f t="shared" si="17"/>
        <v>100</v>
      </c>
      <c r="J46" s="147">
        <f t="shared" si="18"/>
        <v>38.125</v>
      </c>
      <c r="K46" s="230" t="s">
        <v>3400</v>
      </c>
      <c r="L46" s="222">
        <v>100</v>
      </c>
      <c r="M46" s="222">
        <f>+VLOOKUP(B46,Hoja1!$C$2:$PS$108,315,0)</f>
        <v>100</v>
      </c>
      <c r="N46" s="222">
        <f>+VLOOKUP($B46,Hoja1!$C$2:$PS$108,316,0)</f>
        <v>36.25</v>
      </c>
      <c r="O46" s="223" t="s">
        <v>1425</v>
      </c>
      <c r="P46" s="223" t="str">
        <f t="shared" si="13"/>
        <v>2</v>
      </c>
      <c r="Q46" s="220" t="s">
        <v>3402</v>
      </c>
      <c r="R46" s="221" t="s">
        <v>504</v>
      </c>
      <c r="S46" s="224">
        <f t="shared" si="19"/>
        <v>100</v>
      </c>
      <c r="T46" s="224">
        <f t="shared" si="20"/>
        <v>40</v>
      </c>
      <c r="U46" s="225">
        <f t="shared" si="21"/>
        <v>0.4</v>
      </c>
      <c r="V46" s="224">
        <f t="shared" si="14"/>
        <v>40</v>
      </c>
      <c r="W46" s="224">
        <f t="shared" si="22"/>
        <v>40</v>
      </c>
      <c r="X46" s="225">
        <f t="shared" si="23"/>
        <v>1</v>
      </c>
      <c r="Y46" s="226">
        <v>2</v>
      </c>
      <c r="Z46" s="220" t="s">
        <v>3404</v>
      </c>
      <c r="AA46" s="227">
        <v>100</v>
      </c>
      <c r="AB46" s="227">
        <f>+VLOOKUP($A46,Hoja2!$L$2:$DI$116,89,0)</f>
        <v>30</v>
      </c>
      <c r="AC46" s="228">
        <f t="shared" si="11"/>
        <v>0.3</v>
      </c>
      <c r="AD46" s="227">
        <f>IFERROR(VLOOKUP($A46,Hoja2!$L$2:$DI$116,87,0),"")</f>
        <v>30</v>
      </c>
      <c r="AE46" s="227">
        <f>IFERROR(VLOOKUP($A46,Hoja2!$L$2:$DI$116,89,0),"")</f>
        <v>30</v>
      </c>
      <c r="AF46" s="229">
        <f t="shared" si="24"/>
        <v>1</v>
      </c>
      <c r="AG46" s="251" t="s">
        <v>481</v>
      </c>
    </row>
    <row r="47" spans="1:33" ht="62" hidden="1" x14ac:dyDescent="0.35">
      <c r="A47" s="201" t="str">
        <f t="shared" si="15"/>
        <v>PD87_3</v>
      </c>
      <c r="B47" s="201" t="str">
        <f t="shared" si="16"/>
        <v>7870_2</v>
      </c>
      <c r="C47" s="220" t="s">
        <v>437</v>
      </c>
      <c r="D47" s="220" t="s">
        <v>3298</v>
      </c>
      <c r="E47" s="221">
        <v>7870</v>
      </c>
      <c r="F47" s="220" t="s">
        <v>3299</v>
      </c>
      <c r="G47" s="220" t="s">
        <v>1255</v>
      </c>
      <c r="H47" s="222">
        <v>100</v>
      </c>
      <c r="I47" s="147">
        <f t="shared" si="17"/>
        <v>100</v>
      </c>
      <c r="J47" s="147">
        <f t="shared" si="18"/>
        <v>38.125</v>
      </c>
      <c r="K47" s="230" t="s">
        <v>3400</v>
      </c>
      <c r="L47" s="222">
        <v>100</v>
      </c>
      <c r="M47" s="222">
        <f>+VLOOKUP(B47,Hoja1!$C$2:$PS$108,315,0)</f>
        <v>100</v>
      </c>
      <c r="N47" s="222">
        <f>+VLOOKUP($B47,Hoja1!$C$2:$PS$108,316,0)</f>
        <v>36.25</v>
      </c>
      <c r="O47" s="223" t="s">
        <v>1425</v>
      </c>
      <c r="P47" s="223" t="str">
        <f t="shared" si="13"/>
        <v>2</v>
      </c>
      <c r="Q47" s="220" t="s">
        <v>3402</v>
      </c>
      <c r="R47" s="221" t="s">
        <v>504</v>
      </c>
      <c r="S47" s="224">
        <f t="shared" si="19"/>
        <v>100</v>
      </c>
      <c r="T47" s="224">
        <f t="shared" si="20"/>
        <v>40</v>
      </c>
      <c r="U47" s="225">
        <f t="shared" si="21"/>
        <v>0.4</v>
      </c>
      <c r="V47" s="224">
        <f t="shared" si="14"/>
        <v>40</v>
      </c>
      <c r="W47" s="224">
        <f t="shared" si="22"/>
        <v>40</v>
      </c>
      <c r="X47" s="225">
        <f t="shared" si="23"/>
        <v>1</v>
      </c>
      <c r="Y47" s="226">
        <v>3</v>
      </c>
      <c r="Z47" s="220" t="s">
        <v>2928</v>
      </c>
      <c r="AA47" s="227">
        <v>100</v>
      </c>
      <c r="AB47" s="227">
        <f>+VLOOKUP($A47,Hoja2!$L$2:$DI$116,89,0)</f>
        <v>40</v>
      </c>
      <c r="AC47" s="228">
        <f t="shared" si="11"/>
        <v>0.4</v>
      </c>
      <c r="AD47" s="227">
        <f>IFERROR(VLOOKUP($A47,Hoja2!$L$2:$DI$116,87,0),"")</f>
        <v>40</v>
      </c>
      <c r="AE47" s="227">
        <f>IFERROR(VLOOKUP($A47,Hoja2!$L$2:$DI$116,89,0),"")</f>
        <v>40</v>
      </c>
      <c r="AF47" s="229">
        <f t="shared" si="24"/>
        <v>1</v>
      </c>
      <c r="AG47" s="251" t="s">
        <v>481</v>
      </c>
    </row>
    <row r="48" spans="1:33" ht="62" hidden="1" x14ac:dyDescent="0.35">
      <c r="A48" s="201" t="str">
        <f t="shared" si="15"/>
        <v>PD88_1</v>
      </c>
      <c r="B48" s="201" t="str">
        <f t="shared" si="16"/>
        <v>7870_3</v>
      </c>
      <c r="C48" s="220" t="s">
        <v>437</v>
      </c>
      <c r="D48" s="220" t="s">
        <v>3298</v>
      </c>
      <c r="E48" s="221">
        <v>7870</v>
      </c>
      <c r="F48" s="220" t="s">
        <v>3299</v>
      </c>
      <c r="G48" s="220" t="s">
        <v>1255</v>
      </c>
      <c r="H48" s="222">
        <v>100</v>
      </c>
      <c r="I48" s="147">
        <f t="shared" si="17"/>
        <v>100</v>
      </c>
      <c r="J48" s="147">
        <f t="shared" si="18"/>
        <v>38.125</v>
      </c>
      <c r="K48" s="220" t="s">
        <v>1335</v>
      </c>
      <c r="L48" s="222">
        <v>100</v>
      </c>
      <c r="M48" s="222">
        <f>+VLOOKUP(B48,Hoja1!$C$2:$PS$108,315,0)</f>
        <v>100</v>
      </c>
      <c r="N48" s="222">
        <f>+VLOOKUP($B48,Hoja1!$C$2:$PS$108,316,0)</f>
        <v>40</v>
      </c>
      <c r="O48" s="223" t="s">
        <v>1451</v>
      </c>
      <c r="P48" s="223" t="str">
        <f t="shared" si="13"/>
        <v>3</v>
      </c>
      <c r="Q48" s="220" t="s">
        <v>1453</v>
      </c>
      <c r="R48" s="221" t="s">
        <v>504</v>
      </c>
      <c r="S48" s="224">
        <f t="shared" si="19"/>
        <v>100</v>
      </c>
      <c r="T48" s="224">
        <f t="shared" si="20"/>
        <v>40</v>
      </c>
      <c r="U48" s="225">
        <f t="shared" si="21"/>
        <v>0.4</v>
      </c>
      <c r="V48" s="224">
        <f t="shared" si="14"/>
        <v>40</v>
      </c>
      <c r="W48" s="224">
        <f t="shared" si="22"/>
        <v>40</v>
      </c>
      <c r="X48" s="225">
        <f t="shared" si="23"/>
        <v>1</v>
      </c>
      <c r="Y48" s="226">
        <v>1</v>
      </c>
      <c r="Z48" s="220" t="s">
        <v>2931</v>
      </c>
      <c r="AA48" s="227">
        <v>100</v>
      </c>
      <c r="AB48" s="227">
        <f>+VLOOKUP($A48,Hoja2!$L$2:$DI$116,89,0)</f>
        <v>40</v>
      </c>
      <c r="AC48" s="228">
        <f t="shared" si="11"/>
        <v>0.4</v>
      </c>
      <c r="AD48" s="227">
        <f>IFERROR(VLOOKUP($A48,Hoja2!$L$2:$DI$116,87,0),"")</f>
        <v>40</v>
      </c>
      <c r="AE48" s="227">
        <f>IFERROR(VLOOKUP($A48,Hoja2!$L$2:$DI$116,89,0),"")</f>
        <v>40</v>
      </c>
      <c r="AF48" s="229">
        <f t="shared" si="24"/>
        <v>1</v>
      </c>
      <c r="AG48" s="251" t="s">
        <v>481</v>
      </c>
    </row>
    <row r="49" spans="1:33" ht="77.5" hidden="1" x14ac:dyDescent="0.35">
      <c r="A49" s="201" t="str">
        <f t="shared" si="15"/>
        <v>PD88_2</v>
      </c>
      <c r="B49" s="201" t="str">
        <f t="shared" si="16"/>
        <v>7870_3</v>
      </c>
      <c r="C49" s="220" t="s">
        <v>437</v>
      </c>
      <c r="D49" s="220" t="s">
        <v>3298</v>
      </c>
      <c r="E49" s="221">
        <v>7870</v>
      </c>
      <c r="F49" s="220" t="s">
        <v>3299</v>
      </c>
      <c r="G49" s="220" t="s">
        <v>1255</v>
      </c>
      <c r="H49" s="222">
        <v>100</v>
      </c>
      <c r="I49" s="147">
        <f t="shared" si="17"/>
        <v>100</v>
      </c>
      <c r="J49" s="147">
        <f t="shared" si="18"/>
        <v>38.125</v>
      </c>
      <c r="K49" s="220" t="s">
        <v>1335</v>
      </c>
      <c r="L49" s="222">
        <v>100</v>
      </c>
      <c r="M49" s="222">
        <f>+VLOOKUP(B49,Hoja1!$C$2:$PS$108,315,0)</f>
        <v>100</v>
      </c>
      <c r="N49" s="222">
        <f>+VLOOKUP($B49,Hoja1!$C$2:$PS$108,316,0)</f>
        <v>40</v>
      </c>
      <c r="O49" s="223" t="s">
        <v>1451</v>
      </c>
      <c r="P49" s="223" t="str">
        <f t="shared" si="13"/>
        <v>3</v>
      </c>
      <c r="Q49" s="220" t="s">
        <v>1453</v>
      </c>
      <c r="R49" s="221" t="s">
        <v>504</v>
      </c>
      <c r="S49" s="224">
        <f t="shared" si="19"/>
        <v>100</v>
      </c>
      <c r="T49" s="224">
        <f t="shared" si="20"/>
        <v>40</v>
      </c>
      <c r="U49" s="225">
        <f t="shared" si="21"/>
        <v>0.4</v>
      </c>
      <c r="V49" s="224">
        <f t="shared" si="14"/>
        <v>40</v>
      </c>
      <c r="W49" s="224">
        <f t="shared" si="22"/>
        <v>40</v>
      </c>
      <c r="X49" s="225">
        <f t="shared" si="23"/>
        <v>1</v>
      </c>
      <c r="Y49" s="226">
        <v>2</v>
      </c>
      <c r="Z49" s="220" t="s">
        <v>2936</v>
      </c>
      <c r="AA49" s="227">
        <v>100</v>
      </c>
      <c r="AB49" s="227">
        <f>+VLOOKUP($A49,Hoja2!$L$2:$DI$116,89,0)</f>
        <v>40</v>
      </c>
      <c r="AC49" s="228">
        <f t="shared" si="11"/>
        <v>0.4</v>
      </c>
      <c r="AD49" s="227">
        <f>IFERROR(VLOOKUP($A49,Hoja2!$L$2:$DI$116,87,0),"")</f>
        <v>40</v>
      </c>
      <c r="AE49" s="227">
        <f>IFERROR(VLOOKUP($A49,Hoja2!$L$2:$DI$116,89,0),"")</f>
        <v>40</v>
      </c>
      <c r="AF49" s="229">
        <f t="shared" si="24"/>
        <v>1</v>
      </c>
      <c r="AG49" s="251" t="s">
        <v>481</v>
      </c>
    </row>
    <row r="50" spans="1:33" ht="77.5" hidden="1" x14ac:dyDescent="0.35">
      <c r="A50" s="201" t="str">
        <f t="shared" si="15"/>
        <v>PD100_1</v>
      </c>
      <c r="B50" s="201" t="str">
        <f t="shared" si="16"/>
        <v>7871_1</v>
      </c>
      <c r="C50" s="220" t="s">
        <v>3267</v>
      </c>
      <c r="D50" s="220" t="s">
        <v>3268</v>
      </c>
      <c r="E50" s="221">
        <v>7871</v>
      </c>
      <c r="F50" s="220" t="s">
        <v>3405</v>
      </c>
      <c r="G50" s="220" t="s">
        <v>3406</v>
      </c>
      <c r="H50" s="222">
        <v>100</v>
      </c>
      <c r="I50" s="147">
        <f t="shared" si="17"/>
        <v>99.259397560368427</v>
      </c>
      <c r="J50" s="147">
        <f t="shared" si="18"/>
        <v>79.782521690760007</v>
      </c>
      <c r="K50" s="220" t="s">
        <v>3407</v>
      </c>
      <c r="L50" s="222">
        <v>100</v>
      </c>
      <c r="M50" s="222">
        <f>+VLOOKUP(B50,Hoja1!$C$2:$PS$108,315,0)</f>
        <v>100</v>
      </c>
      <c r="N50" s="222">
        <f>+VLOOKUP($B50,Hoja1!$C$2:$PS$108,316,0)</f>
        <v>41.56937239117471</v>
      </c>
      <c r="O50" s="235" t="s">
        <v>1524</v>
      </c>
      <c r="P50" s="233" t="str">
        <f t="shared" si="13"/>
        <v>1</v>
      </c>
      <c r="Q50" s="230" t="s">
        <v>3408</v>
      </c>
      <c r="R50" s="221" t="s">
        <v>3352</v>
      </c>
      <c r="S50" s="224">
        <f t="shared" si="19"/>
        <v>90</v>
      </c>
      <c r="T50" s="224">
        <f t="shared" si="20"/>
        <v>69.777000000000001</v>
      </c>
      <c r="U50" s="225">
        <f t="shared" si="21"/>
        <v>0.77529999999999999</v>
      </c>
      <c r="V50" s="224">
        <f>+VLOOKUP($O50,base,91,0)</f>
        <v>69.777000000000001</v>
      </c>
      <c r="W50" s="224">
        <f t="shared" si="22"/>
        <v>69.777000000000001</v>
      </c>
      <c r="X50" s="225">
        <f t="shared" si="23"/>
        <v>1</v>
      </c>
      <c r="Y50" s="234">
        <v>1</v>
      </c>
      <c r="Z50" s="220" t="s">
        <v>3409</v>
      </c>
      <c r="AA50" s="227">
        <v>100</v>
      </c>
      <c r="AB50" s="227">
        <f>+VLOOKUP($A50,Hoja2!$L$2:$DI$116,89,0)</f>
        <v>40</v>
      </c>
      <c r="AC50" s="228">
        <f t="shared" si="11"/>
        <v>0.4</v>
      </c>
      <c r="AD50" s="227">
        <f>IFERROR(VLOOKUP($A50,Hoja2!$L$2:$DI$116,87,0),"")</f>
        <v>40</v>
      </c>
      <c r="AE50" s="227">
        <f>IFERROR(VLOOKUP($A50,Hoja2!$L$2:$DI$116,89,0),"")</f>
        <v>40</v>
      </c>
      <c r="AF50" s="229">
        <f t="shared" si="24"/>
        <v>1</v>
      </c>
      <c r="AG50" s="251" t="s">
        <v>481</v>
      </c>
    </row>
    <row r="51" spans="1:33" ht="77.5" hidden="1" x14ac:dyDescent="0.35">
      <c r="A51" s="201" t="str">
        <f t="shared" si="15"/>
        <v>PD100_2</v>
      </c>
      <c r="B51" s="201" t="str">
        <f t="shared" si="16"/>
        <v>7871_1</v>
      </c>
      <c r="C51" s="220" t="s">
        <v>3267</v>
      </c>
      <c r="D51" s="220" t="s">
        <v>3268</v>
      </c>
      <c r="E51" s="221">
        <v>7871</v>
      </c>
      <c r="F51" s="220" t="s">
        <v>3405</v>
      </c>
      <c r="G51" s="220" t="s">
        <v>3406</v>
      </c>
      <c r="H51" s="222">
        <v>100</v>
      </c>
      <c r="I51" s="147">
        <f t="shared" si="17"/>
        <v>99.259397560368427</v>
      </c>
      <c r="J51" s="147">
        <f t="shared" si="18"/>
        <v>79.782521690760007</v>
      </c>
      <c r="K51" s="220" t="s">
        <v>3407</v>
      </c>
      <c r="L51" s="222">
        <v>100</v>
      </c>
      <c r="M51" s="222">
        <f>+VLOOKUP(B51,Hoja1!$C$2:$PS$108,315,0)</f>
        <v>100</v>
      </c>
      <c r="N51" s="222">
        <f>+VLOOKUP($B51,Hoja1!$C$2:$PS$108,316,0)</f>
        <v>41.56937239117471</v>
      </c>
      <c r="O51" s="235" t="s">
        <v>1524</v>
      </c>
      <c r="P51" s="233" t="str">
        <f t="shared" si="13"/>
        <v>1</v>
      </c>
      <c r="Q51" s="230" t="s">
        <v>3408</v>
      </c>
      <c r="R51" s="221" t="s">
        <v>3352</v>
      </c>
      <c r="S51" s="224">
        <f t="shared" si="19"/>
        <v>90</v>
      </c>
      <c r="T51" s="224">
        <f t="shared" si="20"/>
        <v>69.777000000000001</v>
      </c>
      <c r="U51" s="225">
        <f t="shared" si="21"/>
        <v>0.77529999999999999</v>
      </c>
      <c r="V51" s="224">
        <f>+VLOOKUP($O51,base,91,0)</f>
        <v>69.777000000000001</v>
      </c>
      <c r="W51" s="224">
        <f t="shared" si="22"/>
        <v>69.777000000000001</v>
      </c>
      <c r="X51" s="225">
        <f t="shared" si="23"/>
        <v>1</v>
      </c>
      <c r="Y51" s="234">
        <v>2</v>
      </c>
      <c r="Z51" s="220" t="s">
        <v>3410</v>
      </c>
      <c r="AA51" s="227">
        <v>100</v>
      </c>
      <c r="AB51" s="227">
        <f>+VLOOKUP($A51,Hoja2!$L$2:$DI$116,89,0)</f>
        <v>44.44</v>
      </c>
      <c r="AC51" s="228">
        <f t="shared" si="11"/>
        <v>0.44439999999999996</v>
      </c>
      <c r="AD51" s="227">
        <f>IFERROR(VLOOKUP($A51,Hoja2!$L$2:$DI$116,87,0),"")</f>
        <v>44.44</v>
      </c>
      <c r="AE51" s="227">
        <f>IFERROR(VLOOKUP($A51,Hoja2!$L$2:$DI$116,89,0),"")</f>
        <v>44.44</v>
      </c>
      <c r="AF51" s="229">
        <f t="shared" si="24"/>
        <v>1</v>
      </c>
      <c r="AG51" s="251" t="s">
        <v>481</v>
      </c>
    </row>
    <row r="52" spans="1:33" ht="77.5" hidden="1" x14ac:dyDescent="0.35">
      <c r="A52" s="201" t="str">
        <f t="shared" si="15"/>
        <v>PD101_1</v>
      </c>
      <c r="B52" s="201" t="str">
        <f t="shared" si="16"/>
        <v>7871_2</v>
      </c>
      <c r="C52" s="220" t="s">
        <v>3267</v>
      </c>
      <c r="D52" s="220" t="s">
        <v>3268</v>
      </c>
      <c r="E52" s="221">
        <v>7871</v>
      </c>
      <c r="F52" s="220" t="s">
        <v>3405</v>
      </c>
      <c r="G52" s="220" t="s">
        <v>3406</v>
      </c>
      <c r="H52" s="222">
        <v>100</v>
      </c>
      <c r="I52" s="147">
        <f t="shared" si="17"/>
        <v>99.259397560368427</v>
      </c>
      <c r="J52" s="147">
        <f t="shared" si="18"/>
        <v>79.782521690760007</v>
      </c>
      <c r="K52" s="220" t="s">
        <v>3407</v>
      </c>
      <c r="L52" s="222">
        <v>100</v>
      </c>
      <c r="M52" s="222">
        <f>+VLOOKUP(B52,Hoja1!$C$2:$PS$108,315,0)</f>
        <v>100</v>
      </c>
      <c r="N52" s="222">
        <f>+VLOOKUP($B52,Hoja1!$C$2:$PS$108,316,0)</f>
        <v>41.56937239117471</v>
      </c>
      <c r="O52" s="236" t="s">
        <v>1561</v>
      </c>
      <c r="P52" s="233" t="str">
        <f t="shared" si="13"/>
        <v>2</v>
      </c>
      <c r="Q52" s="230" t="s">
        <v>3411</v>
      </c>
      <c r="R52" s="221" t="s">
        <v>467</v>
      </c>
      <c r="S52" s="224">
        <f t="shared" si="19"/>
        <v>258</v>
      </c>
      <c r="T52" s="224">
        <f t="shared" si="20"/>
        <v>114.99999999999999</v>
      </c>
      <c r="U52" s="225">
        <f t="shared" si="21"/>
        <v>0.44573643410852709</v>
      </c>
      <c r="V52" s="224">
        <f>+VLOOKUP($O52,base,106,0)</f>
        <v>115</v>
      </c>
      <c r="W52" s="224">
        <f t="shared" si="22"/>
        <v>114.99999999999999</v>
      </c>
      <c r="X52" s="225">
        <f t="shared" si="23"/>
        <v>0.99999999999999989</v>
      </c>
      <c r="Y52" s="234">
        <v>1</v>
      </c>
      <c r="Z52" s="220" t="s">
        <v>2948</v>
      </c>
      <c r="AA52" s="227">
        <v>100</v>
      </c>
      <c r="AB52" s="227">
        <f>+VLOOKUP($A52,Hoja2!$L$2:$DI$116,89,0)</f>
        <v>47.25</v>
      </c>
      <c r="AC52" s="228">
        <f t="shared" si="11"/>
        <v>0.47249999999999998</v>
      </c>
      <c r="AD52" s="227">
        <f>IFERROR(VLOOKUP($A52,Hoja2!$L$2:$DI$116,87,0),"")</f>
        <v>47.25</v>
      </c>
      <c r="AE52" s="227">
        <f>IFERROR(VLOOKUP($A52,Hoja2!$L$2:$DI$116,89,0),"")</f>
        <v>47.25</v>
      </c>
      <c r="AF52" s="229">
        <f t="shared" si="24"/>
        <v>1</v>
      </c>
      <c r="AG52" s="251" t="s">
        <v>481</v>
      </c>
    </row>
    <row r="53" spans="1:33" ht="77.5" hidden="1" x14ac:dyDescent="0.35">
      <c r="A53" s="201" t="str">
        <f t="shared" si="15"/>
        <v>PD101_2</v>
      </c>
      <c r="B53" s="201" t="str">
        <f t="shared" si="16"/>
        <v>7871_2</v>
      </c>
      <c r="C53" s="220" t="s">
        <v>3267</v>
      </c>
      <c r="D53" s="220" t="s">
        <v>3268</v>
      </c>
      <c r="E53" s="221">
        <v>7871</v>
      </c>
      <c r="F53" s="220" t="s">
        <v>3405</v>
      </c>
      <c r="G53" s="220" t="s">
        <v>3406</v>
      </c>
      <c r="H53" s="222">
        <v>100</v>
      </c>
      <c r="I53" s="147">
        <f t="shared" si="17"/>
        <v>99.259397560368427</v>
      </c>
      <c r="J53" s="147">
        <f t="shared" si="18"/>
        <v>79.782521690760007</v>
      </c>
      <c r="K53" s="220" t="s">
        <v>3407</v>
      </c>
      <c r="L53" s="222">
        <v>100</v>
      </c>
      <c r="M53" s="222">
        <f>+VLOOKUP(B53,Hoja1!$C$2:$PS$108,315,0)</f>
        <v>100</v>
      </c>
      <c r="N53" s="222">
        <f>+VLOOKUP($B53,Hoja1!$C$2:$PS$108,316,0)</f>
        <v>41.56937239117471</v>
      </c>
      <c r="O53" s="236" t="s">
        <v>1561</v>
      </c>
      <c r="P53" s="233" t="str">
        <f t="shared" si="13"/>
        <v>2</v>
      </c>
      <c r="Q53" s="230" t="s">
        <v>3411</v>
      </c>
      <c r="R53" s="221" t="s">
        <v>467</v>
      </c>
      <c r="S53" s="224">
        <f t="shared" si="19"/>
        <v>258</v>
      </c>
      <c r="T53" s="224">
        <f t="shared" si="20"/>
        <v>114.99999999999999</v>
      </c>
      <c r="U53" s="225">
        <f t="shared" si="21"/>
        <v>0.44573643410852709</v>
      </c>
      <c r="V53" s="224">
        <f>+VLOOKUP($O53,base,106,0)</f>
        <v>115</v>
      </c>
      <c r="W53" s="224">
        <f t="shared" si="22"/>
        <v>114.99999999999999</v>
      </c>
      <c r="X53" s="225">
        <f t="shared" si="23"/>
        <v>0.99999999999999989</v>
      </c>
      <c r="Y53" s="234">
        <v>2</v>
      </c>
      <c r="Z53" s="220" t="s">
        <v>3412</v>
      </c>
      <c r="AA53" s="227">
        <v>100</v>
      </c>
      <c r="AB53" s="227">
        <f>+VLOOKUP($A53,Hoja2!$L$2:$DI$116,89,0)</f>
        <v>43.88</v>
      </c>
      <c r="AC53" s="228">
        <f t="shared" si="11"/>
        <v>0.43880000000000002</v>
      </c>
      <c r="AD53" s="227">
        <f>IFERROR(VLOOKUP($A53,Hoja2!$L$2:$DI$116,87,0),"")</f>
        <v>43.88</v>
      </c>
      <c r="AE53" s="227">
        <f>IFERROR(VLOOKUP($A53,Hoja2!$L$2:$DI$116,89,0),"")</f>
        <v>43.88</v>
      </c>
      <c r="AF53" s="229">
        <f t="shared" si="24"/>
        <v>1</v>
      </c>
      <c r="AG53" s="251" t="s">
        <v>481</v>
      </c>
    </row>
    <row r="54" spans="1:33" ht="77.5" hidden="1" x14ac:dyDescent="0.35">
      <c r="A54" s="201" t="str">
        <f t="shared" si="15"/>
        <v>PD102_1</v>
      </c>
      <c r="B54" s="201" t="str">
        <f t="shared" si="16"/>
        <v>7871_3</v>
      </c>
      <c r="C54" s="220" t="s">
        <v>3267</v>
      </c>
      <c r="D54" s="220" t="s">
        <v>3268</v>
      </c>
      <c r="E54" s="221">
        <v>7871</v>
      </c>
      <c r="F54" s="220" t="s">
        <v>3405</v>
      </c>
      <c r="G54" s="220" t="s">
        <v>3406</v>
      </c>
      <c r="H54" s="222">
        <v>100</v>
      </c>
      <c r="I54" s="147">
        <f t="shared" si="17"/>
        <v>99.259397560368427</v>
      </c>
      <c r="J54" s="147">
        <f t="shared" si="18"/>
        <v>79.782521690760007</v>
      </c>
      <c r="K54" s="220" t="s">
        <v>3407</v>
      </c>
      <c r="L54" s="222">
        <v>100</v>
      </c>
      <c r="M54" s="222">
        <f>+VLOOKUP(B54,Hoja1!$C$2:$PS$108,315,0)</f>
        <v>100</v>
      </c>
      <c r="N54" s="222">
        <f>+VLOOKUP($B54,Hoja1!$C$2:$PS$108,316,0)</f>
        <v>41.56937239117471</v>
      </c>
      <c r="O54" s="236" t="s">
        <v>1581</v>
      </c>
      <c r="P54" s="233" t="str">
        <f t="shared" si="13"/>
        <v>3</v>
      </c>
      <c r="Q54" s="230" t="s">
        <v>1583</v>
      </c>
      <c r="R54" s="221" t="s">
        <v>467</v>
      </c>
      <c r="S54" s="224">
        <f t="shared" si="19"/>
        <v>65</v>
      </c>
      <c r="T54" s="224">
        <f t="shared" si="20"/>
        <v>30.000000000000004</v>
      </c>
      <c r="U54" s="225">
        <f t="shared" si="21"/>
        <v>0.46153846153846162</v>
      </c>
      <c r="V54" s="224">
        <f>+VLOOKUP($O54,base,106,0)</f>
        <v>30</v>
      </c>
      <c r="W54" s="224">
        <f t="shared" si="22"/>
        <v>30.000000000000004</v>
      </c>
      <c r="X54" s="225">
        <f t="shared" si="23"/>
        <v>1.0000000000000002</v>
      </c>
      <c r="Y54" s="234">
        <v>1</v>
      </c>
      <c r="Z54" s="220" t="s">
        <v>3413</v>
      </c>
      <c r="AA54" s="227">
        <v>100</v>
      </c>
      <c r="AB54" s="227">
        <f>+VLOOKUP($A54,Hoja2!$L$2:$DI$116,89,0)</f>
        <v>45.83</v>
      </c>
      <c r="AC54" s="228">
        <f t="shared" si="11"/>
        <v>0.45829999999999999</v>
      </c>
      <c r="AD54" s="227">
        <f>IFERROR(VLOOKUP($A54,Hoja2!$L$2:$DI$116,87,0),"")</f>
        <v>45.83</v>
      </c>
      <c r="AE54" s="227">
        <f>IFERROR(VLOOKUP($A54,Hoja2!$L$2:$DI$116,89,0),"")</f>
        <v>45.83</v>
      </c>
      <c r="AF54" s="229">
        <f t="shared" si="24"/>
        <v>1</v>
      </c>
      <c r="AG54" s="251" t="s">
        <v>481</v>
      </c>
    </row>
    <row r="55" spans="1:33" ht="77.5" hidden="1" x14ac:dyDescent="0.35">
      <c r="A55" s="201" t="str">
        <f t="shared" si="15"/>
        <v>PD102_2</v>
      </c>
      <c r="B55" s="201" t="str">
        <f t="shared" si="16"/>
        <v>7871_3</v>
      </c>
      <c r="C55" s="220" t="s">
        <v>3267</v>
      </c>
      <c r="D55" s="220" t="s">
        <v>3268</v>
      </c>
      <c r="E55" s="221">
        <v>7871</v>
      </c>
      <c r="F55" s="220" t="s">
        <v>3405</v>
      </c>
      <c r="G55" s="220" t="s">
        <v>3406</v>
      </c>
      <c r="H55" s="222">
        <v>100</v>
      </c>
      <c r="I55" s="147">
        <f t="shared" si="17"/>
        <v>99.259397560368427</v>
      </c>
      <c r="J55" s="147">
        <f t="shared" si="18"/>
        <v>79.782521690760007</v>
      </c>
      <c r="K55" s="220" t="s">
        <v>3407</v>
      </c>
      <c r="L55" s="222">
        <v>100</v>
      </c>
      <c r="M55" s="222">
        <f>+VLOOKUP(B55,Hoja1!$C$2:$PS$108,315,0)</f>
        <v>100</v>
      </c>
      <c r="N55" s="222">
        <f>+VLOOKUP($B55,Hoja1!$C$2:$PS$108,316,0)</f>
        <v>41.56937239117471</v>
      </c>
      <c r="O55" s="236" t="s">
        <v>1581</v>
      </c>
      <c r="P55" s="233" t="str">
        <f t="shared" si="13"/>
        <v>3</v>
      </c>
      <c r="Q55" s="230" t="s">
        <v>1583</v>
      </c>
      <c r="R55" s="221" t="s">
        <v>467</v>
      </c>
      <c r="S55" s="224">
        <f t="shared" si="19"/>
        <v>65</v>
      </c>
      <c r="T55" s="224">
        <f t="shared" si="20"/>
        <v>30.000000000000004</v>
      </c>
      <c r="U55" s="225">
        <f t="shared" si="21"/>
        <v>0.46153846153846162</v>
      </c>
      <c r="V55" s="224">
        <f>+VLOOKUP($O55,base,106,0)</f>
        <v>30</v>
      </c>
      <c r="W55" s="224">
        <f t="shared" si="22"/>
        <v>30.000000000000004</v>
      </c>
      <c r="X55" s="225">
        <f t="shared" si="23"/>
        <v>1.0000000000000002</v>
      </c>
      <c r="Y55" s="234">
        <v>2</v>
      </c>
      <c r="Z55" s="220" t="s">
        <v>3414</v>
      </c>
      <c r="AA55" s="227">
        <v>100</v>
      </c>
      <c r="AB55" s="227">
        <f>+VLOOKUP($A55,Hoja2!$L$2:$DI$116,89,0)</f>
        <v>46.66</v>
      </c>
      <c r="AC55" s="228">
        <f t="shared" si="11"/>
        <v>0.46659999999999996</v>
      </c>
      <c r="AD55" s="227">
        <f>IFERROR(VLOOKUP($A55,Hoja2!$L$2:$DI$116,87,0),"")</f>
        <v>46.66</v>
      </c>
      <c r="AE55" s="227">
        <f>IFERROR(VLOOKUP($A55,Hoja2!$L$2:$DI$116,89,0),"")</f>
        <v>46.66</v>
      </c>
      <c r="AF55" s="229">
        <f t="shared" si="24"/>
        <v>1</v>
      </c>
      <c r="AG55" s="251" t="s">
        <v>481</v>
      </c>
    </row>
    <row r="56" spans="1:33" ht="77.5" hidden="1" x14ac:dyDescent="0.35">
      <c r="A56" s="201" t="str">
        <f t="shared" si="15"/>
        <v>PD102_3</v>
      </c>
      <c r="B56" s="201" t="str">
        <f t="shared" si="16"/>
        <v>7871_3</v>
      </c>
      <c r="C56" s="220" t="s">
        <v>3267</v>
      </c>
      <c r="D56" s="220" t="s">
        <v>3268</v>
      </c>
      <c r="E56" s="221">
        <v>7871</v>
      </c>
      <c r="F56" s="220" t="s">
        <v>3405</v>
      </c>
      <c r="G56" s="220" t="s">
        <v>3406</v>
      </c>
      <c r="H56" s="222">
        <v>100</v>
      </c>
      <c r="I56" s="147">
        <f t="shared" si="17"/>
        <v>99.259397560368427</v>
      </c>
      <c r="J56" s="147">
        <f t="shared" si="18"/>
        <v>79.782521690760007</v>
      </c>
      <c r="K56" s="220" t="s">
        <v>3407</v>
      </c>
      <c r="L56" s="222">
        <v>100</v>
      </c>
      <c r="M56" s="222">
        <f>+VLOOKUP(B56,Hoja1!$C$2:$PS$108,315,0)</f>
        <v>100</v>
      </c>
      <c r="N56" s="222">
        <f>+VLOOKUP($B56,Hoja1!$C$2:$PS$108,316,0)</f>
        <v>41.56937239117471</v>
      </c>
      <c r="O56" s="236" t="s">
        <v>1581</v>
      </c>
      <c r="P56" s="233" t="str">
        <f t="shared" si="13"/>
        <v>3</v>
      </c>
      <c r="Q56" s="230" t="s">
        <v>1583</v>
      </c>
      <c r="R56" s="221" t="s">
        <v>467</v>
      </c>
      <c r="S56" s="224">
        <f t="shared" si="19"/>
        <v>65</v>
      </c>
      <c r="T56" s="224">
        <f t="shared" si="20"/>
        <v>30.000000000000004</v>
      </c>
      <c r="U56" s="225">
        <f t="shared" si="21"/>
        <v>0.46153846153846162</v>
      </c>
      <c r="V56" s="224">
        <f>+VLOOKUP($O56,base,106,0)</f>
        <v>30</v>
      </c>
      <c r="W56" s="224">
        <f t="shared" si="22"/>
        <v>30.000000000000004</v>
      </c>
      <c r="X56" s="225">
        <f t="shared" si="23"/>
        <v>1.0000000000000002</v>
      </c>
      <c r="Y56" s="234">
        <v>3</v>
      </c>
      <c r="Z56" s="220" t="s">
        <v>3415</v>
      </c>
      <c r="AA56" s="227">
        <v>100</v>
      </c>
      <c r="AB56" s="227">
        <f>+VLOOKUP($A56,Hoja2!$L$2:$DI$116,89,0)</f>
        <v>45.45</v>
      </c>
      <c r="AC56" s="228">
        <f t="shared" si="11"/>
        <v>0.45450000000000002</v>
      </c>
      <c r="AD56" s="227">
        <f>IFERROR(VLOOKUP($A56,Hoja2!$L$2:$DI$116,87,0),"")</f>
        <v>45.45</v>
      </c>
      <c r="AE56" s="227">
        <f>IFERROR(VLOOKUP($A56,Hoja2!$L$2:$DI$116,89,0),"")</f>
        <v>45.45</v>
      </c>
      <c r="AF56" s="229">
        <f t="shared" si="24"/>
        <v>1</v>
      </c>
      <c r="AG56" s="251" t="s">
        <v>481</v>
      </c>
    </row>
    <row r="57" spans="1:33" ht="77.5" hidden="1" x14ac:dyDescent="0.35">
      <c r="A57" s="201" t="str">
        <f t="shared" si="15"/>
        <v>PD103_1</v>
      </c>
      <c r="B57" s="201" t="str">
        <f t="shared" si="16"/>
        <v>7871_4</v>
      </c>
      <c r="C57" s="220" t="s">
        <v>3267</v>
      </c>
      <c r="D57" s="220" t="s">
        <v>3268</v>
      </c>
      <c r="E57" s="221">
        <v>7871</v>
      </c>
      <c r="F57" s="220" t="s">
        <v>3405</v>
      </c>
      <c r="G57" s="220" t="s">
        <v>3406</v>
      </c>
      <c r="H57" s="222">
        <v>100</v>
      </c>
      <c r="I57" s="147">
        <f t="shared" si="17"/>
        <v>99.259397560368427</v>
      </c>
      <c r="J57" s="147">
        <f t="shared" si="18"/>
        <v>79.782521690760007</v>
      </c>
      <c r="K57" s="220" t="s">
        <v>3407</v>
      </c>
      <c r="L57" s="222">
        <v>100</v>
      </c>
      <c r="M57" s="222">
        <f>+VLOOKUP(B57,Hoja1!$C$2:$PS$108,315,0)</f>
        <v>100</v>
      </c>
      <c r="N57" s="222">
        <f>+VLOOKUP($B57,Hoja1!$C$2:$PS$108,316,0)</f>
        <v>41.56937239117471</v>
      </c>
      <c r="O57" s="235" t="s">
        <v>1604</v>
      </c>
      <c r="P57" s="233" t="str">
        <f t="shared" si="13"/>
        <v>4</v>
      </c>
      <c r="Q57" s="220" t="s">
        <v>3416</v>
      </c>
      <c r="R57" s="221" t="s">
        <v>3352</v>
      </c>
      <c r="S57" s="224">
        <f t="shared" si="19"/>
        <v>90</v>
      </c>
      <c r="T57" s="224">
        <f t="shared" si="20"/>
        <v>66.665499999999994</v>
      </c>
      <c r="U57" s="225">
        <f t="shared" si="21"/>
        <v>0.74072777777777776</v>
      </c>
      <c r="V57" s="224">
        <f>+VLOOKUP($O57,base,91,0)</f>
        <v>66.665499999999994</v>
      </c>
      <c r="W57" s="224">
        <f t="shared" si="22"/>
        <v>66.665499999999994</v>
      </c>
      <c r="X57" s="225">
        <f t="shared" si="23"/>
        <v>1</v>
      </c>
      <c r="Y57" s="234">
        <v>1</v>
      </c>
      <c r="Z57" s="220" t="s">
        <v>3417</v>
      </c>
      <c r="AA57" s="227">
        <v>100</v>
      </c>
      <c r="AB57" s="227">
        <f>+VLOOKUP($A57,Hoja2!$L$2:$DI$116,89,0)</f>
        <v>33.33</v>
      </c>
      <c r="AC57" s="228">
        <f t="shared" si="11"/>
        <v>0.33329999999999999</v>
      </c>
      <c r="AD57" s="227">
        <f>IFERROR(VLOOKUP($A57,Hoja2!$L$2:$DI$116,87,0),"")</f>
        <v>33.33</v>
      </c>
      <c r="AE57" s="227">
        <f>IFERROR(VLOOKUP($A57,Hoja2!$L$2:$DI$116,89,0),"")</f>
        <v>33.33</v>
      </c>
      <c r="AF57" s="229">
        <f t="shared" si="24"/>
        <v>1</v>
      </c>
      <c r="AG57" s="251" t="s">
        <v>481</v>
      </c>
    </row>
    <row r="58" spans="1:33" ht="93" hidden="1" x14ac:dyDescent="0.35">
      <c r="A58" s="201" t="str">
        <f t="shared" si="15"/>
        <v>PD104_1</v>
      </c>
      <c r="B58" s="201" t="str">
        <f t="shared" si="16"/>
        <v>7871_5</v>
      </c>
      <c r="C58" s="220" t="s">
        <v>3267</v>
      </c>
      <c r="D58" s="220" t="s">
        <v>3268</v>
      </c>
      <c r="E58" s="221">
        <v>7871</v>
      </c>
      <c r="F58" s="220" t="s">
        <v>3405</v>
      </c>
      <c r="G58" s="220" t="s">
        <v>3406</v>
      </c>
      <c r="H58" s="222">
        <v>100</v>
      </c>
      <c r="I58" s="147">
        <f t="shared" si="17"/>
        <v>99.259397560368427</v>
      </c>
      <c r="J58" s="147">
        <f t="shared" si="18"/>
        <v>79.782521690760007</v>
      </c>
      <c r="K58" s="220" t="s">
        <v>3418</v>
      </c>
      <c r="L58" s="222">
        <v>100</v>
      </c>
      <c r="M58" s="222">
        <v>100</v>
      </c>
      <c r="N58" s="222">
        <f>+VLOOKUP($B58,Hoja1!$C$2:$PS$108,316,0)</f>
        <v>100</v>
      </c>
      <c r="O58" s="235" t="s">
        <v>1624</v>
      </c>
      <c r="P58" s="233" t="str">
        <f t="shared" si="13"/>
        <v>5</v>
      </c>
      <c r="Q58" s="220" t="s">
        <v>3419</v>
      </c>
      <c r="R58" s="221" t="s">
        <v>504</v>
      </c>
      <c r="S58" s="224">
        <f t="shared" si="19"/>
        <v>100</v>
      </c>
      <c r="T58" s="224">
        <f t="shared" si="20"/>
        <v>100</v>
      </c>
      <c r="U58" s="225">
        <f t="shared" si="21"/>
        <v>1</v>
      </c>
      <c r="V58" s="224">
        <f t="shared" ref="V58:V79" si="25">+VLOOKUP($O58,base,106,0)</f>
        <v>100</v>
      </c>
      <c r="W58" s="224">
        <f t="shared" si="22"/>
        <v>100</v>
      </c>
      <c r="X58" s="225">
        <f t="shared" si="23"/>
        <v>1</v>
      </c>
      <c r="Y58" s="226">
        <v>1</v>
      </c>
      <c r="Z58" s="220" t="s">
        <v>2973</v>
      </c>
      <c r="AA58" s="227">
        <v>100</v>
      </c>
      <c r="AB58" s="227">
        <f>+VLOOKUP($A58,Hoja2!$L$2:$DI$116,89,0)</f>
        <v>50</v>
      </c>
      <c r="AC58" s="228">
        <f t="shared" si="11"/>
        <v>0.5</v>
      </c>
      <c r="AD58" s="227">
        <f>IFERROR(VLOOKUP($A58,Hoja2!$L$2:$DI$116,87,0),"")</f>
        <v>50</v>
      </c>
      <c r="AE58" s="227">
        <f>IFERROR(VLOOKUP($A58,Hoja2!$L$2:$DI$116,89,0),"")</f>
        <v>50</v>
      </c>
      <c r="AF58" s="229">
        <f t="shared" si="24"/>
        <v>1</v>
      </c>
      <c r="AG58" s="251" t="s">
        <v>481</v>
      </c>
    </row>
    <row r="59" spans="1:33" ht="74.25" hidden="1" customHeight="1" x14ac:dyDescent="0.35">
      <c r="A59" s="201" t="str">
        <f t="shared" si="15"/>
        <v>PD104_2</v>
      </c>
      <c r="B59" s="201" t="str">
        <f t="shared" si="16"/>
        <v>7871_5</v>
      </c>
      <c r="C59" s="220" t="s">
        <v>3267</v>
      </c>
      <c r="D59" s="220" t="s">
        <v>3268</v>
      </c>
      <c r="E59" s="221">
        <v>7871</v>
      </c>
      <c r="F59" s="220" t="s">
        <v>3405</v>
      </c>
      <c r="G59" s="220" t="s">
        <v>3406</v>
      </c>
      <c r="H59" s="222">
        <v>100</v>
      </c>
      <c r="I59" s="147">
        <f t="shared" si="17"/>
        <v>99.259397560368427</v>
      </c>
      <c r="J59" s="147">
        <f t="shared" si="18"/>
        <v>79.782521690760007</v>
      </c>
      <c r="K59" s="220" t="s">
        <v>3418</v>
      </c>
      <c r="L59" s="222">
        <v>100</v>
      </c>
      <c r="M59" s="222">
        <v>100</v>
      </c>
      <c r="N59" s="222">
        <f>+VLOOKUP($B59,Hoja1!$C$2:$PS$108,316,0)</f>
        <v>100</v>
      </c>
      <c r="O59" s="235" t="s">
        <v>1624</v>
      </c>
      <c r="P59" s="233" t="str">
        <f t="shared" si="13"/>
        <v>5</v>
      </c>
      <c r="Q59" s="220" t="s">
        <v>3419</v>
      </c>
      <c r="R59" s="221" t="s">
        <v>504</v>
      </c>
      <c r="S59" s="224">
        <f t="shared" si="19"/>
        <v>100</v>
      </c>
      <c r="T59" s="224">
        <f t="shared" si="20"/>
        <v>100</v>
      </c>
      <c r="U59" s="225">
        <f t="shared" si="21"/>
        <v>1</v>
      </c>
      <c r="V59" s="224">
        <f t="shared" si="25"/>
        <v>100</v>
      </c>
      <c r="W59" s="224">
        <f t="shared" si="22"/>
        <v>100</v>
      </c>
      <c r="X59" s="225">
        <f t="shared" si="23"/>
        <v>1</v>
      </c>
      <c r="Y59" s="226">
        <v>2</v>
      </c>
      <c r="Z59" s="220" t="s">
        <v>2977</v>
      </c>
      <c r="AA59" s="227">
        <v>100</v>
      </c>
      <c r="AB59" s="227">
        <f>+VLOOKUP($A59,Hoja2!$L$2:$DI$116,89,0)</f>
        <v>47.4</v>
      </c>
      <c r="AC59" s="228">
        <f t="shared" si="11"/>
        <v>0.47399999999999998</v>
      </c>
      <c r="AD59" s="227">
        <f>IFERROR(VLOOKUP($A59,Hoja2!$L$2:$DI$116,87,0),"")</f>
        <v>47.4</v>
      </c>
      <c r="AE59" s="227">
        <f>IFERROR(VLOOKUP($A59,Hoja2!$L$2:$DI$116,89,0),"")</f>
        <v>47.4</v>
      </c>
      <c r="AF59" s="229">
        <f t="shared" si="24"/>
        <v>1</v>
      </c>
      <c r="AG59" s="251" t="s">
        <v>481</v>
      </c>
    </row>
    <row r="60" spans="1:33" ht="93" hidden="1" x14ac:dyDescent="0.35">
      <c r="A60" s="201" t="str">
        <f t="shared" si="15"/>
        <v>PD104_3</v>
      </c>
      <c r="B60" s="201" t="str">
        <f t="shared" si="16"/>
        <v>7871_5</v>
      </c>
      <c r="C60" s="220" t="s">
        <v>3267</v>
      </c>
      <c r="D60" s="220" t="s">
        <v>3268</v>
      </c>
      <c r="E60" s="221">
        <v>7871</v>
      </c>
      <c r="F60" s="220" t="s">
        <v>3405</v>
      </c>
      <c r="G60" s="220" t="s">
        <v>3406</v>
      </c>
      <c r="H60" s="222">
        <v>100</v>
      </c>
      <c r="I60" s="147">
        <f t="shared" si="17"/>
        <v>99.259397560368427</v>
      </c>
      <c r="J60" s="147">
        <f t="shared" si="18"/>
        <v>79.782521690760007</v>
      </c>
      <c r="K60" s="220" t="s">
        <v>3418</v>
      </c>
      <c r="L60" s="222">
        <v>100</v>
      </c>
      <c r="M60" s="222">
        <v>100</v>
      </c>
      <c r="N60" s="222">
        <f>+VLOOKUP($B60,Hoja1!$C$2:$PS$108,316,0)</f>
        <v>100</v>
      </c>
      <c r="O60" s="235" t="s">
        <v>1624</v>
      </c>
      <c r="P60" s="233" t="str">
        <f t="shared" si="13"/>
        <v>5</v>
      </c>
      <c r="Q60" s="220" t="s">
        <v>3419</v>
      </c>
      <c r="R60" s="221" t="s">
        <v>504</v>
      </c>
      <c r="S60" s="224">
        <f t="shared" si="19"/>
        <v>100</v>
      </c>
      <c r="T60" s="224">
        <f t="shared" si="20"/>
        <v>100</v>
      </c>
      <c r="U60" s="225">
        <f t="shared" si="21"/>
        <v>1</v>
      </c>
      <c r="V60" s="224">
        <f t="shared" si="25"/>
        <v>100</v>
      </c>
      <c r="W60" s="224">
        <f t="shared" si="22"/>
        <v>100</v>
      </c>
      <c r="X60" s="225">
        <f t="shared" si="23"/>
        <v>1</v>
      </c>
      <c r="Y60" s="226">
        <v>3</v>
      </c>
      <c r="Z60" s="220" t="s">
        <v>3420</v>
      </c>
      <c r="AA60" s="227">
        <v>100</v>
      </c>
      <c r="AB60" s="227">
        <f>+VLOOKUP($A60,Hoja2!$L$2:$DI$116,89,0)</f>
        <v>33.33</v>
      </c>
      <c r="AC60" s="228">
        <f t="shared" si="11"/>
        <v>0.33329999999999999</v>
      </c>
      <c r="AD60" s="227">
        <f>IFERROR(VLOOKUP($A60,Hoja2!$L$2:$DI$116,87,0),"")</f>
        <v>33.33</v>
      </c>
      <c r="AE60" s="227">
        <f>IFERROR(VLOOKUP($A60,Hoja2!$L$2:$DI$116,89,0),"")</f>
        <v>33.33</v>
      </c>
      <c r="AF60" s="229">
        <f t="shared" si="24"/>
        <v>1</v>
      </c>
      <c r="AG60" s="251" t="s">
        <v>481</v>
      </c>
    </row>
    <row r="61" spans="1:33" ht="93" hidden="1" x14ac:dyDescent="0.35">
      <c r="A61" s="201" t="str">
        <f t="shared" si="15"/>
        <v>PD104_4</v>
      </c>
      <c r="B61" s="201" t="str">
        <f t="shared" si="16"/>
        <v>7871_5</v>
      </c>
      <c r="C61" s="220" t="s">
        <v>3267</v>
      </c>
      <c r="D61" s="220" t="s">
        <v>3268</v>
      </c>
      <c r="E61" s="221">
        <v>7871</v>
      </c>
      <c r="F61" s="220" t="s">
        <v>3405</v>
      </c>
      <c r="G61" s="220" t="s">
        <v>3406</v>
      </c>
      <c r="H61" s="222">
        <v>100</v>
      </c>
      <c r="I61" s="147">
        <f t="shared" si="17"/>
        <v>99.259397560368427</v>
      </c>
      <c r="J61" s="147">
        <f t="shared" si="18"/>
        <v>79.782521690760007</v>
      </c>
      <c r="K61" s="220" t="s">
        <v>3418</v>
      </c>
      <c r="L61" s="222">
        <v>100</v>
      </c>
      <c r="M61" s="222">
        <v>100</v>
      </c>
      <c r="N61" s="222">
        <f>+VLOOKUP($B61,Hoja1!$C$2:$PS$108,316,0)</f>
        <v>100</v>
      </c>
      <c r="O61" s="235" t="s">
        <v>1624</v>
      </c>
      <c r="P61" s="233" t="str">
        <f t="shared" si="13"/>
        <v>5</v>
      </c>
      <c r="Q61" s="220" t="s">
        <v>3419</v>
      </c>
      <c r="R61" s="221" t="s">
        <v>504</v>
      </c>
      <c r="S61" s="224">
        <f t="shared" si="19"/>
        <v>100</v>
      </c>
      <c r="T61" s="224">
        <f t="shared" si="20"/>
        <v>100</v>
      </c>
      <c r="U61" s="225">
        <f t="shared" si="21"/>
        <v>1</v>
      </c>
      <c r="V61" s="224">
        <f t="shared" si="25"/>
        <v>100</v>
      </c>
      <c r="W61" s="224">
        <f t="shared" si="22"/>
        <v>100</v>
      </c>
      <c r="X61" s="225">
        <f t="shared" si="23"/>
        <v>1</v>
      </c>
      <c r="Y61" s="226">
        <v>4</v>
      </c>
      <c r="Z61" s="220" t="s">
        <v>3421</v>
      </c>
      <c r="AA61" s="227">
        <v>100</v>
      </c>
      <c r="AB61" s="227">
        <f>+VLOOKUP($A61,Hoja2!$L$2:$DI$116,89,0)</f>
        <v>50</v>
      </c>
      <c r="AC61" s="228">
        <f t="shared" si="11"/>
        <v>0.5</v>
      </c>
      <c r="AD61" s="227">
        <f>IFERROR(VLOOKUP($A61,Hoja2!$L$2:$DI$116,87,0),"")</f>
        <v>50</v>
      </c>
      <c r="AE61" s="227">
        <f>IFERROR(VLOOKUP($A61,Hoja2!$L$2:$DI$116,89,0),"")</f>
        <v>50</v>
      </c>
      <c r="AF61" s="229">
        <f t="shared" si="24"/>
        <v>1</v>
      </c>
      <c r="AG61" s="251" t="s">
        <v>481</v>
      </c>
    </row>
    <row r="62" spans="1:33" ht="93" hidden="1" x14ac:dyDescent="0.35">
      <c r="A62" s="201" t="str">
        <f t="shared" si="15"/>
        <v>PD105_1</v>
      </c>
      <c r="B62" s="201" t="str">
        <f t="shared" si="16"/>
        <v>7871_6</v>
      </c>
      <c r="C62" s="220" t="s">
        <v>3267</v>
      </c>
      <c r="D62" s="220" t="s">
        <v>3268</v>
      </c>
      <c r="E62" s="221">
        <v>7871</v>
      </c>
      <c r="F62" s="220" t="s">
        <v>3405</v>
      </c>
      <c r="G62" s="220" t="s">
        <v>3406</v>
      </c>
      <c r="H62" s="222">
        <v>100</v>
      </c>
      <c r="I62" s="147">
        <f t="shared" si="17"/>
        <v>99.259397560368427</v>
      </c>
      <c r="J62" s="147">
        <f t="shared" si="18"/>
        <v>79.782521690760007</v>
      </c>
      <c r="K62" s="220" t="s">
        <v>3418</v>
      </c>
      <c r="L62" s="222">
        <v>100</v>
      </c>
      <c r="M62" s="222">
        <v>100</v>
      </c>
      <c r="N62" s="222">
        <f>+VLOOKUP($B62,Hoja1!$C$2:$PS$108,316,0)</f>
        <v>100</v>
      </c>
      <c r="O62" s="235" t="s">
        <v>1660</v>
      </c>
      <c r="P62" s="233" t="str">
        <f t="shared" si="13"/>
        <v>6</v>
      </c>
      <c r="Q62" s="220" t="s">
        <v>3422</v>
      </c>
      <c r="R62" s="221" t="s">
        <v>504</v>
      </c>
      <c r="S62" s="224">
        <f t="shared" si="19"/>
        <v>100</v>
      </c>
      <c r="T62" s="224">
        <f t="shared" si="20"/>
        <v>100</v>
      </c>
      <c r="U62" s="225">
        <f t="shared" si="21"/>
        <v>1</v>
      </c>
      <c r="V62" s="224">
        <f t="shared" si="25"/>
        <v>100</v>
      </c>
      <c r="W62" s="224">
        <f t="shared" si="22"/>
        <v>100</v>
      </c>
      <c r="X62" s="225">
        <f t="shared" si="23"/>
        <v>1</v>
      </c>
      <c r="Y62" s="226">
        <v>1</v>
      </c>
      <c r="Z62" s="220" t="s">
        <v>3423</v>
      </c>
      <c r="AA62" s="227">
        <v>100</v>
      </c>
      <c r="AB62" s="227">
        <f>+VLOOKUP($A62,Hoja2!$L$2:$DI$116,89,0)</f>
        <v>49.98</v>
      </c>
      <c r="AC62" s="228">
        <f t="shared" si="11"/>
        <v>0.49979999999999997</v>
      </c>
      <c r="AD62" s="227">
        <f>IFERROR(VLOOKUP($A62,Hoja2!$L$2:$DI$116,87,0),"")</f>
        <v>49.98</v>
      </c>
      <c r="AE62" s="227">
        <f>IFERROR(VLOOKUP($A62,Hoja2!$L$2:$DI$116,89,0),"")</f>
        <v>49.98</v>
      </c>
      <c r="AF62" s="229">
        <f t="shared" si="24"/>
        <v>1</v>
      </c>
      <c r="AG62" s="251" t="s">
        <v>481</v>
      </c>
    </row>
    <row r="63" spans="1:33" ht="93" hidden="1" x14ac:dyDescent="0.35">
      <c r="A63" s="201" t="str">
        <f t="shared" si="15"/>
        <v>PD105_2</v>
      </c>
      <c r="B63" s="201" t="str">
        <f t="shared" si="16"/>
        <v>7871_6</v>
      </c>
      <c r="C63" s="220" t="s">
        <v>3267</v>
      </c>
      <c r="D63" s="220" t="s">
        <v>3268</v>
      </c>
      <c r="E63" s="221">
        <v>7871</v>
      </c>
      <c r="F63" s="220" t="s">
        <v>3405</v>
      </c>
      <c r="G63" s="220" t="s">
        <v>3406</v>
      </c>
      <c r="H63" s="222">
        <v>100</v>
      </c>
      <c r="I63" s="147">
        <f t="shared" si="17"/>
        <v>99.259397560368427</v>
      </c>
      <c r="J63" s="147">
        <f t="shared" si="18"/>
        <v>79.782521690760007</v>
      </c>
      <c r="K63" s="220" t="s">
        <v>3418</v>
      </c>
      <c r="L63" s="222">
        <v>100</v>
      </c>
      <c r="M63" s="222">
        <v>100</v>
      </c>
      <c r="N63" s="222">
        <f>+VLOOKUP($B63,Hoja1!$C$2:$PS$108,316,0)</f>
        <v>100</v>
      </c>
      <c r="O63" s="235" t="s">
        <v>1660</v>
      </c>
      <c r="P63" s="233" t="str">
        <f t="shared" si="13"/>
        <v>6</v>
      </c>
      <c r="Q63" s="220" t="s">
        <v>3422</v>
      </c>
      <c r="R63" s="221" t="s">
        <v>504</v>
      </c>
      <c r="S63" s="224">
        <f t="shared" si="19"/>
        <v>100</v>
      </c>
      <c r="T63" s="224">
        <f t="shared" si="20"/>
        <v>100</v>
      </c>
      <c r="U63" s="225">
        <f t="shared" si="21"/>
        <v>1</v>
      </c>
      <c r="V63" s="224">
        <f t="shared" si="25"/>
        <v>100</v>
      </c>
      <c r="W63" s="224">
        <f t="shared" si="22"/>
        <v>100</v>
      </c>
      <c r="X63" s="225">
        <f t="shared" si="23"/>
        <v>1</v>
      </c>
      <c r="Y63" s="226">
        <v>2</v>
      </c>
      <c r="Z63" s="220" t="s">
        <v>3424</v>
      </c>
      <c r="AA63" s="227">
        <v>100</v>
      </c>
      <c r="AB63" s="227">
        <f>+VLOOKUP($A63,Hoja2!$L$2:$DI$116,89,0)</f>
        <v>25</v>
      </c>
      <c r="AC63" s="228">
        <f t="shared" si="11"/>
        <v>0.25</v>
      </c>
      <c r="AD63" s="227">
        <f>IFERROR(VLOOKUP($A63,Hoja2!$L$2:$DI$116,87,0),"")</f>
        <v>25</v>
      </c>
      <c r="AE63" s="227">
        <f>IFERROR(VLOOKUP($A63,Hoja2!$L$2:$DI$116,89,0),"")</f>
        <v>25</v>
      </c>
      <c r="AF63" s="229">
        <f t="shared" si="24"/>
        <v>1</v>
      </c>
      <c r="AG63" s="251" t="s">
        <v>481</v>
      </c>
    </row>
    <row r="64" spans="1:33" ht="93" hidden="1" x14ac:dyDescent="0.35">
      <c r="A64" s="201" t="str">
        <f t="shared" si="15"/>
        <v>PD105_3</v>
      </c>
      <c r="B64" s="201" t="str">
        <f t="shared" si="16"/>
        <v>7871_6</v>
      </c>
      <c r="C64" s="220" t="s">
        <v>3267</v>
      </c>
      <c r="D64" s="220" t="s">
        <v>3268</v>
      </c>
      <c r="E64" s="221">
        <v>7871</v>
      </c>
      <c r="F64" s="220" t="s">
        <v>3405</v>
      </c>
      <c r="G64" s="220" t="s">
        <v>3406</v>
      </c>
      <c r="H64" s="222">
        <v>100</v>
      </c>
      <c r="I64" s="147">
        <f t="shared" si="17"/>
        <v>99.259397560368427</v>
      </c>
      <c r="J64" s="147">
        <f t="shared" si="18"/>
        <v>79.782521690760007</v>
      </c>
      <c r="K64" s="220" t="s">
        <v>3418</v>
      </c>
      <c r="L64" s="222">
        <v>100</v>
      </c>
      <c r="M64" s="222">
        <v>100</v>
      </c>
      <c r="N64" s="222">
        <f>+VLOOKUP($B64,Hoja1!$C$2:$PS$108,316,0)</f>
        <v>100</v>
      </c>
      <c r="O64" s="235" t="s">
        <v>1660</v>
      </c>
      <c r="P64" s="233" t="str">
        <f t="shared" si="13"/>
        <v>6</v>
      </c>
      <c r="Q64" s="220" t="s">
        <v>3422</v>
      </c>
      <c r="R64" s="221" t="s">
        <v>504</v>
      </c>
      <c r="S64" s="224">
        <f t="shared" si="19"/>
        <v>100</v>
      </c>
      <c r="T64" s="224">
        <f t="shared" si="20"/>
        <v>100</v>
      </c>
      <c r="U64" s="225">
        <f t="shared" si="21"/>
        <v>1</v>
      </c>
      <c r="V64" s="224">
        <f t="shared" si="25"/>
        <v>100</v>
      </c>
      <c r="W64" s="224">
        <f t="shared" si="22"/>
        <v>100</v>
      </c>
      <c r="X64" s="225">
        <f t="shared" si="23"/>
        <v>1</v>
      </c>
      <c r="Y64" s="226">
        <v>3</v>
      </c>
      <c r="Z64" s="220" t="s">
        <v>3425</v>
      </c>
      <c r="AA64" s="227">
        <v>100</v>
      </c>
      <c r="AB64" s="227">
        <f>+VLOOKUP($A64,Hoja2!$L$2:$DI$116,89,0)</f>
        <v>49.98</v>
      </c>
      <c r="AC64" s="228">
        <f t="shared" si="11"/>
        <v>0.49979999999999997</v>
      </c>
      <c r="AD64" s="227">
        <f>IFERROR(VLOOKUP($A64,Hoja2!$L$2:$DI$116,87,0),"")</f>
        <v>49.98</v>
      </c>
      <c r="AE64" s="227">
        <f>IFERROR(VLOOKUP($A64,Hoja2!$L$2:$DI$116,89,0),"")</f>
        <v>49.98</v>
      </c>
      <c r="AF64" s="229">
        <f t="shared" si="24"/>
        <v>1</v>
      </c>
      <c r="AG64" s="251" t="s">
        <v>481</v>
      </c>
    </row>
    <row r="65" spans="1:33" ht="124" hidden="1" x14ac:dyDescent="0.35">
      <c r="A65" s="201" t="str">
        <f t="shared" si="15"/>
        <v>PD106_1</v>
      </c>
      <c r="B65" s="201" t="str">
        <f t="shared" si="16"/>
        <v>7871_7</v>
      </c>
      <c r="C65" s="220" t="s">
        <v>3267</v>
      </c>
      <c r="D65" s="220" t="s">
        <v>3268</v>
      </c>
      <c r="E65" s="221">
        <v>7871</v>
      </c>
      <c r="F65" s="220" t="s">
        <v>3405</v>
      </c>
      <c r="G65" s="220" t="s">
        <v>3406</v>
      </c>
      <c r="H65" s="222">
        <v>100</v>
      </c>
      <c r="I65" s="147">
        <f t="shared" si="17"/>
        <v>99.259397560368427</v>
      </c>
      <c r="J65" s="147">
        <f t="shared" si="18"/>
        <v>79.782521690760007</v>
      </c>
      <c r="K65" s="220" t="s">
        <v>3418</v>
      </c>
      <c r="L65" s="222">
        <v>100</v>
      </c>
      <c r="M65" s="222">
        <v>100</v>
      </c>
      <c r="N65" s="222">
        <f>+VLOOKUP($B65,Hoja1!$C$2:$PS$108,316,0)</f>
        <v>100</v>
      </c>
      <c r="O65" s="235" t="s">
        <v>1688</v>
      </c>
      <c r="P65" s="233" t="str">
        <f t="shared" si="13"/>
        <v>7</v>
      </c>
      <c r="Q65" s="220" t="s">
        <v>3426</v>
      </c>
      <c r="R65" s="221" t="s">
        <v>504</v>
      </c>
      <c r="S65" s="224">
        <f t="shared" si="19"/>
        <v>100</v>
      </c>
      <c r="T65" s="224">
        <f t="shared" si="20"/>
        <v>100</v>
      </c>
      <c r="U65" s="225">
        <f t="shared" si="21"/>
        <v>1</v>
      </c>
      <c r="V65" s="224">
        <f t="shared" si="25"/>
        <v>100</v>
      </c>
      <c r="W65" s="224">
        <f t="shared" si="22"/>
        <v>100</v>
      </c>
      <c r="X65" s="225">
        <f t="shared" si="23"/>
        <v>1</v>
      </c>
      <c r="Y65" s="226">
        <v>1</v>
      </c>
      <c r="Z65" s="220" t="s">
        <v>3003</v>
      </c>
      <c r="AA65" s="227">
        <v>100</v>
      </c>
      <c r="AB65" s="227">
        <f>+VLOOKUP($A65,Hoja2!$L$2:$DI$116,89,0)</f>
        <v>49.98</v>
      </c>
      <c r="AC65" s="228">
        <f t="shared" si="11"/>
        <v>0.49979999999999997</v>
      </c>
      <c r="AD65" s="227">
        <f>IFERROR(VLOOKUP($A65,Hoja2!$L$2:$DI$116,87,0),"")</f>
        <v>49.98</v>
      </c>
      <c r="AE65" s="227">
        <f>IFERROR(VLOOKUP($A65,Hoja2!$L$2:$DI$116,89,0),"")</f>
        <v>49.98</v>
      </c>
      <c r="AF65" s="229">
        <f t="shared" si="24"/>
        <v>1</v>
      </c>
      <c r="AG65" s="251" t="s">
        <v>481</v>
      </c>
    </row>
    <row r="66" spans="1:33" ht="124" hidden="1" x14ac:dyDescent="0.35">
      <c r="A66" s="201" t="str">
        <f t="shared" si="15"/>
        <v>PD106_2</v>
      </c>
      <c r="B66" s="201" t="str">
        <f t="shared" si="16"/>
        <v>7871_7</v>
      </c>
      <c r="C66" s="220" t="s">
        <v>3267</v>
      </c>
      <c r="D66" s="220" t="s">
        <v>3268</v>
      </c>
      <c r="E66" s="221">
        <v>7871</v>
      </c>
      <c r="F66" s="220" t="s">
        <v>3405</v>
      </c>
      <c r="G66" s="220" t="s">
        <v>3406</v>
      </c>
      <c r="H66" s="222">
        <v>100</v>
      </c>
      <c r="I66" s="147">
        <f t="shared" si="17"/>
        <v>99.259397560368427</v>
      </c>
      <c r="J66" s="147">
        <f t="shared" si="18"/>
        <v>79.782521690760007</v>
      </c>
      <c r="K66" s="220" t="s">
        <v>3418</v>
      </c>
      <c r="L66" s="222">
        <v>100</v>
      </c>
      <c r="M66" s="222">
        <v>100</v>
      </c>
      <c r="N66" s="222">
        <f>+VLOOKUP($B66,Hoja1!$C$2:$PS$108,316,0)</f>
        <v>100</v>
      </c>
      <c r="O66" s="235" t="s">
        <v>1688</v>
      </c>
      <c r="P66" s="233" t="str">
        <f t="shared" si="13"/>
        <v>7</v>
      </c>
      <c r="Q66" s="220" t="s">
        <v>3426</v>
      </c>
      <c r="R66" s="221" t="s">
        <v>504</v>
      </c>
      <c r="S66" s="224">
        <f t="shared" si="19"/>
        <v>100</v>
      </c>
      <c r="T66" s="224">
        <f t="shared" si="20"/>
        <v>100</v>
      </c>
      <c r="U66" s="225">
        <f t="shared" si="21"/>
        <v>1</v>
      </c>
      <c r="V66" s="224">
        <f t="shared" si="25"/>
        <v>100</v>
      </c>
      <c r="W66" s="224">
        <f t="shared" si="22"/>
        <v>100</v>
      </c>
      <c r="X66" s="225">
        <f t="shared" si="23"/>
        <v>1</v>
      </c>
      <c r="Y66" s="226">
        <v>2</v>
      </c>
      <c r="Z66" s="220" t="s">
        <v>3427</v>
      </c>
      <c r="AA66" s="227">
        <v>100</v>
      </c>
      <c r="AB66" s="227">
        <f>+VLOOKUP($A66,Hoja2!$L$2:$DI$116,89,0)</f>
        <v>52.599999999999994</v>
      </c>
      <c r="AC66" s="228">
        <f t="shared" si="11"/>
        <v>0.52599999999999991</v>
      </c>
      <c r="AD66" s="227">
        <f>IFERROR(VLOOKUP($A66,Hoja2!$L$2:$DI$116,87,0),"")</f>
        <v>52.599999999999994</v>
      </c>
      <c r="AE66" s="227">
        <f>IFERROR(VLOOKUP($A66,Hoja2!$L$2:$DI$116,89,0),"")</f>
        <v>52.599999999999994</v>
      </c>
      <c r="AF66" s="229">
        <f t="shared" si="24"/>
        <v>1</v>
      </c>
      <c r="AG66" s="251" t="s">
        <v>481</v>
      </c>
    </row>
    <row r="67" spans="1:33" ht="93" hidden="1" x14ac:dyDescent="0.35">
      <c r="A67" s="201" t="str">
        <f t="shared" si="15"/>
        <v>PD107_1</v>
      </c>
      <c r="B67" s="201" t="str">
        <f t="shared" si="16"/>
        <v>7871_8</v>
      </c>
      <c r="C67" s="220" t="s">
        <v>3267</v>
      </c>
      <c r="D67" s="220" t="s">
        <v>3268</v>
      </c>
      <c r="E67" s="221">
        <v>7871</v>
      </c>
      <c r="F67" s="220" t="s">
        <v>3405</v>
      </c>
      <c r="G67" s="220" t="s">
        <v>3406</v>
      </c>
      <c r="H67" s="222">
        <v>100</v>
      </c>
      <c r="I67" s="147">
        <f t="shared" si="17"/>
        <v>99.259397560368427</v>
      </c>
      <c r="J67" s="147">
        <f t="shared" si="18"/>
        <v>79.782521690760007</v>
      </c>
      <c r="K67" s="220" t="s">
        <v>3418</v>
      </c>
      <c r="L67" s="222">
        <v>100</v>
      </c>
      <c r="M67" s="222">
        <v>100</v>
      </c>
      <c r="N67" s="222">
        <f>+VLOOKUP($B67,Hoja1!$C$2:$PS$108,316,0)</f>
        <v>100</v>
      </c>
      <c r="O67" s="235" t="s">
        <v>1715</v>
      </c>
      <c r="P67" s="233" t="str">
        <f t="shared" si="13"/>
        <v>8</v>
      </c>
      <c r="Q67" s="220" t="s">
        <v>3428</v>
      </c>
      <c r="R67" s="221" t="s">
        <v>504</v>
      </c>
      <c r="S67" s="224">
        <f t="shared" si="19"/>
        <v>100</v>
      </c>
      <c r="T67" s="224">
        <f t="shared" si="20"/>
        <v>100</v>
      </c>
      <c r="U67" s="225">
        <f t="shared" si="21"/>
        <v>1</v>
      </c>
      <c r="V67" s="224">
        <f t="shared" si="25"/>
        <v>100</v>
      </c>
      <c r="W67" s="224">
        <f t="shared" si="22"/>
        <v>100</v>
      </c>
      <c r="X67" s="225">
        <f t="shared" si="23"/>
        <v>1</v>
      </c>
      <c r="Y67" s="226">
        <v>1</v>
      </c>
      <c r="Z67" s="220" t="s">
        <v>3429</v>
      </c>
      <c r="AA67" s="227">
        <v>100</v>
      </c>
      <c r="AB67" s="227">
        <f>+VLOOKUP($A67,Hoja2!$L$2:$DI$116,89,0)</f>
        <v>35.699999999999996</v>
      </c>
      <c r="AC67" s="228">
        <f t="shared" si="11"/>
        <v>0.35699999999999998</v>
      </c>
      <c r="AD67" s="227">
        <f>IFERROR(VLOOKUP($A67,Hoja2!$L$2:$DI$116,87,0),"")</f>
        <v>35.699999999999996</v>
      </c>
      <c r="AE67" s="227">
        <f>IFERROR(VLOOKUP($A67,Hoja2!$L$2:$DI$116,89,0),"")</f>
        <v>35.699999999999996</v>
      </c>
      <c r="AF67" s="229">
        <f t="shared" si="24"/>
        <v>1</v>
      </c>
      <c r="AG67" s="251" t="s">
        <v>481</v>
      </c>
    </row>
    <row r="68" spans="1:33" ht="93" hidden="1" x14ac:dyDescent="0.35">
      <c r="A68" s="201" t="str">
        <f t="shared" si="15"/>
        <v>PD107_2</v>
      </c>
      <c r="B68" s="201" t="str">
        <f t="shared" si="16"/>
        <v>7871_8</v>
      </c>
      <c r="C68" s="220" t="s">
        <v>3267</v>
      </c>
      <c r="D68" s="220" t="s">
        <v>3268</v>
      </c>
      <c r="E68" s="221">
        <v>7871</v>
      </c>
      <c r="F68" s="220" t="s">
        <v>3405</v>
      </c>
      <c r="G68" s="220" t="s">
        <v>3406</v>
      </c>
      <c r="H68" s="222">
        <v>100</v>
      </c>
      <c r="I68" s="147">
        <f t="shared" si="17"/>
        <v>99.259397560368427</v>
      </c>
      <c r="J68" s="147">
        <f t="shared" si="18"/>
        <v>79.782521690760007</v>
      </c>
      <c r="K68" s="220" t="s">
        <v>3418</v>
      </c>
      <c r="L68" s="222">
        <v>100</v>
      </c>
      <c r="M68" s="222">
        <v>100</v>
      </c>
      <c r="N68" s="222">
        <f>+VLOOKUP($B68,Hoja1!$C$2:$PS$108,316,0)</f>
        <v>100</v>
      </c>
      <c r="O68" s="235" t="s">
        <v>1715</v>
      </c>
      <c r="P68" s="233" t="str">
        <f t="shared" si="13"/>
        <v>8</v>
      </c>
      <c r="Q68" s="220" t="s">
        <v>3428</v>
      </c>
      <c r="R68" s="221" t="s">
        <v>504</v>
      </c>
      <c r="S68" s="224">
        <f t="shared" si="19"/>
        <v>100</v>
      </c>
      <c r="T68" s="224">
        <f t="shared" si="20"/>
        <v>100</v>
      </c>
      <c r="U68" s="225">
        <f t="shared" si="21"/>
        <v>1</v>
      </c>
      <c r="V68" s="224">
        <f t="shared" si="25"/>
        <v>100</v>
      </c>
      <c r="W68" s="224">
        <f t="shared" si="22"/>
        <v>100</v>
      </c>
      <c r="X68" s="225">
        <f t="shared" si="23"/>
        <v>1</v>
      </c>
      <c r="Y68" s="226">
        <v>2</v>
      </c>
      <c r="Z68" s="220" t="s">
        <v>3430</v>
      </c>
      <c r="AA68" s="227">
        <v>100</v>
      </c>
      <c r="AB68" s="227">
        <f>+VLOOKUP($A68,Hoja2!$L$2:$DI$116,89,0)</f>
        <v>33.340000000000003</v>
      </c>
      <c r="AC68" s="228">
        <f t="shared" si="11"/>
        <v>0.33340000000000003</v>
      </c>
      <c r="AD68" s="227">
        <f>IFERROR(VLOOKUP($A68,Hoja2!$L$2:$DI$116,87,0),"")</f>
        <v>33.340000000000003</v>
      </c>
      <c r="AE68" s="227">
        <f>IFERROR(VLOOKUP($A68,Hoja2!$L$2:$DI$116,89,0),"")</f>
        <v>33.340000000000003</v>
      </c>
      <c r="AF68" s="229">
        <f t="shared" si="24"/>
        <v>1</v>
      </c>
      <c r="AG68" s="251" t="s">
        <v>481</v>
      </c>
    </row>
    <row r="69" spans="1:33" ht="93" hidden="1" x14ac:dyDescent="0.35">
      <c r="A69" s="201" t="str">
        <f t="shared" si="15"/>
        <v>PD107_3</v>
      </c>
      <c r="B69" s="201" t="str">
        <f t="shared" si="16"/>
        <v>7871_8</v>
      </c>
      <c r="C69" s="220" t="s">
        <v>3267</v>
      </c>
      <c r="D69" s="220" t="s">
        <v>3268</v>
      </c>
      <c r="E69" s="221">
        <v>7871</v>
      </c>
      <c r="F69" s="220" t="s">
        <v>3405</v>
      </c>
      <c r="G69" s="220" t="s">
        <v>3406</v>
      </c>
      <c r="H69" s="222">
        <v>100</v>
      </c>
      <c r="I69" s="147">
        <f t="shared" si="17"/>
        <v>99.259397560368427</v>
      </c>
      <c r="J69" s="147">
        <f t="shared" si="18"/>
        <v>79.782521690760007</v>
      </c>
      <c r="K69" s="220" t="s">
        <v>3418</v>
      </c>
      <c r="L69" s="222">
        <v>100</v>
      </c>
      <c r="M69" s="222">
        <v>100</v>
      </c>
      <c r="N69" s="222">
        <f>+VLOOKUP($B69,Hoja1!$C$2:$PS$108,316,0)</f>
        <v>100</v>
      </c>
      <c r="O69" s="235" t="s">
        <v>1715</v>
      </c>
      <c r="P69" s="233" t="str">
        <f t="shared" si="13"/>
        <v>8</v>
      </c>
      <c r="Q69" s="220" t="s">
        <v>3428</v>
      </c>
      <c r="R69" s="221" t="s">
        <v>504</v>
      </c>
      <c r="S69" s="224">
        <f t="shared" si="19"/>
        <v>100</v>
      </c>
      <c r="T69" s="224">
        <f t="shared" si="20"/>
        <v>100</v>
      </c>
      <c r="U69" s="225">
        <f t="shared" si="21"/>
        <v>1</v>
      </c>
      <c r="V69" s="224">
        <f t="shared" si="25"/>
        <v>100</v>
      </c>
      <c r="W69" s="224">
        <f t="shared" si="22"/>
        <v>100</v>
      </c>
      <c r="X69" s="225">
        <f t="shared" si="23"/>
        <v>1</v>
      </c>
      <c r="Y69" s="226">
        <v>3</v>
      </c>
      <c r="Z69" s="220" t="s">
        <v>3431</v>
      </c>
      <c r="AA69" s="227">
        <v>100</v>
      </c>
      <c r="AB69" s="227">
        <f>+VLOOKUP($A69,Hoja2!$L$2:$DI$116,89,0)</f>
        <v>55.56</v>
      </c>
      <c r="AC69" s="228">
        <f t="shared" si="11"/>
        <v>0.55559999999999998</v>
      </c>
      <c r="AD69" s="227">
        <f>IFERROR(VLOOKUP($A69,Hoja2!$L$2:$DI$116,87,0),"")</f>
        <v>55.56</v>
      </c>
      <c r="AE69" s="227">
        <f>IFERROR(VLOOKUP($A69,Hoja2!$L$2:$DI$116,89,0),"")</f>
        <v>55.56</v>
      </c>
      <c r="AF69" s="229">
        <f t="shared" si="24"/>
        <v>1</v>
      </c>
      <c r="AG69" s="251" t="s">
        <v>481</v>
      </c>
    </row>
    <row r="70" spans="1:33" ht="93" hidden="1" x14ac:dyDescent="0.35">
      <c r="A70" s="201" t="str">
        <f t="shared" si="15"/>
        <v>PD107_4</v>
      </c>
      <c r="B70" s="201" t="str">
        <f t="shared" si="16"/>
        <v>7871_8</v>
      </c>
      <c r="C70" s="220" t="s">
        <v>3267</v>
      </c>
      <c r="D70" s="220" t="s">
        <v>3268</v>
      </c>
      <c r="E70" s="221">
        <v>7871</v>
      </c>
      <c r="F70" s="220" t="s">
        <v>3405</v>
      </c>
      <c r="G70" s="220" t="s">
        <v>3406</v>
      </c>
      <c r="H70" s="222">
        <v>100</v>
      </c>
      <c r="I70" s="147">
        <f t="shared" si="17"/>
        <v>99.259397560368427</v>
      </c>
      <c r="J70" s="147">
        <f t="shared" si="18"/>
        <v>79.782521690760007</v>
      </c>
      <c r="K70" s="220" t="s">
        <v>3418</v>
      </c>
      <c r="L70" s="222">
        <v>100</v>
      </c>
      <c r="M70" s="222">
        <v>100</v>
      </c>
      <c r="N70" s="222">
        <f>+VLOOKUP($B70,Hoja1!$C$2:$PS$108,316,0)</f>
        <v>100</v>
      </c>
      <c r="O70" s="235" t="s">
        <v>1715</v>
      </c>
      <c r="P70" s="233" t="str">
        <f t="shared" si="13"/>
        <v>8</v>
      </c>
      <c r="Q70" s="220" t="s">
        <v>3428</v>
      </c>
      <c r="R70" s="221" t="s">
        <v>504</v>
      </c>
      <c r="S70" s="224">
        <f t="shared" si="19"/>
        <v>100</v>
      </c>
      <c r="T70" s="224">
        <f t="shared" si="20"/>
        <v>100</v>
      </c>
      <c r="U70" s="225">
        <f t="shared" si="21"/>
        <v>1</v>
      </c>
      <c r="V70" s="224">
        <f t="shared" si="25"/>
        <v>100</v>
      </c>
      <c r="W70" s="224">
        <f t="shared" si="22"/>
        <v>100</v>
      </c>
      <c r="X70" s="225">
        <f t="shared" si="23"/>
        <v>1</v>
      </c>
      <c r="Y70" s="226">
        <v>4</v>
      </c>
      <c r="Z70" s="220" t="s">
        <v>3432</v>
      </c>
      <c r="AA70" s="227">
        <v>100</v>
      </c>
      <c r="AB70" s="227">
        <f>+VLOOKUP($A70,Hoja2!$L$2:$DI$116,89,0)</f>
        <v>100</v>
      </c>
      <c r="AC70" s="228">
        <f t="shared" si="11"/>
        <v>1</v>
      </c>
      <c r="AD70" s="227">
        <f>IFERROR(VLOOKUP($A70,Hoja2!$L$2:$DI$116,87,0),"")</f>
        <v>100</v>
      </c>
      <c r="AE70" s="227">
        <f>IFERROR(VLOOKUP($A70,Hoja2!$L$2:$DI$116,89,0),"")</f>
        <v>100</v>
      </c>
      <c r="AF70" s="229">
        <f t="shared" si="24"/>
        <v>1</v>
      </c>
      <c r="AG70" s="251" t="s">
        <v>481</v>
      </c>
    </row>
    <row r="71" spans="1:33" ht="93" hidden="1" x14ac:dyDescent="0.35">
      <c r="A71" s="201" t="str">
        <f t="shared" ref="A71:A102" si="26">+O71&amp;"_"&amp;Y71</f>
        <v>PD107_5</v>
      </c>
      <c r="B71" s="201" t="str">
        <f t="shared" ref="B71:B102" si="27">+E71&amp;"_"&amp;P71</f>
        <v>7871_8</v>
      </c>
      <c r="C71" s="220" t="s">
        <v>3267</v>
      </c>
      <c r="D71" s="220" t="s">
        <v>3268</v>
      </c>
      <c r="E71" s="221">
        <v>7871</v>
      </c>
      <c r="F71" s="220" t="s">
        <v>3405</v>
      </c>
      <c r="G71" s="220" t="s">
        <v>3406</v>
      </c>
      <c r="H71" s="222">
        <v>100</v>
      </c>
      <c r="I71" s="147">
        <f t="shared" ref="I71:I102" si="28">+VLOOKUP($E71,base2,320,0)</f>
        <v>99.259397560368427</v>
      </c>
      <c r="J71" s="147">
        <f t="shared" ref="J71:J102" si="29">+VLOOKUP($E71,base2,321,0)</f>
        <v>79.782521690760007</v>
      </c>
      <c r="K71" s="220" t="s">
        <v>3418</v>
      </c>
      <c r="L71" s="222">
        <v>100</v>
      </c>
      <c r="M71" s="222">
        <v>100</v>
      </c>
      <c r="N71" s="222">
        <f>+VLOOKUP($B71,Hoja1!$C$2:$PS$108,316,0)</f>
        <v>100</v>
      </c>
      <c r="O71" s="235" t="s">
        <v>1715</v>
      </c>
      <c r="P71" s="233" t="str">
        <f t="shared" si="13"/>
        <v>8</v>
      </c>
      <c r="Q71" s="220" t="s">
        <v>3428</v>
      </c>
      <c r="R71" s="221" t="s">
        <v>504</v>
      </c>
      <c r="S71" s="224">
        <f t="shared" ref="S71:S102" si="30">+VLOOKUP($O71,base,67,0)</f>
        <v>100</v>
      </c>
      <c r="T71" s="224">
        <f t="shared" ref="T71:T102" si="31">+VLOOKUP($O71,base,342,0)</f>
        <v>100</v>
      </c>
      <c r="U71" s="225">
        <f t="shared" ref="U71:U102" si="32">IFERROR(T71/S71,0)</f>
        <v>1</v>
      </c>
      <c r="V71" s="224">
        <f t="shared" si="25"/>
        <v>100</v>
      </c>
      <c r="W71" s="224">
        <f t="shared" ref="W71:W102" si="33">+VLOOKUP($O71,base,342,0)</f>
        <v>100</v>
      </c>
      <c r="X71" s="225">
        <f t="shared" ref="X71:X102" si="34">IFERROR(W71/V71,0)</f>
        <v>1</v>
      </c>
      <c r="Y71" s="226">
        <v>5</v>
      </c>
      <c r="Z71" s="220" t="s">
        <v>3433</v>
      </c>
      <c r="AA71" s="227">
        <v>100</v>
      </c>
      <c r="AB71" s="227">
        <f>+VLOOKUP($A71,Hoja2!$L$2:$DI$116,89,0)</f>
        <v>48.1</v>
      </c>
      <c r="AC71" s="228">
        <f t="shared" si="11"/>
        <v>0.48100000000000004</v>
      </c>
      <c r="AD71" s="227">
        <f>IFERROR(VLOOKUP($A71,Hoja2!$L$2:$DI$116,87,0),"")</f>
        <v>48.1</v>
      </c>
      <c r="AE71" s="227">
        <f>IFERROR(VLOOKUP($A71,Hoja2!$L$2:$DI$116,89,0),"")</f>
        <v>48.1</v>
      </c>
      <c r="AF71" s="229">
        <f t="shared" ref="AF71:AF102" si="35">IFERROR(AE71/AD71,0)</f>
        <v>1</v>
      </c>
      <c r="AG71" s="251" t="s">
        <v>481</v>
      </c>
    </row>
    <row r="72" spans="1:33" ht="170.5" hidden="1" x14ac:dyDescent="0.35">
      <c r="A72" s="201" t="str">
        <f t="shared" si="26"/>
        <v>PD108_1</v>
      </c>
      <c r="B72" s="201" t="str">
        <f t="shared" si="27"/>
        <v>7871_9</v>
      </c>
      <c r="C72" s="220" t="s">
        <v>3267</v>
      </c>
      <c r="D72" s="220" t="s">
        <v>3268</v>
      </c>
      <c r="E72" s="221">
        <v>7871</v>
      </c>
      <c r="F72" s="220" t="s">
        <v>3405</v>
      </c>
      <c r="G72" s="220" t="s">
        <v>3406</v>
      </c>
      <c r="H72" s="222">
        <v>100</v>
      </c>
      <c r="I72" s="147">
        <f t="shared" si="28"/>
        <v>99.259397560368427</v>
      </c>
      <c r="J72" s="147">
        <f t="shared" si="29"/>
        <v>79.782521690760007</v>
      </c>
      <c r="K72" s="220" t="s">
        <v>3418</v>
      </c>
      <c r="L72" s="222">
        <v>100</v>
      </c>
      <c r="M72" s="222">
        <v>100</v>
      </c>
      <c r="N72" s="222">
        <f>+VLOOKUP($B72,Hoja1!$C$2:$PS$108,316,0)</f>
        <v>100</v>
      </c>
      <c r="O72" s="235" t="s">
        <v>1746</v>
      </c>
      <c r="P72" s="233" t="str">
        <f t="shared" si="13"/>
        <v>9</v>
      </c>
      <c r="Q72" s="220" t="s">
        <v>3434</v>
      </c>
      <c r="R72" s="221" t="s">
        <v>504</v>
      </c>
      <c r="S72" s="224">
        <f t="shared" si="30"/>
        <v>100</v>
      </c>
      <c r="T72" s="224">
        <f t="shared" si="31"/>
        <v>100</v>
      </c>
      <c r="U72" s="225">
        <f t="shared" si="32"/>
        <v>1</v>
      </c>
      <c r="V72" s="224">
        <f t="shared" si="25"/>
        <v>100</v>
      </c>
      <c r="W72" s="224">
        <f t="shared" si="33"/>
        <v>100</v>
      </c>
      <c r="X72" s="225">
        <f t="shared" si="34"/>
        <v>1</v>
      </c>
      <c r="Y72" s="226">
        <v>1</v>
      </c>
      <c r="Z72" s="220" t="s">
        <v>3435</v>
      </c>
      <c r="AA72" s="227">
        <v>100</v>
      </c>
      <c r="AB72" s="227">
        <f>+VLOOKUP($A72,Hoja2!$L$2:$DI$116,89,0)</f>
        <v>41.65</v>
      </c>
      <c r="AC72" s="228">
        <f t="shared" ref="AC72:AC108" si="36">IFERROR(AB72/AA72,"")</f>
        <v>0.41649999999999998</v>
      </c>
      <c r="AD72" s="227">
        <f>IFERROR(VLOOKUP($A72,Hoja2!$L$2:$DI$116,87,0),"")</f>
        <v>41.65</v>
      </c>
      <c r="AE72" s="227">
        <f>IFERROR(VLOOKUP($A72,Hoja2!$L$2:$DI$116,89,0),"")</f>
        <v>41.65</v>
      </c>
      <c r="AF72" s="229">
        <f t="shared" si="35"/>
        <v>1</v>
      </c>
      <c r="AG72" s="251" t="s">
        <v>481</v>
      </c>
    </row>
    <row r="73" spans="1:33" ht="170.5" hidden="1" x14ac:dyDescent="0.35">
      <c r="A73" s="201" t="str">
        <f t="shared" si="26"/>
        <v>PD108_2</v>
      </c>
      <c r="B73" s="201" t="str">
        <f t="shared" si="27"/>
        <v>7871_9</v>
      </c>
      <c r="C73" s="220" t="s">
        <v>3267</v>
      </c>
      <c r="D73" s="220" t="s">
        <v>3268</v>
      </c>
      <c r="E73" s="221">
        <v>7871</v>
      </c>
      <c r="F73" s="220" t="s">
        <v>3405</v>
      </c>
      <c r="G73" s="220" t="s">
        <v>3406</v>
      </c>
      <c r="H73" s="222">
        <v>100</v>
      </c>
      <c r="I73" s="147">
        <f t="shared" si="28"/>
        <v>99.259397560368427</v>
      </c>
      <c r="J73" s="147">
        <f t="shared" si="29"/>
        <v>79.782521690760007</v>
      </c>
      <c r="K73" s="220" t="s">
        <v>3418</v>
      </c>
      <c r="L73" s="222">
        <v>100</v>
      </c>
      <c r="M73" s="222">
        <v>100</v>
      </c>
      <c r="N73" s="222">
        <f>+VLOOKUP($B73,Hoja1!$C$2:$PS$108,316,0)</f>
        <v>100</v>
      </c>
      <c r="O73" s="235" t="s">
        <v>1746</v>
      </c>
      <c r="P73" s="233" t="str">
        <f t="shared" si="13"/>
        <v>9</v>
      </c>
      <c r="Q73" s="220" t="s">
        <v>3434</v>
      </c>
      <c r="R73" s="221" t="s">
        <v>504</v>
      </c>
      <c r="S73" s="224">
        <f t="shared" si="30"/>
        <v>100</v>
      </c>
      <c r="T73" s="224">
        <f t="shared" si="31"/>
        <v>100</v>
      </c>
      <c r="U73" s="225">
        <f t="shared" si="32"/>
        <v>1</v>
      </c>
      <c r="V73" s="224">
        <f t="shared" si="25"/>
        <v>100</v>
      </c>
      <c r="W73" s="224">
        <f t="shared" si="33"/>
        <v>100</v>
      </c>
      <c r="X73" s="225">
        <f t="shared" si="34"/>
        <v>1</v>
      </c>
      <c r="Y73" s="226">
        <v>2</v>
      </c>
      <c r="Z73" s="220" t="s">
        <v>3436</v>
      </c>
      <c r="AA73" s="227">
        <v>100</v>
      </c>
      <c r="AB73" s="227">
        <f>+VLOOKUP($A73,Hoja2!$L$2:$DI$116,89,0)</f>
        <v>45.45</v>
      </c>
      <c r="AC73" s="228">
        <f t="shared" si="36"/>
        <v>0.45450000000000002</v>
      </c>
      <c r="AD73" s="227">
        <f>IFERROR(VLOOKUP($A73,Hoja2!$L$2:$DI$116,87,0),"")</f>
        <v>45.45</v>
      </c>
      <c r="AE73" s="227">
        <f>IFERROR(VLOOKUP($A73,Hoja2!$L$2:$DI$116,89,0),"")</f>
        <v>45.45</v>
      </c>
      <c r="AF73" s="229">
        <f t="shared" si="35"/>
        <v>1</v>
      </c>
      <c r="AG73" s="251" t="s">
        <v>481</v>
      </c>
    </row>
    <row r="74" spans="1:33" ht="232.5" hidden="1" x14ac:dyDescent="0.35">
      <c r="A74" s="201" t="str">
        <f t="shared" si="26"/>
        <v>PD109_1</v>
      </c>
      <c r="B74" s="201" t="str">
        <f t="shared" si="27"/>
        <v>7871_10</v>
      </c>
      <c r="C74" s="220" t="s">
        <v>3267</v>
      </c>
      <c r="D74" s="220" t="s">
        <v>3268</v>
      </c>
      <c r="E74" s="221">
        <v>7871</v>
      </c>
      <c r="F74" s="220" t="s">
        <v>3405</v>
      </c>
      <c r="G74" s="220" t="s">
        <v>3406</v>
      </c>
      <c r="H74" s="222">
        <v>100</v>
      </c>
      <c r="I74" s="147">
        <f t="shared" si="28"/>
        <v>99.259397560368427</v>
      </c>
      <c r="J74" s="147">
        <f t="shared" si="29"/>
        <v>79.782521690760007</v>
      </c>
      <c r="K74" s="220" t="s">
        <v>3437</v>
      </c>
      <c r="L74" s="222">
        <v>100</v>
      </c>
      <c r="M74" s="222">
        <f>+VLOOKUP(B74,Hoja1!$C$2:$PS$108,315,0)</f>
        <v>97.778192681105295</v>
      </c>
      <c r="N74" s="222">
        <f>+VLOOKUP($B74,Hoja1!$C$2:$PS$108,316,0)</f>
        <v>97.778192681105295</v>
      </c>
      <c r="O74" s="235" t="s">
        <v>1770</v>
      </c>
      <c r="P74" s="223" t="str">
        <f t="shared" ref="P74:P81" si="37">+MID(Q74,1,2)</f>
        <v>10</v>
      </c>
      <c r="Q74" s="220" t="s">
        <v>3438</v>
      </c>
      <c r="R74" s="221" t="s">
        <v>504</v>
      </c>
      <c r="S74" s="224">
        <f t="shared" si="30"/>
        <v>100</v>
      </c>
      <c r="T74" s="224">
        <f t="shared" si="31"/>
        <v>93.334578043315901</v>
      </c>
      <c r="U74" s="225">
        <f t="shared" si="32"/>
        <v>0.93334578043315897</v>
      </c>
      <c r="V74" s="224">
        <f t="shared" si="25"/>
        <v>100</v>
      </c>
      <c r="W74" s="224">
        <f t="shared" si="33"/>
        <v>93.334578043315901</v>
      </c>
      <c r="X74" s="300">
        <f t="shared" si="34"/>
        <v>0.93334578043315897</v>
      </c>
      <c r="Y74" s="226">
        <v>1</v>
      </c>
      <c r="Z74" s="220" t="s">
        <v>3439</v>
      </c>
      <c r="AA74" s="227">
        <v>100</v>
      </c>
      <c r="AB74" s="227">
        <f>+VLOOKUP($A74,Hoja2!$L$2:$DI$116,89,0)</f>
        <v>49.98</v>
      </c>
      <c r="AC74" s="228">
        <f t="shared" si="36"/>
        <v>0.49979999999999997</v>
      </c>
      <c r="AD74" s="227">
        <f>IFERROR(VLOOKUP($A74,Hoja2!$L$2:$DI$116,87,0),"")</f>
        <v>57.12</v>
      </c>
      <c r="AE74" s="227">
        <f>IFERROR(VLOOKUP($A74,Hoja2!$L$2:$DI$116,89,0),"")</f>
        <v>49.98</v>
      </c>
      <c r="AF74" s="148">
        <f t="shared" si="35"/>
        <v>0.875</v>
      </c>
      <c r="AG74" s="299" t="s">
        <v>5395</v>
      </c>
    </row>
    <row r="75" spans="1:33" ht="77.5" hidden="1" x14ac:dyDescent="0.35">
      <c r="A75" s="201" t="str">
        <f t="shared" si="26"/>
        <v>PD109_2</v>
      </c>
      <c r="B75" s="201" t="str">
        <f t="shared" si="27"/>
        <v>7871_10</v>
      </c>
      <c r="C75" s="220" t="s">
        <v>3267</v>
      </c>
      <c r="D75" s="220" t="s">
        <v>3268</v>
      </c>
      <c r="E75" s="221">
        <v>7871</v>
      </c>
      <c r="F75" s="220" t="s">
        <v>3405</v>
      </c>
      <c r="G75" s="220" t="s">
        <v>3406</v>
      </c>
      <c r="H75" s="222">
        <v>100</v>
      </c>
      <c r="I75" s="147">
        <f t="shared" si="28"/>
        <v>99.259397560368427</v>
      </c>
      <c r="J75" s="147">
        <f t="shared" si="29"/>
        <v>79.782521690760007</v>
      </c>
      <c r="K75" s="220" t="s">
        <v>3437</v>
      </c>
      <c r="L75" s="222">
        <v>100</v>
      </c>
      <c r="M75" s="222">
        <f>+VLOOKUP(B75,Hoja1!$C$2:$PS$108,315,0)</f>
        <v>97.778192681105295</v>
      </c>
      <c r="N75" s="222">
        <f>+VLOOKUP($B75,Hoja1!$C$2:$PS$108,316,0)</f>
        <v>97.778192681105295</v>
      </c>
      <c r="O75" s="235" t="s">
        <v>1770</v>
      </c>
      <c r="P75" s="233" t="str">
        <f t="shared" si="37"/>
        <v>10</v>
      </c>
      <c r="Q75" s="220" t="s">
        <v>3438</v>
      </c>
      <c r="R75" s="221" t="s">
        <v>504</v>
      </c>
      <c r="S75" s="224">
        <f t="shared" si="30"/>
        <v>100</v>
      </c>
      <c r="T75" s="224">
        <f t="shared" si="31"/>
        <v>93.334578043315901</v>
      </c>
      <c r="U75" s="225">
        <f t="shared" si="32"/>
        <v>0.93334578043315897</v>
      </c>
      <c r="V75" s="224">
        <f t="shared" si="25"/>
        <v>100</v>
      </c>
      <c r="W75" s="224">
        <f t="shared" si="33"/>
        <v>93.334578043315901</v>
      </c>
      <c r="X75" s="225">
        <f t="shared" si="34"/>
        <v>0.93334578043315897</v>
      </c>
      <c r="Y75" s="226">
        <v>2</v>
      </c>
      <c r="Z75" s="220" t="s">
        <v>3440</v>
      </c>
      <c r="AA75" s="227">
        <v>100</v>
      </c>
      <c r="AB75" s="227">
        <f>+VLOOKUP($A75,Hoja2!$L$2:$DI$116,89,0)</f>
        <v>50</v>
      </c>
      <c r="AC75" s="228">
        <f t="shared" si="36"/>
        <v>0.5</v>
      </c>
      <c r="AD75" s="227">
        <f>IFERROR(VLOOKUP($A75,Hoja2!$L$2:$DI$116,87,0),"")</f>
        <v>50</v>
      </c>
      <c r="AE75" s="227">
        <f>IFERROR(VLOOKUP($A75,Hoja2!$L$2:$DI$116,89,0),"")</f>
        <v>50</v>
      </c>
      <c r="AF75" s="229">
        <f t="shared" si="35"/>
        <v>1</v>
      </c>
      <c r="AG75" s="251" t="s">
        <v>481</v>
      </c>
    </row>
    <row r="76" spans="1:33" ht="77.5" hidden="1" x14ac:dyDescent="0.35">
      <c r="A76" s="201" t="str">
        <f t="shared" si="26"/>
        <v>PD109_3</v>
      </c>
      <c r="B76" s="201" t="str">
        <f t="shared" si="27"/>
        <v>7871_10</v>
      </c>
      <c r="C76" s="220" t="s">
        <v>3267</v>
      </c>
      <c r="D76" s="220" t="s">
        <v>3268</v>
      </c>
      <c r="E76" s="221">
        <v>7871</v>
      </c>
      <c r="F76" s="220" t="s">
        <v>3405</v>
      </c>
      <c r="G76" s="220" t="s">
        <v>3406</v>
      </c>
      <c r="H76" s="222">
        <v>100</v>
      </c>
      <c r="I76" s="147">
        <f t="shared" si="28"/>
        <v>99.259397560368427</v>
      </c>
      <c r="J76" s="147">
        <f t="shared" si="29"/>
        <v>79.782521690760007</v>
      </c>
      <c r="K76" s="220" t="s">
        <v>3437</v>
      </c>
      <c r="L76" s="222">
        <v>100</v>
      </c>
      <c r="M76" s="222">
        <f>+VLOOKUP(B76,Hoja1!$C$2:$PS$108,315,0)</f>
        <v>97.778192681105295</v>
      </c>
      <c r="N76" s="222">
        <f>+VLOOKUP($B76,Hoja1!$C$2:$PS$108,316,0)</f>
        <v>97.778192681105295</v>
      </c>
      <c r="O76" s="235" t="s">
        <v>1770</v>
      </c>
      <c r="P76" s="233" t="str">
        <f t="shared" si="37"/>
        <v>10</v>
      </c>
      <c r="Q76" s="220" t="s">
        <v>3438</v>
      </c>
      <c r="R76" s="221" t="s">
        <v>504</v>
      </c>
      <c r="S76" s="224">
        <f t="shared" si="30"/>
        <v>100</v>
      </c>
      <c r="T76" s="224">
        <f t="shared" si="31"/>
        <v>93.334578043315901</v>
      </c>
      <c r="U76" s="225">
        <f t="shared" si="32"/>
        <v>0.93334578043315897</v>
      </c>
      <c r="V76" s="224">
        <f t="shared" si="25"/>
        <v>100</v>
      </c>
      <c r="W76" s="224">
        <f t="shared" si="33"/>
        <v>93.334578043315901</v>
      </c>
      <c r="X76" s="225">
        <f t="shared" si="34"/>
        <v>0.93334578043315897</v>
      </c>
      <c r="Y76" s="226">
        <v>3</v>
      </c>
      <c r="Z76" s="220" t="s">
        <v>3441</v>
      </c>
      <c r="AA76" s="227">
        <v>100</v>
      </c>
      <c r="AB76" s="227">
        <f>+VLOOKUP($A76,Hoja2!$L$2:$DI$116,89,0)</f>
        <v>49.980000000000004</v>
      </c>
      <c r="AC76" s="228">
        <f t="shared" si="36"/>
        <v>0.49980000000000002</v>
      </c>
      <c r="AD76" s="227">
        <f>IFERROR(VLOOKUP($A76,Hoja2!$L$2:$DI$116,87,0),"")</f>
        <v>49.980000000000004</v>
      </c>
      <c r="AE76" s="227">
        <f>IFERROR(VLOOKUP($A76,Hoja2!$L$2:$DI$116,89,0),"")</f>
        <v>49.980000000000004</v>
      </c>
      <c r="AF76" s="229">
        <f t="shared" si="35"/>
        <v>1</v>
      </c>
      <c r="AG76" s="251" t="s">
        <v>481</v>
      </c>
    </row>
    <row r="77" spans="1:33" ht="77.5" hidden="1" x14ac:dyDescent="0.35">
      <c r="A77" s="201" t="str">
        <f t="shared" si="26"/>
        <v>PD110_1</v>
      </c>
      <c r="B77" s="201" t="str">
        <f t="shared" si="27"/>
        <v>7871_11</v>
      </c>
      <c r="C77" s="220" t="s">
        <v>3267</v>
      </c>
      <c r="D77" s="220" t="s">
        <v>3268</v>
      </c>
      <c r="E77" s="221">
        <v>7871</v>
      </c>
      <c r="F77" s="220" t="s">
        <v>3405</v>
      </c>
      <c r="G77" s="220" t="s">
        <v>3406</v>
      </c>
      <c r="H77" s="222">
        <v>100</v>
      </c>
      <c r="I77" s="147">
        <f t="shared" si="28"/>
        <v>99.259397560368427</v>
      </c>
      <c r="J77" s="147">
        <f t="shared" si="29"/>
        <v>79.782521690760007</v>
      </c>
      <c r="K77" s="220" t="s">
        <v>3437</v>
      </c>
      <c r="L77" s="222">
        <v>100</v>
      </c>
      <c r="M77" s="222">
        <f>+VLOOKUP(B77,Hoja1!$C$2:$PS$108,315,0)</f>
        <v>97.778192681105295</v>
      </c>
      <c r="N77" s="222">
        <f>+VLOOKUP($B77,Hoja1!$C$2:$PS$108,316,0)</f>
        <v>97.778192681105295</v>
      </c>
      <c r="O77" s="235" t="s">
        <v>1803</v>
      </c>
      <c r="P77" s="233" t="str">
        <f t="shared" si="37"/>
        <v>11</v>
      </c>
      <c r="Q77" s="220" t="s">
        <v>3442</v>
      </c>
      <c r="R77" s="221" t="s">
        <v>504</v>
      </c>
      <c r="S77" s="224">
        <f t="shared" si="30"/>
        <v>100</v>
      </c>
      <c r="T77" s="224">
        <f t="shared" si="31"/>
        <v>100</v>
      </c>
      <c r="U77" s="225">
        <f t="shared" si="32"/>
        <v>1</v>
      </c>
      <c r="V77" s="224">
        <f t="shared" si="25"/>
        <v>100</v>
      </c>
      <c r="W77" s="224">
        <f t="shared" si="33"/>
        <v>100</v>
      </c>
      <c r="X77" s="225">
        <f t="shared" si="34"/>
        <v>1</v>
      </c>
      <c r="Y77" s="226">
        <v>1</v>
      </c>
      <c r="Z77" s="220" t="s">
        <v>3443</v>
      </c>
      <c r="AA77" s="237">
        <v>100</v>
      </c>
      <c r="AB77" s="237">
        <f>+VLOOKUP($A77,Hoja2!$L$2:$DI$116,89,0)</f>
        <v>45.45</v>
      </c>
      <c r="AC77" s="238">
        <f t="shared" si="36"/>
        <v>0.45450000000000002</v>
      </c>
      <c r="AD77" s="227">
        <f>IFERROR(VLOOKUP($A77,Hoja2!$L$2:$DI$116,87,0),"")</f>
        <v>45.45</v>
      </c>
      <c r="AE77" s="227">
        <f>IFERROR(VLOOKUP($A77,Hoja2!$L$2:$DI$116,89,0),"")</f>
        <v>45.45</v>
      </c>
      <c r="AF77" s="229">
        <f t="shared" si="35"/>
        <v>1</v>
      </c>
      <c r="AG77" s="251" t="s">
        <v>481</v>
      </c>
    </row>
    <row r="78" spans="1:33" ht="77.5" hidden="1" x14ac:dyDescent="0.35">
      <c r="A78" s="201" t="str">
        <f t="shared" si="26"/>
        <v>PD110_2</v>
      </c>
      <c r="B78" s="201" t="str">
        <f t="shared" si="27"/>
        <v>7871_11</v>
      </c>
      <c r="C78" s="220" t="s">
        <v>3267</v>
      </c>
      <c r="D78" s="220" t="s">
        <v>3268</v>
      </c>
      <c r="E78" s="221">
        <v>7871</v>
      </c>
      <c r="F78" s="220" t="s">
        <v>3405</v>
      </c>
      <c r="G78" s="220" t="s">
        <v>3406</v>
      </c>
      <c r="H78" s="222">
        <v>100</v>
      </c>
      <c r="I78" s="147">
        <f t="shared" si="28"/>
        <v>99.259397560368427</v>
      </c>
      <c r="J78" s="147">
        <f t="shared" si="29"/>
        <v>79.782521690760007</v>
      </c>
      <c r="K78" s="220" t="s">
        <v>3437</v>
      </c>
      <c r="L78" s="222">
        <v>100</v>
      </c>
      <c r="M78" s="222">
        <f>+VLOOKUP(B78,Hoja1!$C$2:$PS$108,315,0)</f>
        <v>97.778192681105295</v>
      </c>
      <c r="N78" s="222">
        <f>+VLOOKUP($B78,Hoja1!$C$2:$PS$108,316,0)</f>
        <v>97.778192681105295</v>
      </c>
      <c r="O78" s="235" t="s">
        <v>1803</v>
      </c>
      <c r="P78" s="233" t="str">
        <f t="shared" si="37"/>
        <v>11</v>
      </c>
      <c r="Q78" s="220" t="s">
        <v>3442</v>
      </c>
      <c r="R78" s="221" t="s">
        <v>504</v>
      </c>
      <c r="S78" s="224">
        <f t="shared" si="30"/>
        <v>100</v>
      </c>
      <c r="T78" s="224">
        <f t="shared" si="31"/>
        <v>100</v>
      </c>
      <c r="U78" s="225">
        <f t="shared" si="32"/>
        <v>1</v>
      </c>
      <c r="V78" s="224">
        <f t="shared" si="25"/>
        <v>100</v>
      </c>
      <c r="W78" s="224">
        <f t="shared" si="33"/>
        <v>100</v>
      </c>
      <c r="X78" s="225">
        <f t="shared" si="34"/>
        <v>1</v>
      </c>
      <c r="Y78" s="226">
        <v>2</v>
      </c>
      <c r="Z78" s="220" t="s">
        <v>3444</v>
      </c>
      <c r="AA78" s="227">
        <v>100</v>
      </c>
      <c r="AB78" s="227">
        <f>+VLOOKUP($A78,Hoja2!$L$2:$DI$116,89,0)</f>
        <v>50</v>
      </c>
      <c r="AC78" s="228">
        <f t="shared" si="36"/>
        <v>0.5</v>
      </c>
      <c r="AD78" s="227">
        <f>IFERROR(VLOOKUP($A78,Hoja2!$L$2:$DI$116,87,0),"")</f>
        <v>50</v>
      </c>
      <c r="AE78" s="227">
        <f>IFERROR(VLOOKUP($A78,Hoja2!$L$2:$DI$116,89,0),"")</f>
        <v>50</v>
      </c>
      <c r="AF78" s="229">
        <f t="shared" si="35"/>
        <v>1</v>
      </c>
      <c r="AG78" s="251" t="s">
        <v>481</v>
      </c>
    </row>
    <row r="79" spans="1:33" ht="77.5" hidden="1" x14ac:dyDescent="0.35">
      <c r="A79" s="201" t="str">
        <f t="shared" si="26"/>
        <v>PD110_3</v>
      </c>
      <c r="B79" s="201" t="str">
        <f t="shared" si="27"/>
        <v>7871_11</v>
      </c>
      <c r="C79" s="220" t="s">
        <v>3267</v>
      </c>
      <c r="D79" s="220" t="s">
        <v>3268</v>
      </c>
      <c r="E79" s="221">
        <v>7871</v>
      </c>
      <c r="F79" s="220" t="s">
        <v>3405</v>
      </c>
      <c r="G79" s="220" t="s">
        <v>3406</v>
      </c>
      <c r="H79" s="222">
        <v>100</v>
      </c>
      <c r="I79" s="147">
        <f t="shared" si="28"/>
        <v>99.259397560368427</v>
      </c>
      <c r="J79" s="147">
        <f t="shared" si="29"/>
        <v>79.782521690760007</v>
      </c>
      <c r="K79" s="220" t="s">
        <v>3437</v>
      </c>
      <c r="L79" s="222">
        <v>100</v>
      </c>
      <c r="M79" s="222">
        <f>+VLOOKUP(B79,Hoja1!$C$2:$PS$108,315,0)</f>
        <v>97.778192681105295</v>
      </c>
      <c r="N79" s="222">
        <f>+VLOOKUP($B79,Hoja1!$C$2:$PS$108,316,0)</f>
        <v>97.778192681105295</v>
      </c>
      <c r="O79" s="235" t="s">
        <v>1803</v>
      </c>
      <c r="P79" s="233" t="str">
        <f t="shared" si="37"/>
        <v>11</v>
      </c>
      <c r="Q79" s="220" t="s">
        <v>3442</v>
      </c>
      <c r="R79" s="221" t="s">
        <v>504</v>
      </c>
      <c r="S79" s="224">
        <f t="shared" si="30"/>
        <v>100</v>
      </c>
      <c r="T79" s="224">
        <f t="shared" si="31"/>
        <v>100</v>
      </c>
      <c r="U79" s="225">
        <f t="shared" si="32"/>
        <v>1</v>
      </c>
      <c r="V79" s="224">
        <f t="shared" si="25"/>
        <v>100</v>
      </c>
      <c r="W79" s="224">
        <f t="shared" si="33"/>
        <v>100</v>
      </c>
      <c r="X79" s="225">
        <f t="shared" si="34"/>
        <v>1</v>
      </c>
      <c r="Y79" s="226">
        <v>3</v>
      </c>
      <c r="Z79" s="220" t="s">
        <v>3445</v>
      </c>
      <c r="AA79" s="227">
        <v>100</v>
      </c>
      <c r="AB79" s="227">
        <f>+VLOOKUP($A79,Hoja2!$L$2:$DI$116,89,0)</f>
        <v>50</v>
      </c>
      <c r="AC79" s="228">
        <f t="shared" si="36"/>
        <v>0.5</v>
      </c>
      <c r="AD79" s="227">
        <f>IFERROR(VLOOKUP($A79,Hoja2!$L$2:$DI$116,87,0),"")</f>
        <v>50</v>
      </c>
      <c r="AE79" s="227">
        <f>IFERROR(VLOOKUP($A79,Hoja2!$L$2:$DI$116,89,0),"")</f>
        <v>50</v>
      </c>
      <c r="AF79" s="229">
        <f t="shared" si="35"/>
        <v>1</v>
      </c>
      <c r="AG79" s="251" t="s">
        <v>481</v>
      </c>
    </row>
    <row r="80" spans="1:33" ht="77.5" hidden="1" x14ac:dyDescent="0.35">
      <c r="A80" s="201" t="str">
        <f t="shared" si="26"/>
        <v>PD111_3</v>
      </c>
      <c r="B80" s="201" t="str">
        <f t="shared" si="27"/>
        <v>7871_12</v>
      </c>
      <c r="C80" s="220" t="s">
        <v>3267</v>
      </c>
      <c r="D80" s="220" t="s">
        <v>3268</v>
      </c>
      <c r="E80" s="221">
        <v>7871</v>
      </c>
      <c r="F80" s="220" t="s">
        <v>3405</v>
      </c>
      <c r="G80" s="220" t="s">
        <v>3406</v>
      </c>
      <c r="H80" s="222">
        <v>100</v>
      </c>
      <c r="I80" s="147">
        <f t="shared" si="28"/>
        <v>99.259397560368427</v>
      </c>
      <c r="J80" s="147">
        <f t="shared" si="29"/>
        <v>79.782521690760007</v>
      </c>
      <c r="K80" s="220" t="s">
        <v>3437</v>
      </c>
      <c r="L80" s="222">
        <v>100</v>
      </c>
      <c r="M80" s="222">
        <f>+VLOOKUP(B80,Hoja1!$C$2:$PS$108,315,0)</f>
        <v>97.778192681105295</v>
      </c>
      <c r="N80" s="222">
        <f>+VLOOKUP($B80,Hoja1!$C$2:$PS$108,316,0)</f>
        <v>97.778192681105295</v>
      </c>
      <c r="O80" s="235" t="s">
        <v>1824</v>
      </c>
      <c r="P80" s="233" t="str">
        <f t="shared" si="37"/>
        <v>12</v>
      </c>
      <c r="Q80" s="220" t="s">
        <v>1826</v>
      </c>
      <c r="R80" s="221" t="s">
        <v>3352</v>
      </c>
      <c r="S80" s="224">
        <f t="shared" si="30"/>
        <v>90</v>
      </c>
      <c r="T80" s="224">
        <f t="shared" si="31"/>
        <v>78.55</v>
      </c>
      <c r="U80" s="225">
        <f t="shared" si="32"/>
        <v>0.87277777777777776</v>
      </c>
      <c r="V80" s="224">
        <f t="shared" ref="V80:V92" si="38">+VLOOKUP($O80,base,91,0)</f>
        <v>78.55</v>
      </c>
      <c r="W80" s="224">
        <f t="shared" si="33"/>
        <v>78.55</v>
      </c>
      <c r="X80" s="225">
        <f t="shared" si="34"/>
        <v>1</v>
      </c>
      <c r="Y80" s="226">
        <v>3</v>
      </c>
      <c r="Z80" s="220" t="s">
        <v>3446</v>
      </c>
      <c r="AA80" s="227">
        <v>100</v>
      </c>
      <c r="AB80" s="227">
        <f>+VLOOKUP($A80,Hoja2!$L$2:$DI$116,89,0)</f>
        <v>44.44</v>
      </c>
      <c r="AC80" s="228">
        <f t="shared" si="36"/>
        <v>0.44439999999999996</v>
      </c>
      <c r="AD80" s="227">
        <f>IFERROR(VLOOKUP($A80,Hoja2!$L$2:$DI$116,87,0),"")</f>
        <v>44.44</v>
      </c>
      <c r="AE80" s="227">
        <f>IFERROR(VLOOKUP($A80,Hoja2!$L$2:$DI$116,89,0),"")</f>
        <v>44.44</v>
      </c>
      <c r="AF80" s="229">
        <f t="shared" si="35"/>
        <v>1</v>
      </c>
      <c r="AG80" s="251" t="s">
        <v>481</v>
      </c>
    </row>
    <row r="81" spans="1:33" ht="77.5" hidden="1" x14ac:dyDescent="0.35">
      <c r="A81" s="201" t="str">
        <f t="shared" si="26"/>
        <v>PD111_4</v>
      </c>
      <c r="B81" s="201" t="str">
        <f t="shared" si="27"/>
        <v>7871_12</v>
      </c>
      <c r="C81" s="220" t="s">
        <v>3267</v>
      </c>
      <c r="D81" s="220" t="s">
        <v>3268</v>
      </c>
      <c r="E81" s="221">
        <v>7871</v>
      </c>
      <c r="F81" s="220" t="s">
        <v>3405</v>
      </c>
      <c r="G81" s="220" t="s">
        <v>3406</v>
      </c>
      <c r="H81" s="222">
        <v>100</v>
      </c>
      <c r="I81" s="147">
        <f t="shared" si="28"/>
        <v>99.259397560368427</v>
      </c>
      <c r="J81" s="147">
        <f t="shared" si="29"/>
        <v>79.782521690760007</v>
      </c>
      <c r="K81" s="220" t="s">
        <v>3437</v>
      </c>
      <c r="L81" s="222">
        <v>100</v>
      </c>
      <c r="M81" s="222">
        <f>+VLOOKUP(B81,Hoja1!$C$2:$PS$108,315,0)</f>
        <v>97.778192681105295</v>
      </c>
      <c r="N81" s="222">
        <f>+VLOOKUP($B81,Hoja1!$C$2:$PS$108,316,0)</f>
        <v>97.778192681105295</v>
      </c>
      <c r="O81" s="235" t="s">
        <v>1824</v>
      </c>
      <c r="P81" s="233" t="str">
        <f t="shared" si="37"/>
        <v>12</v>
      </c>
      <c r="Q81" s="220" t="s">
        <v>1826</v>
      </c>
      <c r="R81" s="221" t="s">
        <v>3352</v>
      </c>
      <c r="S81" s="224">
        <f t="shared" si="30"/>
        <v>90</v>
      </c>
      <c r="T81" s="224">
        <f t="shared" si="31"/>
        <v>78.55</v>
      </c>
      <c r="U81" s="225">
        <f t="shared" si="32"/>
        <v>0.87277777777777776</v>
      </c>
      <c r="V81" s="224">
        <f t="shared" si="38"/>
        <v>78.55</v>
      </c>
      <c r="W81" s="224">
        <f t="shared" si="33"/>
        <v>78.55</v>
      </c>
      <c r="X81" s="225">
        <f t="shared" si="34"/>
        <v>1</v>
      </c>
      <c r="Y81" s="226">
        <v>4</v>
      </c>
      <c r="Z81" s="220" t="s">
        <v>3447</v>
      </c>
      <c r="AA81" s="227">
        <v>100</v>
      </c>
      <c r="AB81" s="227">
        <f>+VLOOKUP($A81,Hoja2!$L$2:$DI$116,89,0)</f>
        <v>43.739999999999995</v>
      </c>
      <c r="AC81" s="228">
        <f t="shared" si="36"/>
        <v>0.43739999999999996</v>
      </c>
      <c r="AD81" s="227">
        <f>IFERROR(VLOOKUP($A81,Hoja2!$L$2:$DI$116,87,0),"")</f>
        <v>43.739999999999995</v>
      </c>
      <c r="AE81" s="227">
        <f>IFERROR(VLOOKUP($A81,Hoja2!$L$2:$DI$116,89,0),"")</f>
        <v>43.739999999999995</v>
      </c>
      <c r="AF81" s="229">
        <f t="shared" si="35"/>
        <v>1</v>
      </c>
      <c r="AG81" s="251" t="s">
        <v>481</v>
      </c>
    </row>
    <row r="82" spans="1:33" ht="62" hidden="1" x14ac:dyDescent="0.35">
      <c r="A82" s="201" t="str">
        <f t="shared" si="26"/>
        <v>PD136_1</v>
      </c>
      <c r="B82" s="201" t="str">
        <f t="shared" si="27"/>
        <v>7872_1</v>
      </c>
      <c r="C82" s="220" t="s">
        <v>437</v>
      </c>
      <c r="D82" s="220" t="s">
        <v>3292</v>
      </c>
      <c r="E82" s="221">
        <v>7872</v>
      </c>
      <c r="F82" s="220" t="s">
        <v>3448</v>
      </c>
      <c r="G82" s="220" t="s">
        <v>2009</v>
      </c>
      <c r="H82" s="222">
        <v>100</v>
      </c>
      <c r="I82" s="147">
        <f t="shared" si="28"/>
        <v>100</v>
      </c>
      <c r="J82" s="147">
        <f t="shared" si="29"/>
        <v>48.041666666666664</v>
      </c>
      <c r="K82" s="220" t="s">
        <v>3449</v>
      </c>
      <c r="L82" s="222">
        <v>100</v>
      </c>
      <c r="M82" s="222">
        <f>+VLOOKUP(B82,Hoja1!$C$2:$PS$108,315,0)</f>
        <v>100</v>
      </c>
      <c r="N82" s="222">
        <f>+VLOOKUP($B82,Hoja1!$C$2:$PS$108,316,0)</f>
        <v>47</v>
      </c>
      <c r="O82" s="235" t="s">
        <v>2130</v>
      </c>
      <c r="P82" s="233" t="str">
        <f t="shared" ref="P82:P108" si="39">+MID(Q82,1,1)</f>
        <v>1</v>
      </c>
      <c r="Q82" s="220" t="s">
        <v>3450</v>
      </c>
      <c r="R82" s="221" t="s">
        <v>3352</v>
      </c>
      <c r="S82" s="224">
        <f t="shared" si="30"/>
        <v>70</v>
      </c>
      <c r="T82" s="224">
        <f t="shared" si="31"/>
        <v>58</v>
      </c>
      <c r="U82" s="225">
        <f t="shared" si="32"/>
        <v>0.82857142857142863</v>
      </c>
      <c r="V82" s="224">
        <f t="shared" si="38"/>
        <v>58</v>
      </c>
      <c r="W82" s="224">
        <f t="shared" si="33"/>
        <v>58</v>
      </c>
      <c r="X82" s="225">
        <f t="shared" si="34"/>
        <v>1</v>
      </c>
      <c r="Y82" s="226">
        <v>1</v>
      </c>
      <c r="Z82" s="220" t="s">
        <v>3093</v>
      </c>
      <c r="AA82" s="227">
        <v>100</v>
      </c>
      <c r="AB82" s="227">
        <f>+VLOOKUP($A82,Hoja2!$L$2:$DI$116,89,0)</f>
        <v>40</v>
      </c>
      <c r="AC82" s="228">
        <f t="shared" si="36"/>
        <v>0.4</v>
      </c>
      <c r="AD82" s="227">
        <f>IFERROR(VLOOKUP($A82,Hoja2!$L$2:$DI$116,87,0),"")</f>
        <v>40</v>
      </c>
      <c r="AE82" s="227">
        <f>IFERROR(VLOOKUP($A82,Hoja2!$L$2:$DI$116,89,0),"")</f>
        <v>40</v>
      </c>
      <c r="AF82" s="229">
        <f t="shared" si="35"/>
        <v>1</v>
      </c>
      <c r="AG82" s="251" t="s">
        <v>481</v>
      </c>
    </row>
    <row r="83" spans="1:33" ht="62" hidden="1" x14ac:dyDescent="0.35">
      <c r="A83" s="201" t="str">
        <f t="shared" si="26"/>
        <v>PD136_2</v>
      </c>
      <c r="B83" s="201" t="str">
        <f t="shared" si="27"/>
        <v>7872_1</v>
      </c>
      <c r="C83" s="220" t="s">
        <v>437</v>
      </c>
      <c r="D83" s="220" t="s">
        <v>3292</v>
      </c>
      <c r="E83" s="221">
        <v>7872</v>
      </c>
      <c r="F83" s="220" t="s">
        <v>3448</v>
      </c>
      <c r="G83" s="220" t="s">
        <v>2009</v>
      </c>
      <c r="H83" s="222">
        <v>100</v>
      </c>
      <c r="I83" s="147">
        <f t="shared" si="28"/>
        <v>100</v>
      </c>
      <c r="J83" s="147">
        <f t="shared" si="29"/>
        <v>48.041666666666664</v>
      </c>
      <c r="K83" s="220" t="s">
        <v>3449</v>
      </c>
      <c r="L83" s="222">
        <v>100</v>
      </c>
      <c r="M83" s="222">
        <f>+VLOOKUP(B83,Hoja1!$C$2:$PS$108,315,0)</f>
        <v>100</v>
      </c>
      <c r="N83" s="222">
        <f>+VLOOKUP($B83,Hoja1!$C$2:$PS$108,316,0)</f>
        <v>47</v>
      </c>
      <c r="O83" s="235" t="s">
        <v>2130</v>
      </c>
      <c r="P83" s="233" t="str">
        <f t="shared" si="39"/>
        <v>1</v>
      </c>
      <c r="Q83" s="220" t="s">
        <v>3450</v>
      </c>
      <c r="R83" s="221" t="s">
        <v>3352</v>
      </c>
      <c r="S83" s="224">
        <f t="shared" si="30"/>
        <v>70</v>
      </c>
      <c r="T83" s="224">
        <f t="shared" si="31"/>
        <v>58</v>
      </c>
      <c r="U83" s="225">
        <f t="shared" si="32"/>
        <v>0.82857142857142863</v>
      </c>
      <c r="V83" s="224">
        <f t="shared" si="38"/>
        <v>58</v>
      </c>
      <c r="W83" s="224">
        <f t="shared" si="33"/>
        <v>58</v>
      </c>
      <c r="X83" s="225">
        <f t="shared" si="34"/>
        <v>1</v>
      </c>
      <c r="Y83" s="226">
        <v>2</v>
      </c>
      <c r="Z83" s="220" t="s">
        <v>3451</v>
      </c>
      <c r="AA83" s="227">
        <v>100</v>
      </c>
      <c r="AB83" s="227">
        <f>+VLOOKUP($A83,Hoja2!$L$2:$DI$116,89,0)</f>
        <v>40</v>
      </c>
      <c r="AC83" s="228">
        <f t="shared" si="36"/>
        <v>0.4</v>
      </c>
      <c r="AD83" s="227">
        <f>IFERROR(VLOOKUP($A83,Hoja2!$L$2:$DI$116,87,0),"")</f>
        <v>40</v>
      </c>
      <c r="AE83" s="227">
        <f>IFERROR(VLOOKUP($A83,Hoja2!$L$2:$DI$116,89,0),"")</f>
        <v>40</v>
      </c>
      <c r="AF83" s="229">
        <f t="shared" si="35"/>
        <v>1</v>
      </c>
      <c r="AG83" s="251" t="s">
        <v>481</v>
      </c>
    </row>
    <row r="84" spans="1:33" ht="62" hidden="1" x14ac:dyDescent="0.35">
      <c r="A84" s="201" t="str">
        <f t="shared" si="26"/>
        <v>PD134A_2</v>
      </c>
      <c r="B84" s="201" t="str">
        <f t="shared" si="27"/>
        <v>7872_2</v>
      </c>
      <c r="C84" s="220" t="s">
        <v>437</v>
      </c>
      <c r="D84" s="220" t="s">
        <v>3292</v>
      </c>
      <c r="E84" s="221">
        <v>7872</v>
      </c>
      <c r="F84" s="220" t="s">
        <v>3448</v>
      </c>
      <c r="G84" s="220" t="s">
        <v>2009</v>
      </c>
      <c r="H84" s="222">
        <v>100</v>
      </c>
      <c r="I84" s="147">
        <f t="shared" si="28"/>
        <v>100</v>
      </c>
      <c r="J84" s="147">
        <f t="shared" si="29"/>
        <v>48.041666666666664</v>
      </c>
      <c r="K84" s="220" t="s">
        <v>3449</v>
      </c>
      <c r="L84" s="222">
        <v>100</v>
      </c>
      <c r="M84" s="222">
        <f>+VLOOKUP(B84,Hoja1!$C$2:$PS$108,315,0)</f>
        <v>100</v>
      </c>
      <c r="N84" s="222">
        <f>+VLOOKUP($B84,Hoja1!$C$2:$PS$108,316,0)</f>
        <v>47</v>
      </c>
      <c r="O84" s="232" t="s">
        <v>2171</v>
      </c>
      <c r="P84" s="233" t="str">
        <f t="shared" si="39"/>
        <v>2</v>
      </c>
      <c r="Q84" s="220" t="s">
        <v>3452</v>
      </c>
      <c r="R84" s="221" t="s">
        <v>3352</v>
      </c>
      <c r="S84" s="224">
        <f t="shared" si="30"/>
        <v>70</v>
      </c>
      <c r="T84" s="224">
        <f t="shared" si="31"/>
        <v>55.25</v>
      </c>
      <c r="U84" s="225">
        <f t="shared" si="32"/>
        <v>0.78928571428571426</v>
      </c>
      <c r="V84" s="224">
        <f t="shared" si="38"/>
        <v>55.25</v>
      </c>
      <c r="W84" s="224">
        <f t="shared" si="33"/>
        <v>55.25</v>
      </c>
      <c r="X84" s="225">
        <f t="shared" si="34"/>
        <v>1</v>
      </c>
      <c r="Y84" s="226">
        <v>2</v>
      </c>
      <c r="Z84" s="220" t="s">
        <v>3100</v>
      </c>
      <c r="AA84" s="227">
        <v>100</v>
      </c>
      <c r="AB84" s="227">
        <f>+VLOOKUP($A84,Hoja2!$L$2:$DI$116,89,0)</f>
        <v>50</v>
      </c>
      <c r="AC84" s="228">
        <f t="shared" si="36"/>
        <v>0.5</v>
      </c>
      <c r="AD84" s="227">
        <f>IFERROR(VLOOKUP($A84,Hoja2!$L$2:$DI$116,87,0),"")</f>
        <v>50</v>
      </c>
      <c r="AE84" s="227">
        <f>IFERROR(VLOOKUP($A84,Hoja2!$L$2:$DI$116,89,0),"")</f>
        <v>50</v>
      </c>
      <c r="AF84" s="229">
        <f t="shared" si="35"/>
        <v>1</v>
      </c>
      <c r="AG84" s="251" t="s">
        <v>481</v>
      </c>
    </row>
    <row r="85" spans="1:33" ht="62" hidden="1" x14ac:dyDescent="0.35">
      <c r="A85" s="201" t="str">
        <f t="shared" si="26"/>
        <v>PD133A_1</v>
      </c>
      <c r="B85" s="201" t="str">
        <f t="shared" si="27"/>
        <v>7872_3</v>
      </c>
      <c r="C85" s="220" t="s">
        <v>437</v>
      </c>
      <c r="D85" s="220" t="s">
        <v>3292</v>
      </c>
      <c r="E85" s="221">
        <v>7872</v>
      </c>
      <c r="F85" s="220" t="s">
        <v>3448</v>
      </c>
      <c r="G85" s="220" t="s">
        <v>2009</v>
      </c>
      <c r="H85" s="222">
        <v>100</v>
      </c>
      <c r="I85" s="147">
        <f t="shared" si="28"/>
        <v>100</v>
      </c>
      <c r="J85" s="147">
        <f t="shared" si="29"/>
        <v>48.041666666666664</v>
      </c>
      <c r="K85" s="220" t="s">
        <v>3449</v>
      </c>
      <c r="L85" s="222">
        <v>100</v>
      </c>
      <c r="M85" s="222">
        <f>+VLOOKUP(B85,Hoja1!$C$2:$PS$108,315,0)</f>
        <v>100</v>
      </c>
      <c r="N85" s="222">
        <f>+VLOOKUP($B85,Hoja1!$C$2:$PS$108,316,0)</f>
        <v>47</v>
      </c>
      <c r="O85" s="235" t="s">
        <v>2085</v>
      </c>
      <c r="P85" s="233" t="str">
        <f t="shared" si="39"/>
        <v>3</v>
      </c>
      <c r="Q85" s="220" t="s">
        <v>3453</v>
      </c>
      <c r="R85" s="221" t="s">
        <v>3352</v>
      </c>
      <c r="S85" s="224">
        <f t="shared" si="30"/>
        <v>75</v>
      </c>
      <c r="T85" s="224">
        <f t="shared" si="31"/>
        <v>60</v>
      </c>
      <c r="U85" s="225">
        <f t="shared" si="32"/>
        <v>0.8</v>
      </c>
      <c r="V85" s="224">
        <f t="shared" si="38"/>
        <v>60</v>
      </c>
      <c r="W85" s="224">
        <f t="shared" si="33"/>
        <v>60</v>
      </c>
      <c r="X85" s="225">
        <f t="shared" si="34"/>
        <v>1</v>
      </c>
      <c r="Y85" s="226">
        <v>1</v>
      </c>
      <c r="Z85" s="220" t="s">
        <v>3103</v>
      </c>
      <c r="AA85" s="227">
        <v>100</v>
      </c>
      <c r="AB85" s="227">
        <f>+VLOOKUP($A85,Hoja2!$L$2:$DI$116,89,0)</f>
        <v>50</v>
      </c>
      <c r="AC85" s="228">
        <f t="shared" si="36"/>
        <v>0.5</v>
      </c>
      <c r="AD85" s="227">
        <f>IFERROR(VLOOKUP($A85,Hoja2!$L$2:$DI$116,87,0),"")</f>
        <v>50</v>
      </c>
      <c r="AE85" s="227">
        <f>IFERROR(VLOOKUP($A85,Hoja2!$L$2:$DI$116,89,0),"")</f>
        <v>50</v>
      </c>
      <c r="AF85" s="229">
        <f t="shared" si="35"/>
        <v>1</v>
      </c>
      <c r="AG85" s="251" t="s">
        <v>481</v>
      </c>
    </row>
    <row r="86" spans="1:33" ht="62" hidden="1" x14ac:dyDescent="0.35">
      <c r="A86" s="201" t="str">
        <f t="shared" si="26"/>
        <v>PD133A_2</v>
      </c>
      <c r="B86" s="201" t="str">
        <f t="shared" si="27"/>
        <v>7872_3</v>
      </c>
      <c r="C86" s="220" t="s">
        <v>437</v>
      </c>
      <c r="D86" s="220" t="s">
        <v>3292</v>
      </c>
      <c r="E86" s="221">
        <v>7872</v>
      </c>
      <c r="F86" s="220" t="s">
        <v>3448</v>
      </c>
      <c r="G86" s="220" t="s">
        <v>2009</v>
      </c>
      <c r="H86" s="222">
        <v>100</v>
      </c>
      <c r="I86" s="147">
        <f t="shared" si="28"/>
        <v>100</v>
      </c>
      <c r="J86" s="147">
        <f t="shared" si="29"/>
        <v>48.041666666666664</v>
      </c>
      <c r="K86" s="220" t="s">
        <v>3449</v>
      </c>
      <c r="L86" s="222">
        <v>100</v>
      </c>
      <c r="M86" s="222">
        <f>+VLOOKUP(B86,Hoja1!$C$2:$PS$108,315,0)</f>
        <v>100</v>
      </c>
      <c r="N86" s="222">
        <f>+VLOOKUP($B86,Hoja1!$C$2:$PS$108,316,0)</f>
        <v>47</v>
      </c>
      <c r="O86" s="235" t="s">
        <v>2085</v>
      </c>
      <c r="P86" s="233" t="str">
        <f t="shared" si="39"/>
        <v>3</v>
      </c>
      <c r="Q86" s="220" t="s">
        <v>3453</v>
      </c>
      <c r="R86" s="221" t="s">
        <v>3352</v>
      </c>
      <c r="S86" s="224">
        <f t="shared" si="30"/>
        <v>75</v>
      </c>
      <c r="T86" s="224">
        <f t="shared" si="31"/>
        <v>60</v>
      </c>
      <c r="U86" s="225">
        <f t="shared" si="32"/>
        <v>0.8</v>
      </c>
      <c r="V86" s="224">
        <f t="shared" si="38"/>
        <v>60</v>
      </c>
      <c r="W86" s="224">
        <f t="shared" si="33"/>
        <v>60</v>
      </c>
      <c r="X86" s="225">
        <f t="shared" si="34"/>
        <v>1</v>
      </c>
      <c r="Y86" s="226">
        <v>2</v>
      </c>
      <c r="Z86" s="220" t="s">
        <v>3106</v>
      </c>
      <c r="AA86" s="227">
        <v>100</v>
      </c>
      <c r="AB86" s="227">
        <f>+VLOOKUP($A86,Hoja2!$L$2:$DI$116,89,0)</f>
        <v>50</v>
      </c>
      <c r="AC86" s="228">
        <f t="shared" si="36"/>
        <v>0.5</v>
      </c>
      <c r="AD86" s="227">
        <f>IFERROR(VLOOKUP($A86,Hoja2!$L$2:$DI$116,87,0),"")</f>
        <v>50</v>
      </c>
      <c r="AE86" s="227">
        <f>IFERROR(VLOOKUP($A86,Hoja2!$L$2:$DI$116,89,0),"")</f>
        <v>50</v>
      </c>
      <c r="AF86" s="229">
        <f t="shared" si="35"/>
        <v>1</v>
      </c>
      <c r="AG86" s="251" t="s">
        <v>481</v>
      </c>
    </row>
    <row r="87" spans="1:33" ht="62" hidden="1" x14ac:dyDescent="0.35">
      <c r="A87" s="201" t="str">
        <f t="shared" si="26"/>
        <v>PD137_1</v>
      </c>
      <c r="B87" s="201" t="str">
        <f t="shared" si="27"/>
        <v>7872_4</v>
      </c>
      <c r="C87" s="220" t="s">
        <v>437</v>
      </c>
      <c r="D87" s="220" t="s">
        <v>3292</v>
      </c>
      <c r="E87" s="221">
        <v>7872</v>
      </c>
      <c r="F87" s="220" t="s">
        <v>3448</v>
      </c>
      <c r="G87" s="220" t="s">
        <v>2009</v>
      </c>
      <c r="H87" s="222">
        <v>100</v>
      </c>
      <c r="I87" s="147">
        <f t="shared" si="28"/>
        <v>100</v>
      </c>
      <c r="J87" s="147">
        <f t="shared" si="29"/>
        <v>48.041666666666664</v>
      </c>
      <c r="K87" s="220" t="s">
        <v>3449</v>
      </c>
      <c r="L87" s="222">
        <v>100</v>
      </c>
      <c r="M87" s="222">
        <f>+VLOOKUP(B87,Hoja1!$C$2:$PS$108,315,0)</f>
        <v>100</v>
      </c>
      <c r="N87" s="222">
        <f>+VLOOKUP($B87,Hoja1!$C$2:$PS$108,316,0)</f>
        <v>47</v>
      </c>
      <c r="O87" s="235" t="s">
        <v>2150</v>
      </c>
      <c r="P87" s="233" t="str">
        <f t="shared" si="39"/>
        <v>4</v>
      </c>
      <c r="Q87" s="220" t="s">
        <v>3454</v>
      </c>
      <c r="R87" s="221" t="s">
        <v>3352</v>
      </c>
      <c r="S87" s="224">
        <f t="shared" si="30"/>
        <v>0.7</v>
      </c>
      <c r="T87" s="224">
        <f t="shared" si="31"/>
        <v>0.61</v>
      </c>
      <c r="U87" s="225">
        <f t="shared" si="32"/>
        <v>0.87142857142857144</v>
      </c>
      <c r="V87" s="224">
        <f t="shared" si="38"/>
        <v>0.61</v>
      </c>
      <c r="W87" s="224">
        <f t="shared" si="33"/>
        <v>0.61</v>
      </c>
      <c r="X87" s="225">
        <f t="shared" si="34"/>
        <v>1</v>
      </c>
      <c r="Y87" s="226">
        <v>1</v>
      </c>
      <c r="Z87" s="220" t="s">
        <v>3108</v>
      </c>
      <c r="AA87" s="227">
        <v>100</v>
      </c>
      <c r="AB87" s="227">
        <f>+VLOOKUP($A87,Hoja2!$L$2:$DI$116,89,0)</f>
        <v>60</v>
      </c>
      <c r="AC87" s="228">
        <f t="shared" si="36"/>
        <v>0.6</v>
      </c>
      <c r="AD87" s="227">
        <f>IFERROR(VLOOKUP($A87,Hoja2!$L$2:$DI$116,87,0),"")</f>
        <v>60</v>
      </c>
      <c r="AE87" s="227">
        <f>IFERROR(VLOOKUP($A87,Hoja2!$L$2:$DI$116,89,0),"")</f>
        <v>60</v>
      </c>
      <c r="AF87" s="229">
        <f t="shared" si="35"/>
        <v>1</v>
      </c>
      <c r="AG87" s="251" t="s">
        <v>481</v>
      </c>
    </row>
    <row r="88" spans="1:33" ht="62" hidden="1" x14ac:dyDescent="0.35">
      <c r="A88" s="201" t="str">
        <f t="shared" si="26"/>
        <v>PD137_2</v>
      </c>
      <c r="B88" s="201" t="str">
        <f t="shared" si="27"/>
        <v>7872_4</v>
      </c>
      <c r="C88" s="220" t="s">
        <v>437</v>
      </c>
      <c r="D88" s="220" t="s">
        <v>3292</v>
      </c>
      <c r="E88" s="221">
        <v>7872</v>
      </c>
      <c r="F88" s="220" t="s">
        <v>3448</v>
      </c>
      <c r="G88" s="220" t="s">
        <v>2009</v>
      </c>
      <c r="H88" s="222">
        <v>100</v>
      </c>
      <c r="I88" s="147">
        <f t="shared" si="28"/>
        <v>100</v>
      </c>
      <c r="J88" s="147">
        <f t="shared" si="29"/>
        <v>48.041666666666664</v>
      </c>
      <c r="K88" s="220" t="s">
        <v>3449</v>
      </c>
      <c r="L88" s="222">
        <v>100</v>
      </c>
      <c r="M88" s="222">
        <f>+VLOOKUP(B88,Hoja1!$C$2:$PS$108,315,0)</f>
        <v>100</v>
      </c>
      <c r="N88" s="222">
        <f>+VLOOKUP($B88,Hoja1!$C$2:$PS$108,316,0)</f>
        <v>47</v>
      </c>
      <c r="O88" s="235" t="s">
        <v>2150</v>
      </c>
      <c r="P88" s="233" t="str">
        <f t="shared" si="39"/>
        <v>4</v>
      </c>
      <c r="Q88" s="220" t="s">
        <v>3454</v>
      </c>
      <c r="R88" s="221" t="s">
        <v>3352</v>
      </c>
      <c r="S88" s="224">
        <f t="shared" si="30"/>
        <v>0.7</v>
      </c>
      <c r="T88" s="224">
        <f t="shared" si="31"/>
        <v>0.61</v>
      </c>
      <c r="U88" s="225">
        <f t="shared" si="32"/>
        <v>0.87142857142857144</v>
      </c>
      <c r="V88" s="224">
        <f t="shared" si="38"/>
        <v>0.61</v>
      </c>
      <c r="W88" s="224">
        <f t="shared" si="33"/>
        <v>0.61</v>
      </c>
      <c r="X88" s="225">
        <f t="shared" si="34"/>
        <v>1</v>
      </c>
      <c r="Y88" s="226">
        <v>2</v>
      </c>
      <c r="Z88" s="220" t="s">
        <v>3455</v>
      </c>
      <c r="AA88" s="227">
        <v>100</v>
      </c>
      <c r="AB88" s="227">
        <f>+VLOOKUP($A88,Hoja2!$L$2:$DI$116,89,0)</f>
        <v>50</v>
      </c>
      <c r="AC88" s="228">
        <f t="shared" si="36"/>
        <v>0.5</v>
      </c>
      <c r="AD88" s="227">
        <f>IFERROR(VLOOKUP($A88,Hoja2!$L$2:$DI$116,87,0),"")</f>
        <v>50</v>
      </c>
      <c r="AE88" s="227">
        <f>IFERROR(VLOOKUP($A88,Hoja2!$L$2:$DI$116,89,0),"")</f>
        <v>50</v>
      </c>
      <c r="AF88" s="229">
        <f t="shared" si="35"/>
        <v>1</v>
      </c>
      <c r="AG88" s="251" t="s">
        <v>481</v>
      </c>
    </row>
    <row r="89" spans="1:33" ht="62" hidden="1" x14ac:dyDescent="0.35">
      <c r="A89" s="201" t="str">
        <f t="shared" si="26"/>
        <v>PD135_1</v>
      </c>
      <c r="B89" s="201" t="str">
        <f t="shared" si="27"/>
        <v>7872_5</v>
      </c>
      <c r="C89" s="220" t="s">
        <v>437</v>
      </c>
      <c r="D89" s="220" t="s">
        <v>3292</v>
      </c>
      <c r="E89" s="221">
        <v>7872</v>
      </c>
      <c r="F89" s="220" t="s">
        <v>3448</v>
      </c>
      <c r="G89" s="220" t="s">
        <v>2009</v>
      </c>
      <c r="H89" s="222">
        <v>100</v>
      </c>
      <c r="I89" s="147">
        <f t="shared" si="28"/>
        <v>100</v>
      </c>
      <c r="J89" s="147">
        <f t="shared" si="29"/>
        <v>48.041666666666664</v>
      </c>
      <c r="K89" s="220" t="s">
        <v>3449</v>
      </c>
      <c r="L89" s="222">
        <v>100</v>
      </c>
      <c r="M89" s="222">
        <f>+VLOOKUP(B89,Hoja1!$C$2:$PS$108,315,0)</f>
        <v>100</v>
      </c>
      <c r="N89" s="222">
        <f>+VLOOKUP($B89,Hoja1!$C$2:$PS$108,316,0)</f>
        <v>47</v>
      </c>
      <c r="O89" s="235" t="s">
        <v>2109</v>
      </c>
      <c r="P89" s="233" t="str">
        <f t="shared" si="39"/>
        <v>5</v>
      </c>
      <c r="Q89" s="220" t="s">
        <v>3456</v>
      </c>
      <c r="R89" s="221" t="s">
        <v>3352</v>
      </c>
      <c r="S89" s="224">
        <f t="shared" si="30"/>
        <v>0.7</v>
      </c>
      <c r="T89" s="224">
        <f t="shared" si="31"/>
        <v>0.57999999999999996</v>
      </c>
      <c r="U89" s="225">
        <f t="shared" si="32"/>
        <v>0.82857142857142851</v>
      </c>
      <c r="V89" s="224">
        <f t="shared" si="38"/>
        <v>0.57999999999999996</v>
      </c>
      <c r="W89" s="224">
        <f t="shared" si="33"/>
        <v>0.57999999999999996</v>
      </c>
      <c r="X89" s="225">
        <f t="shared" si="34"/>
        <v>1</v>
      </c>
      <c r="Y89" s="226">
        <v>1</v>
      </c>
      <c r="Z89" s="220" t="s">
        <v>3113</v>
      </c>
      <c r="AA89" s="227">
        <v>100</v>
      </c>
      <c r="AB89" s="227">
        <f>+VLOOKUP($A89,Hoja2!$L$2:$DI$116,89,0)</f>
        <v>40</v>
      </c>
      <c r="AC89" s="228">
        <f t="shared" si="36"/>
        <v>0.4</v>
      </c>
      <c r="AD89" s="227">
        <f>IFERROR(VLOOKUP($A89,Hoja2!$L$2:$DI$116,87,0),"")</f>
        <v>40</v>
      </c>
      <c r="AE89" s="227">
        <f>IFERROR(VLOOKUP($A89,Hoja2!$L$2:$DI$116,89,0),"")</f>
        <v>40</v>
      </c>
      <c r="AF89" s="229">
        <f t="shared" si="35"/>
        <v>1</v>
      </c>
      <c r="AG89" s="251" t="s">
        <v>481</v>
      </c>
    </row>
    <row r="90" spans="1:33" ht="62" hidden="1" x14ac:dyDescent="0.35">
      <c r="A90" s="201" t="str">
        <f t="shared" si="26"/>
        <v>PD135_2</v>
      </c>
      <c r="B90" s="201" t="str">
        <f t="shared" si="27"/>
        <v>7872_5</v>
      </c>
      <c r="C90" s="220" t="s">
        <v>437</v>
      </c>
      <c r="D90" s="220" t="s">
        <v>3292</v>
      </c>
      <c r="E90" s="221">
        <v>7872</v>
      </c>
      <c r="F90" s="220" t="s">
        <v>3448</v>
      </c>
      <c r="G90" s="220" t="s">
        <v>2009</v>
      </c>
      <c r="H90" s="222">
        <v>100</v>
      </c>
      <c r="I90" s="147">
        <f t="shared" si="28"/>
        <v>100</v>
      </c>
      <c r="J90" s="147">
        <f t="shared" si="29"/>
        <v>48.041666666666664</v>
      </c>
      <c r="K90" s="220" t="s">
        <v>3449</v>
      </c>
      <c r="L90" s="222">
        <v>100</v>
      </c>
      <c r="M90" s="222">
        <f>+VLOOKUP(B90,Hoja1!$C$2:$PS$108,315,0)</f>
        <v>100</v>
      </c>
      <c r="N90" s="222">
        <f>+VLOOKUP($B90,Hoja1!$C$2:$PS$108,316,0)</f>
        <v>47</v>
      </c>
      <c r="O90" s="235" t="s">
        <v>2109</v>
      </c>
      <c r="P90" s="233" t="str">
        <f t="shared" si="39"/>
        <v>5</v>
      </c>
      <c r="Q90" s="220" t="s">
        <v>3456</v>
      </c>
      <c r="R90" s="221" t="s">
        <v>3352</v>
      </c>
      <c r="S90" s="224">
        <f t="shared" si="30"/>
        <v>0.7</v>
      </c>
      <c r="T90" s="224">
        <f t="shared" si="31"/>
        <v>0.57999999999999996</v>
      </c>
      <c r="U90" s="225">
        <f t="shared" si="32"/>
        <v>0.82857142857142851</v>
      </c>
      <c r="V90" s="224">
        <f t="shared" si="38"/>
        <v>0.57999999999999996</v>
      </c>
      <c r="W90" s="224">
        <f t="shared" si="33"/>
        <v>0.57999999999999996</v>
      </c>
      <c r="X90" s="225">
        <f t="shared" si="34"/>
        <v>1</v>
      </c>
      <c r="Y90" s="226">
        <v>2</v>
      </c>
      <c r="Z90" s="220" t="s">
        <v>3457</v>
      </c>
      <c r="AA90" s="227">
        <v>100</v>
      </c>
      <c r="AB90" s="227">
        <f>+VLOOKUP($A90,Hoja2!$L$2:$DI$116,89,0)</f>
        <v>40</v>
      </c>
      <c r="AC90" s="228">
        <f t="shared" si="36"/>
        <v>0.4</v>
      </c>
      <c r="AD90" s="227">
        <f>IFERROR(VLOOKUP($A90,Hoja2!$L$2:$DI$116,87,0),"")</f>
        <v>40</v>
      </c>
      <c r="AE90" s="227">
        <f>IFERROR(VLOOKUP($A90,Hoja2!$L$2:$DI$116,89,0),"")</f>
        <v>40</v>
      </c>
      <c r="AF90" s="229">
        <f t="shared" si="35"/>
        <v>1</v>
      </c>
      <c r="AG90" s="251" t="s">
        <v>481</v>
      </c>
    </row>
    <row r="91" spans="1:33" ht="62" hidden="1" x14ac:dyDescent="0.35">
      <c r="A91" s="201" t="str">
        <f t="shared" si="26"/>
        <v>PD138_1</v>
      </c>
      <c r="B91" s="201" t="str">
        <f t="shared" si="27"/>
        <v>7872_6</v>
      </c>
      <c r="C91" s="220" t="s">
        <v>437</v>
      </c>
      <c r="D91" s="220" t="s">
        <v>3292</v>
      </c>
      <c r="E91" s="221">
        <v>7872</v>
      </c>
      <c r="F91" s="220" t="s">
        <v>3448</v>
      </c>
      <c r="G91" s="220" t="s">
        <v>2009</v>
      </c>
      <c r="H91" s="222">
        <v>100</v>
      </c>
      <c r="I91" s="147">
        <f t="shared" si="28"/>
        <v>100</v>
      </c>
      <c r="J91" s="147">
        <f t="shared" si="29"/>
        <v>48.041666666666664</v>
      </c>
      <c r="K91" s="220" t="s">
        <v>3458</v>
      </c>
      <c r="L91" s="222">
        <v>100</v>
      </c>
      <c r="M91" s="222">
        <f>+VLOOKUP(B91,Hoja1!$C$2:$PS$108,315,0)</f>
        <v>100</v>
      </c>
      <c r="N91" s="222">
        <f>+VLOOKUP($B91,Hoja1!$C$2:$PS$108,316,0)</f>
        <v>49.083333333333329</v>
      </c>
      <c r="O91" s="235" t="s">
        <v>2186</v>
      </c>
      <c r="P91" s="233" t="str">
        <f t="shared" si="39"/>
        <v>6</v>
      </c>
      <c r="Q91" s="220" t="s">
        <v>3459</v>
      </c>
      <c r="R91" s="221" t="s">
        <v>3352</v>
      </c>
      <c r="S91" s="224">
        <f t="shared" si="30"/>
        <v>91</v>
      </c>
      <c r="T91" s="224">
        <f t="shared" si="31"/>
        <v>77.635000000000005</v>
      </c>
      <c r="U91" s="225">
        <f t="shared" si="32"/>
        <v>0.85313186813186814</v>
      </c>
      <c r="V91" s="224">
        <f t="shared" si="38"/>
        <v>77.635000000000005</v>
      </c>
      <c r="W91" s="224">
        <f t="shared" si="33"/>
        <v>77.635000000000005</v>
      </c>
      <c r="X91" s="225">
        <f t="shared" si="34"/>
        <v>1</v>
      </c>
      <c r="Y91" s="226">
        <v>1</v>
      </c>
      <c r="Z91" s="220" t="s">
        <v>3120</v>
      </c>
      <c r="AA91" s="227">
        <v>100</v>
      </c>
      <c r="AB91" s="227">
        <f>+VLOOKUP($A91,Hoja2!$L$2:$DI$116,89,0)</f>
        <v>52</v>
      </c>
      <c r="AC91" s="228">
        <f t="shared" si="36"/>
        <v>0.52</v>
      </c>
      <c r="AD91" s="227">
        <f>IFERROR(VLOOKUP($A91,Hoja2!$L$2:$DI$116,87,0),"")</f>
        <v>52</v>
      </c>
      <c r="AE91" s="227">
        <f>IFERROR(VLOOKUP($A91,Hoja2!$L$2:$DI$116,89,0),"")</f>
        <v>52</v>
      </c>
      <c r="AF91" s="229">
        <f t="shared" si="35"/>
        <v>1</v>
      </c>
      <c r="AG91" s="251" t="s">
        <v>481</v>
      </c>
    </row>
    <row r="92" spans="1:33" ht="62" hidden="1" x14ac:dyDescent="0.35">
      <c r="A92" s="201" t="str">
        <f t="shared" si="26"/>
        <v>PD138_2</v>
      </c>
      <c r="B92" s="201" t="str">
        <f t="shared" si="27"/>
        <v>7872_6</v>
      </c>
      <c r="C92" s="220" t="s">
        <v>437</v>
      </c>
      <c r="D92" s="220" t="s">
        <v>3292</v>
      </c>
      <c r="E92" s="221">
        <v>7872</v>
      </c>
      <c r="F92" s="220" t="s">
        <v>3448</v>
      </c>
      <c r="G92" s="220" t="s">
        <v>2009</v>
      </c>
      <c r="H92" s="222">
        <v>100</v>
      </c>
      <c r="I92" s="147">
        <f t="shared" si="28"/>
        <v>100</v>
      </c>
      <c r="J92" s="147">
        <f t="shared" si="29"/>
        <v>48.041666666666664</v>
      </c>
      <c r="K92" s="220" t="s">
        <v>3458</v>
      </c>
      <c r="L92" s="222">
        <v>100</v>
      </c>
      <c r="M92" s="222">
        <f>+VLOOKUP(B92,Hoja1!$C$2:$PS$108,315,0)</f>
        <v>100</v>
      </c>
      <c r="N92" s="222">
        <f>+VLOOKUP($B92,Hoja1!$C$2:$PS$108,316,0)</f>
        <v>49.083333333333329</v>
      </c>
      <c r="O92" s="235" t="s">
        <v>2186</v>
      </c>
      <c r="P92" s="233" t="str">
        <f t="shared" si="39"/>
        <v>6</v>
      </c>
      <c r="Q92" s="220" t="s">
        <v>3459</v>
      </c>
      <c r="R92" s="221" t="s">
        <v>3352</v>
      </c>
      <c r="S92" s="224">
        <f t="shared" si="30"/>
        <v>91</v>
      </c>
      <c r="T92" s="224">
        <f t="shared" si="31"/>
        <v>77.635000000000005</v>
      </c>
      <c r="U92" s="225">
        <f t="shared" si="32"/>
        <v>0.85313186813186814</v>
      </c>
      <c r="V92" s="224">
        <f t="shared" si="38"/>
        <v>77.635000000000005</v>
      </c>
      <c r="W92" s="224">
        <f t="shared" si="33"/>
        <v>77.635000000000005</v>
      </c>
      <c r="X92" s="225">
        <f t="shared" si="34"/>
        <v>1</v>
      </c>
      <c r="Y92" s="226">
        <v>2</v>
      </c>
      <c r="Z92" s="220" t="s">
        <v>3460</v>
      </c>
      <c r="AA92" s="227">
        <v>100</v>
      </c>
      <c r="AB92" s="227">
        <f>+VLOOKUP($A92,Hoja2!$L$2:$DI$116,89,0)</f>
        <v>49</v>
      </c>
      <c r="AC92" s="228">
        <f t="shared" si="36"/>
        <v>0.49</v>
      </c>
      <c r="AD92" s="227">
        <f>IFERROR(VLOOKUP($A92,Hoja2!$L$2:$DI$116,87,0),"")</f>
        <v>49</v>
      </c>
      <c r="AE92" s="227">
        <f>IFERROR(VLOOKUP($A92,Hoja2!$L$2:$DI$116,89,0),"")</f>
        <v>49</v>
      </c>
      <c r="AF92" s="229">
        <f t="shared" si="35"/>
        <v>1</v>
      </c>
      <c r="AG92" s="251" t="s">
        <v>481</v>
      </c>
    </row>
    <row r="93" spans="1:33" ht="62" hidden="1" x14ac:dyDescent="0.35">
      <c r="A93" s="201" t="str">
        <f t="shared" si="26"/>
        <v>PD139_1</v>
      </c>
      <c r="B93" s="201" t="str">
        <f t="shared" si="27"/>
        <v>7872_7</v>
      </c>
      <c r="C93" s="220" t="s">
        <v>437</v>
      </c>
      <c r="D93" s="220" t="s">
        <v>3292</v>
      </c>
      <c r="E93" s="221">
        <v>7872</v>
      </c>
      <c r="F93" s="220" t="s">
        <v>3448</v>
      </c>
      <c r="G93" s="220" t="s">
        <v>2009</v>
      </c>
      <c r="H93" s="222">
        <v>100</v>
      </c>
      <c r="I93" s="147">
        <f t="shared" si="28"/>
        <v>100</v>
      </c>
      <c r="J93" s="147">
        <f t="shared" si="29"/>
        <v>48.041666666666664</v>
      </c>
      <c r="K93" s="220" t="s">
        <v>3458</v>
      </c>
      <c r="L93" s="222">
        <v>100</v>
      </c>
      <c r="M93" s="222">
        <f>+VLOOKUP(B93,Hoja1!$C$2:$PS$108,315,0)</f>
        <v>100</v>
      </c>
      <c r="N93" s="222">
        <f>+VLOOKUP($B93,Hoja1!$C$2:$PS$108,316,0)</f>
        <v>49.083333333333329</v>
      </c>
      <c r="O93" s="235" t="s">
        <v>2219</v>
      </c>
      <c r="P93" s="233" t="str">
        <f t="shared" si="39"/>
        <v>7</v>
      </c>
      <c r="Q93" s="220" t="s">
        <v>3461</v>
      </c>
      <c r="R93" s="221" t="s">
        <v>504</v>
      </c>
      <c r="S93" s="224">
        <f t="shared" si="30"/>
        <v>1</v>
      </c>
      <c r="T93" s="224">
        <f t="shared" si="31"/>
        <v>0.47666666666666663</v>
      </c>
      <c r="U93" s="225">
        <f t="shared" si="32"/>
        <v>0.47666666666666663</v>
      </c>
      <c r="V93" s="224">
        <f t="shared" ref="V93:V108" si="40">+VLOOKUP($O93,base,106,0)</f>
        <v>0.47666666666666663</v>
      </c>
      <c r="W93" s="224">
        <f t="shared" si="33"/>
        <v>0.47666666666666663</v>
      </c>
      <c r="X93" s="225">
        <f t="shared" si="34"/>
        <v>1</v>
      </c>
      <c r="Y93" s="226">
        <v>1</v>
      </c>
      <c r="Z93" s="220" t="s">
        <v>3462</v>
      </c>
      <c r="AA93" s="227">
        <v>100</v>
      </c>
      <c r="AB93" s="227">
        <f>+VLOOKUP($A93,Hoja2!$L$2:$DI$116,89,0)</f>
        <v>44</v>
      </c>
      <c r="AC93" s="228">
        <f t="shared" si="36"/>
        <v>0.44</v>
      </c>
      <c r="AD93" s="227">
        <f>IFERROR(VLOOKUP($A93,Hoja2!$L$2:$DI$116,87,0),"")</f>
        <v>44</v>
      </c>
      <c r="AE93" s="227">
        <f>IFERROR(VLOOKUP($A93,Hoja2!$L$2:$DI$116,89,0),"")</f>
        <v>44</v>
      </c>
      <c r="AF93" s="229">
        <f t="shared" si="35"/>
        <v>1</v>
      </c>
      <c r="AG93" s="251" t="s">
        <v>481</v>
      </c>
    </row>
    <row r="94" spans="1:33" ht="62" hidden="1" x14ac:dyDescent="0.35">
      <c r="A94" s="201" t="str">
        <f t="shared" si="26"/>
        <v>PD139_2</v>
      </c>
      <c r="B94" s="201" t="str">
        <f t="shared" si="27"/>
        <v>7872_7</v>
      </c>
      <c r="C94" s="220" t="s">
        <v>437</v>
      </c>
      <c r="D94" s="220" t="s">
        <v>3292</v>
      </c>
      <c r="E94" s="221">
        <v>7872</v>
      </c>
      <c r="F94" s="220" t="s">
        <v>3448</v>
      </c>
      <c r="G94" s="220" t="s">
        <v>2009</v>
      </c>
      <c r="H94" s="222">
        <v>100</v>
      </c>
      <c r="I94" s="147">
        <f t="shared" si="28"/>
        <v>100</v>
      </c>
      <c r="J94" s="147">
        <f t="shared" si="29"/>
        <v>48.041666666666664</v>
      </c>
      <c r="K94" s="220" t="s">
        <v>3458</v>
      </c>
      <c r="L94" s="222">
        <v>100</v>
      </c>
      <c r="M94" s="222">
        <f>+VLOOKUP(B94,Hoja1!$C$2:$PS$108,315,0)</f>
        <v>100</v>
      </c>
      <c r="N94" s="222">
        <f>+VLOOKUP($B94,Hoja1!$C$2:$PS$108,316,0)</f>
        <v>49.083333333333329</v>
      </c>
      <c r="O94" s="235" t="s">
        <v>2219</v>
      </c>
      <c r="P94" s="233" t="str">
        <f t="shared" si="39"/>
        <v>7</v>
      </c>
      <c r="Q94" s="220" t="s">
        <v>3461</v>
      </c>
      <c r="R94" s="221" t="s">
        <v>504</v>
      </c>
      <c r="S94" s="224">
        <f t="shared" si="30"/>
        <v>1</v>
      </c>
      <c r="T94" s="224">
        <f t="shared" si="31"/>
        <v>0.47666666666666663</v>
      </c>
      <c r="U94" s="225">
        <f t="shared" si="32"/>
        <v>0.47666666666666663</v>
      </c>
      <c r="V94" s="224">
        <f t="shared" si="40"/>
        <v>0.47666666666666663</v>
      </c>
      <c r="W94" s="224">
        <f t="shared" si="33"/>
        <v>0.47666666666666663</v>
      </c>
      <c r="X94" s="225">
        <f t="shared" si="34"/>
        <v>1</v>
      </c>
      <c r="Y94" s="226">
        <v>2</v>
      </c>
      <c r="Z94" s="220" t="s">
        <v>3463</v>
      </c>
      <c r="AA94" s="227">
        <v>100</v>
      </c>
      <c r="AB94" s="227">
        <f>+VLOOKUP($A94,Hoja2!$L$2:$DI$116,89,0)</f>
        <v>50</v>
      </c>
      <c r="AC94" s="228">
        <f t="shared" si="36"/>
        <v>0.5</v>
      </c>
      <c r="AD94" s="227">
        <f>IFERROR(VLOOKUP($A94,Hoja2!$L$2:$DI$116,87,0),"")</f>
        <v>50</v>
      </c>
      <c r="AE94" s="227">
        <f>IFERROR(VLOOKUP($A94,Hoja2!$L$2:$DI$116,89,0),"")</f>
        <v>50</v>
      </c>
      <c r="AF94" s="229">
        <f t="shared" si="35"/>
        <v>1</v>
      </c>
      <c r="AG94" s="251" t="s">
        <v>481</v>
      </c>
    </row>
    <row r="95" spans="1:33" ht="62" hidden="1" x14ac:dyDescent="0.35">
      <c r="A95" s="201" t="str">
        <f t="shared" si="26"/>
        <v>PD139_3</v>
      </c>
      <c r="B95" s="201" t="str">
        <f t="shared" si="27"/>
        <v>7872_7</v>
      </c>
      <c r="C95" s="220" t="s">
        <v>437</v>
      </c>
      <c r="D95" s="220" t="s">
        <v>3292</v>
      </c>
      <c r="E95" s="221">
        <v>7872</v>
      </c>
      <c r="F95" s="220" t="s">
        <v>3448</v>
      </c>
      <c r="G95" s="220" t="s">
        <v>2009</v>
      </c>
      <c r="H95" s="222">
        <v>100</v>
      </c>
      <c r="I95" s="147">
        <f t="shared" si="28"/>
        <v>100</v>
      </c>
      <c r="J95" s="147">
        <f t="shared" si="29"/>
        <v>48.041666666666664</v>
      </c>
      <c r="K95" s="220" t="s">
        <v>3458</v>
      </c>
      <c r="L95" s="222">
        <v>100</v>
      </c>
      <c r="M95" s="222">
        <f>+VLOOKUP(B95,Hoja1!$C$2:$PS$108,315,0)</f>
        <v>100</v>
      </c>
      <c r="N95" s="222">
        <f>+VLOOKUP($B95,Hoja1!$C$2:$PS$108,316,0)</f>
        <v>49.083333333333329</v>
      </c>
      <c r="O95" s="235" t="s">
        <v>2219</v>
      </c>
      <c r="P95" s="233" t="str">
        <f t="shared" si="39"/>
        <v>7</v>
      </c>
      <c r="Q95" s="220" t="s">
        <v>3461</v>
      </c>
      <c r="R95" s="221" t="s">
        <v>504</v>
      </c>
      <c r="S95" s="224">
        <f t="shared" si="30"/>
        <v>1</v>
      </c>
      <c r="T95" s="224">
        <f t="shared" si="31"/>
        <v>0.47666666666666663</v>
      </c>
      <c r="U95" s="225">
        <f t="shared" si="32"/>
        <v>0.47666666666666663</v>
      </c>
      <c r="V95" s="224">
        <f t="shared" si="40"/>
        <v>0.47666666666666663</v>
      </c>
      <c r="W95" s="224">
        <f t="shared" si="33"/>
        <v>0.47666666666666663</v>
      </c>
      <c r="X95" s="225">
        <f t="shared" si="34"/>
        <v>1</v>
      </c>
      <c r="Y95" s="226">
        <v>3</v>
      </c>
      <c r="Z95" s="220" t="s">
        <v>3464</v>
      </c>
      <c r="AA95" s="227">
        <v>100</v>
      </c>
      <c r="AB95" s="227">
        <f>+VLOOKUP($A95,Hoja2!$L$2:$DI$116,89,0)</f>
        <v>49</v>
      </c>
      <c r="AC95" s="228">
        <f t="shared" si="36"/>
        <v>0.49</v>
      </c>
      <c r="AD95" s="227">
        <f>IFERROR(VLOOKUP($A95,Hoja2!$L$2:$DI$116,87,0),"")</f>
        <v>49</v>
      </c>
      <c r="AE95" s="227">
        <f>IFERROR(VLOOKUP($A95,Hoja2!$L$2:$DI$116,89,0),"")</f>
        <v>49</v>
      </c>
      <c r="AF95" s="229">
        <f t="shared" si="35"/>
        <v>1</v>
      </c>
      <c r="AG95" s="251" t="s">
        <v>481</v>
      </c>
    </row>
    <row r="96" spans="1:33" ht="62" x14ac:dyDescent="0.35">
      <c r="A96" s="201" t="str">
        <f t="shared" si="26"/>
        <v>PD169_1</v>
      </c>
      <c r="B96" s="201" t="str">
        <f t="shared" si="27"/>
        <v>7873_1</v>
      </c>
      <c r="C96" s="220" t="s">
        <v>437</v>
      </c>
      <c r="D96" s="220" t="s">
        <v>3298</v>
      </c>
      <c r="E96" s="221">
        <v>7873</v>
      </c>
      <c r="F96" s="220" t="s">
        <v>3465</v>
      </c>
      <c r="G96" s="220" t="s">
        <v>2293</v>
      </c>
      <c r="H96" s="222">
        <v>100</v>
      </c>
      <c r="I96" s="147">
        <f t="shared" si="28"/>
        <v>96.428571428571431</v>
      </c>
      <c r="J96" s="147">
        <f t="shared" si="29"/>
        <v>45.086342105263157</v>
      </c>
      <c r="K96" s="220" t="s">
        <v>2294</v>
      </c>
      <c r="L96" s="222">
        <v>100</v>
      </c>
      <c r="M96" s="222">
        <f>+VLOOKUP(B96,Hoja1!$C$2:$PS$108,315,0)</f>
        <v>92.857142857142861</v>
      </c>
      <c r="N96" s="222">
        <f>+VLOOKUP($B96,Hoja1!$C$2:$PS$108,316,0)</f>
        <v>50.498684210526314</v>
      </c>
      <c r="O96" s="235" t="s">
        <v>2529</v>
      </c>
      <c r="P96" s="233" t="str">
        <f t="shared" si="39"/>
        <v>1</v>
      </c>
      <c r="Q96" s="220" t="s">
        <v>2530</v>
      </c>
      <c r="R96" s="221" t="s">
        <v>467</v>
      </c>
      <c r="S96" s="224">
        <f t="shared" si="30"/>
        <v>19</v>
      </c>
      <c r="T96" s="224">
        <f t="shared" si="31"/>
        <v>11</v>
      </c>
      <c r="U96" s="225">
        <f t="shared" si="32"/>
        <v>0.57894736842105265</v>
      </c>
      <c r="V96" s="224">
        <f t="shared" si="40"/>
        <v>11</v>
      </c>
      <c r="W96" s="224">
        <f t="shared" si="33"/>
        <v>11</v>
      </c>
      <c r="X96" s="225">
        <f t="shared" si="34"/>
        <v>1</v>
      </c>
      <c r="Y96" s="226">
        <v>1</v>
      </c>
      <c r="Z96" s="220" t="s">
        <v>3141</v>
      </c>
      <c r="AA96" s="227">
        <v>100</v>
      </c>
      <c r="AB96" s="227">
        <f>+VLOOKUP($A96,Hoja2!$L$2:$DI$116,89,0)</f>
        <v>50</v>
      </c>
      <c r="AC96" s="228">
        <f t="shared" si="36"/>
        <v>0.5</v>
      </c>
      <c r="AD96" s="227">
        <f>IFERROR(VLOOKUP($A96,Hoja2!$L$2:$DI$116,87,0),"")</f>
        <v>50</v>
      </c>
      <c r="AE96" s="227">
        <f>IFERROR(VLOOKUP($A96,Hoja2!$L$2:$DI$116,89,0),"")</f>
        <v>50</v>
      </c>
      <c r="AF96" s="229">
        <f t="shared" si="35"/>
        <v>1</v>
      </c>
      <c r="AG96" s="251" t="s">
        <v>5401</v>
      </c>
    </row>
    <row r="97" spans="1:33" ht="62" x14ac:dyDescent="0.35">
      <c r="A97" s="201" t="str">
        <f t="shared" si="26"/>
        <v>PD169_2</v>
      </c>
      <c r="B97" s="201" t="str">
        <f t="shared" si="27"/>
        <v>7873_1</v>
      </c>
      <c r="C97" s="220" t="s">
        <v>437</v>
      </c>
      <c r="D97" s="220" t="s">
        <v>3298</v>
      </c>
      <c r="E97" s="221">
        <v>7873</v>
      </c>
      <c r="F97" s="220" t="s">
        <v>3465</v>
      </c>
      <c r="G97" s="220" t="s">
        <v>2293</v>
      </c>
      <c r="H97" s="222">
        <v>100</v>
      </c>
      <c r="I97" s="147">
        <f t="shared" si="28"/>
        <v>96.428571428571431</v>
      </c>
      <c r="J97" s="147">
        <f t="shared" si="29"/>
        <v>45.086342105263157</v>
      </c>
      <c r="K97" s="220" t="s">
        <v>2294</v>
      </c>
      <c r="L97" s="222">
        <v>100</v>
      </c>
      <c r="M97" s="222">
        <f>+VLOOKUP(B97,Hoja1!$C$2:$PS$108,315,0)</f>
        <v>92.857142857142861</v>
      </c>
      <c r="N97" s="222">
        <f>+VLOOKUP($B97,Hoja1!$C$2:$PS$108,316,0)</f>
        <v>50.498684210526314</v>
      </c>
      <c r="O97" s="235" t="s">
        <v>2529</v>
      </c>
      <c r="P97" s="233" t="str">
        <f t="shared" si="39"/>
        <v>1</v>
      </c>
      <c r="Q97" s="220" t="s">
        <v>2530</v>
      </c>
      <c r="R97" s="221" t="s">
        <v>467</v>
      </c>
      <c r="S97" s="224">
        <f t="shared" si="30"/>
        <v>19</v>
      </c>
      <c r="T97" s="224">
        <f t="shared" si="31"/>
        <v>11</v>
      </c>
      <c r="U97" s="225">
        <f t="shared" si="32"/>
        <v>0.57894736842105265</v>
      </c>
      <c r="V97" s="224">
        <f t="shared" si="40"/>
        <v>11</v>
      </c>
      <c r="W97" s="224">
        <f t="shared" si="33"/>
        <v>11</v>
      </c>
      <c r="X97" s="225">
        <f t="shared" si="34"/>
        <v>1</v>
      </c>
      <c r="Y97" s="226">
        <v>2</v>
      </c>
      <c r="Z97" s="220" t="s">
        <v>3466</v>
      </c>
      <c r="AA97" s="227">
        <v>100</v>
      </c>
      <c r="AB97" s="227">
        <f>+VLOOKUP($A97,Hoja2!$L$2:$DI$116,89,0)</f>
        <v>50</v>
      </c>
      <c r="AC97" s="228">
        <f t="shared" si="36"/>
        <v>0.5</v>
      </c>
      <c r="AD97" s="227">
        <f>IFERROR(VLOOKUP($A97,Hoja2!$L$2:$DI$116,87,0),"")</f>
        <v>50</v>
      </c>
      <c r="AE97" s="227">
        <f>IFERROR(VLOOKUP($A97,Hoja2!$L$2:$DI$116,89,0),"")</f>
        <v>50</v>
      </c>
      <c r="AF97" s="229">
        <f t="shared" si="35"/>
        <v>1</v>
      </c>
      <c r="AG97" s="251" t="s">
        <v>5401</v>
      </c>
    </row>
    <row r="98" spans="1:33" ht="62" x14ac:dyDescent="0.35">
      <c r="A98" s="201" t="str">
        <f t="shared" si="26"/>
        <v>PD170_1</v>
      </c>
      <c r="B98" s="201" t="str">
        <f t="shared" si="27"/>
        <v>7873_2</v>
      </c>
      <c r="C98" s="220" t="s">
        <v>437</v>
      </c>
      <c r="D98" s="220" t="s">
        <v>3298</v>
      </c>
      <c r="E98" s="221">
        <v>7873</v>
      </c>
      <c r="F98" s="220" t="s">
        <v>3465</v>
      </c>
      <c r="G98" s="220" t="s">
        <v>2293</v>
      </c>
      <c r="H98" s="222">
        <v>100</v>
      </c>
      <c r="I98" s="147">
        <f t="shared" si="28"/>
        <v>96.428571428571431</v>
      </c>
      <c r="J98" s="147">
        <f t="shared" si="29"/>
        <v>45.086342105263157</v>
      </c>
      <c r="K98" s="220" t="s">
        <v>2294</v>
      </c>
      <c r="L98" s="222">
        <v>100</v>
      </c>
      <c r="M98" s="222">
        <f>+VLOOKUP(B98,Hoja1!$C$2:$PS$108,315,0)</f>
        <v>92.857142857142861</v>
      </c>
      <c r="N98" s="222">
        <f>+VLOOKUP($B98,Hoja1!$C$2:$PS$108,316,0)</f>
        <v>50.498684210526314</v>
      </c>
      <c r="O98" s="235" t="s">
        <v>2544</v>
      </c>
      <c r="P98" s="233" t="str">
        <f t="shared" si="39"/>
        <v>2</v>
      </c>
      <c r="Q98" s="220" t="s">
        <v>3467</v>
      </c>
      <c r="R98" s="221" t="s">
        <v>504</v>
      </c>
      <c r="S98" s="224">
        <f t="shared" si="30"/>
        <v>100</v>
      </c>
      <c r="T98" s="224">
        <f t="shared" si="31"/>
        <v>50</v>
      </c>
      <c r="U98" s="225">
        <f t="shared" si="32"/>
        <v>0.5</v>
      </c>
      <c r="V98" s="224">
        <f t="shared" si="40"/>
        <v>50</v>
      </c>
      <c r="W98" s="224">
        <f t="shared" si="33"/>
        <v>50</v>
      </c>
      <c r="X98" s="225">
        <f t="shared" si="34"/>
        <v>1</v>
      </c>
      <c r="Y98" s="226">
        <v>1</v>
      </c>
      <c r="Z98" s="220" t="s">
        <v>3156</v>
      </c>
      <c r="AA98" s="227">
        <v>100</v>
      </c>
      <c r="AB98" s="227">
        <f>+VLOOKUP($A98,Hoja2!$L$2:$DI$116,89,0)</f>
        <v>50</v>
      </c>
      <c r="AC98" s="228">
        <f t="shared" si="36"/>
        <v>0.5</v>
      </c>
      <c r="AD98" s="227">
        <f>IFERROR(VLOOKUP($A98,Hoja2!$L$2:$DI$116,87,0),"")</f>
        <v>50</v>
      </c>
      <c r="AE98" s="227">
        <f>IFERROR(VLOOKUP($A98,Hoja2!$L$2:$DI$116,89,0),"")</f>
        <v>50</v>
      </c>
      <c r="AF98" s="229">
        <f t="shared" si="35"/>
        <v>1</v>
      </c>
      <c r="AG98" s="251" t="s">
        <v>5401</v>
      </c>
    </row>
    <row r="99" spans="1:33" ht="279" x14ac:dyDescent="0.35">
      <c r="A99" s="201" t="str">
        <f t="shared" si="26"/>
        <v>PD166_2</v>
      </c>
      <c r="B99" s="201" t="str">
        <f t="shared" si="27"/>
        <v>7873_3</v>
      </c>
      <c r="C99" s="220" t="s">
        <v>437</v>
      </c>
      <c r="D99" s="220" t="s">
        <v>3298</v>
      </c>
      <c r="E99" s="221">
        <v>7873</v>
      </c>
      <c r="F99" s="220" t="s">
        <v>3468</v>
      </c>
      <c r="G99" s="220" t="s">
        <v>2293</v>
      </c>
      <c r="H99" s="222">
        <v>100</v>
      </c>
      <c r="I99" s="147">
        <f t="shared" si="28"/>
        <v>96.428571428571431</v>
      </c>
      <c r="J99" s="147">
        <f t="shared" si="29"/>
        <v>45.086342105263157</v>
      </c>
      <c r="K99" s="220" t="s">
        <v>2294</v>
      </c>
      <c r="L99" s="222">
        <v>100</v>
      </c>
      <c r="M99" s="222">
        <f>+VLOOKUP(B99,Hoja1!$C$2:$PS$108,315,0)</f>
        <v>92.857142857142861</v>
      </c>
      <c r="N99" s="222">
        <f>+VLOOKUP($B99,Hoja1!$C$2:$PS$108,316,0)</f>
        <v>50.498684210526314</v>
      </c>
      <c r="O99" s="235" t="s">
        <v>2434</v>
      </c>
      <c r="P99" s="233" t="str">
        <f t="shared" si="39"/>
        <v>3</v>
      </c>
      <c r="Q99" s="220" t="s">
        <v>3469</v>
      </c>
      <c r="R99" s="221" t="s">
        <v>504</v>
      </c>
      <c r="S99" s="224">
        <f t="shared" si="30"/>
        <v>100</v>
      </c>
      <c r="T99" s="224">
        <f t="shared" si="31"/>
        <v>40</v>
      </c>
      <c r="U99" s="225">
        <f t="shared" si="32"/>
        <v>0.4</v>
      </c>
      <c r="V99" s="224">
        <f t="shared" si="40"/>
        <v>56</v>
      </c>
      <c r="W99" s="224">
        <f t="shared" si="33"/>
        <v>40</v>
      </c>
      <c r="X99" s="225">
        <f t="shared" si="34"/>
        <v>0.7142857142857143</v>
      </c>
      <c r="Y99" s="226">
        <v>2</v>
      </c>
      <c r="Z99" s="220" t="s">
        <v>3161</v>
      </c>
      <c r="AA99" s="227">
        <v>100</v>
      </c>
      <c r="AB99" s="227">
        <f>+VLOOKUP($A99,Hoja2!$L$2:$DI$116,89,0)</f>
        <v>40</v>
      </c>
      <c r="AC99" s="228">
        <f t="shared" si="36"/>
        <v>0.4</v>
      </c>
      <c r="AD99" s="227">
        <f>IFERROR(VLOOKUP($A99,Hoja2!$L$2:$DI$116,87,0),"")</f>
        <v>56</v>
      </c>
      <c r="AE99" s="227">
        <f>IFERROR(VLOOKUP($A99,Hoja2!$L$2:$DI$116,89,0),"")</f>
        <v>40</v>
      </c>
      <c r="AF99" s="229">
        <f t="shared" si="35"/>
        <v>0.7142857142857143</v>
      </c>
      <c r="AG99" s="301" t="s">
        <v>5403</v>
      </c>
    </row>
    <row r="100" spans="1:33" ht="62" x14ac:dyDescent="0.35">
      <c r="A100" s="201" t="str">
        <f t="shared" si="26"/>
        <v>PD168_1</v>
      </c>
      <c r="B100" s="201" t="str">
        <f t="shared" si="27"/>
        <v>7873_4</v>
      </c>
      <c r="C100" s="220" t="s">
        <v>437</v>
      </c>
      <c r="D100" s="220" t="s">
        <v>3298</v>
      </c>
      <c r="E100" s="221">
        <v>7873</v>
      </c>
      <c r="F100" s="220" t="s">
        <v>3465</v>
      </c>
      <c r="G100" s="220" t="s">
        <v>2293</v>
      </c>
      <c r="H100" s="222">
        <v>100</v>
      </c>
      <c r="I100" s="147">
        <f t="shared" si="28"/>
        <v>96.428571428571431</v>
      </c>
      <c r="J100" s="147">
        <f t="shared" si="29"/>
        <v>45.086342105263157</v>
      </c>
      <c r="K100" s="220" t="s">
        <v>2294</v>
      </c>
      <c r="L100" s="222">
        <v>100</v>
      </c>
      <c r="M100" s="222">
        <f>+VLOOKUP(B100,Hoja1!$C$2:$PS$108,315,0)</f>
        <v>92.857142857142861</v>
      </c>
      <c r="N100" s="222">
        <f>+VLOOKUP($B100,Hoja1!$C$2:$PS$108,316,0)</f>
        <v>50.498684210526314</v>
      </c>
      <c r="O100" s="235" t="s">
        <v>2503</v>
      </c>
      <c r="P100" s="233" t="str">
        <f t="shared" si="39"/>
        <v>4</v>
      </c>
      <c r="Q100" s="220" t="s">
        <v>3470</v>
      </c>
      <c r="R100" s="221" t="s">
        <v>504</v>
      </c>
      <c r="S100" s="224">
        <f t="shared" si="30"/>
        <v>100</v>
      </c>
      <c r="T100" s="224">
        <f t="shared" si="31"/>
        <v>54.1</v>
      </c>
      <c r="U100" s="225">
        <f t="shared" si="32"/>
        <v>0.54100000000000004</v>
      </c>
      <c r="V100" s="224">
        <f t="shared" si="40"/>
        <v>54.1</v>
      </c>
      <c r="W100" s="224">
        <f t="shared" si="33"/>
        <v>54.1</v>
      </c>
      <c r="X100" s="225">
        <f t="shared" si="34"/>
        <v>1</v>
      </c>
      <c r="Y100" s="226">
        <v>1</v>
      </c>
      <c r="Z100" s="220" t="s">
        <v>3169</v>
      </c>
      <c r="AA100" s="227">
        <v>100</v>
      </c>
      <c r="AB100" s="227">
        <f>+VLOOKUP($A100,Hoja2!$L$2:$DI$116,89,0)</f>
        <v>50</v>
      </c>
      <c r="AC100" s="228">
        <f t="shared" si="36"/>
        <v>0.5</v>
      </c>
      <c r="AD100" s="227">
        <f>IFERROR(VLOOKUP($A100,Hoja2!$L$2:$DI$116,87,0),"")</f>
        <v>50</v>
      </c>
      <c r="AE100" s="227">
        <f>IFERROR(VLOOKUP($A100,Hoja2!$L$2:$DI$116,89,0),"")</f>
        <v>50</v>
      </c>
      <c r="AF100" s="229">
        <f t="shared" si="35"/>
        <v>1</v>
      </c>
      <c r="AG100" s="251" t="s">
        <v>5401</v>
      </c>
    </row>
    <row r="101" spans="1:33" ht="62" x14ac:dyDescent="0.35">
      <c r="A101" s="201" t="str">
        <f t="shared" si="26"/>
        <v>PD168_2</v>
      </c>
      <c r="B101" s="201" t="str">
        <f t="shared" si="27"/>
        <v>7873_4</v>
      </c>
      <c r="C101" s="220" t="s">
        <v>437</v>
      </c>
      <c r="D101" s="220" t="s">
        <v>3298</v>
      </c>
      <c r="E101" s="221">
        <v>7873</v>
      </c>
      <c r="F101" s="220" t="s">
        <v>3465</v>
      </c>
      <c r="G101" s="220" t="s">
        <v>2293</v>
      </c>
      <c r="H101" s="222">
        <v>100</v>
      </c>
      <c r="I101" s="147">
        <f t="shared" si="28"/>
        <v>96.428571428571431</v>
      </c>
      <c r="J101" s="147">
        <f t="shared" si="29"/>
        <v>45.086342105263157</v>
      </c>
      <c r="K101" s="220" t="s">
        <v>2294</v>
      </c>
      <c r="L101" s="222">
        <v>100</v>
      </c>
      <c r="M101" s="222">
        <f>+VLOOKUP(B101,Hoja1!$C$2:$PS$108,315,0)</f>
        <v>92.857142857142861</v>
      </c>
      <c r="N101" s="222">
        <f>+VLOOKUP($B101,Hoja1!$C$2:$PS$108,316,0)</f>
        <v>50.498684210526314</v>
      </c>
      <c r="O101" s="235" t="s">
        <v>2503</v>
      </c>
      <c r="P101" s="233" t="str">
        <f t="shared" si="39"/>
        <v>4</v>
      </c>
      <c r="Q101" s="220" t="s">
        <v>3470</v>
      </c>
      <c r="R101" s="221" t="s">
        <v>504</v>
      </c>
      <c r="S101" s="224">
        <f t="shared" si="30"/>
        <v>100</v>
      </c>
      <c r="T101" s="224">
        <f t="shared" si="31"/>
        <v>54.1</v>
      </c>
      <c r="U101" s="225">
        <f t="shared" si="32"/>
        <v>0.54100000000000004</v>
      </c>
      <c r="V101" s="224">
        <f t="shared" si="40"/>
        <v>54.1</v>
      </c>
      <c r="W101" s="224">
        <f t="shared" si="33"/>
        <v>54.1</v>
      </c>
      <c r="X101" s="225">
        <f t="shared" si="34"/>
        <v>1</v>
      </c>
      <c r="Y101" s="226">
        <v>2</v>
      </c>
      <c r="Z101" s="220" t="s">
        <v>3471</v>
      </c>
      <c r="AA101" s="227">
        <v>100</v>
      </c>
      <c r="AB101" s="227">
        <f>+VLOOKUP($A101,Hoja2!$L$2:$DI$116,89,0)</f>
        <v>46.4</v>
      </c>
      <c r="AC101" s="228">
        <f t="shared" si="36"/>
        <v>0.46399999999999997</v>
      </c>
      <c r="AD101" s="227">
        <f>IFERROR(VLOOKUP($A101,Hoja2!$L$2:$DI$116,87,0),"")</f>
        <v>46.4</v>
      </c>
      <c r="AE101" s="227">
        <f>IFERROR(VLOOKUP($A101,Hoja2!$L$2:$DI$116,89,0),"")</f>
        <v>46.4</v>
      </c>
      <c r="AF101" s="229">
        <f t="shared" si="35"/>
        <v>1</v>
      </c>
      <c r="AG101" s="251" t="s">
        <v>5401</v>
      </c>
    </row>
    <row r="102" spans="1:33" ht="62" x14ac:dyDescent="0.35">
      <c r="A102" s="201" t="str">
        <f t="shared" si="26"/>
        <v>PD168_3</v>
      </c>
      <c r="B102" s="201" t="str">
        <f t="shared" si="27"/>
        <v>7873_4</v>
      </c>
      <c r="C102" s="220" t="s">
        <v>437</v>
      </c>
      <c r="D102" s="220" t="s">
        <v>3298</v>
      </c>
      <c r="E102" s="221">
        <v>7873</v>
      </c>
      <c r="F102" s="220" t="s">
        <v>3465</v>
      </c>
      <c r="G102" s="220" t="s">
        <v>2293</v>
      </c>
      <c r="H102" s="222">
        <v>100</v>
      </c>
      <c r="I102" s="147">
        <f t="shared" si="28"/>
        <v>96.428571428571431</v>
      </c>
      <c r="J102" s="147">
        <f t="shared" si="29"/>
        <v>45.086342105263157</v>
      </c>
      <c r="K102" s="220" t="s">
        <v>2294</v>
      </c>
      <c r="L102" s="222">
        <v>100</v>
      </c>
      <c r="M102" s="222">
        <f>+VLOOKUP(B102,Hoja1!$C$2:$PS$108,315,0)</f>
        <v>92.857142857142861</v>
      </c>
      <c r="N102" s="222">
        <f>+VLOOKUP($B102,Hoja1!$C$2:$PS$108,316,0)</f>
        <v>50.498684210526314</v>
      </c>
      <c r="O102" s="235" t="s">
        <v>2503</v>
      </c>
      <c r="P102" s="233" t="str">
        <f t="shared" si="39"/>
        <v>4</v>
      </c>
      <c r="Q102" s="220" t="s">
        <v>3470</v>
      </c>
      <c r="R102" s="221" t="s">
        <v>504</v>
      </c>
      <c r="S102" s="224">
        <f t="shared" si="30"/>
        <v>100</v>
      </c>
      <c r="T102" s="224">
        <f t="shared" si="31"/>
        <v>54.1</v>
      </c>
      <c r="U102" s="225">
        <f t="shared" si="32"/>
        <v>0.54100000000000004</v>
      </c>
      <c r="V102" s="224">
        <f t="shared" si="40"/>
        <v>54.1</v>
      </c>
      <c r="W102" s="224">
        <f t="shared" si="33"/>
        <v>54.1</v>
      </c>
      <c r="X102" s="225">
        <f t="shared" si="34"/>
        <v>1</v>
      </c>
      <c r="Y102" s="226">
        <v>3</v>
      </c>
      <c r="Z102" s="220" t="s">
        <v>3472</v>
      </c>
      <c r="AA102" s="227">
        <v>100</v>
      </c>
      <c r="AB102" s="227">
        <f>+VLOOKUP($A102,Hoja2!$L$2:$DI$116,89,0)</f>
        <v>100</v>
      </c>
      <c r="AC102" s="228">
        <f t="shared" si="36"/>
        <v>1</v>
      </c>
      <c r="AD102" s="227">
        <f>IFERROR(VLOOKUP($A102,Hoja2!$L$2:$DI$116,87,0),"")</f>
        <v>100</v>
      </c>
      <c r="AE102" s="227">
        <f>IFERROR(VLOOKUP($A102,Hoja2!$L$2:$DI$116,89,0),"")</f>
        <v>100</v>
      </c>
      <c r="AF102" s="229">
        <f t="shared" si="35"/>
        <v>1</v>
      </c>
      <c r="AG102" s="251" t="s">
        <v>5401</v>
      </c>
    </row>
    <row r="103" spans="1:33" ht="62" x14ac:dyDescent="0.35">
      <c r="A103" s="201" t="str">
        <f t="shared" ref="A103:A108" si="41">+O103&amp;"_"&amp;Y103</f>
        <v>PD168_4</v>
      </c>
      <c r="B103" s="201" t="str">
        <f t="shared" ref="B103:B108" si="42">+E103&amp;"_"&amp;P103</f>
        <v>7873_4</v>
      </c>
      <c r="C103" s="220" t="s">
        <v>437</v>
      </c>
      <c r="D103" s="220" t="s">
        <v>3298</v>
      </c>
      <c r="E103" s="221">
        <v>7873</v>
      </c>
      <c r="F103" s="220" t="s">
        <v>3465</v>
      </c>
      <c r="G103" s="220" t="s">
        <v>2293</v>
      </c>
      <c r="H103" s="222">
        <v>100</v>
      </c>
      <c r="I103" s="147">
        <f t="shared" ref="I103:I108" si="43">+VLOOKUP($E103,base2,320,0)</f>
        <v>96.428571428571431</v>
      </c>
      <c r="J103" s="147">
        <f t="shared" ref="J103:J108" si="44">+VLOOKUP($E103,base2,321,0)</f>
        <v>45.086342105263157</v>
      </c>
      <c r="K103" s="220" t="s">
        <v>2294</v>
      </c>
      <c r="L103" s="222">
        <v>100</v>
      </c>
      <c r="M103" s="222">
        <f>+VLOOKUP(B103,Hoja1!$C$2:$PS$108,315,0)</f>
        <v>92.857142857142861</v>
      </c>
      <c r="N103" s="222">
        <f>+VLOOKUP($B103,Hoja1!$C$2:$PS$108,316,0)</f>
        <v>50.498684210526314</v>
      </c>
      <c r="O103" s="235" t="s">
        <v>2503</v>
      </c>
      <c r="P103" s="233" t="str">
        <f t="shared" si="39"/>
        <v>4</v>
      </c>
      <c r="Q103" s="220" t="s">
        <v>3470</v>
      </c>
      <c r="R103" s="221" t="s">
        <v>504</v>
      </c>
      <c r="S103" s="224">
        <f t="shared" ref="S103:S108" si="45">+VLOOKUP($O103,base,67,0)</f>
        <v>100</v>
      </c>
      <c r="T103" s="224">
        <f t="shared" ref="T103:T108" si="46">+VLOOKUP($O103,base,342,0)</f>
        <v>54.1</v>
      </c>
      <c r="U103" s="225">
        <f t="shared" ref="U103:U108" si="47">IFERROR(T103/S103,0)</f>
        <v>0.54100000000000004</v>
      </c>
      <c r="V103" s="224">
        <f t="shared" si="40"/>
        <v>54.1</v>
      </c>
      <c r="W103" s="224">
        <f t="shared" ref="W103:W108" si="48">+VLOOKUP($O103,base,342,0)</f>
        <v>54.1</v>
      </c>
      <c r="X103" s="225">
        <f t="shared" ref="X103:X108" si="49">IFERROR(W103/V103,0)</f>
        <v>1</v>
      </c>
      <c r="Y103" s="226">
        <v>4</v>
      </c>
      <c r="Z103" s="220" t="s">
        <v>3473</v>
      </c>
      <c r="AA103" s="227">
        <v>100</v>
      </c>
      <c r="AB103" s="227">
        <f>+VLOOKUP($A103,Hoja2!$L$2:$DI$116,89,0)</f>
        <v>20</v>
      </c>
      <c r="AC103" s="228">
        <f t="shared" si="36"/>
        <v>0.2</v>
      </c>
      <c r="AD103" s="227">
        <f>IFERROR(VLOOKUP($A103,Hoja2!$L$2:$DI$116,87,0),"")</f>
        <v>20</v>
      </c>
      <c r="AE103" s="227">
        <f>IFERROR(VLOOKUP($A103,Hoja2!$L$2:$DI$116,89,0),"")</f>
        <v>20</v>
      </c>
      <c r="AF103" s="229">
        <f t="shared" ref="AF103:AF108" si="50">IFERROR(AE103/AD103,0)</f>
        <v>1</v>
      </c>
      <c r="AG103" s="251" t="s">
        <v>5401</v>
      </c>
    </row>
    <row r="104" spans="1:33" ht="77.5" x14ac:dyDescent="0.35">
      <c r="A104" s="201" t="str">
        <f t="shared" si="41"/>
        <v>PD167_1</v>
      </c>
      <c r="B104" s="201" t="str">
        <f t="shared" si="42"/>
        <v>7873_5</v>
      </c>
      <c r="C104" s="220" t="s">
        <v>437</v>
      </c>
      <c r="D104" s="220" t="s">
        <v>3298</v>
      </c>
      <c r="E104" s="221">
        <v>7873</v>
      </c>
      <c r="F104" s="220" t="s">
        <v>3465</v>
      </c>
      <c r="G104" s="220" t="s">
        <v>2293</v>
      </c>
      <c r="H104" s="222">
        <v>100</v>
      </c>
      <c r="I104" s="147">
        <f t="shared" si="43"/>
        <v>96.428571428571431</v>
      </c>
      <c r="J104" s="147">
        <f t="shared" si="44"/>
        <v>45.086342105263157</v>
      </c>
      <c r="K104" s="220" t="s">
        <v>2352</v>
      </c>
      <c r="L104" s="222">
        <v>100</v>
      </c>
      <c r="M104" s="222">
        <f>+VLOOKUP(B104,Hoja1!$C$2:$PS$108,315,0)</f>
        <v>100</v>
      </c>
      <c r="N104" s="222">
        <f>+VLOOKUP($B104,Hoja1!$C$2:$PS$108,316,0)</f>
        <v>39.673999999999999</v>
      </c>
      <c r="O104" s="235" t="s">
        <v>2468</v>
      </c>
      <c r="P104" s="233" t="str">
        <f t="shared" si="39"/>
        <v>5</v>
      </c>
      <c r="Q104" s="220" t="s">
        <v>3474</v>
      </c>
      <c r="R104" s="221" t="s">
        <v>504</v>
      </c>
      <c r="S104" s="224">
        <f t="shared" si="45"/>
        <v>100</v>
      </c>
      <c r="T104" s="224">
        <f t="shared" si="46"/>
        <v>39.673999999999999</v>
      </c>
      <c r="U104" s="225">
        <f t="shared" si="47"/>
        <v>0.39673999999999998</v>
      </c>
      <c r="V104" s="224">
        <f t="shared" si="40"/>
        <v>39.673999999999999</v>
      </c>
      <c r="W104" s="224">
        <f t="shared" si="48"/>
        <v>39.673999999999999</v>
      </c>
      <c r="X104" s="225">
        <f t="shared" si="49"/>
        <v>1</v>
      </c>
      <c r="Y104" s="226">
        <v>1</v>
      </c>
      <c r="Z104" s="220" t="s">
        <v>3475</v>
      </c>
      <c r="AA104" s="227">
        <v>100</v>
      </c>
      <c r="AB104" s="227">
        <f>+VLOOKUP($A104,Hoja2!$L$2:$DI$116,89,0)</f>
        <v>50</v>
      </c>
      <c r="AC104" s="228">
        <f t="shared" si="36"/>
        <v>0.5</v>
      </c>
      <c r="AD104" s="227">
        <f>IFERROR(VLOOKUP($A104,Hoja2!$L$2:$DI$116,87,0),"")</f>
        <v>50</v>
      </c>
      <c r="AE104" s="227">
        <f>IFERROR(VLOOKUP($A104,Hoja2!$L$2:$DI$116,89,0),"")</f>
        <v>50</v>
      </c>
      <c r="AF104" s="229">
        <f t="shared" si="50"/>
        <v>1</v>
      </c>
      <c r="AG104" s="251" t="s">
        <v>5401</v>
      </c>
    </row>
    <row r="105" spans="1:33" ht="62" x14ac:dyDescent="0.35">
      <c r="A105" s="201" t="str">
        <f t="shared" si="41"/>
        <v>PD167_2</v>
      </c>
      <c r="B105" s="201" t="str">
        <f t="shared" si="42"/>
        <v>7873_5</v>
      </c>
      <c r="C105" s="220" t="s">
        <v>437</v>
      </c>
      <c r="D105" s="220" t="s">
        <v>3298</v>
      </c>
      <c r="E105" s="221">
        <v>7873</v>
      </c>
      <c r="F105" s="220" t="s">
        <v>3465</v>
      </c>
      <c r="G105" s="220" t="s">
        <v>2293</v>
      </c>
      <c r="H105" s="222">
        <v>100</v>
      </c>
      <c r="I105" s="147">
        <f t="shared" si="43"/>
        <v>96.428571428571431</v>
      </c>
      <c r="J105" s="147">
        <f t="shared" si="44"/>
        <v>45.086342105263157</v>
      </c>
      <c r="K105" s="220" t="s">
        <v>2352</v>
      </c>
      <c r="L105" s="222">
        <v>100</v>
      </c>
      <c r="M105" s="222">
        <f>+VLOOKUP(B105,Hoja1!$C$2:$PS$108,315,0)</f>
        <v>100</v>
      </c>
      <c r="N105" s="222">
        <f>+VLOOKUP($B105,Hoja1!$C$2:$PS$108,316,0)</f>
        <v>39.673999999999999</v>
      </c>
      <c r="O105" s="235" t="s">
        <v>2468</v>
      </c>
      <c r="P105" s="233" t="str">
        <f t="shared" si="39"/>
        <v>5</v>
      </c>
      <c r="Q105" s="220" t="s">
        <v>3474</v>
      </c>
      <c r="R105" s="221" t="s">
        <v>504</v>
      </c>
      <c r="S105" s="224">
        <f t="shared" si="45"/>
        <v>100</v>
      </c>
      <c r="T105" s="224">
        <f t="shared" si="46"/>
        <v>39.673999999999999</v>
      </c>
      <c r="U105" s="225">
        <f t="shared" si="47"/>
        <v>0.39673999999999998</v>
      </c>
      <c r="V105" s="224">
        <f t="shared" si="40"/>
        <v>39.673999999999999</v>
      </c>
      <c r="W105" s="224">
        <f t="shared" si="48"/>
        <v>39.673999999999999</v>
      </c>
      <c r="X105" s="225">
        <f t="shared" si="49"/>
        <v>1</v>
      </c>
      <c r="Y105" s="226">
        <v>2</v>
      </c>
      <c r="Z105" s="220" t="s">
        <v>3476</v>
      </c>
      <c r="AA105" s="227">
        <v>100</v>
      </c>
      <c r="AB105" s="227">
        <f>+VLOOKUP($A105,Hoja2!$L$2:$DI$116,89,0)</f>
        <v>40</v>
      </c>
      <c r="AC105" s="228">
        <f t="shared" si="36"/>
        <v>0.4</v>
      </c>
      <c r="AD105" s="227">
        <f>IFERROR(VLOOKUP($A105,Hoja2!$L$2:$DI$116,87,0),"")</f>
        <v>40</v>
      </c>
      <c r="AE105" s="227">
        <f>IFERROR(VLOOKUP($A105,Hoja2!$L$2:$DI$116,89,0),"")</f>
        <v>40</v>
      </c>
      <c r="AF105" s="229">
        <f t="shared" si="50"/>
        <v>1</v>
      </c>
      <c r="AG105" s="251" t="s">
        <v>5401</v>
      </c>
    </row>
    <row r="106" spans="1:33" ht="62" x14ac:dyDescent="0.35">
      <c r="A106" s="201" t="str">
        <f t="shared" si="41"/>
        <v>PD167_3</v>
      </c>
      <c r="B106" s="201" t="str">
        <f t="shared" si="42"/>
        <v>7873_5</v>
      </c>
      <c r="C106" s="220" t="s">
        <v>437</v>
      </c>
      <c r="D106" s="220" t="s">
        <v>3298</v>
      </c>
      <c r="E106" s="221">
        <v>7873</v>
      </c>
      <c r="F106" s="220" t="s">
        <v>3465</v>
      </c>
      <c r="G106" s="220" t="s">
        <v>2293</v>
      </c>
      <c r="H106" s="222">
        <v>100</v>
      </c>
      <c r="I106" s="147">
        <f t="shared" si="43"/>
        <v>96.428571428571431</v>
      </c>
      <c r="J106" s="147">
        <f t="shared" si="44"/>
        <v>45.086342105263157</v>
      </c>
      <c r="K106" s="220" t="s">
        <v>2352</v>
      </c>
      <c r="L106" s="222">
        <v>100</v>
      </c>
      <c r="M106" s="222">
        <f>+VLOOKUP(B106,Hoja1!$C$2:$PS$108,315,0)</f>
        <v>100</v>
      </c>
      <c r="N106" s="222">
        <f>+VLOOKUP($B106,Hoja1!$C$2:$PS$108,316,0)</f>
        <v>39.673999999999999</v>
      </c>
      <c r="O106" s="235" t="s">
        <v>2468</v>
      </c>
      <c r="P106" s="233" t="str">
        <f t="shared" si="39"/>
        <v>5</v>
      </c>
      <c r="Q106" s="220" t="s">
        <v>3474</v>
      </c>
      <c r="R106" s="221" t="s">
        <v>504</v>
      </c>
      <c r="S106" s="224">
        <f t="shared" si="45"/>
        <v>100</v>
      </c>
      <c r="T106" s="224">
        <f t="shared" si="46"/>
        <v>39.673999999999999</v>
      </c>
      <c r="U106" s="225">
        <f t="shared" si="47"/>
        <v>0.39673999999999998</v>
      </c>
      <c r="V106" s="224">
        <f t="shared" si="40"/>
        <v>39.673999999999999</v>
      </c>
      <c r="W106" s="224">
        <f t="shared" si="48"/>
        <v>39.673999999999999</v>
      </c>
      <c r="X106" s="225">
        <f t="shared" si="49"/>
        <v>1</v>
      </c>
      <c r="Y106" s="226">
        <v>3</v>
      </c>
      <c r="Z106" s="220" t="s">
        <v>3477</v>
      </c>
      <c r="AA106" s="227">
        <v>100</v>
      </c>
      <c r="AB106" s="227">
        <f>+VLOOKUP($A106,Hoja2!$L$2:$DI$116,89,0)</f>
        <v>53</v>
      </c>
      <c r="AC106" s="228">
        <f t="shared" si="36"/>
        <v>0.53</v>
      </c>
      <c r="AD106" s="227">
        <f>IFERROR(VLOOKUP($A106,Hoja2!$L$2:$DI$116,87,0),"")</f>
        <v>53</v>
      </c>
      <c r="AE106" s="227">
        <f>IFERROR(VLOOKUP($A106,Hoja2!$L$2:$DI$116,89,0),"")</f>
        <v>53</v>
      </c>
      <c r="AF106" s="229">
        <f t="shared" si="50"/>
        <v>1</v>
      </c>
      <c r="AG106" s="251" t="s">
        <v>5401</v>
      </c>
    </row>
    <row r="107" spans="1:33" ht="77.5" x14ac:dyDescent="0.35">
      <c r="A107" s="201" t="str">
        <f t="shared" si="41"/>
        <v>PD167_4</v>
      </c>
      <c r="B107" s="201" t="str">
        <f t="shared" si="42"/>
        <v>7873_5</v>
      </c>
      <c r="C107" s="220" t="s">
        <v>437</v>
      </c>
      <c r="D107" s="220" t="s">
        <v>3298</v>
      </c>
      <c r="E107" s="221">
        <v>7873</v>
      </c>
      <c r="F107" s="220" t="s">
        <v>3465</v>
      </c>
      <c r="G107" s="220" t="s">
        <v>2293</v>
      </c>
      <c r="H107" s="222">
        <v>100</v>
      </c>
      <c r="I107" s="147">
        <f t="shared" si="43"/>
        <v>96.428571428571431</v>
      </c>
      <c r="J107" s="147">
        <f t="shared" si="44"/>
        <v>45.086342105263157</v>
      </c>
      <c r="K107" s="220" t="s">
        <v>2352</v>
      </c>
      <c r="L107" s="222">
        <v>100</v>
      </c>
      <c r="M107" s="222">
        <f>+VLOOKUP(B107,Hoja1!$C$2:$PS$108,315,0)</f>
        <v>100</v>
      </c>
      <c r="N107" s="222">
        <f>+VLOOKUP($B107,Hoja1!$C$2:$PS$108,316,0)</f>
        <v>39.673999999999999</v>
      </c>
      <c r="O107" s="235" t="s">
        <v>2468</v>
      </c>
      <c r="P107" s="233" t="str">
        <f t="shared" si="39"/>
        <v>5</v>
      </c>
      <c r="Q107" s="220" t="s">
        <v>3474</v>
      </c>
      <c r="R107" s="221" t="s">
        <v>504</v>
      </c>
      <c r="S107" s="224">
        <f t="shared" si="45"/>
        <v>100</v>
      </c>
      <c r="T107" s="224">
        <f t="shared" si="46"/>
        <v>39.673999999999999</v>
      </c>
      <c r="U107" s="225">
        <f t="shared" si="47"/>
        <v>0.39673999999999998</v>
      </c>
      <c r="V107" s="224">
        <f t="shared" si="40"/>
        <v>39.673999999999999</v>
      </c>
      <c r="W107" s="224">
        <f t="shared" si="48"/>
        <v>39.673999999999999</v>
      </c>
      <c r="X107" s="225">
        <f t="shared" si="49"/>
        <v>1</v>
      </c>
      <c r="Y107" s="226">
        <v>4</v>
      </c>
      <c r="Z107" s="220" t="s">
        <v>3478</v>
      </c>
      <c r="AA107" s="227">
        <v>100</v>
      </c>
      <c r="AB107" s="227">
        <f>+VLOOKUP($A107,Hoja2!$L$2:$DI$116,89,0)</f>
        <v>48.230000000000004</v>
      </c>
      <c r="AC107" s="228">
        <f t="shared" si="36"/>
        <v>0.48230000000000006</v>
      </c>
      <c r="AD107" s="227">
        <f>IFERROR(VLOOKUP($A107,Hoja2!$L$2:$DI$116,87,0),"")</f>
        <v>48.230000000000004</v>
      </c>
      <c r="AE107" s="227">
        <f>IFERROR(VLOOKUP($A107,Hoja2!$L$2:$DI$116,89,0),"")</f>
        <v>48.230000000000004</v>
      </c>
      <c r="AF107" s="229">
        <f t="shared" si="50"/>
        <v>1</v>
      </c>
      <c r="AG107" s="251" t="s">
        <v>5401</v>
      </c>
    </row>
    <row r="108" spans="1:33" ht="62" x14ac:dyDescent="0.35">
      <c r="A108" s="201" t="str">
        <f t="shared" si="41"/>
        <v>PD167_5</v>
      </c>
      <c r="B108" s="201" t="str">
        <f t="shared" si="42"/>
        <v>7873_5</v>
      </c>
      <c r="C108" s="220" t="s">
        <v>437</v>
      </c>
      <c r="D108" s="220" t="s">
        <v>3298</v>
      </c>
      <c r="E108" s="221">
        <v>7873</v>
      </c>
      <c r="F108" s="220" t="s">
        <v>3465</v>
      </c>
      <c r="G108" s="220" t="s">
        <v>2293</v>
      </c>
      <c r="H108" s="222">
        <v>100</v>
      </c>
      <c r="I108" s="147">
        <f t="shared" si="43"/>
        <v>96.428571428571431</v>
      </c>
      <c r="J108" s="147">
        <f t="shared" si="44"/>
        <v>45.086342105263157</v>
      </c>
      <c r="K108" s="220" t="s">
        <v>2352</v>
      </c>
      <c r="L108" s="222">
        <v>100</v>
      </c>
      <c r="M108" s="222">
        <f>+VLOOKUP(B108,Hoja1!$C$2:$PS$108,315,0)</f>
        <v>100</v>
      </c>
      <c r="N108" s="222">
        <f>+VLOOKUP($B108,Hoja1!$C$2:$PS$108,316,0)</f>
        <v>39.673999999999999</v>
      </c>
      <c r="O108" s="235" t="s">
        <v>2468</v>
      </c>
      <c r="P108" s="233" t="str">
        <f t="shared" si="39"/>
        <v>5</v>
      </c>
      <c r="Q108" s="220" t="s">
        <v>3474</v>
      </c>
      <c r="R108" s="221" t="s">
        <v>504</v>
      </c>
      <c r="S108" s="224">
        <f t="shared" si="45"/>
        <v>100</v>
      </c>
      <c r="T108" s="224">
        <f t="shared" si="46"/>
        <v>39.673999999999999</v>
      </c>
      <c r="U108" s="225">
        <f t="shared" si="47"/>
        <v>0.39673999999999998</v>
      </c>
      <c r="V108" s="224">
        <f t="shared" si="40"/>
        <v>39.673999999999999</v>
      </c>
      <c r="W108" s="224">
        <f t="shared" si="48"/>
        <v>39.673999999999999</v>
      </c>
      <c r="X108" s="225">
        <f t="shared" si="49"/>
        <v>1</v>
      </c>
      <c r="Y108" s="226">
        <v>5</v>
      </c>
      <c r="Z108" s="220" t="s">
        <v>3226</v>
      </c>
      <c r="AA108" s="227">
        <v>100</v>
      </c>
      <c r="AB108" s="227">
        <f>+VLOOKUP($A108,Hoja2!$L$2:$DI$116,89,0)</f>
        <v>7.14</v>
      </c>
      <c r="AC108" s="228">
        <f t="shared" si="36"/>
        <v>7.1399999999999991E-2</v>
      </c>
      <c r="AD108" s="227">
        <f>IFERROR(VLOOKUP($A108,Hoja2!$L$2:$DI$116,87,0),"")</f>
        <v>7.14</v>
      </c>
      <c r="AE108" s="227">
        <f>IFERROR(VLOOKUP($A108,Hoja2!$L$2:$DI$116,89,0),"")</f>
        <v>7.14</v>
      </c>
      <c r="AF108" s="229">
        <f t="shared" si="50"/>
        <v>1</v>
      </c>
      <c r="AG108" s="251" t="s">
        <v>5401</v>
      </c>
    </row>
    <row r="109" spans="1:33" ht="74.150000000000006" customHeight="1" x14ac:dyDescent="0.35">
      <c r="AA109" s="203"/>
    </row>
    <row r="110" spans="1:33" ht="74.150000000000006" customHeight="1" x14ac:dyDescent="0.35">
      <c r="AA110" s="203"/>
    </row>
    <row r="111" spans="1:33" ht="74.150000000000006" customHeight="1" x14ac:dyDescent="0.35">
      <c r="AA111" s="203"/>
    </row>
  </sheetData>
  <sheetProtection algorithmName="SHA-512" hashValue="hejsUnQEzyGnPOP/okymoUFMzupo+1pH1UUNszeBG4yO0Tl//6bCODxG54lqQ0CwrqQ5wWVz6NgNZxD6V/cK5g==" saltValue="NitJltDF4IrzFjuMgc0Ijw==" spinCount="100000" sheet="1" autoFilter="0"/>
  <autoFilter ref="A6:AG108" xr:uid="{00000000-0001-0000-0400-000000000000}">
    <filterColumn colId="4">
      <filters>
        <filter val="7873"/>
      </filters>
    </filterColumn>
  </autoFilter>
  <mergeCells count="7">
    <mergeCell ref="F3:H3"/>
    <mergeCell ref="F4:H4"/>
    <mergeCell ref="R3:Y3"/>
    <mergeCell ref="Z3:AA3"/>
    <mergeCell ref="R2:Y2"/>
    <mergeCell ref="Z2:AA2"/>
    <mergeCell ref="F2:H2"/>
  </mergeCells>
  <conditionalFormatting sqref="L7:P108">
    <cfRule type="cellIs" dxfId="8" priority="7" operator="notEqual">
      <formula>""</formula>
    </cfRule>
  </conditionalFormatting>
  <conditionalFormatting sqref="AF7:AF108">
    <cfRule type="cellIs" dxfId="7" priority="4" operator="between">
      <formula>1.0001</formula>
      <formula>10</formula>
    </cfRule>
    <cfRule type="cellIs" dxfId="6" priority="5" operator="between">
      <formula>0.0001</formula>
      <formula>0.9999</formula>
    </cfRule>
  </conditionalFormatting>
  <conditionalFormatting sqref="AF8:AF108">
    <cfRule type="colorScale" priority="6">
      <colorScale>
        <cfvo type="percent" val="&quot;99.99&quot;"/>
        <cfvo type="percent" val="&quot;100.01&quot;"/>
        <color rgb="FFFF7128"/>
        <color rgb="FF92D050"/>
      </colorScale>
    </cfRule>
  </conditionalFormatting>
  <pageMargins left="0.7" right="0.7" top="0.75" bottom="0.75" header="0.3" footer="0.3"/>
  <pageSetup paperSize="9" orientation="portrait" r:id="rId1"/>
  <ignoredErrors>
    <ignoredError sqref="AC7:AC108"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N63"/>
  <sheetViews>
    <sheetView topLeftCell="J31" zoomScale="85" zoomScaleNormal="85" workbookViewId="0">
      <selection activeCell="K31" sqref="K31"/>
    </sheetView>
  </sheetViews>
  <sheetFormatPr baseColWidth="10" defaultColWidth="11.453125" defaultRowHeight="14" x14ac:dyDescent="0.35"/>
  <cols>
    <col min="1" max="1" width="2.26953125" style="195" customWidth="1"/>
    <col min="2" max="2" width="14" style="195" customWidth="1"/>
    <col min="3" max="3" width="45" style="195" customWidth="1"/>
    <col min="4" max="4" width="52.81640625" style="195" customWidth="1"/>
    <col min="5" max="5" width="23.453125" style="195" customWidth="1"/>
    <col min="6" max="6" width="45.26953125" style="195" customWidth="1"/>
    <col min="7" max="7" width="27.26953125" style="194" customWidth="1"/>
    <col min="8" max="8" width="21.7265625" style="194" customWidth="1"/>
    <col min="9" max="9" width="42" style="155" customWidth="1"/>
    <col min="10" max="10" width="50.81640625" style="155" customWidth="1"/>
    <col min="11" max="11" width="25.453125" style="155" customWidth="1"/>
    <col min="12" max="12" width="34.54296875" style="155" customWidth="1"/>
    <col min="13" max="13" width="35.54296875" style="155" customWidth="1"/>
    <col min="14" max="14" width="58.7265625" style="302" customWidth="1"/>
    <col min="15" max="16384" width="11.453125" style="195"/>
  </cols>
  <sheetData>
    <row r="1" spans="2:14" ht="20.25" customHeight="1" x14ac:dyDescent="0.35">
      <c r="B1" s="309"/>
      <c r="C1" s="309"/>
      <c r="D1" s="333" t="s">
        <v>3248</v>
      </c>
      <c r="E1" s="333"/>
      <c r="F1" s="333"/>
      <c r="G1" s="239"/>
      <c r="H1" s="240"/>
      <c r="I1" s="241"/>
      <c r="J1" s="241"/>
    </row>
    <row r="2" spans="2:14" ht="20.25" customHeight="1" x14ac:dyDescent="0.35">
      <c r="B2" s="310"/>
      <c r="C2" s="310"/>
      <c r="D2" s="364" t="s">
        <v>3479</v>
      </c>
      <c r="E2" s="364"/>
      <c r="F2" s="364"/>
      <c r="G2" s="242"/>
      <c r="H2" s="243"/>
      <c r="I2" s="241"/>
      <c r="J2" s="241"/>
    </row>
    <row r="3" spans="2:14" ht="20.25" customHeight="1" thickBot="1" x14ac:dyDescent="0.4">
      <c r="B3" s="310"/>
      <c r="C3" s="310"/>
      <c r="D3" s="364" t="s">
        <v>3236</v>
      </c>
      <c r="E3" s="364"/>
      <c r="F3" s="364"/>
      <c r="G3" s="242"/>
      <c r="H3" s="22" t="s">
        <v>3250</v>
      </c>
      <c r="I3" s="241"/>
      <c r="J3" s="241"/>
    </row>
    <row r="4" spans="2:14" x14ac:dyDescent="0.35">
      <c r="F4" s="155"/>
    </row>
    <row r="5" spans="2:14" s="311" customFormat="1" ht="46.5" x14ac:dyDescent="0.35">
      <c r="B5" s="212" t="s">
        <v>3253</v>
      </c>
      <c r="C5" s="212" t="s">
        <v>3327</v>
      </c>
      <c r="D5" s="212" t="s">
        <v>3255</v>
      </c>
      <c r="E5" s="212" t="s">
        <v>3480</v>
      </c>
      <c r="F5" s="212" t="s">
        <v>3481</v>
      </c>
      <c r="G5" s="212" t="s">
        <v>46</v>
      </c>
      <c r="H5" s="212" t="s">
        <v>3482</v>
      </c>
      <c r="I5" s="212" t="s">
        <v>3483</v>
      </c>
      <c r="J5" s="212" t="s">
        <v>3484</v>
      </c>
      <c r="K5" s="244" t="s">
        <v>3485</v>
      </c>
      <c r="L5" s="244" t="s">
        <v>3486</v>
      </c>
      <c r="M5" s="217" t="s">
        <v>3265</v>
      </c>
      <c r="N5" s="252" t="s">
        <v>3266</v>
      </c>
    </row>
    <row r="6" spans="2:14" s="311" customFormat="1" ht="49.5" customHeight="1" x14ac:dyDescent="0.35">
      <c r="B6" s="235">
        <v>7867</v>
      </c>
      <c r="C6" s="220" t="s">
        <v>3319</v>
      </c>
      <c r="D6" s="220" t="s">
        <v>442</v>
      </c>
      <c r="E6" s="235" t="s">
        <v>563</v>
      </c>
      <c r="F6" s="220" t="s">
        <v>565</v>
      </c>
      <c r="G6" s="235" t="s">
        <v>467</v>
      </c>
      <c r="H6" s="224">
        <f t="shared" ref="H6:H32" si="0">+VLOOKUP($E6,base,67,0)</f>
        <v>1</v>
      </c>
      <c r="I6" s="224">
        <f t="shared" ref="I6:I32" si="1">+VLOOKUP($E6,base,342,0)</f>
        <v>1</v>
      </c>
      <c r="J6" s="225">
        <f t="shared" ref="J6:J32" si="2">IFERROR(I6/H6,0)</f>
        <v>1</v>
      </c>
      <c r="K6" s="224">
        <f t="shared" ref="K6:K32" si="3">+VLOOKUP($E6,base,106,0)</f>
        <v>1</v>
      </c>
      <c r="L6" s="224">
        <f t="shared" ref="L6:L32" si="4">+VLOOKUP($E6,base,342,0)</f>
        <v>1</v>
      </c>
      <c r="M6" s="245">
        <f t="shared" ref="M6:M32" si="5">IFERROR(L6/K6,0)</f>
        <v>1</v>
      </c>
      <c r="N6" s="312" t="s">
        <v>5401</v>
      </c>
    </row>
    <row r="7" spans="2:14" s="311" customFormat="1" ht="56.25" customHeight="1" x14ac:dyDescent="0.35">
      <c r="B7" s="235">
        <v>7867</v>
      </c>
      <c r="C7" s="220" t="s">
        <v>3319</v>
      </c>
      <c r="D7" s="220" t="s">
        <v>442</v>
      </c>
      <c r="E7" s="235" t="s">
        <v>579</v>
      </c>
      <c r="F7" s="220" t="s">
        <v>581</v>
      </c>
      <c r="G7" s="235" t="s">
        <v>467</v>
      </c>
      <c r="H7" s="224">
        <f t="shared" si="0"/>
        <v>1</v>
      </c>
      <c r="I7" s="224">
        <f t="shared" si="1"/>
        <v>0</v>
      </c>
      <c r="J7" s="225">
        <f t="shared" si="2"/>
        <v>0</v>
      </c>
      <c r="K7" s="224">
        <f t="shared" si="3"/>
        <v>0</v>
      </c>
      <c r="L7" s="224">
        <f t="shared" si="4"/>
        <v>0</v>
      </c>
      <c r="M7" s="245">
        <f t="shared" si="5"/>
        <v>0</v>
      </c>
      <c r="N7" s="312" t="s">
        <v>3287</v>
      </c>
    </row>
    <row r="8" spans="2:14" s="311" customFormat="1" ht="59.25" customHeight="1" x14ac:dyDescent="0.35">
      <c r="B8" s="235">
        <v>7867</v>
      </c>
      <c r="C8" s="220" t="s">
        <v>3319</v>
      </c>
      <c r="D8" s="220" t="s">
        <v>442</v>
      </c>
      <c r="E8" s="235" t="s">
        <v>590</v>
      </c>
      <c r="F8" s="220" t="s">
        <v>592</v>
      </c>
      <c r="G8" s="235" t="s">
        <v>3487</v>
      </c>
      <c r="H8" s="224">
        <f t="shared" si="0"/>
        <v>2</v>
      </c>
      <c r="I8" s="224">
        <f t="shared" si="1"/>
        <v>1</v>
      </c>
      <c r="J8" s="225">
        <f t="shared" si="2"/>
        <v>0.5</v>
      </c>
      <c r="K8" s="224">
        <f t="shared" si="3"/>
        <v>1</v>
      </c>
      <c r="L8" s="224">
        <f t="shared" si="4"/>
        <v>1</v>
      </c>
      <c r="M8" s="245">
        <f t="shared" si="5"/>
        <v>1</v>
      </c>
      <c r="N8" s="312" t="s">
        <v>5401</v>
      </c>
    </row>
    <row r="9" spans="2:14" s="311" customFormat="1" ht="60.75" customHeight="1" x14ac:dyDescent="0.35">
      <c r="B9" s="235">
        <v>7868</v>
      </c>
      <c r="C9" s="220" t="s">
        <v>3303</v>
      </c>
      <c r="D9" s="220" t="s">
        <v>607</v>
      </c>
      <c r="E9" s="235" t="s">
        <v>1011</v>
      </c>
      <c r="F9" s="220" t="s">
        <v>1018</v>
      </c>
      <c r="G9" s="235" t="s">
        <v>504</v>
      </c>
      <c r="H9" s="224">
        <f t="shared" si="0"/>
        <v>3</v>
      </c>
      <c r="I9" s="224">
        <f t="shared" si="1"/>
        <v>0</v>
      </c>
      <c r="J9" s="225">
        <f t="shared" si="2"/>
        <v>0</v>
      </c>
      <c r="K9" s="224">
        <f t="shared" si="3"/>
        <v>0</v>
      </c>
      <c r="L9" s="224">
        <f t="shared" si="4"/>
        <v>0</v>
      </c>
      <c r="M9" s="245">
        <f t="shared" si="5"/>
        <v>0</v>
      </c>
      <c r="N9" s="312" t="s">
        <v>3488</v>
      </c>
    </row>
    <row r="10" spans="2:14" s="311" customFormat="1" ht="57" customHeight="1" x14ac:dyDescent="0.35">
      <c r="B10" s="235">
        <v>7868</v>
      </c>
      <c r="C10" s="220" t="s">
        <v>3303</v>
      </c>
      <c r="D10" s="220" t="s">
        <v>607</v>
      </c>
      <c r="E10" s="235" t="s">
        <v>1029</v>
      </c>
      <c r="F10" s="220" t="s">
        <v>1032</v>
      </c>
      <c r="G10" s="235" t="s">
        <v>504</v>
      </c>
      <c r="H10" s="224">
        <f t="shared" si="0"/>
        <v>56</v>
      </c>
      <c r="I10" s="224">
        <f t="shared" si="1"/>
        <v>0</v>
      </c>
      <c r="J10" s="225">
        <f t="shared" si="2"/>
        <v>0</v>
      </c>
      <c r="K10" s="224">
        <f t="shared" si="3"/>
        <v>0</v>
      </c>
      <c r="L10" s="224">
        <f t="shared" si="4"/>
        <v>0</v>
      </c>
      <c r="M10" s="245">
        <f t="shared" si="5"/>
        <v>0</v>
      </c>
      <c r="N10" s="312" t="s">
        <v>3488</v>
      </c>
    </row>
    <row r="11" spans="2:14" s="311" customFormat="1" ht="31" x14ac:dyDescent="0.35">
      <c r="B11" s="235">
        <v>7868</v>
      </c>
      <c r="C11" s="220" t="s">
        <v>3303</v>
      </c>
      <c r="D11" s="220" t="s">
        <v>607</v>
      </c>
      <c r="E11" s="235" t="s">
        <v>1042</v>
      </c>
      <c r="F11" s="220" t="s">
        <v>1045</v>
      </c>
      <c r="G11" s="235" t="s">
        <v>504</v>
      </c>
      <c r="H11" s="224">
        <f t="shared" si="0"/>
        <v>56</v>
      </c>
      <c r="I11" s="224">
        <f t="shared" si="1"/>
        <v>0</v>
      </c>
      <c r="J11" s="225">
        <f t="shared" si="2"/>
        <v>0</v>
      </c>
      <c r="K11" s="224">
        <f t="shared" si="3"/>
        <v>0</v>
      </c>
      <c r="L11" s="224">
        <f t="shared" si="4"/>
        <v>0</v>
      </c>
      <c r="M11" s="245">
        <f t="shared" si="5"/>
        <v>0</v>
      </c>
      <c r="N11" s="312" t="s">
        <v>3488</v>
      </c>
    </row>
    <row r="12" spans="2:14" s="311" customFormat="1" ht="31" x14ac:dyDescent="0.35">
      <c r="B12" s="235">
        <v>7868</v>
      </c>
      <c r="C12" s="220" t="s">
        <v>3303</v>
      </c>
      <c r="D12" s="220" t="s">
        <v>607</v>
      </c>
      <c r="E12" s="235" t="s">
        <v>1051</v>
      </c>
      <c r="F12" s="220" t="s">
        <v>1054</v>
      </c>
      <c r="G12" s="235" t="s">
        <v>467</v>
      </c>
      <c r="H12" s="224">
        <f t="shared" si="0"/>
        <v>5</v>
      </c>
      <c r="I12" s="224">
        <f t="shared" si="1"/>
        <v>2</v>
      </c>
      <c r="J12" s="225">
        <f t="shared" si="2"/>
        <v>0.4</v>
      </c>
      <c r="K12" s="224">
        <f t="shared" si="3"/>
        <v>2</v>
      </c>
      <c r="L12" s="224">
        <f t="shared" si="4"/>
        <v>2</v>
      </c>
      <c r="M12" s="245">
        <f t="shared" si="5"/>
        <v>1</v>
      </c>
      <c r="N12" s="312" t="s">
        <v>5401</v>
      </c>
    </row>
    <row r="13" spans="2:14" s="311" customFormat="1" ht="46.5" x14ac:dyDescent="0.35">
      <c r="B13" s="235">
        <v>7868</v>
      </c>
      <c r="C13" s="220" t="s">
        <v>3303</v>
      </c>
      <c r="D13" s="220" t="s">
        <v>607</v>
      </c>
      <c r="E13" s="235" t="s">
        <v>1065</v>
      </c>
      <c r="F13" s="220" t="s">
        <v>1068</v>
      </c>
      <c r="G13" s="235" t="s">
        <v>504</v>
      </c>
      <c r="H13" s="224">
        <f t="shared" si="0"/>
        <v>56</v>
      </c>
      <c r="I13" s="224">
        <f t="shared" si="1"/>
        <v>0</v>
      </c>
      <c r="J13" s="225">
        <f t="shared" si="2"/>
        <v>0</v>
      </c>
      <c r="K13" s="224">
        <f t="shared" si="3"/>
        <v>0</v>
      </c>
      <c r="L13" s="224">
        <f t="shared" si="4"/>
        <v>0</v>
      </c>
      <c r="M13" s="245">
        <f t="shared" si="5"/>
        <v>0</v>
      </c>
      <c r="N13" s="312" t="s">
        <v>3488</v>
      </c>
    </row>
    <row r="14" spans="2:14" s="311" customFormat="1" ht="46.5" x14ac:dyDescent="0.35">
      <c r="B14" s="235">
        <v>7869</v>
      </c>
      <c r="C14" s="220" t="s">
        <v>3280</v>
      </c>
      <c r="D14" s="220" t="s">
        <v>2353</v>
      </c>
      <c r="E14" s="235" t="s">
        <v>1210</v>
      </c>
      <c r="F14" s="220" t="s">
        <v>3489</v>
      </c>
      <c r="G14" s="235" t="s">
        <v>467</v>
      </c>
      <c r="H14" s="224">
        <f t="shared" si="0"/>
        <v>2</v>
      </c>
      <c r="I14" s="224">
        <f t="shared" si="1"/>
        <v>0</v>
      </c>
      <c r="J14" s="225">
        <f t="shared" si="2"/>
        <v>0</v>
      </c>
      <c r="K14" s="224">
        <f t="shared" si="3"/>
        <v>0</v>
      </c>
      <c r="L14" s="224">
        <f t="shared" si="4"/>
        <v>0</v>
      </c>
      <c r="M14" s="245">
        <f t="shared" si="5"/>
        <v>0</v>
      </c>
      <c r="N14" s="312" t="s">
        <v>3289</v>
      </c>
    </row>
    <row r="15" spans="2:14" s="311" customFormat="1" ht="31" x14ac:dyDescent="0.35">
      <c r="B15" s="235">
        <v>7869</v>
      </c>
      <c r="C15" s="220" t="s">
        <v>3280</v>
      </c>
      <c r="D15" s="220" t="s">
        <v>2353</v>
      </c>
      <c r="E15" s="235" t="s">
        <v>1224</v>
      </c>
      <c r="F15" s="220" t="s">
        <v>1018</v>
      </c>
      <c r="G15" s="235" t="s">
        <v>467</v>
      </c>
      <c r="H15" s="224">
        <f t="shared" si="0"/>
        <v>2</v>
      </c>
      <c r="I15" s="224">
        <f t="shared" si="1"/>
        <v>1</v>
      </c>
      <c r="J15" s="225">
        <f t="shared" si="2"/>
        <v>0.5</v>
      </c>
      <c r="K15" s="224">
        <f t="shared" si="3"/>
        <v>1</v>
      </c>
      <c r="L15" s="224">
        <f t="shared" si="4"/>
        <v>1</v>
      </c>
      <c r="M15" s="245">
        <f t="shared" si="5"/>
        <v>1</v>
      </c>
      <c r="N15" s="312" t="s">
        <v>5401</v>
      </c>
    </row>
    <row r="16" spans="2:14" s="311" customFormat="1" ht="31" x14ac:dyDescent="0.35">
      <c r="B16" s="235">
        <v>7869</v>
      </c>
      <c r="C16" s="220" t="s">
        <v>3280</v>
      </c>
      <c r="D16" s="220" t="s">
        <v>2353</v>
      </c>
      <c r="E16" s="235" t="s">
        <v>1238</v>
      </c>
      <c r="F16" s="220" t="s">
        <v>1241</v>
      </c>
      <c r="G16" s="235" t="s">
        <v>467</v>
      </c>
      <c r="H16" s="224">
        <f t="shared" si="0"/>
        <v>2</v>
      </c>
      <c r="I16" s="224">
        <f t="shared" si="1"/>
        <v>1</v>
      </c>
      <c r="J16" s="225">
        <f t="shared" si="2"/>
        <v>0.5</v>
      </c>
      <c r="K16" s="224">
        <f t="shared" si="3"/>
        <v>1</v>
      </c>
      <c r="L16" s="224">
        <f t="shared" si="4"/>
        <v>1</v>
      </c>
      <c r="M16" s="245">
        <f t="shared" si="5"/>
        <v>1</v>
      </c>
      <c r="N16" s="312" t="s">
        <v>5401</v>
      </c>
    </row>
    <row r="17" spans="2:14" s="311" customFormat="1" ht="31" x14ac:dyDescent="0.35">
      <c r="B17" s="235">
        <v>7870</v>
      </c>
      <c r="C17" s="220" t="s">
        <v>3299</v>
      </c>
      <c r="D17" s="220" t="s">
        <v>1260</v>
      </c>
      <c r="E17" s="235" t="s">
        <v>1366</v>
      </c>
      <c r="F17" s="220" t="s">
        <v>1369</v>
      </c>
      <c r="G17" s="235" t="s">
        <v>467</v>
      </c>
      <c r="H17" s="224">
        <f t="shared" si="0"/>
        <v>8</v>
      </c>
      <c r="I17" s="224">
        <f t="shared" si="1"/>
        <v>4</v>
      </c>
      <c r="J17" s="225">
        <f t="shared" si="2"/>
        <v>0.5</v>
      </c>
      <c r="K17" s="224">
        <f t="shared" si="3"/>
        <v>4</v>
      </c>
      <c r="L17" s="224">
        <f t="shared" si="4"/>
        <v>4</v>
      </c>
      <c r="M17" s="245">
        <f t="shared" si="5"/>
        <v>1</v>
      </c>
      <c r="N17" s="312" t="s">
        <v>5401</v>
      </c>
    </row>
    <row r="18" spans="2:14" s="311" customFormat="1" ht="31" x14ac:dyDescent="0.35">
      <c r="B18" s="235">
        <v>7870</v>
      </c>
      <c r="C18" s="220" t="s">
        <v>3299</v>
      </c>
      <c r="D18" s="220" t="s">
        <v>1260</v>
      </c>
      <c r="E18" s="235" t="s">
        <v>1386</v>
      </c>
      <c r="F18" s="220" t="s">
        <v>565</v>
      </c>
      <c r="G18" s="235" t="s">
        <v>467</v>
      </c>
      <c r="H18" s="224">
        <f t="shared" si="0"/>
        <v>4</v>
      </c>
      <c r="I18" s="224">
        <f t="shared" si="1"/>
        <v>2</v>
      </c>
      <c r="J18" s="225">
        <f t="shared" si="2"/>
        <v>0.5</v>
      </c>
      <c r="K18" s="224">
        <f t="shared" si="3"/>
        <v>2</v>
      </c>
      <c r="L18" s="224">
        <f t="shared" si="4"/>
        <v>2</v>
      </c>
      <c r="M18" s="245">
        <f t="shared" si="5"/>
        <v>1</v>
      </c>
      <c r="N18" s="312" t="s">
        <v>5401</v>
      </c>
    </row>
    <row r="19" spans="2:14" s="311" customFormat="1" ht="155" x14ac:dyDescent="0.35">
      <c r="B19" s="235">
        <v>7870</v>
      </c>
      <c r="C19" s="220" t="s">
        <v>3299</v>
      </c>
      <c r="D19" s="220" t="s">
        <v>1260</v>
      </c>
      <c r="E19" s="235" t="s">
        <v>1470</v>
      </c>
      <c r="F19" s="220" t="s">
        <v>3490</v>
      </c>
      <c r="G19" s="235" t="s">
        <v>504</v>
      </c>
      <c r="H19" s="224">
        <f t="shared" si="0"/>
        <v>100</v>
      </c>
      <c r="I19" s="224">
        <f t="shared" si="1"/>
        <v>99.875</v>
      </c>
      <c r="J19" s="225">
        <f t="shared" si="2"/>
        <v>0.99875000000000003</v>
      </c>
      <c r="K19" s="224">
        <f t="shared" si="3"/>
        <v>100</v>
      </c>
      <c r="L19" s="246">
        <f t="shared" si="4"/>
        <v>99.875</v>
      </c>
      <c r="M19" s="245">
        <f t="shared" si="5"/>
        <v>0.99875000000000003</v>
      </c>
      <c r="N19" s="312" t="s">
        <v>5400</v>
      </c>
    </row>
    <row r="20" spans="2:14" s="311" customFormat="1" ht="46.5" x14ac:dyDescent="0.35">
      <c r="B20" s="235">
        <v>7871</v>
      </c>
      <c r="C20" s="220" t="s">
        <v>3269</v>
      </c>
      <c r="D20" s="220" t="s">
        <v>1531</v>
      </c>
      <c r="E20" s="235" t="s">
        <v>1932</v>
      </c>
      <c r="F20" s="220" t="s">
        <v>3491</v>
      </c>
      <c r="G20" s="235" t="s">
        <v>467</v>
      </c>
      <c r="H20" s="224">
        <f t="shared" si="0"/>
        <v>258</v>
      </c>
      <c r="I20" s="224">
        <f t="shared" si="1"/>
        <v>114.99999999999999</v>
      </c>
      <c r="J20" s="225">
        <f t="shared" si="2"/>
        <v>0.44573643410852709</v>
      </c>
      <c r="K20" s="224">
        <f t="shared" si="3"/>
        <v>115</v>
      </c>
      <c r="L20" s="224">
        <f t="shared" si="4"/>
        <v>114.99999999999999</v>
      </c>
      <c r="M20" s="245">
        <f t="shared" si="5"/>
        <v>0.99999999999999989</v>
      </c>
      <c r="N20" s="312" t="s">
        <v>5401</v>
      </c>
    </row>
    <row r="21" spans="2:14" s="311" customFormat="1" ht="248" x14ac:dyDescent="0.35">
      <c r="B21" s="235">
        <v>7871</v>
      </c>
      <c r="C21" s="220" t="s">
        <v>3269</v>
      </c>
      <c r="D21" s="220" t="s">
        <v>1531</v>
      </c>
      <c r="E21" s="235" t="s">
        <v>1941</v>
      </c>
      <c r="F21" s="220" t="s">
        <v>3492</v>
      </c>
      <c r="G21" s="235" t="s">
        <v>467</v>
      </c>
      <c r="H21" s="224">
        <f t="shared" si="0"/>
        <v>50886</v>
      </c>
      <c r="I21" s="224">
        <f t="shared" si="1"/>
        <v>25686</v>
      </c>
      <c r="J21" s="225">
        <f t="shared" si="2"/>
        <v>0.50477538026176161</v>
      </c>
      <c r="K21" s="317">
        <f t="shared" si="3"/>
        <v>19446</v>
      </c>
      <c r="L21" s="317">
        <f t="shared" si="4"/>
        <v>25686</v>
      </c>
      <c r="M21" s="245">
        <f t="shared" si="5"/>
        <v>1.3208886146251158</v>
      </c>
      <c r="N21" s="313" t="s">
        <v>3493</v>
      </c>
    </row>
    <row r="22" spans="2:14" s="311" customFormat="1" ht="46.5" x14ac:dyDescent="0.35">
      <c r="B22" s="235">
        <v>7871</v>
      </c>
      <c r="C22" s="220" t="s">
        <v>3269</v>
      </c>
      <c r="D22" s="220" t="s">
        <v>1531</v>
      </c>
      <c r="E22" s="235" t="s">
        <v>1975</v>
      </c>
      <c r="F22" s="220" t="s">
        <v>3494</v>
      </c>
      <c r="G22" s="235" t="s">
        <v>467</v>
      </c>
      <c r="H22" s="224">
        <f t="shared" si="0"/>
        <v>2</v>
      </c>
      <c r="I22" s="224">
        <f t="shared" si="1"/>
        <v>1</v>
      </c>
      <c r="J22" s="225">
        <f t="shared" si="2"/>
        <v>0.5</v>
      </c>
      <c r="K22" s="224">
        <f t="shared" si="3"/>
        <v>1</v>
      </c>
      <c r="L22" s="224">
        <f t="shared" si="4"/>
        <v>1</v>
      </c>
      <c r="M22" s="245">
        <f t="shared" si="5"/>
        <v>1</v>
      </c>
      <c r="N22" s="312" t="s">
        <v>5401</v>
      </c>
    </row>
    <row r="23" spans="2:14" s="311" customFormat="1" ht="46.5" x14ac:dyDescent="0.35">
      <c r="B23" s="235">
        <v>7871</v>
      </c>
      <c r="C23" s="220" t="s">
        <v>3269</v>
      </c>
      <c r="D23" s="220" t="s">
        <v>1531</v>
      </c>
      <c r="E23" s="235" t="s">
        <v>1992</v>
      </c>
      <c r="F23" s="220" t="s">
        <v>3495</v>
      </c>
      <c r="G23" s="235" t="s">
        <v>467</v>
      </c>
      <c r="H23" s="224">
        <f t="shared" si="0"/>
        <v>1</v>
      </c>
      <c r="I23" s="224">
        <f t="shared" si="1"/>
        <v>1</v>
      </c>
      <c r="J23" s="225">
        <f t="shared" si="2"/>
        <v>1</v>
      </c>
      <c r="K23" s="224">
        <f t="shared" si="3"/>
        <v>1</v>
      </c>
      <c r="L23" s="224">
        <f t="shared" si="4"/>
        <v>1</v>
      </c>
      <c r="M23" s="245">
        <f t="shared" si="5"/>
        <v>1</v>
      </c>
      <c r="N23" s="312" t="s">
        <v>5401</v>
      </c>
    </row>
    <row r="24" spans="2:14" s="311" customFormat="1" ht="46.5" x14ac:dyDescent="0.35">
      <c r="B24" s="235">
        <v>7872</v>
      </c>
      <c r="C24" s="220" t="s">
        <v>2010</v>
      </c>
      <c r="D24" s="220" t="s">
        <v>3496</v>
      </c>
      <c r="E24" s="235" t="s">
        <v>2247</v>
      </c>
      <c r="F24" s="220" t="s">
        <v>3489</v>
      </c>
      <c r="G24" s="235" t="s">
        <v>467</v>
      </c>
      <c r="H24" s="224">
        <f t="shared" si="0"/>
        <v>2</v>
      </c>
      <c r="I24" s="224">
        <f t="shared" si="1"/>
        <v>1</v>
      </c>
      <c r="J24" s="225">
        <f t="shared" si="2"/>
        <v>0.5</v>
      </c>
      <c r="K24" s="224">
        <f t="shared" si="3"/>
        <v>1</v>
      </c>
      <c r="L24" s="224">
        <f t="shared" si="4"/>
        <v>1</v>
      </c>
      <c r="M24" s="245">
        <f t="shared" si="5"/>
        <v>1</v>
      </c>
      <c r="N24" s="312" t="s">
        <v>5401</v>
      </c>
    </row>
    <row r="25" spans="2:14" s="311" customFormat="1" ht="31" x14ac:dyDescent="0.35">
      <c r="B25" s="235">
        <v>7872</v>
      </c>
      <c r="C25" s="220" t="s">
        <v>2010</v>
      </c>
      <c r="D25" s="220" t="s">
        <v>3496</v>
      </c>
      <c r="E25" s="235" t="s">
        <v>2259</v>
      </c>
      <c r="F25" s="220" t="s">
        <v>3497</v>
      </c>
      <c r="G25" s="235" t="s">
        <v>467</v>
      </c>
      <c r="H25" s="224">
        <f t="shared" si="0"/>
        <v>4</v>
      </c>
      <c r="I25" s="224">
        <f t="shared" si="1"/>
        <v>3</v>
      </c>
      <c r="J25" s="225">
        <f t="shared" si="2"/>
        <v>0.75</v>
      </c>
      <c r="K25" s="224">
        <f t="shared" si="3"/>
        <v>3</v>
      </c>
      <c r="L25" s="224">
        <f t="shared" si="4"/>
        <v>3</v>
      </c>
      <c r="M25" s="245">
        <f t="shared" si="5"/>
        <v>1</v>
      </c>
      <c r="N25" s="312" t="s">
        <v>5401</v>
      </c>
    </row>
    <row r="26" spans="2:14" s="311" customFormat="1" ht="62" x14ac:dyDescent="0.35">
      <c r="B26" s="235">
        <v>7872</v>
      </c>
      <c r="C26" s="220" t="s">
        <v>2010</v>
      </c>
      <c r="D26" s="220" t="s">
        <v>3496</v>
      </c>
      <c r="E26" s="235" t="s">
        <v>2281</v>
      </c>
      <c r="F26" s="220" t="s">
        <v>3498</v>
      </c>
      <c r="G26" s="235" t="s">
        <v>467</v>
      </c>
      <c r="H26" s="224">
        <f t="shared" si="0"/>
        <v>4</v>
      </c>
      <c r="I26" s="224">
        <f t="shared" si="1"/>
        <v>2</v>
      </c>
      <c r="J26" s="225">
        <f t="shared" si="2"/>
        <v>0.5</v>
      </c>
      <c r="K26" s="224">
        <f t="shared" si="3"/>
        <v>2</v>
      </c>
      <c r="L26" s="224">
        <f t="shared" si="4"/>
        <v>2</v>
      </c>
      <c r="M26" s="245">
        <f t="shared" si="5"/>
        <v>1</v>
      </c>
      <c r="N26" s="312" t="s">
        <v>5401</v>
      </c>
    </row>
    <row r="27" spans="2:14" s="311" customFormat="1" ht="31" x14ac:dyDescent="0.35">
      <c r="B27" s="235">
        <v>7873</v>
      </c>
      <c r="C27" s="220" t="s">
        <v>3310</v>
      </c>
      <c r="D27" s="220" t="s">
        <v>2296</v>
      </c>
      <c r="E27" s="235" t="s">
        <v>2329</v>
      </c>
      <c r="F27" s="220" t="s">
        <v>1017</v>
      </c>
      <c r="G27" s="235" t="s">
        <v>467</v>
      </c>
      <c r="H27" s="224">
        <f t="shared" si="0"/>
        <v>4</v>
      </c>
      <c r="I27" s="224">
        <f t="shared" si="1"/>
        <v>3</v>
      </c>
      <c r="J27" s="225">
        <f t="shared" si="2"/>
        <v>0.75</v>
      </c>
      <c r="K27" s="224">
        <f t="shared" si="3"/>
        <v>3</v>
      </c>
      <c r="L27" s="224">
        <f t="shared" si="4"/>
        <v>3</v>
      </c>
      <c r="M27" s="245">
        <f t="shared" si="5"/>
        <v>1</v>
      </c>
      <c r="N27" s="312" t="s">
        <v>5401</v>
      </c>
    </row>
    <row r="28" spans="2:14" s="311" customFormat="1" ht="31" x14ac:dyDescent="0.35">
      <c r="B28" s="235">
        <v>7873</v>
      </c>
      <c r="C28" s="220" t="s">
        <v>3310</v>
      </c>
      <c r="D28" s="220" t="s">
        <v>2296</v>
      </c>
      <c r="E28" s="235" t="s">
        <v>2350</v>
      </c>
      <c r="F28" s="220" t="s">
        <v>2356</v>
      </c>
      <c r="G28" s="235" t="s">
        <v>467</v>
      </c>
      <c r="H28" s="224">
        <f t="shared" si="0"/>
        <v>4</v>
      </c>
      <c r="I28" s="224">
        <f t="shared" si="1"/>
        <v>3</v>
      </c>
      <c r="J28" s="225">
        <f t="shared" si="2"/>
        <v>0.75</v>
      </c>
      <c r="K28" s="224">
        <f t="shared" si="3"/>
        <v>3</v>
      </c>
      <c r="L28" s="224">
        <f t="shared" si="4"/>
        <v>3</v>
      </c>
      <c r="M28" s="245">
        <f t="shared" si="5"/>
        <v>1</v>
      </c>
      <c r="N28" s="312" t="s">
        <v>5401</v>
      </c>
    </row>
    <row r="29" spans="2:14" s="311" customFormat="1" ht="31" x14ac:dyDescent="0.35">
      <c r="B29" s="235">
        <v>7873</v>
      </c>
      <c r="C29" s="220" t="s">
        <v>3310</v>
      </c>
      <c r="D29" s="220" t="s">
        <v>2296</v>
      </c>
      <c r="E29" s="235" t="s">
        <v>2379</v>
      </c>
      <c r="F29" s="220" t="s">
        <v>2381</v>
      </c>
      <c r="G29" s="235" t="s">
        <v>467</v>
      </c>
      <c r="H29" s="224">
        <f t="shared" si="0"/>
        <v>2</v>
      </c>
      <c r="I29" s="224">
        <f t="shared" si="1"/>
        <v>0</v>
      </c>
      <c r="J29" s="225">
        <f t="shared" si="2"/>
        <v>0</v>
      </c>
      <c r="K29" s="224">
        <f t="shared" si="3"/>
        <v>0</v>
      </c>
      <c r="L29" s="224">
        <f t="shared" si="4"/>
        <v>0</v>
      </c>
      <c r="M29" s="245">
        <f t="shared" si="5"/>
        <v>0</v>
      </c>
      <c r="N29" s="312" t="s">
        <v>3488</v>
      </c>
    </row>
    <row r="30" spans="2:14" s="311" customFormat="1" ht="31" x14ac:dyDescent="0.35">
      <c r="B30" s="235">
        <v>7873</v>
      </c>
      <c r="C30" s="220" t="s">
        <v>3310</v>
      </c>
      <c r="D30" s="220" t="s">
        <v>2296</v>
      </c>
      <c r="E30" s="235" t="s">
        <v>2394</v>
      </c>
      <c r="F30" s="220" t="s">
        <v>2399</v>
      </c>
      <c r="G30" s="235" t="s">
        <v>467</v>
      </c>
      <c r="H30" s="224">
        <f t="shared" si="0"/>
        <v>0.19</v>
      </c>
      <c r="I30" s="224">
        <f t="shared" si="1"/>
        <v>0.09</v>
      </c>
      <c r="J30" s="225">
        <f t="shared" si="2"/>
        <v>0.47368421052631576</v>
      </c>
      <c r="K30" s="224">
        <f t="shared" si="3"/>
        <v>0.09</v>
      </c>
      <c r="L30" s="224">
        <f t="shared" si="4"/>
        <v>0.09</v>
      </c>
      <c r="M30" s="245">
        <f t="shared" si="5"/>
        <v>1</v>
      </c>
      <c r="N30" s="312" t="s">
        <v>5401</v>
      </c>
    </row>
    <row r="31" spans="2:14" s="311" customFormat="1" ht="156.75" customHeight="1" x14ac:dyDescent="0.35">
      <c r="B31" s="235">
        <v>7873</v>
      </c>
      <c r="C31" s="220" t="s">
        <v>3310</v>
      </c>
      <c r="D31" s="220" t="s">
        <v>2296</v>
      </c>
      <c r="E31" s="235" t="s">
        <v>2419</v>
      </c>
      <c r="F31" s="220" t="s">
        <v>2421</v>
      </c>
      <c r="G31" s="235" t="s">
        <v>467</v>
      </c>
      <c r="H31" s="224">
        <f t="shared" si="0"/>
        <v>26</v>
      </c>
      <c r="I31" s="224">
        <f t="shared" si="1"/>
        <v>26</v>
      </c>
      <c r="J31" s="225">
        <f t="shared" si="2"/>
        <v>1</v>
      </c>
      <c r="K31" s="224">
        <f t="shared" si="3"/>
        <v>12</v>
      </c>
      <c r="L31" s="224">
        <f t="shared" si="4"/>
        <v>26</v>
      </c>
      <c r="M31" s="245">
        <f t="shared" si="5"/>
        <v>2.1666666666666665</v>
      </c>
      <c r="N31" s="312" t="s">
        <v>5392</v>
      </c>
    </row>
    <row r="32" spans="2:14" s="311" customFormat="1" ht="31" x14ac:dyDescent="0.35">
      <c r="B32" s="235">
        <v>7873</v>
      </c>
      <c r="C32" s="220" t="s">
        <v>3310</v>
      </c>
      <c r="D32" s="220" t="s">
        <v>2296</v>
      </c>
      <c r="E32" s="235" t="s">
        <v>2552</v>
      </c>
      <c r="F32" s="220" t="s">
        <v>3499</v>
      </c>
      <c r="G32" s="235" t="s">
        <v>467</v>
      </c>
      <c r="H32" s="224">
        <f t="shared" si="0"/>
        <v>0.17</v>
      </c>
      <c r="I32" s="224">
        <f t="shared" si="1"/>
        <v>0.11000000000000004</v>
      </c>
      <c r="J32" s="225">
        <f t="shared" si="2"/>
        <v>0.64705882352941202</v>
      </c>
      <c r="K32" s="224">
        <f t="shared" si="3"/>
        <v>0.11000000000000003</v>
      </c>
      <c r="L32" s="224">
        <f t="shared" si="4"/>
        <v>0.11000000000000004</v>
      </c>
      <c r="M32" s="245">
        <f t="shared" si="5"/>
        <v>1.0000000000000002</v>
      </c>
      <c r="N32" s="312" t="s">
        <v>5401</v>
      </c>
    </row>
    <row r="33" spans="7:14" s="311" customFormat="1" ht="15.5" x14ac:dyDescent="0.35">
      <c r="G33" s="314"/>
      <c r="H33" s="314"/>
      <c r="I33" s="247"/>
      <c r="J33" s="247"/>
      <c r="K33" s="247"/>
      <c r="L33" s="247"/>
      <c r="M33" s="247"/>
      <c r="N33" s="315"/>
    </row>
    <row r="34" spans="7:14" s="311" customFormat="1" ht="15.5" x14ac:dyDescent="0.35">
      <c r="G34" s="314"/>
      <c r="H34" s="314"/>
      <c r="I34" s="247"/>
      <c r="J34" s="247"/>
      <c r="K34" s="247"/>
      <c r="L34" s="247"/>
      <c r="M34" s="247"/>
      <c r="N34" s="315"/>
    </row>
    <row r="35" spans="7:14" s="311" customFormat="1" ht="15.5" x14ac:dyDescent="0.35">
      <c r="G35" s="314"/>
      <c r="H35" s="314"/>
      <c r="I35" s="247"/>
      <c r="J35" s="247"/>
      <c r="K35" s="247"/>
      <c r="L35" s="247"/>
      <c r="M35" s="247"/>
      <c r="N35" s="315"/>
    </row>
    <row r="36" spans="7:14" s="311" customFormat="1" ht="15.5" x14ac:dyDescent="0.35">
      <c r="G36" s="314"/>
      <c r="H36" s="314"/>
      <c r="I36" s="247"/>
      <c r="J36" s="247"/>
      <c r="K36" s="247"/>
      <c r="L36" s="247"/>
      <c r="M36" s="247"/>
      <c r="N36" s="315"/>
    </row>
    <row r="37" spans="7:14" s="311" customFormat="1" ht="15.5" x14ac:dyDescent="0.35">
      <c r="G37" s="314"/>
      <c r="H37" s="314"/>
      <c r="I37" s="247"/>
      <c r="J37" s="247"/>
      <c r="K37" s="247"/>
      <c r="L37" s="247"/>
      <c r="M37" s="247"/>
      <c r="N37" s="315"/>
    </row>
    <row r="38" spans="7:14" s="311" customFormat="1" ht="15.5" x14ac:dyDescent="0.35">
      <c r="G38" s="314"/>
      <c r="H38" s="314"/>
      <c r="I38" s="247"/>
      <c r="J38" s="247"/>
      <c r="K38" s="247"/>
      <c r="L38" s="247"/>
      <c r="M38" s="247"/>
      <c r="N38" s="315"/>
    </row>
    <row r="39" spans="7:14" s="311" customFormat="1" ht="15.5" x14ac:dyDescent="0.35">
      <c r="G39" s="314"/>
      <c r="H39" s="314"/>
      <c r="I39" s="247"/>
      <c r="J39" s="247"/>
      <c r="K39" s="247"/>
      <c r="L39" s="247"/>
      <c r="M39" s="247"/>
      <c r="N39" s="315"/>
    </row>
    <row r="40" spans="7:14" s="311" customFormat="1" ht="15.5" x14ac:dyDescent="0.35">
      <c r="G40" s="314"/>
      <c r="H40" s="314"/>
      <c r="I40" s="247"/>
      <c r="J40" s="247"/>
      <c r="K40" s="247"/>
      <c r="L40" s="247"/>
      <c r="M40" s="247"/>
      <c r="N40" s="315"/>
    </row>
    <row r="41" spans="7:14" s="311" customFormat="1" ht="15.5" x14ac:dyDescent="0.35">
      <c r="G41" s="314"/>
      <c r="H41" s="314"/>
      <c r="I41" s="247"/>
      <c r="J41" s="247"/>
      <c r="K41" s="247"/>
      <c r="L41" s="247"/>
      <c r="M41" s="247"/>
      <c r="N41" s="315"/>
    </row>
    <row r="42" spans="7:14" s="311" customFormat="1" ht="15.5" x14ac:dyDescent="0.35">
      <c r="G42" s="314"/>
      <c r="H42" s="314"/>
      <c r="I42" s="247"/>
      <c r="J42" s="247"/>
      <c r="K42" s="247"/>
      <c r="L42" s="247"/>
      <c r="M42" s="247"/>
      <c r="N42" s="315"/>
    </row>
    <row r="43" spans="7:14" s="311" customFormat="1" ht="15.5" x14ac:dyDescent="0.35">
      <c r="G43" s="314"/>
      <c r="H43" s="314"/>
      <c r="I43" s="247"/>
      <c r="J43" s="247"/>
      <c r="K43" s="247"/>
      <c r="L43" s="247"/>
      <c r="M43" s="247"/>
      <c r="N43" s="315"/>
    </row>
    <row r="44" spans="7:14" s="311" customFormat="1" ht="15.5" x14ac:dyDescent="0.35">
      <c r="G44" s="314"/>
      <c r="H44" s="314"/>
      <c r="I44" s="247"/>
      <c r="J44" s="247"/>
      <c r="K44" s="247"/>
      <c r="L44" s="247"/>
      <c r="M44" s="247"/>
      <c r="N44" s="315"/>
    </row>
    <row r="45" spans="7:14" s="311" customFormat="1" ht="15.5" x14ac:dyDescent="0.35">
      <c r="G45" s="314"/>
      <c r="H45" s="314"/>
      <c r="I45" s="247"/>
      <c r="J45" s="247"/>
      <c r="K45" s="247"/>
      <c r="L45" s="247"/>
      <c r="M45" s="247"/>
      <c r="N45" s="315"/>
    </row>
    <row r="46" spans="7:14" s="311" customFormat="1" ht="15.5" x14ac:dyDescent="0.35">
      <c r="G46" s="314"/>
      <c r="H46" s="314"/>
      <c r="I46" s="247"/>
      <c r="J46" s="247"/>
      <c r="K46" s="247"/>
      <c r="L46" s="247"/>
      <c r="M46" s="247"/>
      <c r="N46" s="315"/>
    </row>
    <row r="47" spans="7:14" s="311" customFormat="1" ht="15.5" x14ac:dyDescent="0.35">
      <c r="G47" s="314"/>
      <c r="H47" s="314"/>
      <c r="I47" s="247"/>
      <c r="J47" s="247"/>
      <c r="K47" s="247"/>
      <c r="L47" s="247"/>
      <c r="M47" s="247"/>
      <c r="N47" s="315"/>
    </row>
    <row r="48" spans="7:14" s="311" customFormat="1" ht="15.5" x14ac:dyDescent="0.35">
      <c r="G48" s="314"/>
      <c r="H48" s="314"/>
      <c r="I48" s="247"/>
      <c r="J48" s="247"/>
      <c r="K48" s="247"/>
      <c r="L48" s="247"/>
      <c r="M48" s="247"/>
      <c r="N48" s="315"/>
    </row>
    <row r="49" spans="7:14" s="311" customFormat="1" ht="15.5" x14ac:dyDescent="0.35">
      <c r="G49" s="314"/>
      <c r="H49" s="314"/>
      <c r="I49" s="247"/>
      <c r="J49" s="247"/>
      <c r="K49" s="247"/>
      <c r="L49" s="247"/>
      <c r="M49" s="247"/>
      <c r="N49" s="315"/>
    </row>
    <row r="50" spans="7:14" s="311" customFormat="1" ht="15.5" x14ac:dyDescent="0.35">
      <c r="G50" s="314"/>
      <c r="H50" s="314"/>
      <c r="I50" s="247"/>
      <c r="J50" s="247"/>
      <c r="K50" s="247"/>
      <c r="L50" s="247"/>
      <c r="M50" s="247"/>
      <c r="N50" s="315"/>
    </row>
    <row r="51" spans="7:14" s="311" customFormat="1" ht="15.5" x14ac:dyDescent="0.35">
      <c r="G51" s="314"/>
      <c r="H51" s="314"/>
      <c r="I51" s="247"/>
      <c r="J51" s="247"/>
      <c r="K51" s="247"/>
      <c r="L51" s="247"/>
      <c r="M51" s="247"/>
      <c r="N51" s="315"/>
    </row>
    <row r="52" spans="7:14" s="311" customFormat="1" ht="15.5" x14ac:dyDescent="0.35">
      <c r="G52" s="314"/>
      <c r="H52" s="314"/>
      <c r="I52" s="247"/>
      <c r="J52" s="247"/>
      <c r="K52" s="247"/>
      <c r="L52" s="247"/>
      <c r="M52" s="247"/>
      <c r="N52" s="315"/>
    </row>
    <row r="53" spans="7:14" s="311" customFormat="1" ht="15.5" x14ac:dyDescent="0.35">
      <c r="G53" s="314"/>
      <c r="H53" s="314"/>
      <c r="I53" s="247"/>
      <c r="J53" s="247"/>
      <c r="K53" s="247"/>
      <c r="L53" s="247"/>
      <c r="M53" s="247"/>
      <c r="N53" s="315"/>
    </row>
    <row r="54" spans="7:14" s="311" customFormat="1" ht="15.5" x14ac:dyDescent="0.35">
      <c r="G54" s="314"/>
      <c r="H54" s="314"/>
      <c r="I54" s="247"/>
      <c r="J54" s="247"/>
      <c r="K54" s="247"/>
      <c r="L54" s="247"/>
      <c r="M54" s="247"/>
      <c r="N54" s="315"/>
    </row>
    <row r="55" spans="7:14" s="311" customFormat="1" ht="15.5" x14ac:dyDescent="0.35">
      <c r="G55" s="314"/>
      <c r="H55" s="314"/>
      <c r="I55" s="247"/>
      <c r="J55" s="247"/>
      <c r="K55" s="247"/>
      <c r="L55" s="247"/>
      <c r="M55" s="247"/>
      <c r="N55" s="315"/>
    </row>
    <row r="56" spans="7:14" s="311" customFormat="1" ht="15.5" x14ac:dyDescent="0.35">
      <c r="G56" s="314"/>
      <c r="H56" s="314"/>
      <c r="I56" s="247"/>
      <c r="J56" s="247"/>
      <c r="K56" s="247"/>
      <c r="L56" s="247"/>
      <c r="M56" s="247"/>
      <c r="N56" s="315"/>
    </row>
    <row r="57" spans="7:14" s="311" customFormat="1" ht="15.5" x14ac:dyDescent="0.35">
      <c r="G57" s="314"/>
      <c r="H57" s="314"/>
      <c r="I57" s="247"/>
      <c r="J57" s="247"/>
      <c r="K57" s="247"/>
      <c r="L57" s="247"/>
      <c r="M57" s="247"/>
      <c r="N57" s="315"/>
    </row>
    <row r="58" spans="7:14" s="311" customFormat="1" ht="15.5" x14ac:dyDescent="0.35">
      <c r="G58" s="314"/>
      <c r="H58" s="314"/>
      <c r="I58" s="247"/>
      <c r="J58" s="247"/>
      <c r="K58" s="247"/>
      <c r="L58" s="247"/>
      <c r="M58" s="247"/>
      <c r="N58" s="315"/>
    </row>
    <row r="59" spans="7:14" s="311" customFormat="1" ht="15.5" x14ac:dyDescent="0.35">
      <c r="G59" s="314"/>
      <c r="H59" s="314"/>
      <c r="I59" s="247"/>
      <c r="J59" s="247"/>
      <c r="K59" s="247"/>
      <c r="L59" s="247"/>
      <c r="M59" s="247"/>
      <c r="N59" s="315"/>
    </row>
    <row r="60" spans="7:14" s="311" customFormat="1" ht="15.5" x14ac:dyDescent="0.35">
      <c r="G60" s="314"/>
      <c r="H60" s="314"/>
      <c r="I60" s="247"/>
      <c r="J60" s="247"/>
      <c r="K60" s="247"/>
      <c r="L60" s="247"/>
      <c r="M60" s="247"/>
      <c r="N60" s="315"/>
    </row>
    <row r="61" spans="7:14" s="311" customFormat="1" ht="15.5" x14ac:dyDescent="0.35">
      <c r="G61" s="314"/>
      <c r="H61" s="314"/>
      <c r="I61" s="247"/>
      <c r="J61" s="247"/>
      <c r="K61" s="247"/>
      <c r="L61" s="247"/>
      <c r="M61" s="247"/>
      <c r="N61" s="315"/>
    </row>
    <row r="62" spans="7:14" s="311" customFormat="1" ht="15.5" x14ac:dyDescent="0.35">
      <c r="G62" s="314"/>
      <c r="H62" s="314"/>
      <c r="I62" s="247"/>
      <c r="J62" s="247"/>
      <c r="K62" s="247"/>
      <c r="L62" s="247"/>
      <c r="M62" s="247"/>
      <c r="N62" s="315"/>
    </row>
    <row r="63" spans="7:14" s="311" customFormat="1" ht="15.5" x14ac:dyDescent="0.35">
      <c r="G63" s="314"/>
      <c r="H63" s="314"/>
      <c r="I63" s="247"/>
      <c r="J63" s="247"/>
      <c r="K63" s="247"/>
      <c r="L63" s="247"/>
      <c r="M63" s="247"/>
      <c r="N63" s="315"/>
    </row>
  </sheetData>
  <sheetProtection algorithmName="SHA-512" hashValue="5ClIvem4jTmtlCARzgQB1truG6J11Ds7x0kY2aUVA41lUwiJ2r9r2R/0HF3xPWpk6s3qEQmzD3wug1XiL8VYCw==" saltValue="4BRDV5pGd6UgrswmhGxUWw==" spinCount="100000" sheet="1" autoFilter="0"/>
  <autoFilter ref="B5:N32" xr:uid="{00000000-0001-0000-0500-000000000000}"/>
  <mergeCells count="3">
    <mergeCell ref="D1:F1"/>
    <mergeCell ref="D2:F2"/>
    <mergeCell ref="D3:F3"/>
  </mergeCells>
  <conditionalFormatting sqref="M6:M32">
    <cfRule type="cellIs" dxfId="5" priority="1" operator="between">
      <formula>1.0001</formula>
      <formula>10</formula>
    </cfRule>
    <cfRule type="cellIs" dxfId="4" priority="2" operator="between">
      <formula>0.0001</formula>
      <formula>0.9999</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3"/>
  <dimension ref="B1:J16"/>
  <sheetViews>
    <sheetView zoomScale="70" zoomScaleNormal="70" workbookViewId="0">
      <selection activeCell="F20" sqref="F20"/>
    </sheetView>
  </sheetViews>
  <sheetFormatPr baseColWidth="10" defaultColWidth="10.81640625" defaultRowHeight="15.5" x14ac:dyDescent="0.35"/>
  <cols>
    <col min="1" max="1" width="2.81640625" style="140" customWidth="1"/>
    <col min="2" max="2" width="7" style="140" customWidth="1"/>
    <col min="3" max="3" width="32.26953125" style="140" customWidth="1"/>
    <col min="4" max="4" width="30.26953125" style="140" customWidth="1"/>
    <col min="5" max="5" width="30.7265625" style="140" customWidth="1"/>
    <col min="6" max="6" width="34" style="140" customWidth="1"/>
    <col min="7" max="7" width="25.54296875" style="142" customWidth="1"/>
    <col min="8" max="8" width="19.81640625" style="140" customWidth="1"/>
    <col min="9" max="9" width="25" style="142" customWidth="1"/>
    <col min="10" max="10" width="27.81640625" style="140" customWidth="1"/>
    <col min="11" max="16384" width="10.81640625" style="140"/>
  </cols>
  <sheetData>
    <row r="1" spans="2:10" ht="16" thickBot="1" x14ac:dyDescent="0.4">
      <c r="C1" s="141"/>
    </row>
    <row r="2" spans="2:10" ht="18.75" customHeight="1" x14ac:dyDescent="0.35">
      <c r="B2" s="374"/>
      <c r="C2" s="375"/>
      <c r="D2" s="378" t="s">
        <v>3248</v>
      </c>
      <c r="E2" s="378"/>
      <c r="F2" s="378"/>
      <c r="G2" s="378"/>
      <c r="H2" s="378"/>
      <c r="I2" s="378"/>
      <c r="J2" s="378"/>
    </row>
    <row r="3" spans="2:10" ht="19.5" customHeight="1" x14ac:dyDescent="0.35">
      <c r="B3" s="376"/>
      <c r="C3" s="377"/>
      <c r="D3" s="379" t="s">
        <v>3500</v>
      </c>
      <c r="E3" s="379"/>
      <c r="F3" s="379"/>
      <c r="G3" s="379"/>
      <c r="H3" s="379"/>
      <c r="I3" s="379"/>
      <c r="J3" s="379"/>
    </row>
    <row r="4" spans="2:10" ht="18.75" customHeight="1" thickBot="1" x14ac:dyDescent="0.4">
      <c r="B4" s="376"/>
      <c r="C4" s="377"/>
      <c r="D4" s="134" t="s">
        <v>3236</v>
      </c>
      <c r="E4" s="134"/>
      <c r="F4" s="139" t="s">
        <v>3250</v>
      </c>
      <c r="G4" s="135"/>
      <c r="H4" s="134"/>
      <c r="I4" s="135"/>
      <c r="J4" s="134"/>
    </row>
    <row r="6" spans="2:10" ht="64.5" customHeight="1" x14ac:dyDescent="0.35">
      <c r="B6" s="138" t="s">
        <v>3501</v>
      </c>
      <c r="C6" s="380" t="s">
        <v>3502</v>
      </c>
      <c r="D6" s="380"/>
      <c r="E6" s="380" t="s">
        <v>72</v>
      </c>
      <c r="F6" s="380"/>
      <c r="G6" s="136" t="s">
        <v>5396</v>
      </c>
      <c r="H6" s="137" t="s">
        <v>3503</v>
      </c>
      <c r="I6" s="136" t="s">
        <v>5397</v>
      </c>
      <c r="J6" s="137" t="s">
        <v>3504</v>
      </c>
    </row>
    <row r="7" spans="2:10" ht="35.15" customHeight="1" x14ac:dyDescent="0.35">
      <c r="B7" s="143">
        <v>7867</v>
      </c>
      <c r="C7" s="371" t="s">
        <v>3319</v>
      </c>
      <c r="D7" s="371"/>
      <c r="E7" s="365">
        <f t="shared" ref="E7:E13" si="0">+VLOOKUP($B7,base2,322,0)</f>
        <v>22873634000</v>
      </c>
      <c r="F7" s="365"/>
      <c r="G7" s="147">
        <f t="shared" ref="G7:G13" si="1">+VLOOKUP($B7,base2,323,0)</f>
        <v>21016710026</v>
      </c>
      <c r="H7" s="148">
        <f t="shared" ref="H7:H14" si="2">IFERROR(G7/E7,0)</f>
        <v>0.91881814782906812</v>
      </c>
      <c r="I7" s="149">
        <f t="shared" ref="I7:I13" si="3">+VLOOKUP($B7,base2,324,0)</f>
        <v>4382402724</v>
      </c>
      <c r="J7" s="150">
        <f t="shared" ref="J7:J13" si="4">IFERROR(I7/E7,0)</f>
        <v>0.19159188802269023</v>
      </c>
    </row>
    <row r="8" spans="2:10" ht="35.15" customHeight="1" x14ac:dyDescent="0.35">
      <c r="B8" s="143">
        <v>7868</v>
      </c>
      <c r="C8" s="371" t="s">
        <v>3505</v>
      </c>
      <c r="D8" s="371"/>
      <c r="E8" s="365">
        <f t="shared" si="0"/>
        <v>9110519000</v>
      </c>
      <c r="F8" s="365"/>
      <c r="G8" s="147">
        <f t="shared" si="1"/>
        <v>8846199891</v>
      </c>
      <c r="H8" s="148">
        <f t="shared" si="2"/>
        <v>0.97098748062541773</v>
      </c>
      <c r="I8" s="149">
        <f t="shared" si="3"/>
        <v>2565159275</v>
      </c>
      <c r="J8" s="150">
        <f t="shared" si="4"/>
        <v>0.28156016962370639</v>
      </c>
    </row>
    <row r="9" spans="2:10" ht="35.15" customHeight="1" x14ac:dyDescent="0.35">
      <c r="B9" s="143">
        <v>7869</v>
      </c>
      <c r="C9" s="371" t="s">
        <v>3280</v>
      </c>
      <c r="D9" s="371"/>
      <c r="E9" s="365">
        <f t="shared" si="0"/>
        <v>1569969000</v>
      </c>
      <c r="F9" s="365"/>
      <c r="G9" s="147">
        <f t="shared" si="1"/>
        <v>1526027652</v>
      </c>
      <c r="H9" s="148">
        <f t="shared" si="2"/>
        <v>0.97201132761220121</v>
      </c>
      <c r="I9" s="149">
        <f t="shared" si="3"/>
        <v>667491645</v>
      </c>
      <c r="J9" s="150">
        <f t="shared" si="4"/>
        <v>0.42516230893731022</v>
      </c>
    </row>
    <row r="10" spans="2:10" ht="35.15" customHeight="1" x14ac:dyDescent="0.35">
      <c r="B10" s="143">
        <v>7870</v>
      </c>
      <c r="C10" s="371" t="s">
        <v>3299</v>
      </c>
      <c r="D10" s="371"/>
      <c r="E10" s="365">
        <f t="shared" si="0"/>
        <v>3656623000</v>
      </c>
      <c r="F10" s="365"/>
      <c r="G10" s="147">
        <f t="shared" si="1"/>
        <v>3383542663</v>
      </c>
      <c r="H10" s="148">
        <f t="shared" si="2"/>
        <v>0.92531897956119624</v>
      </c>
      <c r="I10" s="149">
        <f t="shared" si="3"/>
        <v>1201695041</v>
      </c>
      <c r="J10" s="150">
        <f t="shared" si="4"/>
        <v>0.32863520275401648</v>
      </c>
    </row>
    <row r="11" spans="2:10" ht="35.15" customHeight="1" x14ac:dyDescent="0.35">
      <c r="B11" s="143">
        <v>7871</v>
      </c>
      <c r="C11" s="371" t="s">
        <v>3506</v>
      </c>
      <c r="D11" s="372"/>
      <c r="E11" s="365">
        <f t="shared" si="0"/>
        <v>24341513000</v>
      </c>
      <c r="F11" s="365"/>
      <c r="G11" s="147">
        <f t="shared" si="1"/>
        <v>23799665292</v>
      </c>
      <c r="H11" s="148">
        <f t="shared" si="2"/>
        <v>0.97773976876457924</v>
      </c>
      <c r="I11" s="149">
        <f t="shared" si="3"/>
        <v>8358079540</v>
      </c>
      <c r="J11" s="150">
        <f t="shared" si="4"/>
        <v>0.34336729766962309</v>
      </c>
    </row>
    <row r="12" spans="2:10" ht="35.15" customHeight="1" x14ac:dyDescent="0.35">
      <c r="B12" s="143">
        <v>7872</v>
      </c>
      <c r="C12" s="371" t="s">
        <v>3507</v>
      </c>
      <c r="D12" s="371"/>
      <c r="E12" s="365">
        <f t="shared" si="0"/>
        <v>12519771000</v>
      </c>
      <c r="F12" s="365"/>
      <c r="G12" s="147">
        <f t="shared" si="1"/>
        <v>10681189500</v>
      </c>
      <c r="H12" s="148">
        <f t="shared" si="2"/>
        <v>0.85314575641998569</v>
      </c>
      <c r="I12" s="149">
        <f t="shared" si="3"/>
        <v>4798396104</v>
      </c>
      <c r="J12" s="150">
        <f t="shared" si="4"/>
        <v>0.38326548496773621</v>
      </c>
    </row>
    <row r="13" spans="2:10" ht="35.15" customHeight="1" x14ac:dyDescent="0.35">
      <c r="B13" s="143">
        <v>7873</v>
      </c>
      <c r="C13" s="372" t="s">
        <v>2295</v>
      </c>
      <c r="D13" s="373"/>
      <c r="E13" s="365">
        <f t="shared" si="0"/>
        <v>7486421000</v>
      </c>
      <c r="F13" s="365"/>
      <c r="G13" s="147">
        <f t="shared" si="1"/>
        <v>6752895378</v>
      </c>
      <c r="H13" s="148">
        <f t="shared" si="2"/>
        <v>0.9020191862039284</v>
      </c>
      <c r="I13" s="149">
        <f t="shared" si="3"/>
        <v>2163093513</v>
      </c>
      <c r="J13" s="150">
        <f t="shared" si="4"/>
        <v>0.28893559592761348</v>
      </c>
    </row>
    <row r="14" spans="2:10" x14ac:dyDescent="0.35">
      <c r="B14" s="366" t="s">
        <v>3508</v>
      </c>
      <c r="C14" s="367"/>
      <c r="D14" s="368"/>
      <c r="E14" s="369">
        <f>SUM(E7:F13)</f>
        <v>81558450000</v>
      </c>
      <c r="F14" s="370"/>
      <c r="G14" s="144">
        <f>SUM(G7:G13)</f>
        <v>76006230402</v>
      </c>
      <c r="H14" s="145">
        <f t="shared" si="2"/>
        <v>0.93192342917257498</v>
      </c>
      <c r="I14" s="136">
        <f>SUM(I7:I13)</f>
        <v>24136317842</v>
      </c>
      <c r="J14" s="146">
        <f t="shared" ref="J14" si="5">+I14/E14</f>
        <v>0.29593889832384013</v>
      </c>
    </row>
    <row r="16" spans="2:10" x14ac:dyDescent="0.35">
      <c r="B16" s="140" t="s">
        <v>3509</v>
      </c>
    </row>
  </sheetData>
  <sheetProtection algorithmName="SHA-512" hashValue="bz57mFyFJ5Hirh1wWjYaykfhZoiPQZJJhQ3tOJwfOnEX6y298JTmdKgALTtdiI+ZfezmvxRb31uxNe8Zl1uriw==" saltValue="+9IsiEPmqiZzfpd0KhzVww==" spinCount="100000" sheet="1" autoFilter="0"/>
  <mergeCells count="21">
    <mergeCell ref="C9:D9"/>
    <mergeCell ref="C12:D12"/>
    <mergeCell ref="C7:D7"/>
    <mergeCell ref="E6:F6"/>
    <mergeCell ref="E11:F11"/>
    <mergeCell ref="E9:F9"/>
    <mergeCell ref="E7:F7"/>
    <mergeCell ref="E8:F8"/>
    <mergeCell ref="E10:F10"/>
    <mergeCell ref="B2:C4"/>
    <mergeCell ref="D2:J2"/>
    <mergeCell ref="D3:J3"/>
    <mergeCell ref="C8:D8"/>
    <mergeCell ref="C6:D6"/>
    <mergeCell ref="E13:F13"/>
    <mergeCell ref="B14:D14"/>
    <mergeCell ref="E14:F14"/>
    <mergeCell ref="C10:D10"/>
    <mergeCell ref="C13:D13"/>
    <mergeCell ref="E12:F12"/>
    <mergeCell ref="C11:D1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4"/>
  <dimension ref="B1:BZ161"/>
  <sheetViews>
    <sheetView topLeftCell="A10" zoomScale="75" zoomScaleNormal="75" workbookViewId="0">
      <selection activeCell="AG55" sqref="AG55"/>
    </sheetView>
  </sheetViews>
  <sheetFormatPr baseColWidth="10" defaultColWidth="11.453125" defaultRowHeight="64.400000000000006" customHeight="1" x14ac:dyDescent="0.25"/>
  <cols>
    <col min="1" max="1" width="3.1796875" style="4" customWidth="1"/>
    <col min="2" max="2" width="15.1796875" style="31" customWidth="1"/>
    <col min="3" max="3" width="23.1796875" style="31" customWidth="1"/>
    <col min="4" max="4" width="12.7265625" style="31" customWidth="1"/>
    <col min="5" max="5" width="13.54296875" style="31" customWidth="1"/>
    <col min="6" max="6" width="30.54296875" style="73" customWidth="1"/>
    <col min="7" max="7" width="27.81640625" style="73" customWidth="1"/>
    <col min="8" max="8" width="27" style="73" customWidth="1"/>
    <col min="9" max="9" width="36.81640625" style="73" customWidth="1"/>
    <col min="10" max="13" width="46.7265625" style="73" customWidth="1"/>
    <col min="14" max="14" width="13" style="31" customWidth="1"/>
    <col min="15" max="15" width="15.1796875" style="31" customWidth="1"/>
    <col min="16" max="17" width="13" style="31" customWidth="1"/>
    <col min="18" max="18" width="38.453125" style="2" customWidth="1"/>
    <col min="19" max="20" width="37.7265625" style="2" customWidth="1"/>
    <col min="21" max="27" width="18.54296875" style="31" customWidth="1"/>
    <col min="28" max="30" width="15.26953125" style="31" customWidth="1"/>
    <col min="31" max="31" width="52.7265625" style="2" customWidth="1"/>
    <col min="32" max="32" width="24.453125" style="31" customWidth="1"/>
    <col min="33" max="33" width="120.54296875" style="2" customWidth="1"/>
    <col min="34" max="42" width="14.26953125" style="2" customWidth="1"/>
    <col min="43" max="43" width="14.26953125" style="3" customWidth="1"/>
    <col min="44" max="46" width="14.26953125" style="2" customWidth="1"/>
    <col min="47" max="58" width="32.1796875" style="2" customWidth="1"/>
    <col min="59" max="64" width="24.54296875" style="2" customWidth="1"/>
    <col min="65" max="72" width="23.26953125" style="2" customWidth="1"/>
    <col min="73" max="78" width="28.453125" style="2" customWidth="1"/>
    <col min="79" max="16384" width="11.453125" style="4"/>
  </cols>
  <sheetData>
    <row r="1" spans="2:33" ht="23.15" customHeight="1" x14ac:dyDescent="0.25"/>
    <row r="2" spans="2:33" s="6" customFormat="1" ht="23.5" customHeight="1" x14ac:dyDescent="0.25">
      <c r="B2" s="80"/>
      <c r="C2" s="81"/>
      <c r="D2" s="81"/>
      <c r="E2" s="81"/>
      <c r="F2" s="381" t="s">
        <v>3510</v>
      </c>
      <c r="G2" s="381"/>
      <c r="H2" s="381"/>
      <c r="I2" s="24"/>
      <c r="J2" s="24"/>
      <c r="K2" s="24"/>
      <c r="L2" s="24"/>
      <c r="M2" s="24"/>
      <c r="N2" s="74"/>
      <c r="O2" s="75"/>
      <c r="P2" s="76"/>
      <c r="Q2" s="76"/>
      <c r="R2" s="16"/>
      <c r="S2" s="16"/>
      <c r="T2" s="16"/>
      <c r="U2" s="76"/>
      <c r="V2" s="76"/>
      <c r="W2" s="76"/>
      <c r="X2" s="1"/>
      <c r="Y2" s="1"/>
      <c r="Z2" s="1"/>
      <c r="AA2" s="1"/>
      <c r="AB2" s="1"/>
      <c r="AC2" s="1"/>
      <c r="AD2" s="1"/>
      <c r="AF2" s="1"/>
    </row>
    <row r="3" spans="2:33" s="6" customFormat="1" ht="23.5" customHeight="1" x14ac:dyDescent="0.25">
      <c r="B3" s="82"/>
      <c r="C3" s="83"/>
      <c r="D3" s="83"/>
      <c r="E3" s="83"/>
      <c r="F3" s="382" t="s">
        <v>3511</v>
      </c>
      <c r="G3" s="382"/>
      <c r="H3" s="382"/>
      <c r="I3" s="15"/>
      <c r="J3" s="15"/>
      <c r="K3" s="15"/>
      <c r="L3" s="15"/>
      <c r="M3" s="15"/>
      <c r="N3" s="77"/>
      <c r="O3" s="78"/>
      <c r="P3" s="76"/>
      <c r="Q3" s="76"/>
      <c r="R3" s="16"/>
      <c r="S3" s="16"/>
      <c r="T3" s="16"/>
      <c r="U3" s="76"/>
      <c r="V3" s="76"/>
      <c r="W3" s="76"/>
      <c r="X3" s="1"/>
      <c r="Y3" s="1"/>
      <c r="Z3" s="1"/>
      <c r="AA3" s="1"/>
      <c r="AB3" s="1"/>
      <c r="AC3" s="1"/>
      <c r="AD3" s="1"/>
      <c r="AF3" s="1"/>
    </row>
    <row r="4" spans="2:33" s="6" customFormat="1" ht="23.5" customHeight="1" thickBot="1" x14ac:dyDescent="0.3">
      <c r="B4" s="82"/>
      <c r="C4" s="83"/>
      <c r="D4" s="83"/>
      <c r="E4" s="83"/>
      <c r="F4" s="382" t="s">
        <v>3236</v>
      </c>
      <c r="G4" s="382"/>
      <c r="H4" s="382"/>
      <c r="I4" s="15"/>
      <c r="J4" s="15"/>
      <c r="K4" s="15"/>
      <c r="L4" s="15"/>
      <c r="M4" s="15"/>
      <c r="N4" s="22" t="s">
        <v>3250</v>
      </c>
      <c r="O4" s="78"/>
      <c r="P4" s="76"/>
      <c r="Q4" s="76"/>
      <c r="R4" s="16">
        <v>22</v>
      </c>
      <c r="S4" s="16"/>
      <c r="T4" s="16"/>
      <c r="U4" s="76"/>
      <c r="V4" s="76"/>
      <c r="W4" s="76"/>
      <c r="X4" s="1"/>
      <c r="Y4" s="1"/>
      <c r="Z4" s="1"/>
      <c r="AA4" s="1"/>
      <c r="AB4" s="1"/>
      <c r="AC4" s="1"/>
      <c r="AD4" s="1"/>
      <c r="AF4" s="1"/>
    </row>
    <row r="5" spans="2:33" s="6" customFormat="1" ht="12.5" x14ac:dyDescent="0.25">
      <c r="B5" s="1"/>
      <c r="C5" s="1"/>
      <c r="D5" s="1"/>
      <c r="E5" s="1"/>
      <c r="F5" s="1"/>
      <c r="G5" s="1"/>
      <c r="H5" s="1"/>
      <c r="I5" s="1"/>
      <c r="J5" s="1"/>
      <c r="K5" s="1"/>
      <c r="L5" s="1"/>
      <c r="M5" s="9"/>
      <c r="N5" s="1"/>
      <c r="O5" s="1"/>
      <c r="P5" s="1"/>
      <c r="Q5" s="1"/>
      <c r="U5" s="1"/>
      <c r="V5" s="1"/>
      <c r="W5" s="1"/>
      <c r="X5" s="1"/>
      <c r="Y5" s="1"/>
      <c r="Z5" s="1"/>
      <c r="AA5" s="1"/>
      <c r="AB5" s="1"/>
      <c r="AC5" s="1"/>
      <c r="AD5" s="1"/>
      <c r="AF5" s="1"/>
    </row>
    <row r="6" spans="2:33" ht="12.5" x14ac:dyDescent="0.25"/>
    <row r="7" spans="2:33" customFormat="1" ht="41.25" customHeight="1" x14ac:dyDescent="0.35">
      <c r="B7" s="48" t="s">
        <v>0</v>
      </c>
      <c r="C7" s="48" t="s">
        <v>3512</v>
      </c>
      <c r="D7" s="48" t="s">
        <v>3513</v>
      </c>
      <c r="E7" s="48" t="s">
        <v>3514</v>
      </c>
      <c r="F7" s="48" t="s">
        <v>3515</v>
      </c>
      <c r="G7" s="48" t="s">
        <v>3516</v>
      </c>
      <c r="H7" s="48" t="s">
        <v>3517</v>
      </c>
      <c r="I7" s="48" t="s">
        <v>3518</v>
      </c>
      <c r="J7" s="48" t="s">
        <v>3519</v>
      </c>
      <c r="K7" s="48" t="s">
        <v>3520</v>
      </c>
      <c r="L7" s="48" t="s">
        <v>3521</v>
      </c>
      <c r="M7" s="48" t="s">
        <v>3522</v>
      </c>
      <c r="N7" s="48" t="s">
        <v>3523</v>
      </c>
      <c r="O7" s="48" t="s">
        <v>3524</v>
      </c>
      <c r="P7" s="48" t="s">
        <v>46</v>
      </c>
      <c r="Q7" s="48" t="s">
        <v>3525</v>
      </c>
      <c r="R7" s="48" t="s">
        <v>3526</v>
      </c>
      <c r="S7" s="48" t="s">
        <v>3527</v>
      </c>
      <c r="T7" s="48" t="s">
        <v>3528</v>
      </c>
      <c r="U7" s="48" t="s">
        <v>3529</v>
      </c>
      <c r="V7" s="48" t="s">
        <v>3530</v>
      </c>
      <c r="W7" s="48" t="s">
        <v>3531</v>
      </c>
      <c r="X7" s="48" t="s">
        <v>3532</v>
      </c>
      <c r="Y7" s="48" t="s">
        <v>3533</v>
      </c>
      <c r="Z7" s="48" t="s">
        <v>3534</v>
      </c>
      <c r="AA7" s="48" t="s">
        <v>3535</v>
      </c>
      <c r="AB7" s="48" t="s">
        <v>3536</v>
      </c>
      <c r="AC7" s="48" t="s">
        <v>3537</v>
      </c>
      <c r="AD7" s="48" t="s">
        <v>3538</v>
      </c>
      <c r="AE7" s="48" t="s">
        <v>3539</v>
      </c>
      <c r="AF7" s="253" t="s">
        <v>3540</v>
      </c>
      <c r="AG7" s="84" t="s">
        <v>3541</v>
      </c>
    </row>
    <row r="8" spans="2:33" s="260" customFormat="1" ht="21" customHeight="1" x14ac:dyDescent="0.35">
      <c r="B8" s="248" t="s">
        <v>3542</v>
      </c>
      <c r="C8" s="254" t="s">
        <v>3543</v>
      </c>
      <c r="D8" s="254">
        <v>1</v>
      </c>
      <c r="E8" s="254">
        <v>2023</v>
      </c>
      <c r="F8" s="254" t="s">
        <v>3544</v>
      </c>
      <c r="G8" s="254" t="s">
        <v>3545</v>
      </c>
      <c r="H8" s="254" t="s">
        <v>3546</v>
      </c>
      <c r="I8" s="254" t="s">
        <v>3547</v>
      </c>
      <c r="J8" s="254" t="s">
        <v>3548</v>
      </c>
      <c r="K8" s="254" t="str">
        <f t="shared" ref="K8:K37" si="0">CONCATENATE("(",L8,"/",M8,")","x100")</f>
        <v>(Número de autos o providencias interlocutorias emitidas en los procesos disciplinarios en el periodo/Número de autos o providencias interlocutorias programadas en los procesos disciplinarios en el periodo)x100</v>
      </c>
      <c r="L8" s="254" t="s">
        <v>3549</v>
      </c>
      <c r="M8" s="254" t="s">
        <v>3550</v>
      </c>
      <c r="N8" s="254" t="s">
        <v>458</v>
      </c>
      <c r="O8" s="254" t="s">
        <v>3551</v>
      </c>
      <c r="P8" s="254" t="s">
        <v>457</v>
      </c>
      <c r="Q8" s="254" t="s">
        <v>620</v>
      </c>
      <c r="R8" s="254" t="s">
        <v>3552</v>
      </c>
      <c r="S8" s="254" t="s">
        <v>3553</v>
      </c>
      <c r="T8" s="254" t="s">
        <v>3554</v>
      </c>
      <c r="U8" s="255">
        <v>1</v>
      </c>
      <c r="V8" s="255">
        <v>1</v>
      </c>
      <c r="W8" s="256">
        <v>0.99</v>
      </c>
      <c r="X8" s="254" t="s">
        <v>504</v>
      </c>
      <c r="Y8" s="254" t="s">
        <v>3555</v>
      </c>
      <c r="Z8" s="254" t="s">
        <v>3556</v>
      </c>
      <c r="AA8" s="254" t="s">
        <v>3557</v>
      </c>
      <c r="AB8" s="255">
        <v>1</v>
      </c>
      <c r="AC8" s="254" t="s">
        <v>458</v>
      </c>
      <c r="AD8" s="257">
        <v>44865</v>
      </c>
      <c r="AE8" s="254" t="s">
        <v>3558</v>
      </c>
      <c r="AF8" s="258">
        <v>1</v>
      </c>
      <c r="AG8" s="259" t="s">
        <v>3559</v>
      </c>
    </row>
    <row r="9" spans="2:33" s="260" customFormat="1" ht="21" customHeight="1" x14ac:dyDescent="0.35">
      <c r="B9" s="248" t="s">
        <v>3560</v>
      </c>
      <c r="C9" s="254" t="s">
        <v>3543</v>
      </c>
      <c r="D9" s="254">
        <v>1</v>
      </c>
      <c r="E9" s="254">
        <v>2023</v>
      </c>
      <c r="F9" s="254" t="s">
        <v>3544</v>
      </c>
      <c r="G9" s="254" t="s">
        <v>3545</v>
      </c>
      <c r="H9" s="254" t="s">
        <v>3546</v>
      </c>
      <c r="I9" s="254" t="s">
        <v>3561</v>
      </c>
      <c r="J9" s="254" t="s">
        <v>3562</v>
      </c>
      <c r="K9" s="254" t="str">
        <f t="shared" si="0"/>
        <v>(Número de expedientes con etapa procesal dentro de los términos legales en el periodo/Número de expedientes totales en curso, en las diferentes etapas del proceso disciplinario en el periodo)x100</v>
      </c>
      <c r="L9" s="254" t="s">
        <v>3563</v>
      </c>
      <c r="M9" s="254" t="s">
        <v>3564</v>
      </c>
      <c r="N9" s="254" t="s">
        <v>458</v>
      </c>
      <c r="O9" s="254" t="s">
        <v>3551</v>
      </c>
      <c r="P9" s="254" t="s">
        <v>652</v>
      </c>
      <c r="Q9" s="254" t="s">
        <v>620</v>
      </c>
      <c r="R9" s="254" t="s">
        <v>3565</v>
      </c>
      <c r="S9" s="254" t="s">
        <v>3553</v>
      </c>
      <c r="T9" s="254" t="s">
        <v>3566</v>
      </c>
      <c r="U9" s="255">
        <v>1</v>
      </c>
      <c r="V9" s="255">
        <v>1</v>
      </c>
      <c r="W9" s="256">
        <v>0.99</v>
      </c>
      <c r="X9" s="254" t="s">
        <v>504</v>
      </c>
      <c r="Y9" s="254" t="s">
        <v>3555</v>
      </c>
      <c r="Z9" s="254" t="s">
        <v>3556</v>
      </c>
      <c r="AA9" s="254" t="s">
        <v>3557</v>
      </c>
      <c r="AB9" s="255">
        <v>1</v>
      </c>
      <c r="AC9" s="254" t="s">
        <v>458</v>
      </c>
      <c r="AD9" s="257">
        <v>44865</v>
      </c>
      <c r="AE9" s="254" t="s">
        <v>3567</v>
      </c>
      <c r="AF9" s="258">
        <v>1</v>
      </c>
      <c r="AG9" s="259" t="s">
        <v>3568</v>
      </c>
    </row>
    <row r="10" spans="2:33" s="260" customFormat="1" ht="21" customHeight="1" x14ac:dyDescent="0.35">
      <c r="B10" s="248" t="s">
        <v>3569</v>
      </c>
      <c r="C10" s="254" t="s">
        <v>3570</v>
      </c>
      <c r="D10" s="254">
        <v>1</v>
      </c>
      <c r="E10" s="254">
        <v>2023</v>
      </c>
      <c r="F10" s="254" t="s">
        <v>3571</v>
      </c>
      <c r="G10" s="254" t="s">
        <v>3572</v>
      </c>
      <c r="H10" s="254" t="s">
        <v>2353</v>
      </c>
      <c r="I10" s="254" t="s">
        <v>3573</v>
      </c>
      <c r="J10" s="254" t="s">
        <v>3574</v>
      </c>
      <c r="K10" s="254" t="str">
        <f t="shared" si="0"/>
        <v>(Número de productos ejecutados en el periodo del plan operativo del proceso Direccionamiento estratégico/Número de productos programados del plan operativo del proceso Direccionamiento estratégico para el periodo)x100</v>
      </c>
      <c r="L10" s="254" t="s">
        <v>3575</v>
      </c>
      <c r="M10" s="254" t="s">
        <v>3576</v>
      </c>
      <c r="N10" s="254" t="s">
        <v>458</v>
      </c>
      <c r="O10" s="254" t="s">
        <v>3551</v>
      </c>
      <c r="P10" s="254" t="s">
        <v>457</v>
      </c>
      <c r="Q10" s="254" t="s">
        <v>620</v>
      </c>
      <c r="R10" s="254" t="s">
        <v>3577</v>
      </c>
      <c r="S10" s="254" t="s">
        <v>3578</v>
      </c>
      <c r="T10" s="254" t="s">
        <v>3579</v>
      </c>
      <c r="U10" s="255">
        <v>1</v>
      </c>
      <c r="V10" s="255">
        <v>1</v>
      </c>
      <c r="W10" s="256">
        <v>0.98</v>
      </c>
      <c r="X10" s="254" t="s">
        <v>504</v>
      </c>
      <c r="Y10" s="254" t="s">
        <v>3555</v>
      </c>
      <c r="Z10" s="254" t="s">
        <v>3556</v>
      </c>
      <c r="AA10" s="254" t="s">
        <v>3557</v>
      </c>
      <c r="AB10" s="255">
        <v>1</v>
      </c>
      <c r="AC10" s="254" t="s">
        <v>458</v>
      </c>
      <c r="AD10" s="257">
        <v>44865</v>
      </c>
      <c r="AE10" s="254" t="s">
        <v>3580</v>
      </c>
      <c r="AF10" s="258">
        <v>1</v>
      </c>
      <c r="AG10" s="259" t="s">
        <v>3581</v>
      </c>
    </row>
    <row r="11" spans="2:33" s="260" customFormat="1" ht="21" customHeight="1" x14ac:dyDescent="0.35">
      <c r="B11" s="248" t="s">
        <v>3582</v>
      </c>
      <c r="C11" s="254" t="s">
        <v>3583</v>
      </c>
      <c r="D11" s="254">
        <v>1</v>
      </c>
      <c r="E11" s="254">
        <v>2023</v>
      </c>
      <c r="F11" s="254" t="s">
        <v>3584</v>
      </c>
      <c r="G11" s="254" t="s">
        <v>3585</v>
      </c>
      <c r="H11" s="254" t="s">
        <v>3586</v>
      </c>
      <c r="I11" s="254" t="s">
        <v>3587</v>
      </c>
      <c r="J11" s="254" t="s">
        <v>3588</v>
      </c>
      <c r="K11" s="254" t="str">
        <f t="shared" si="0"/>
        <v>(Número de actividades de aseguramiento y reportes ejecutados en el periodo/Número de actividades de aseguramiento y reportes programados en el Plan Anual de Auditoría para el periodo)x100</v>
      </c>
      <c r="L11" s="254" t="s">
        <v>3589</v>
      </c>
      <c r="M11" s="254" t="s">
        <v>3590</v>
      </c>
      <c r="N11" s="254" t="s">
        <v>458</v>
      </c>
      <c r="O11" s="254" t="s">
        <v>3551</v>
      </c>
      <c r="P11" s="254" t="s">
        <v>652</v>
      </c>
      <c r="Q11" s="254" t="s">
        <v>620</v>
      </c>
      <c r="R11" s="254" t="s">
        <v>3591</v>
      </c>
      <c r="S11" s="254" t="s">
        <v>3592</v>
      </c>
      <c r="T11" s="254" t="s">
        <v>3593</v>
      </c>
      <c r="U11" s="255">
        <v>1</v>
      </c>
      <c r="V11" s="255">
        <v>1</v>
      </c>
      <c r="W11" s="256">
        <v>0.9</v>
      </c>
      <c r="X11" s="254" t="s">
        <v>504</v>
      </c>
      <c r="Y11" s="254" t="s">
        <v>3555</v>
      </c>
      <c r="Z11" s="254" t="s">
        <v>3556</v>
      </c>
      <c r="AA11" s="254" t="s">
        <v>3557</v>
      </c>
      <c r="AB11" s="255">
        <v>1</v>
      </c>
      <c r="AC11" s="254" t="s">
        <v>458</v>
      </c>
      <c r="AD11" s="257">
        <v>44865</v>
      </c>
      <c r="AE11" s="254" t="s">
        <v>3594</v>
      </c>
      <c r="AF11" s="258">
        <v>1</v>
      </c>
      <c r="AG11" s="259" t="s">
        <v>3595</v>
      </c>
    </row>
    <row r="12" spans="2:33" s="260" customFormat="1" ht="21" customHeight="1" x14ac:dyDescent="0.35">
      <c r="B12" s="248" t="s">
        <v>3596</v>
      </c>
      <c r="C12" s="254" t="s">
        <v>3583</v>
      </c>
      <c r="D12" s="254">
        <v>1</v>
      </c>
      <c r="E12" s="254">
        <v>2023</v>
      </c>
      <c r="F12" s="254" t="s">
        <v>3584</v>
      </c>
      <c r="G12" s="254" t="s">
        <v>3585</v>
      </c>
      <c r="H12" s="254" t="s">
        <v>3586</v>
      </c>
      <c r="I12" s="254" t="s">
        <v>3597</v>
      </c>
      <c r="J12" s="254" t="s">
        <v>3598</v>
      </c>
      <c r="K12" s="254" t="str">
        <f t="shared" si="0"/>
        <v>(Numero de oportunidades de mejora aceptadas en el informe final de las Auditorías Internas de Gestión en el periodo/Numero de oportunidades de mejora identificadas en los informes preliminares de las Auditorias Internas de Gestión en el periodo)x100</v>
      </c>
      <c r="L12" s="254" t="s">
        <v>3599</v>
      </c>
      <c r="M12" s="254" t="s">
        <v>3600</v>
      </c>
      <c r="N12" s="254" t="s">
        <v>458</v>
      </c>
      <c r="O12" s="254" t="s">
        <v>3601</v>
      </c>
      <c r="P12" s="254" t="s">
        <v>457</v>
      </c>
      <c r="Q12" s="254" t="s">
        <v>620</v>
      </c>
      <c r="R12" s="254" t="s">
        <v>3602</v>
      </c>
      <c r="S12" s="254" t="s">
        <v>3603</v>
      </c>
      <c r="T12" s="254" t="s">
        <v>3604</v>
      </c>
      <c r="U12" s="255">
        <v>0.9</v>
      </c>
      <c r="V12" s="255">
        <v>1</v>
      </c>
      <c r="W12" s="256">
        <v>0.8</v>
      </c>
      <c r="X12" s="254" t="s">
        <v>504</v>
      </c>
      <c r="Y12" s="254" t="s">
        <v>3555</v>
      </c>
      <c r="Z12" s="254" t="s">
        <v>3556</v>
      </c>
      <c r="AA12" s="254" t="s">
        <v>3557</v>
      </c>
      <c r="AB12" s="255">
        <v>1</v>
      </c>
      <c r="AC12" s="254" t="s">
        <v>458</v>
      </c>
      <c r="AD12" s="257">
        <v>44865</v>
      </c>
      <c r="AE12" s="254" t="s">
        <v>3605</v>
      </c>
      <c r="AF12" s="258">
        <v>1</v>
      </c>
      <c r="AG12" s="259" t="s">
        <v>3606</v>
      </c>
    </row>
    <row r="13" spans="2:33" s="260" customFormat="1" ht="21" customHeight="1" x14ac:dyDescent="0.35">
      <c r="B13" s="248" t="s">
        <v>3607</v>
      </c>
      <c r="C13" s="254" t="s">
        <v>3608</v>
      </c>
      <c r="D13" s="254">
        <v>1</v>
      </c>
      <c r="E13" s="254">
        <v>2023</v>
      </c>
      <c r="F13" s="254" t="s">
        <v>3609</v>
      </c>
      <c r="G13" s="254" t="s">
        <v>3610</v>
      </c>
      <c r="H13" s="254" t="s">
        <v>849</v>
      </c>
      <c r="I13" s="254" t="s">
        <v>3611</v>
      </c>
      <c r="J13" s="254" t="s">
        <v>3612</v>
      </c>
      <c r="K13" s="254" t="str">
        <f t="shared" si="0"/>
        <v>(Número de solicitudes publicadas en el Registro Distrital durante el periodo/Número de solicitudes de publicaciones en el Registro Distrital durante el periodo)x100</v>
      </c>
      <c r="L13" s="254" t="s">
        <v>3613</v>
      </c>
      <c r="M13" s="254" t="s">
        <v>3614</v>
      </c>
      <c r="N13" s="254" t="s">
        <v>458</v>
      </c>
      <c r="O13" s="254" t="s">
        <v>3551</v>
      </c>
      <c r="P13" s="254" t="s">
        <v>652</v>
      </c>
      <c r="Q13" s="254" t="s">
        <v>620</v>
      </c>
      <c r="R13" s="254" t="s">
        <v>3615</v>
      </c>
      <c r="S13" s="254" t="s">
        <v>3616</v>
      </c>
      <c r="T13" s="254" t="s">
        <v>3617</v>
      </c>
      <c r="U13" s="255">
        <v>0.9</v>
      </c>
      <c r="V13" s="255">
        <v>1</v>
      </c>
      <c r="W13" s="256">
        <v>0.89</v>
      </c>
      <c r="X13" s="254" t="s">
        <v>504</v>
      </c>
      <c r="Y13" s="254" t="s">
        <v>3555</v>
      </c>
      <c r="Z13" s="254" t="s">
        <v>3556</v>
      </c>
      <c r="AA13" s="254" t="s">
        <v>3557</v>
      </c>
      <c r="AB13" s="256">
        <v>0.88300000000000001</v>
      </c>
      <c r="AC13" s="254" t="s">
        <v>458</v>
      </c>
      <c r="AD13" s="257">
        <v>44865</v>
      </c>
      <c r="AE13" s="254" t="s">
        <v>3618</v>
      </c>
      <c r="AF13" s="258">
        <v>0.95750000000000002</v>
      </c>
      <c r="AG13" s="261" t="s">
        <v>3619</v>
      </c>
    </row>
    <row r="14" spans="2:33" s="260" customFormat="1" ht="21" customHeight="1" x14ac:dyDescent="0.35">
      <c r="B14" s="248" t="s">
        <v>3620</v>
      </c>
      <c r="C14" s="254" t="s">
        <v>3608</v>
      </c>
      <c r="D14" s="254">
        <v>1</v>
      </c>
      <c r="E14" s="254">
        <v>2023</v>
      </c>
      <c r="F14" s="254" t="s">
        <v>3609</v>
      </c>
      <c r="G14" s="254" t="s">
        <v>3610</v>
      </c>
      <c r="H14" s="254" t="s">
        <v>849</v>
      </c>
      <c r="I14" s="254" t="s">
        <v>3621</v>
      </c>
      <c r="J14" s="254" t="s">
        <v>3622</v>
      </c>
      <c r="K14" s="254" t="str">
        <f t="shared" si="0"/>
        <v>(Número de ordenes de producción con entregas totales en el periodo/Número de ordenes de producción con compromiso de entrega total en el periodo)x100</v>
      </c>
      <c r="L14" s="254" t="s">
        <v>3623</v>
      </c>
      <c r="M14" s="254" t="s">
        <v>3624</v>
      </c>
      <c r="N14" s="254" t="s">
        <v>458</v>
      </c>
      <c r="O14" s="254" t="s">
        <v>3551</v>
      </c>
      <c r="P14" s="254" t="s">
        <v>652</v>
      </c>
      <c r="Q14" s="254" t="s">
        <v>620</v>
      </c>
      <c r="R14" s="254" t="s">
        <v>3625</v>
      </c>
      <c r="S14" s="254" t="s">
        <v>3626</v>
      </c>
      <c r="T14" s="254" t="s">
        <v>3627</v>
      </c>
      <c r="U14" s="255">
        <v>0.95</v>
      </c>
      <c r="V14" s="255">
        <v>1</v>
      </c>
      <c r="W14" s="256">
        <v>0.94</v>
      </c>
      <c r="X14" s="254" t="s">
        <v>504</v>
      </c>
      <c r="Y14" s="254" t="s">
        <v>3555</v>
      </c>
      <c r="Z14" s="254" t="s">
        <v>3556</v>
      </c>
      <c r="AA14" s="254" t="s">
        <v>3557</v>
      </c>
      <c r="AB14" s="255">
        <v>0.99</v>
      </c>
      <c r="AC14" s="254" t="s">
        <v>458</v>
      </c>
      <c r="AD14" s="257">
        <v>44865</v>
      </c>
      <c r="AE14" s="254" t="s">
        <v>3618</v>
      </c>
      <c r="AF14" s="258">
        <v>1</v>
      </c>
      <c r="AG14" s="259" t="s">
        <v>3628</v>
      </c>
    </row>
    <row r="15" spans="2:33" s="260" customFormat="1" ht="21" customHeight="1" x14ac:dyDescent="0.35">
      <c r="B15" s="248" t="s">
        <v>3629</v>
      </c>
      <c r="C15" s="254" t="s">
        <v>3630</v>
      </c>
      <c r="D15" s="254">
        <v>2</v>
      </c>
      <c r="E15" s="254">
        <v>2023</v>
      </c>
      <c r="F15" s="254" t="s">
        <v>3609</v>
      </c>
      <c r="G15" s="254" t="s">
        <v>3610</v>
      </c>
      <c r="H15" s="254" t="s">
        <v>3631</v>
      </c>
      <c r="I15" s="254" t="s">
        <v>3632</v>
      </c>
      <c r="J15" s="254" t="s">
        <v>3633</v>
      </c>
      <c r="K15" s="254" t="s">
        <v>3634</v>
      </c>
      <c r="L15" s="254" t="s">
        <v>3635</v>
      </c>
      <c r="M15" s="254" t="s">
        <v>3636</v>
      </c>
      <c r="N15" s="254" t="s">
        <v>458</v>
      </c>
      <c r="O15" s="254" t="s">
        <v>3637</v>
      </c>
      <c r="P15" s="254" t="s">
        <v>457</v>
      </c>
      <c r="Q15" s="254" t="s">
        <v>620</v>
      </c>
      <c r="R15" s="254" t="s">
        <v>3638</v>
      </c>
      <c r="S15" s="254" t="s">
        <v>3639</v>
      </c>
      <c r="T15" s="254" t="s">
        <v>3640</v>
      </c>
      <c r="U15" s="255">
        <v>0.9</v>
      </c>
      <c r="V15" s="255">
        <v>1</v>
      </c>
      <c r="W15" s="256">
        <v>0.89990000000000003</v>
      </c>
      <c r="X15" s="254" t="s">
        <v>467</v>
      </c>
      <c r="Y15" s="254" t="s">
        <v>3555</v>
      </c>
      <c r="Z15" s="254" t="s">
        <v>3556</v>
      </c>
      <c r="AA15" s="254" t="s">
        <v>3557</v>
      </c>
      <c r="AB15" s="255" t="s">
        <v>481</v>
      </c>
      <c r="AC15" s="254" t="s">
        <v>481</v>
      </c>
      <c r="AD15" s="257" t="s">
        <v>481</v>
      </c>
      <c r="AE15" s="254" t="s">
        <v>481</v>
      </c>
      <c r="AF15" s="258">
        <v>1</v>
      </c>
      <c r="AG15" s="259" t="s">
        <v>3641</v>
      </c>
    </row>
    <row r="16" spans="2:33" s="260" customFormat="1" ht="21" customHeight="1" x14ac:dyDescent="0.35">
      <c r="B16" s="248" t="s">
        <v>3642</v>
      </c>
      <c r="C16" s="254" t="s">
        <v>3608</v>
      </c>
      <c r="D16" s="254">
        <v>1</v>
      </c>
      <c r="E16" s="254">
        <v>2023</v>
      </c>
      <c r="F16" s="254" t="s">
        <v>3609</v>
      </c>
      <c r="G16" s="254" t="s">
        <v>3610</v>
      </c>
      <c r="H16" s="254" t="s">
        <v>608</v>
      </c>
      <c r="I16" s="254" t="s">
        <v>943</v>
      </c>
      <c r="J16" s="254" t="s">
        <v>3643</v>
      </c>
      <c r="K16" s="254" t="str">
        <f t="shared" si="0"/>
        <v>(Puntuación promedio distrital del Índice de Desempeño Institucional/No Aplica)x100</v>
      </c>
      <c r="L16" s="254" t="s">
        <v>950</v>
      </c>
      <c r="M16" s="254" t="s">
        <v>2325</v>
      </c>
      <c r="N16" s="254" t="s">
        <v>541</v>
      </c>
      <c r="O16" s="254" t="s">
        <v>3644</v>
      </c>
      <c r="P16" s="254" t="s">
        <v>704</v>
      </c>
      <c r="Q16" s="254" t="s">
        <v>620</v>
      </c>
      <c r="R16" s="254" t="s">
        <v>3645</v>
      </c>
      <c r="S16" s="254" t="s">
        <v>3646</v>
      </c>
      <c r="T16" s="254" t="s">
        <v>3647</v>
      </c>
      <c r="U16" s="262">
        <v>80</v>
      </c>
      <c r="V16" s="262">
        <v>80</v>
      </c>
      <c r="W16" s="262">
        <v>79</v>
      </c>
      <c r="X16" s="254" t="s">
        <v>504</v>
      </c>
      <c r="Y16" s="254" t="s">
        <v>3555</v>
      </c>
      <c r="Z16" s="254" t="s">
        <v>3556</v>
      </c>
      <c r="AA16" s="254" t="s">
        <v>3648</v>
      </c>
      <c r="AB16" s="254" t="s">
        <v>481</v>
      </c>
      <c r="AC16" s="254" t="s">
        <v>481</v>
      </c>
      <c r="AD16" s="254" t="s">
        <v>481</v>
      </c>
      <c r="AE16" s="254" t="s">
        <v>481</v>
      </c>
      <c r="AF16" s="254" t="s">
        <v>481</v>
      </c>
      <c r="AG16" s="259" t="s">
        <v>3649</v>
      </c>
    </row>
    <row r="17" spans="2:33" s="260" customFormat="1" ht="21" customHeight="1" x14ac:dyDescent="0.35">
      <c r="B17" s="248" t="s">
        <v>3650</v>
      </c>
      <c r="C17" s="254" t="s">
        <v>3651</v>
      </c>
      <c r="D17" s="254">
        <v>1</v>
      </c>
      <c r="E17" s="254">
        <v>2023</v>
      </c>
      <c r="F17" s="254" t="s">
        <v>3652</v>
      </c>
      <c r="G17" s="254" t="s">
        <v>3572</v>
      </c>
      <c r="H17" s="254" t="s">
        <v>2353</v>
      </c>
      <c r="I17" s="254" t="s">
        <v>3653</v>
      </c>
      <c r="J17" s="254" t="s">
        <v>3654</v>
      </c>
      <c r="K17" s="254" t="str">
        <f t="shared" si="0"/>
        <v>(Número de productos ejecutados en el periodo del plan operativo del proceso Fortalecimiento institucional/Número de productos programados del plan operativo del proceso Fortalecimiento institucional para el periodo)x100</v>
      </c>
      <c r="L17" s="254" t="s">
        <v>3655</v>
      </c>
      <c r="M17" s="254" t="s">
        <v>3656</v>
      </c>
      <c r="N17" s="254" t="s">
        <v>458</v>
      </c>
      <c r="O17" s="254" t="s">
        <v>3551</v>
      </c>
      <c r="P17" s="254" t="s">
        <v>457</v>
      </c>
      <c r="Q17" s="254" t="s">
        <v>620</v>
      </c>
      <c r="R17" s="254" t="s">
        <v>3657</v>
      </c>
      <c r="S17" s="254" t="s">
        <v>3658</v>
      </c>
      <c r="T17" s="254" t="s">
        <v>3659</v>
      </c>
      <c r="U17" s="255">
        <v>1</v>
      </c>
      <c r="V17" s="255">
        <v>1</v>
      </c>
      <c r="W17" s="256">
        <v>0.95</v>
      </c>
      <c r="X17" s="255" t="s">
        <v>504</v>
      </c>
      <c r="Y17" s="254" t="s">
        <v>3555</v>
      </c>
      <c r="Z17" s="254" t="s">
        <v>3556</v>
      </c>
      <c r="AA17" s="254" t="s">
        <v>3557</v>
      </c>
      <c r="AB17" s="254" t="s">
        <v>481</v>
      </c>
      <c r="AC17" s="254" t="s">
        <v>481</v>
      </c>
      <c r="AD17" s="254" t="s">
        <v>481</v>
      </c>
      <c r="AE17" s="254" t="s">
        <v>481</v>
      </c>
      <c r="AF17" s="258">
        <v>1</v>
      </c>
      <c r="AG17" s="259" t="s">
        <v>3660</v>
      </c>
    </row>
    <row r="18" spans="2:33" s="260" customFormat="1" ht="21" customHeight="1" x14ac:dyDescent="0.35">
      <c r="B18" s="248" t="s">
        <v>3661</v>
      </c>
      <c r="C18" s="254" t="s">
        <v>3662</v>
      </c>
      <c r="D18" s="254">
        <v>2</v>
      </c>
      <c r="E18" s="254">
        <v>2023</v>
      </c>
      <c r="F18" s="254" t="s">
        <v>3652</v>
      </c>
      <c r="G18" s="254" t="s">
        <v>3572</v>
      </c>
      <c r="H18" s="254" t="s">
        <v>2353</v>
      </c>
      <c r="I18" s="254" t="s">
        <v>3663</v>
      </c>
      <c r="J18" s="254" t="s">
        <v>3664</v>
      </c>
      <c r="K18" s="254" t="str">
        <f t="shared" si="0"/>
        <v>(Número de solicitudes de actualización de información en el Aplicativo DARUMA realizadas por los procesos institucionales/Número de respuesta a las solicitudes de actualización de información en el Aplicativo DARUMA realizadas por los procesos institucionales tramitadas en cinco (5) días hábiles siguientes)x100</v>
      </c>
      <c r="L18" s="254" t="s">
        <v>3665</v>
      </c>
      <c r="M18" s="254" t="s">
        <v>3666</v>
      </c>
      <c r="N18" s="254" t="s">
        <v>458</v>
      </c>
      <c r="O18" s="254" t="s">
        <v>3667</v>
      </c>
      <c r="P18" s="254" t="s">
        <v>652</v>
      </c>
      <c r="Q18" s="254" t="s">
        <v>620</v>
      </c>
      <c r="R18" s="254" t="s">
        <v>3668</v>
      </c>
      <c r="S18" s="254" t="s">
        <v>3669</v>
      </c>
      <c r="T18" s="254" t="s">
        <v>3670</v>
      </c>
      <c r="U18" s="255">
        <v>1</v>
      </c>
      <c r="V18" s="255">
        <v>1</v>
      </c>
      <c r="W18" s="256">
        <v>0.95</v>
      </c>
      <c r="X18" s="255" t="s">
        <v>504</v>
      </c>
      <c r="Y18" s="254" t="s">
        <v>3555</v>
      </c>
      <c r="Z18" s="254" t="s">
        <v>3556</v>
      </c>
      <c r="AA18" s="254" t="s">
        <v>3557</v>
      </c>
      <c r="AB18" s="254" t="s">
        <v>481</v>
      </c>
      <c r="AC18" s="254" t="s">
        <v>481</v>
      </c>
      <c r="AD18" s="254" t="s">
        <v>481</v>
      </c>
      <c r="AE18" s="254" t="s">
        <v>481</v>
      </c>
      <c r="AF18" s="258">
        <v>1</v>
      </c>
      <c r="AG18" s="259" t="s">
        <v>3671</v>
      </c>
    </row>
    <row r="19" spans="2:33" s="260" customFormat="1" ht="21" customHeight="1" x14ac:dyDescent="0.35">
      <c r="B19" s="248" t="s">
        <v>3672</v>
      </c>
      <c r="C19" s="254" t="s">
        <v>3673</v>
      </c>
      <c r="D19" s="254">
        <v>1</v>
      </c>
      <c r="E19" s="254">
        <v>2023</v>
      </c>
      <c r="F19" s="254" t="s">
        <v>3652</v>
      </c>
      <c r="G19" s="254" t="s">
        <v>3572</v>
      </c>
      <c r="H19" s="254" t="s">
        <v>2298</v>
      </c>
      <c r="I19" s="254" t="s">
        <v>3674</v>
      </c>
      <c r="J19" s="254" t="s">
        <v>3675</v>
      </c>
      <c r="K19" s="254" t="s">
        <v>3676</v>
      </c>
      <c r="L19" s="254" t="s">
        <v>3677</v>
      </c>
      <c r="M19" s="254" t="s">
        <v>3678</v>
      </c>
      <c r="N19" s="254" t="s">
        <v>458</v>
      </c>
      <c r="O19" s="254" t="s">
        <v>3551</v>
      </c>
      <c r="P19" s="254" t="s">
        <v>457</v>
      </c>
      <c r="Q19" s="254" t="s">
        <v>620</v>
      </c>
      <c r="R19" s="254" t="s">
        <v>3679</v>
      </c>
      <c r="S19" s="254" t="s">
        <v>3680</v>
      </c>
      <c r="T19" s="254" t="s">
        <v>3681</v>
      </c>
      <c r="U19" s="255">
        <v>1</v>
      </c>
      <c r="V19" s="255">
        <v>1</v>
      </c>
      <c r="W19" s="256">
        <v>0.8</v>
      </c>
      <c r="X19" s="254" t="s">
        <v>504</v>
      </c>
      <c r="Y19" s="254" t="s">
        <v>3555</v>
      </c>
      <c r="Z19" s="254" t="s">
        <v>3556</v>
      </c>
      <c r="AA19" s="254" t="s">
        <v>3557</v>
      </c>
      <c r="AB19" s="255">
        <v>100</v>
      </c>
      <c r="AC19" s="254" t="s">
        <v>458</v>
      </c>
      <c r="AD19" s="257">
        <v>44926</v>
      </c>
      <c r="AE19" s="254" t="s">
        <v>3682</v>
      </c>
      <c r="AF19" s="258">
        <v>1</v>
      </c>
      <c r="AG19" s="259" t="s">
        <v>3683</v>
      </c>
    </row>
    <row r="20" spans="2:33" s="260" customFormat="1" ht="21" customHeight="1" x14ac:dyDescent="0.35">
      <c r="B20" s="248" t="s">
        <v>3684</v>
      </c>
      <c r="C20" s="254" t="s">
        <v>3685</v>
      </c>
      <c r="D20" s="254">
        <v>2</v>
      </c>
      <c r="E20" s="254">
        <v>2023</v>
      </c>
      <c r="F20" s="254" t="s">
        <v>3686</v>
      </c>
      <c r="G20" s="254" t="s">
        <v>3687</v>
      </c>
      <c r="H20" s="254" t="s">
        <v>671</v>
      </c>
      <c r="I20" s="254" t="s">
        <v>3688</v>
      </c>
      <c r="J20" s="254" t="s">
        <v>3689</v>
      </c>
      <c r="K20" s="254" t="str">
        <f t="shared" si="0"/>
        <v>(Total acumulado de acciones de relacionamiento y cooperación internacional facilitadas por la Dirección Distrital de Relaciones Internacionales en el periodo del plan de acción /Total acumulado de acciones de relacionamiento y cooperación  internacional programadas en el periodo del plan de acción de la Dirección Distrital de Relaciones Internacionales)x100</v>
      </c>
      <c r="L20" s="254" t="s">
        <v>3690</v>
      </c>
      <c r="M20" s="254" t="s">
        <v>3691</v>
      </c>
      <c r="N20" s="254" t="s">
        <v>458</v>
      </c>
      <c r="O20" s="254" t="s">
        <v>3667</v>
      </c>
      <c r="P20" s="254" t="s">
        <v>457</v>
      </c>
      <c r="Q20" s="254" t="s">
        <v>620</v>
      </c>
      <c r="R20" s="254" t="s">
        <v>3692</v>
      </c>
      <c r="S20" s="254" t="s">
        <v>3693</v>
      </c>
      <c r="T20" s="254" t="s">
        <v>3694</v>
      </c>
      <c r="U20" s="255">
        <v>1</v>
      </c>
      <c r="V20" s="255">
        <v>1</v>
      </c>
      <c r="W20" s="255">
        <v>0.9</v>
      </c>
      <c r="X20" s="254" t="s">
        <v>504</v>
      </c>
      <c r="Y20" s="254" t="s">
        <v>3555</v>
      </c>
      <c r="Z20" s="254" t="s">
        <v>3556</v>
      </c>
      <c r="AA20" s="254" t="s">
        <v>3557</v>
      </c>
      <c r="AB20" s="262">
        <v>332</v>
      </c>
      <c r="AC20" s="255" t="s">
        <v>3695</v>
      </c>
      <c r="AD20" s="257">
        <v>44926</v>
      </c>
      <c r="AE20" s="254" t="s">
        <v>3696</v>
      </c>
      <c r="AF20" s="258">
        <v>1</v>
      </c>
      <c r="AG20" s="259" t="s">
        <v>3671</v>
      </c>
    </row>
    <row r="21" spans="2:33" s="260" customFormat="1" ht="21" customHeight="1" x14ac:dyDescent="0.35">
      <c r="B21" s="248" t="s">
        <v>3697</v>
      </c>
      <c r="C21" s="254" t="s">
        <v>3698</v>
      </c>
      <c r="D21" s="254">
        <v>1</v>
      </c>
      <c r="E21" s="254">
        <v>2023</v>
      </c>
      <c r="F21" s="254" t="s">
        <v>3699</v>
      </c>
      <c r="G21" s="254" t="s">
        <v>3700</v>
      </c>
      <c r="H21" s="254" t="s">
        <v>3701</v>
      </c>
      <c r="I21" s="254" t="s">
        <v>3702</v>
      </c>
      <c r="J21" s="254" t="s">
        <v>3703</v>
      </c>
      <c r="K21" s="254" t="str">
        <f t="shared" si="0"/>
        <v>(Solicitudes de contratación en la modalidad de contratación directa atendidas en el periodo de conformidad con el plazo establecido en el procedimiento Contratación directa (2211200-PR-156)/Solicitudes de contratación en la modalidad de contratación directa radicadas y con plazo límite de atención dentro del período de medición)x100</v>
      </c>
      <c r="L21" s="254" t="s">
        <v>3704</v>
      </c>
      <c r="M21" s="254" t="s">
        <v>3705</v>
      </c>
      <c r="N21" s="254" t="s">
        <v>458</v>
      </c>
      <c r="O21" s="254" t="s">
        <v>3551</v>
      </c>
      <c r="P21" s="254" t="s">
        <v>457</v>
      </c>
      <c r="Q21" s="254" t="s">
        <v>620</v>
      </c>
      <c r="R21" s="254" t="s">
        <v>3706</v>
      </c>
      <c r="S21" s="254" t="s">
        <v>3707</v>
      </c>
      <c r="T21" s="254" t="s">
        <v>3708</v>
      </c>
      <c r="U21" s="255">
        <v>1</v>
      </c>
      <c r="V21" s="255">
        <v>1</v>
      </c>
      <c r="W21" s="256">
        <v>0.95</v>
      </c>
      <c r="X21" s="254" t="s">
        <v>504</v>
      </c>
      <c r="Y21" s="254" t="s">
        <v>3555</v>
      </c>
      <c r="Z21" s="254" t="s">
        <v>3556</v>
      </c>
      <c r="AA21" s="254" t="s">
        <v>3557</v>
      </c>
      <c r="AB21" s="255">
        <v>1</v>
      </c>
      <c r="AC21" s="254" t="s">
        <v>458</v>
      </c>
      <c r="AD21" s="257">
        <v>44865</v>
      </c>
      <c r="AE21" s="254" t="s">
        <v>3709</v>
      </c>
      <c r="AF21" s="258">
        <v>0.98780000000000001</v>
      </c>
      <c r="AG21" s="261" t="s">
        <v>3710</v>
      </c>
    </row>
    <row r="22" spans="2:33" s="260" customFormat="1" ht="21" customHeight="1" x14ac:dyDescent="0.35">
      <c r="B22" s="248" t="s">
        <v>3711</v>
      </c>
      <c r="C22" s="254" t="s">
        <v>3698</v>
      </c>
      <c r="D22" s="254">
        <v>1</v>
      </c>
      <c r="E22" s="254">
        <v>2023</v>
      </c>
      <c r="F22" s="254" t="s">
        <v>3699</v>
      </c>
      <c r="G22" s="254" t="s">
        <v>3700</v>
      </c>
      <c r="H22" s="254" t="s">
        <v>3701</v>
      </c>
      <c r="I22" s="254" t="s">
        <v>3712</v>
      </c>
      <c r="J22" s="254" t="s">
        <v>3713</v>
      </c>
      <c r="K22" s="254" t="str">
        <f t="shared" si="0"/>
        <v>(Solicitudes de contratación en la modalidad de procesos de selección pública de oferentes atendidas en el periodo de conformidad con el plazo establecido en el procedimiento Procesos de selección pública de oferentes (4231000-PR-339)/Solicitudes de contratación en la modalidad de procesos de selección publica de oferentes radicadas y con plazo límite de atención dentro del período objeto de medición)x100</v>
      </c>
      <c r="L22" s="254" t="s">
        <v>3714</v>
      </c>
      <c r="M22" s="254" t="s">
        <v>3715</v>
      </c>
      <c r="N22" s="254" t="s">
        <v>458</v>
      </c>
      <c r="O22" s="254" t="s">
        <v>3551</v>
      </c>
      <c r="P22" s="254" t="s">
        <v>457</v>
      </c>
      <c r="Q22" s="254" t="s">
        <v>620</v>
      </c>
      <c r="R22" s="254" t="s">
        <v>3716</v>
      </c>
      <c r="S22" s="254" t="s">
        <v>3717</v>
      </c>
      <c r="T22" s="254" t="s">
        <v>3718</v>
      </c>
      <c r="U22" s="255">
        <v>1</v>
      </c>
      <c r="V22" s="255">
        <v>1</v>
      </c>
      <c r="W22" s="256">
        <v>0.95</v>
      </c>
      <c r="X22" s="254" t="s">
        <v>504</v>
      </c>
      <c r="Y22" s="254" t="s">
        <v>3555</v>
      </c>
      <c r="Z22" s="254" t="s">
        <v>3556</v>
      </c>
      <c r="AA22" s="254" t="s">
        <v>3557</v>
      </c>
      <c r="AB22" s="255">
        <v>1</v>
      </c>
      <c r="AC22" s="254" t="s">
        <v>458</v>
      </c>
      <c r="AD22" s="257">
        <v>44865</v>
      </c>
      <c r="AE22" s="254" t="s">
        <v>3719</v>
      </c>
      <c r="AF22" s="258">
        <v>1</v>
      </c>
      <c r="AG22" s="259" t="s">
        <v>3720</v>
      </c>
    </row>
    <row r="23" spans="2:33" s="260" customFormat="1" ht="21" customHeight="1" x14ac:dyDescent="0.35">
      <c r="B23" s="248" t="s">
        <v>3721</v>
      </c>
      <c r="C23" s="254" t="s">
        <v>3698</v>
      </c>
      <c r="D23" s="254">
        <v>1</v>
      </c>
      <c r="E23" s="254">
        <v>2023</v>
      </c>
      <c r="F23" s="254" t="s">
        <v>3699</v>
      </c>
      <c r="G23" s="254" t="s">
        <v>3700</v>
      </c>
      <c r="H23" s="254" t="s">
        <v>3701</v>
      </c>
      <c r="I23" s="254" t="s">
        <v>3722</v>
      </c>
      <c r="J23" s="254" t="s">
        <v>3723</v>
      </c>
      <c r="K23" s="254" t="str">
        <f t="shared" si="0"/>
        <v>(Solicitudes de modificaciones contractuales  atendidas en el periodo de conformidad con el plazo establecido en el procedimiento Modificaciones, adiciones y prórrogas del contrato o convenio (2211200-PR-024)/Solicitudes de modificaciones contractuales radicadas y con plazo límite de atención dentro del período objeto de medición)x100</v>
      </c>
      <c r="L23" s="254" t="s">
        <v>3724</v>
      </c>
      <c r="M23" s="254" t="s">
        <v>3725</v>
      </c>
      <c r="N23" s="254" t="s">
        <v>458</v>
      </c>
      <c r="O23" s="254" t="s">
        <v>3551</v>
      </c>
      <c r="P23" s="254" t="s">
        <v>457</v>
      </c>
      <c r="Q23" s="254" t="s">
        <v>620</v>
      </c>
      <c r="R23" s="263" t="s">
        <v>3726</v>
      </c>
      <c r="S23" s="254" t="s">
        <v>3727</v>
      </c>
      <c r="T23" s="254" t="s">
        <v>3728</v>
      </c>
      <c r="U23" s="255">
        <v>1</v>
      </c>
      <c r="V23" s="255">
        <v>1</v>
      </c>
      <c r="W23" s="256">
        <v>0.95</v>
      </c>
      <c r="X23" s="254" t="s">
        <v>504</v>
      </c>
      <c r="Y23" s="254" t="s">
        <v>3555</v>
      </c>
      <c r="Z23" s="254" t="s">
        <v>3556</v>
      </c>
      <c r="AA23" s="254" t="s">
        <v>3557</v>
      </c>
      <c r="AB23" s="255">
        <v>1</v>
      </c>
      <c r="AC23" s="254" t="s">
        <v>458</v>
      </c>
      <c r="AD23" s="257">
        <v>44865</v>
      </c>
      <c r="AE23" s="254" t="s">
        <v>3729</v>
      </c>
      <c r="AF23" s="258">
        <v>1</v>
      </c>
      <c r="AG23" s="259" t="s">
        <v>3730</v>
      </c>
    </row>
    <row r="24" spans="2:33" s="260" customFormat="1" ht="21" customHeight="1" x14ac:dyDescent="0.35">
      <c r="B24" s="248" t="s">
        <v>3731</v>
      </c>
      <c r="C24" s="254" t="s">
        <v>3698</v>
      </c>
      <c r="D24" s="254">
        <v>1</v>
      </c>
      <c r="E24" s="254">
        <v>2023</v>
      </c>
      <c r="F24" s="254" t="s">
        <v>3699</v>
      </c>
      <c r="G24" s="254" t="s">
        <v>3700</v>
      </c>
      <c r="H24" s="254" t="s">
        <v>3701</v>
      </c>
      <c r="I24" s="254" t="s">
        <v>3732</v>
      </c>
      <c r="J24" s="254" t="s">
        <v>3733</v>
      </c>
      <c r="K24" s="254" t="str">
        <f t="shared" si="0"/>
        <v>(Solicitudes de liquidación y/o terminación y/o terminación anticipada de contratos o convenios atendidas de conformidad en un tiempo no mayor a 10 días hábiles/Solicitudes de liquidación y/o terminación y/o terminación anticipada de contratos o convenios radicadas y con plazo límite de atención dentro del período de medición)x100</v>
      </c>
      <c r="L24" s="254" t="s">
        <v>3734</v>
      </c>
      <c r="M24" s="254" t="s">
        <v>3735</v>
      </c>
      <c r="N24" s="254" t="s">
        <v>458</v>
      </c>
      <c r="O24" s="254" t="s">
        <v>3551</v>
      </c>
      <c r="P24" s="254" t="s">
        <v>457</v>
      </c>
      <c r="Q24" s="254" t="s">
        <v>620</v>
      </c>
      <c r="R24" s="254" t="s">
        <v>3736</v>
      </c>
      <c r="S24" s="254" t="s">
        <v>3737</v>
      </c>
      <c r="T24" s="254" t="s">
        <v>3738</v>
      </c>
      <c r="U24" s="255">
        <v>1</v>
      </c>
      <c r="V24" s="255">
        <v>1</v>
      </c>
      <c r="W24" s="256">
        <v>0.95</v>
      </c>
      <c r="X24" s="254" t="s">
        <v>504</v>
      </c>
      <c r="Y24" s="254" t="s">
        <v>3555</v>
      </c>
      <c r="Z24" s="254" t="s">
        <v>3556</v>
      </c>
      <c r="AA24" s="254" t="s">
        <v>3557</v>
      </c>
      <c r="AB24" s="255">
        <v>1</v>
      </c>
      <c r="AC24" s="254" t="s">
        <v>458</v>
      </c>
      <c r="AD24" s="257">
        <v>44865</v>
      </c>
      <c r="AE24" s="254" t="s">
        <v>3739</v>
      </c>
      <c r="AF24" s="258">
        <v>1</v>
      </c>
      <c r="AG24" s="259" t="s">
        <v>3740</v>
      </c>
    </row>
    <row r="25" spans="2:33" s="260" customFormat="1" ht="21" customHeight="1" x14ac:dyDescent="0.35">
      <c r="B25" s="248" t="s">
        <v>3741</v>
      </c>
      <c r="C25" s="254" t="s">
        <v>3742</v>
      </c>
      <c r="D25" s="254">
        <v>1</v>
      </c>
      <c r="E25" s="254">
        <v>2023</v>
      </c>
      <c r="F25" s="254" t="s">
        <v>3743</v>
      </c>
      <c r="G25" s="254" t="s">
        <v>3744</v>
      </c>
      <c r="H25" s="254" t="s">
        <v>3745</v>
      </c>
      <c r="I25" s="254" t="s">
        <v>3746</v>
      </c>
      <c r="J25" s="254" t="s">
        <v>3747</v>
      </c>
      <c r="K25" s="254" t="str">
        <f t="shared" si="0"/>
        <v>(Número de solicitudes tramitadas oportunamente en el mes/Número total de solicitudes recibidas en el mes)x100</v>
      </c>
      <c r="L25" s="254" t="s">
        <v>3748</v>
      </c>
      <c r="M25" s="254" t="s">
        <v>3749</v>
      </c>
      <c r="N25" s="254" t="s">
        <v>458</v>
      </c>
      <c r="O25" s="254" t="s">
        <v>3551</v>
      </c>
      <c r="P25" s="254" t="s">
        <v>652</v>
      </c>
      <c r="Q25" s="254" t="s">
        <v>620</v>
      </c>
      <c r="R25" s="254" t="s">
        <v>3750</v>
      </c>
      <c r="S25" s="254" t="s">
        <v>3751</v>
      </c>
      <c r="T25" s="255" t="s">
        <v>3752</v>
      </c>
      <c r="U25" s="255">
        <v>0.95</v>
      </c>
      <c r="V25" s="255">
        <v>1</v>
      </c>
      <c r="W25" s="256">
        <v>0.85</v>
      </c>
      <c r="X25" s="254" t="s">
        <v>504</v>
      </c>
      <c r="Y25" s="254" t="s">
        <v>3555</v>
      </c>
      <c r="Z25" s="254" t="s">
        <v>3556</v>
      </c>
      <c r="AA25" s="254" t="s">
        <v>3557</v>
      </c>
      <c r="AB25" s="255">
        <v>0.95</v>
      </c>
      <c r="AC25" s="254" t="s">
        <v>458</v>
      </c>
      <c r="AD25" s="257">
        <v>44865</v>
      </c>
      <c r="AE25" s="254" t="s">
        <v>3753</v>
      </c>
      <c r="AF25" s="258">
        <v>1</v>
      </c>
      <c r="AG25" s="259" t="s">
        <v>3754</v>
      </c>
    </row>
    <row r="26" spans="2:33" s="260" customFormat="1" ht="21" customHeight="1" x14ac:dyDescent="0.35">
      <c r="B26" s="248" t="s">
        <v>3755</v>
      </c>
      <c r="C26" s="254" t="s">
        <v>3742</v>
      </c>
      <c r="D26" s="254">
        <v>1</v>
      </c>
      <c r="E26" s="254">
        <v>2023</v>
      </c>
      <c r="F26" s="254" t="s">
        <v>3743</v>
      </c>
      <c r="G26" s="254" t="s">
        <v>3744</v>
      </c>
      <c r="H26" s="254" t="s">
        <v>3745</v>
      </c>
      <c r="I26" s="254" t="s">
        <v>3756</v>
      </c>
      <c r="J26" s="254" t="s">
        <v>3757</v>
      </c>
      <c r="K26" s="254" t="str">
        <f t="shared" si="0"/>
        <v>(Número de elementos con incidentes con los registros de SAI/Número de elementos seleccionados para la muestra en SAI)x100</v>
      </c>
      <c r="L26" s="254" t="s">
        <v>3758</v>
      </c>
      <c r="M26" s="254" t="s">
        <v>3759</v>
      </c>
      <c r="N26" s="254" t="s">
        <v>458</v>
      </c>
      <c r="O26" s="254" t="s">
        <v>3760</v>
      </c>
      <c r="P26" s="254" t="s">
        <v>457</v>
      </c>
      <c r="Q26" s="254" t="s">
        <v>620</v>
      </c>
      <c r="R26" s="254" t="s">
        <v>3761</v>
      </c>
      <c r="S26" s="254" t="s">
        <v>3762</v>
      </c>
      <c r="T26" s="254" t="s">
        <v>3763</v>
      </c>
      <c r="U26" s="255">
        <v>0.85</v>
      </c>
      <c r="V26" s="255">
        <v>1</v>
      </c>
      <c r="W26" s="256">
        <v>0.65</v>
      </c>
      <c r="X26" s="254" t="s">
        <v>504</v>
      </c>
      <c r="Y26" s="254" t="s">
        <v>3555</v>
      </c>
      <c r="Z26" s="254" t="s">
        <v>3556</v>
      </c>
      <c r="AA26" s="254" t="s">
        <v>3557</v>
      </c>
      <c r="AB26" s="256">
        <v>0.64239999999999997</v>
      </c>
      <c r="AC26" s="254" t="s">
        <v>458</v>
      </c>
      <c r="AD26" s="257">
        <v>44865</v>
      </c>
      <c r="AE26" s="254" t="s">
        <v>3753</v>
      </c>
      <c r="AF26" s="258">
        <v>1</v>
      </c>
      <c r="AG26" s="259" t="s">
        <v>3764</v>
      </c>
    </row>
    <row r="27" spans="2:33" s="260" customFormat="1" ht="21" customHeight="1" x14ac:dyDescent="0.35">
      <c r="B27" s="248" t="s">
        <v>3765</v>
      </c>
      <c r="C27" s="254" t="s">
        <v>3742</v>
      </c>
      <c r="D27" s="254">
        <v>1</v>
      </c>
      <c r="E27" s="254">
        <v>2023</v>
      </c>
      <c r="F27" s="254" t="s">
        <v>3743</v>
      </c>
      <c r="G27" s="254" t="s">
        <v>3744</v>
      </c>
      <c r="H27" s="254" t="s">
        <v>3745</v>
      </c>
      <c r="I27" s="254" t="s">
        <v>3766</v>
      </c>
      <c r="J27" s="254" t="s">
        <v>3767</v>
      </c>
      <c r="K27" s="254" t="str">
        <f t="shared" si="0"/>
        <v>(Número de socializaciones ejecutadas durante el trimestre/Número de socializaciones programadas en el trimestre)x100</v>
      </c>
      <c r="L27" s="254" t="s">
        <v>3768</v>
      </c>
      <c r="M27" s="254" t="s">
        <v>3769</v>
      </c>
      <c r="N27" s="254" t="s">
        <v>458</v>
      </c>
      <c r="O27" s="254" t="s">
        <v>3760</v>
      </c>
      <c r="P27" s="254" t="s">
        <v>457</v>
      </c>
      <c r="Q27" s="254" t="s">
        <v>620</v>
      </c>
      <c r="R27" s="254" t="s">
        <v>3770</v>
      </c>
      <c r="S27" s="254" t="s">
        <v>3771</v>
      </c>
      <c r="T27" s="254" t="s">
        <v>3772</v>
      </c>
      <c r="U27" s="255">
        <v>0.8</v>
      </c>
      <c r="V27" s="255">
        <v>1</v>
      </c>
      <c r="W27" s="256">
        <v>0.6</v>
      </c>
      <c r="X27" s="254" t="s">
        <v>504</v>
      </c>
      <c r="Y27" s="254" t="s">
        <v>3555</v>
      </c>
      <c r="Z27" s="254" t="s">
        <v>3556</v>
      </c>
      <c r="AA27" s="254" t="s">
        <v>3557</v>
      </c>
      <c r="AB27" s="254" t="s">
        <v>481</v>
      </c>
      <c r="AC27" s="254" t="s">
        <v>481</v>
      </c>
      <c r="AD27" s="254" t="s">
        <v>481</v>
      </c>
      <c r="AE27" s="254" t="s">
        <v>481</v>
      </c>
      <c r="AF27" s="258">
        <v>1</v>
      </c>
      <c r="AG27" s="259" t="s">
        <v>3773</v>
      </c>
    </row>
    <row r="28" spans="2:33" s="260" customFormat="1" ht="21" customHeight="1" x14ac:dyDescent="0.35">
      <c r="B28" s="248" t="s">
        <v>3774</v>
      </c>
      <c r="C28" s="254" t="s">
        <v>3775</v>
      </c>
      <c r="D28" s="254">
        <v>2</v>
      </c>
      <c r="E28" s="254">
        <v>2023</v>
      </c>
      <c r="F28" s="254" t="s">
        <v>3743</v>
      </c>
      <c r="G28" s="254" t="s">
        <v>3744</v>
      </c>
      <c r="H28" s="254" t="s">
        <v>3745</v>
      </c>
      <c r="I28" s="254" t="s">
        <v>3776</v>
      </c>
      <c r="J28" s="254" t="s">
        <v>3777</v>
      </c>
      <c r="K28" s="254" t="str">
        <f t="shared" si="0"/>
        <v>(Total de mantenimiento prestados en materia de mantenimiento de las edificaciones y mantenimiento de equipos, oportunamente durante el periodo/Total de servicios mantenimiento de las edificaciones y mantenimiento de equipos solicitados y con plazo límite de prestación  dentro del período de medición.)x100</v>
      </c>
      <c r="L28" s="254" t="s">
        <v>3778</v>
      </c>
      <c r="M28" s="254" t="s">
        <v>3779</v>
      </c>
      <c r="N28" s="254" t="s">
        <v>458</v>
      </c>
      <c r="O28" s="254" t="s">
        <v>3760</v>
      </c>
      <c r="P28" s="254" t="s">
        <v>457</v>
      </c>
      <c r="Q28" s="254" t="s">
        <v>620</v>
      </c>
      <c r="R28" s="254" t="s">
        <v>3780</v>
      </c>
      <c r="S28" s="254" t="s">
        <v>3781</v>
      </c>
      <c r="T28" s="255" t="s">
        <v>3782</v>
      </c>
      <c r="U28" s="255">
        <v>0.7</v>
      </c>
      <c r="V28" s="255">
        <v>1</v>
      </c>
      <c r="W28" s="256">
        <v>0.69</v>
      </c>
      <c r="X28" s="254" t="s">
        <v>504</v>
      </c>
      <c r="Y28" s="254" t="s">
        <v>3555</v>
      </c>
      <c r="Z28" s="254" t="s">
        <v>3556</v>
      </c>
      <c r="AA28" s="254" t="s">
        <v>3557</v>
      </c>
      <c r="AB28" s="254" t="s">
        <v>481</v>
      </c>
      <c r="AC28" s="254" t="s">
        <v>481</v>
      </c>
      <c r="AD28" s="254" t="s">
        <v>481</v>
      </c>
      <c r="AE28" s="254" t="s">
        <v>481</v>
      </c>
      <c r="AF28" s="258">
        <v>1</v>
      </c>
      <c r="AG28" s="259" t="s">
        <v>3783</v>
      </c>
    </row>
    <row r="29" spans="2:33" s="260" customFormat="1" ht="21" customHeight="1" x14ac:dyDescent="0.35">
      <c r="B29" s="248" t="s">
        <v>3784</v>
      </c>
      <c r="C29" s="254" t="s">
        <v>3785</v>
      </c>
      <c r="D29" s="254">
        <v>1</v>
      </c>
      <c r="E29" s="254">
        <v>2023</v>
      </c>
      <c r="F29" s="254" t="s">
        <v>3786</v>
      </c>
      <c r="G29" s="254" t="s">
        <v>3744</v>
      </c>
      <c r="H29" s="254" t="s">
        <v>3745</v>
      </c>
      <c r="I29" s="254" t="s">
        <v>3787</v>
      </c>
      <c r="J29" s="254" t="s">
        <v>3788</v>
      </c>
      <c r="K29" s="254" t="str">
        <f t="shared" si="0"/>
        <v>(Total de servicios administrativos prestados en materia de transporte, punto de cafetería y servicio de apoyo, oportunamente durante el periodo/Total de servicios administrativos solicitados en materia de transporte, punto de cafetería y servicio de apoyo, y con plazo límite de prestación dentro del período de medición)x100</v>
      </c>
      <c r="L29" s="254" t="s">
        <v>3789</v>
      </c>
      <c r="M29" s="254" t="s">
        <v>3790</v>
      </c>
      <c r="N29" s="254" t="s">
        <v>458</v>
      </c>
      <c r="O29" s="254" t="s">
        <v>3551</v>
      </c>
      <c r="P29" s="254" t="s">
        <v>457</v>
      </c>
      <c r="Q29" s="254" t="s">
        <v>620</v>
      </c>
      <c r="R29" s="254" t="s">
        <v>3791</v>
      </c>
      <c r="S29" s="254" t="s">
        <v>3781</v>
      </c>
      <c r="T29" s="255" t="s">
        <v>3792</v>
      </c>
      <c r="U29" s="255">
        <v>0.95</v>
      </c>
      <c r="V29" s="255">
        <v>1</v>
      </c>
      <c r="W29" s="256">
        <v>0.94</v>
      </c>
      <c r="X29" s="254" t="s">
        <v>504</v>
      </c>
      <c r="Y29" s="254" t="s">
        <v>3555</v>
      </c>
      <c r="Z29" s="254" t="s">
        <v>3556</v>
      </c>
      <c r="AA29" s="254" t="s">
        <v>3557</v>
      </c>
      <c r="AB29" s="254" t="s">
        <v>481</v>
      </c>
      <c r="AC29" s="254" t="s">
        <v>481</v>
      </c>
      <c r="AD29" s="254" t="s">
        <v>481</v>
      </c>
      <c r="AE29" s="254" t="s">
        <v>481</v>
      </c>
      <c r="AF29" s="258">
        <v>1</v>
      </c>
      <c r="AG29" s="259" t="s">
        <v>3793</v>
      </c>
    </row>
    <row r="30" spans="2:33" s="260" customFormat="1" ht="21" customHeight="1" x14ac:dyDescent="0.35">
      <c r="B30" s="248" t="s">
        <v>3794</v>
      </c>
      <c r="C30" s="254" t="s">
        <v>3785</v>
      </c>
      <c r="D30" s="254">
        <v>1</v>
      </c>
      <c r="E30" s="254">
        <v>2023</v>
      </c>
      <c r="F30" s="254" t="s">
        <v>3786</v>
      </c>
      <c r="G30" s="254" t="s">
        <v>3744</v>
      </c>
      <c r="H30" s="254" t="s">
        <v>3795</v>
      </c>
      <c r="I30" s="254" t="s">
        <v>3796</v>
      </c>
      <c r="J30" s="254" t="s">
        <v>3797</v>
      </c>
      <c r="K30" s="254" t="str">
        <f t="shared" si="0"/>
        <v>(Total de incidentes y/o requerimientos tecnológicos de competencia de la Oficina de Tecnologías de la Información y las Comunicaciones solucionados de acuerdo con los ANS establecidos/Total de incidentes y/o requerimientos de competencia de la Oficina de Tecnologías de la Información y las Comunicaciones recibidos en el período)x100</v>
      </c>
      <c r="L30" s="254" t="s">
        <v>3798</v>
      </c>
      <c r="M30" s="254" t="s">
        <v>3799</v>
      </c>
      <c r="N30" s="254" t="s">
        <v>458</v>
      </c>
      <c r="O30" s="254" t="s">
        <v>3551</v>
      </c>
      <c r="P30" s="254" t="s">
        <v>457</v>
      </c>
      <c r="Q30" s="254" t="s">
        <v>620</v>
      </c>
      <c r="R30" s="254" t="s">
        <v>3800</v>
      </c>
      <c r="S30" s="254" t="s">
        <v>3801</v>
      </c>
      <c r="T30" s="254" t="s">
        <v>3802</v>
      </c>
      <c r="U30" s="255">
        <v>0.94</v>
      </c>
      <c r="V30" s="255">
        <v>1</v>
      </c>
      <c r="W30" s="256">
        <v>0.93899999999999995</v>
      </c>
      <c r="X30" s="254" t="s">
        <v>504</v>
      </c>
      <c r="Y30" s="254" t="s">
        <v>3555</v>
      </c>
      <c r="Z30" s="254" t="s">
        <v>3556</v>
      </c>
      <c r="AA30" s="254" t="s">
        <v>3557</v>
      </c>
      <c r="AB30" s="255">
        <v>0.94</v>
      </c>
      <c r="AC30" s="254" t="s">
        <v>458</v>
      </c>
      <c r="AD30" s="257">
        <v>44895</v>
      </c>
      <c r="AE30" s="254" t="s">
        <v>3803</v>
      </c>
      <c r="AF30" s="258">
        <v>1</v>
      </c>
      <c r="AG30" s="259" t="s">
        <v>3804</v>
      </c>
    </row>
    <row r="31" spans="2:33" s="260" customFormat="1" ht="21" customHeight="1" x14ac:dyDescent="0.35">
      <c r="B31" s="248" t="s">
        <v>3805</v>
      </c>
      <c r="C31" s="254" t="s">
        <v>3806</v>
      </c>
      <c r="D31" s="254">
        <v>2</v>
      </c>
      <c r="E31" s="254">
        <v>2023</v>
      </c>
      <c r="F31" s="254" t="s">
        <v>3786</v>
      </c>
      <c r="G31" s="254" t="s">
        <v>3744</v>
      </c>
      <c r="H31" s="254" t="s">
        <v>3807</v>
      </c>
      <c r="I31" s="264" t="s">
        <v>3808</v>
      </c>
      <c r="J31" s="264" t="s">
        <v>3809</v>
      </c>
      <c r="K31" s="254" t="str">
        <f t="shared" si="0"/>
        <v>(Total acumulado de actividades para el cumplimiento de la Política de Gestión Documental ejecutadas./Total acumulado de actividades programadas para el cumplimiento de la Política de Gestión Documental)x100</v>
      </c>
      <c r="L31" s="264" t="s">
        <v>3810</v>
      </c>
      <c r="M31" s="264" t="s">
        <v>3811</v>
      </c>
      <c r="N31" s="254" t="s">
        <v>458</v>
      </c>
      <c r="O31" s="254" t="s">
        <v>3760</v>
      </c>
      <c r="P31" s="254" t="s">
        <v>457</v>
      </c>
      <c r="Q31" s="254" t="s">
        <v>620</v>
      </c>
      <c r="R31" s="254" t="s">
        <v>3812</v>
      </c>
      <c r="S31" s="254" t="s">
        <v>3813</v>
      </c>
      <c r="T31" s="255" t="s">
        <v>3814</v>
      </c>
      <c r="U31" s="255">
        <v>0.94</v>
      </c>
      <c r="V31" s="255">
        <v>1</v>
      </c>
      <c r="W31" s="256">
        <v>0.9</v>
      </c>
      <c r="X31" s="254" t="s">
        <v>467</v>
      </c>
      <c r="Y31" s="254" t="s">
        <v>3555</v>
      </c>
      <c r="Z31" s="254" t="s">
        <v>3556</v>
      </c>
      <c r="AA31" s="254" t="s">
        <v>3815</v>
      </c>
      <c r="AB31" s="254" t="s">
        <v>481</v>
      </c>
      <c r="AC31" s="254" t="s">
        <v>481</v>
      </c>
      <c r="AD31" s="254" t="s">
        <v>481</v>
      </c>
      <c r="AE31" s="254" t="s">
        <v>481</v>
      </c>
      <c r="AF31" s="258">
        <v>1</v>
      </c>
      <c r="AG31" s="259" t="s">
        <v>3816</v>
      </c>
    </row>
    <row r="32" spans="2:33" s="260" customFormat="1" ht="21" customHeight="1" x14ac:dyDescent="0.35">
      <c r="B32" s="248" t="s">
        <v>3817</v>
      </c>
      <c r="C32" s="254" t="s">
        <v>3806</v>
      </c>
      <c r="D32" s="254">
        <v>2</v>
      </c>
      <c r="E32" s="254">
        <v>2023</v>
      </c>
      <c r="F32" s="254" t="s">
        <v>3786</v>
      </c>
      <c r="G32" s="254" t="s">
        <v>3744</v>
      </c>
      <c r="H32" s="254" t="s">
        <v>3807</v>
      </c>
      <c r="I32" s="264" t="s">
        <v>3818</v>
      </c>
      <c r="J32" s="264" t="s">
        <v>3819</v>
      </c>
      <c r="K32" s="254" t="str">
        <f t="shared" si="0"/>
        <v>(Total acumulado de actividades ejecutadas para el cumplimiento de la implementación de los instrumentos archivísticos/Total acumulado de actividades programadas para el cumplimiento de la implementación de los instrumentos archivísticos)x100</v>
      </c>
      <c r="L32" s="254" t="s">
        <v>3820</v>
      </c>
      <c r="M32" s="254" t="s">
        <v>3821</v>
      </c>
      <c r="N32" s="254" t="s">
        <v>458</v>
      </c>
      <c r="O32" s="254" t="s">
        <v>3760</v>
      </c>
      <c r="P32" s="254" t="s">
        <v>457</v>
      </c>
      <c r="Q32" s="254" t="s">
        <v>620</v>
      </c>
      <c r="R32" s="254" t="s">
        <v>3812</v>
      </c>
      <c r="S32" s="254" t="s">
        <v>3822</v>
      </c>
      <c r="T32" s="255" t="s">
        <v>3823</v>
      </c>
      <c r="U32" s="255">
        <v>0.94</v>
      </c>
      <c r="V32" s="255">
        <v>1</v>
      </c>
      <c r="W32" s="256">
        <v>0.9</v>
      </c>
      <c r="X32" s="254" t="s">
        <v>467</v>
      </c>
      <c r="Y32" s="254" t="s">
        <v>3555</v>
      </c>
      <c r="Z32" s="254" t="s">
        <v>3556</v>
      </c>
      <c r="AA32" s="254" t="s">
        <v>3815</v>
      </c>
      <c r="AB32" s="254" t="s">
        <v>481</v>
      </c>
      <c r="AC32" s="254" t="s">
        <v>481</v>
      </c>
      <c r="AD32" s="254" t="s">
        <v>481</v>
      </c>
      <c r="AE32" s="254" t="s">
        <v>481</v>
      </c>
      <c r="AF32" s="258">
        <v>1</v>
      </c>
      <c r="AG32" s="259" t="s">
        <v>3824</v>
      </c>
    </row>
    <row r="33" spans="2:33" s="260" customFormat="1" ht="21" customHeight="1" x14ac:dyDescent="0.35">
      <c r="B33" s="248" t="s">
        <v>3825</v>
      </c>
      <c r="C33" s="254" t="s">
        <v>3806</v>
      </c>
      <c r="D33" s="254">
        <v>2</v>
      </c>
      <c r="E33" s="254">
        <v>2023</v>
      </c>
      <c r="F33" s="254" t="s">
        <v>3786</v>
      </c>
      <c r="G33" s="254" t="s">
        <v>3744</v>
      </c>
      <c r="H33" s="254" t="s">
        <v>3807</v>
      </c>
      <c r="I33" s="264" t="s">
        <v>3826</v>
      </c>
      <c r="J33" s="264" t="s">
        <v>3827</v>
      </c>
      <c r="K33" s="254" t="str">
        <f t="shared" si="0"/>
        <v>(Total acumulado de actividades  para el cumplimiento del plan de trabajo archivístico ejecutadas/Total acumulado de actividades para el cumplimiento del plan de trabajo archivístico programadas.)x100</v>
      </c>
      <c r="L33" s="264" t="s">
        <v>3828</v>
      </c>
      <c r="M33" s="264" t="s">
        <v>3829</v>
      </c>
      <c r="N33" s="254" t="s">
        <v>458</v>
      </c>
      <c r="O33" s="254" t="s">
        <v>3760</v>
      </c>
      <c r="P33" s="254" t="s">
        <v>457</v>
      </c>
      <c r="Q33" s="254" t="s">
        <v>620</v>
      </c>
      <c r="R33" s="254" t="s">
        <v>3812</v>
      </c>
      <c r="S33" s="254" t="s">
        <v>3830</v>
      </c>
      <c r="T33" s="255" t="s">
        <v>3831</v>
      </c>
      <c r="U33" s="255">
        <v>0.94</v>
      </c>
      <c r="V33" s="255">
        <v>1</v>
      </c>
      <c r="W33" s="256">
        <v>0.9</v>
      </c>
      <c r="X33" s="254" t="s">
        <v>467</v>
      </c>
      <c r="Y33" s="254" t="s">
        <v>3555</v>
      </c>
      <c r="Z33" s="254" t="s">
        <v>3556</v>
      </c>
      <c r="AA33" s="254" t="s">
        <v>3815</v>
      </c>
      <c r="AB33" s="254" t="s">
        <v>481</v>
      </c>
      <c r="AC33" s="254" t="s">
        <v>481</v>
      </c>
      <c r="AD33" s="254" t="s">
        <v>481</v>
      </c>
      <c r="AE33" s="254" t="s">
        <v>481</v>
      </c>
      <c r="AF33" s="258">
        <v>1</v>
      </c>
      <c r="AG33" s="259" t="s">
        <v>3832</v>
      </c>
    </row>
    <row r="34" spans="2:33" s="260" customFormat="1" ht="21" customHeight="1" x14ac:dyDescent="0.35">
      <c r="B34" s="248" t="s">
        <v>3833</v>
      </c>
      <c r="C34" s="254" t="s">
        <v>3673</v>
      </c>
      <c r="D34" s="254">
        <v>1</v>
      </c>
      <c r="E34" s="254">
        <v>2023</v>
      </c>
      <c r="F34" s="254" t="s">
        <v>3786</v>
      </c>
      <c r="G34" s="254" t="s">
        <v>3744</v>
      </c>
      <c r="H34" s="254" t="s">
        <v>3745</v>
      </c>
      <c r="I34" s="254" t="s">
        <v>3834</v>
      </c>
      <c r="J34" s="254" t="s">
        <v>3835</v>
      </c>
      <c r="K34" s="254" t="s">
        <v>3836</v>
      </c>
      <c r="L34" s="254" t="s">
        <v>3837</v>
      </c>
      <c r="M34" s="254" t="s">
        <v>3838</v>
      </c>
      <c r="N34" s="254" t="s">
        <v>458</v>
      </c>
      <c r="O34" s="254" t="s">
        <v>3760</v>
      </c>
      <c r="P34" s="254" t="s">
        <v>457</v>
      </c>
      <c r="Q34" s="254" t="s">
        <v>620</v>
      </c>
      <c r="R34" s="254" t="s">
        <v>3839</v>
      </c>
      <c r="S34" s="254" t="s">
        <v>3840</v>
      </c>
      <c r="T34" s="254" t="s">
        <v>3841</v>
      </c>
      <c r="U34" s="255">
        <v>1</v>
      </c>
      <c r="V34" s="255">
        <v>1</v>
      </c>
      <c r="W34" s="256">
        <v>0.8</v>
      </c>
      <c r="X34" s="254" t="s">
        <v>504</v>
      </c>
      <c r="Y34" s="254" t="s">
        <v>3555</v>
      </c>
      <c r="Z34" s="254" t="s">
        <v>3556</v>
      </c>
      <c r="AA34" s="254" t="s">
        <v>3557</v>
      </c>
      <c r="AB34" s="255">
        <v>1</v>
      </c>
      <c r="AC34" s="254" t="s">
        <v>458</v>
      </c>
      <c r="AD34" s="257">
        <v>44926</v>
      </c>
      <c r="AE34" s="254" t="s">
        <v>3682</v>
      </c>
      <c r="AF34" s="258">
        <v>1</v>
      </c>
      <c r="AG34" s="259" t="s">
        <v>3842</v>
      </c>
    </row>
    <row r="35" spans="2:33" s="260" customFormat="1" ht="21" customHeight="1" x14ac:dyDescent="0.35">
      <c r="B35" s="248" t="s">
        <v>3843</v>
      </c>
      <c r="C35" s="254" t="s">
        <v>3844</v>
      </c>
      <c r="D35" s="254">
        <v>1</v>
      </c>
      <c r="E35" s="254">
        <v>2023</v>
      </c>
      <c r="F35" s="254" t="s">
        <v>3845</v>
      </c>
      <c r="G35" s="254" t="s">
        <v>3846</v>
      </c>
      <c r="H35" s="254" t="s">
        <v>3847</v>
      </c>
      <c r="I35" s="254" t="s">
        <v>3848</v>
      </c>
      <c r="J35" s="254" t="s">
        <v>3849</v>
      </c>
      <c r="K35" s="254" t="str">
        <f t="shared" si="0"/>
        <v>(Total de actividades del Plan Estratégico de Talento Humano ejecutadas durante el período/Total de actividades del Plan Estratégico de Talento Humano programadas para  ejecutar durante el período)x100</v>
      </c>
      <c r="L35" s="254" t="s">
        <v>3850</v>
      </c>
      <c r="M35" s="254" t="s">
        <v>3851</v>
      </c>
      <c r="N35" s="254" t="s">
        <v>458</v>
      </c>
      <c r="O35" s="254" t="s">
        <v>3551</v>
      </c>
      <c r="P35" s="254" t="s">
        <v>457</v>
      </c>
      <c r="Q35" s="254" t="s">
        <v>620</v>
      </c>
      <c r="R35" s="263" t="s">
        <v>3852</v>
      </c>
      <c r="S35" s="254" t="s">
        <v>3853</v>
      </c>
      <c r="T35" s="254" t="s">
        <v>3854</v>
      </c>
      <c r="U35" s="255">
        <v>1</v>
      </c>
      <c r="V35" s="255">
        <v>1</v>
      </c>
      <c r="W35" s="256">
        <v>0.99</v>
      </c>
      <c r="X35" s="254" t="s">
        <v>504</v>
      </c>
      <c r="Y35" s="254" t="s">
        <v>3555</v>
      </c>
      <c r="Z35" s="254" t="s">
        <v>3556</v>
      </c>
      <c r="AA35" s="254" t="s">
        <v>3557</v>
      </c>
      <c r="AB35" s="254" t="s">
        <v>481</v>
      </c>
      <c r="AC35" s="254" t="s">
        <v>481</v>
      </c>
      <c r="AD35" s="254" t="s">
        <v>481</v>
      </c>
      <c r="AE35" s="254" t="s">
        <v>481</v>
      </c>
      <c r="AF35" s="258">
        <v>1</v>
      </c>
      <c r="AG35" s="259" t="s">
        <v>3855</v>
      </c>
    </row>
    <row r="36" spans="2:33" s="260" customFormat="1" ht="21" customHeight="1" x14ac:dyDescent="0.35">
      <c r="B36" s="248" t="s">
        <v>3856</v>
      </c>
      <c r="C36" s="254" t="s">
        <v>3857</v>
      </c>
      <c r="D36" s="254">
        <v>1</v>
      </c>
      <c r="E36" s="254">
        <v>2023</v>
      </c>
      <c r="F36" s="254" t="s">
        <v>3858</v>
      </c>
      <c r="G36" s="254" t="s">
        <v>3572</v>
      </c>
      <c r="H36" s="254" t="s">
        <v>2353</v>
      </c>
      <c r="I36" s="254" t="s">
        <v>3859</v>
      </c>
      <c r="J36" s="254" t="s">
        <v>3860</v>
      </c>
      <c r="K36" s="254" t="str">
        <f t="shared" si="0"/>
        <v>(Número de informes de encuestas de satisfacción revisados en el periodo/Número de informes de encuestas de satisfacción recibidos y con términos de respuesta en el periodo)x100</v>
      </c>
      <c r="L36" s="254" t="s">
        <v>3861</v>
      </c>
      <c r="M36" s="254" t="s">
        <v>3862</v>
      </c>
      <c r="N36" s="254" t="s">
        <v>458</v>
      </c>
      <c r="O36" s="254" t="s">
        <v>3760</v>
      </c>
      <c r="P36" s="254" t="s">
        <v>652</v>
      </c>
      <c r="Q36" s="254" t="s">
        <v>620</v>
      </c>
      <c r="R36" s="254" t="s">
        <v>3863</v>
      </c>
      <c r="S36" s="254" t="s">
        <v>3864</v>
      </c>
      <c r="T36" s="254" t="s">
        <v>3865</v>
      </c>
      <c r="U36" s="255">
        <v>1</v>
      </c>
      <c r="V36" s="255">
        <v>1</v>
      </c>
      <c r="W36" s="265">
        <v>0.9</v>
      </c>
      <c r="X36" s="254" t="s">
        <v>504</v>
      </c>
      <c r="Y36" s="254" t="s">
        <v>3555</v>
      </c>
      <c r="Z36" s="254" t="s">
        <v>3556</v>
      </c>
      <c r="AA36" s="254" t="s">
        <v>3557</v>
      </c>
      <c r="AB36" s="254">
        <v>5</v>
      </c>
      <c r="AC36" s="254" t="s">
        <v>3866</v>
      </c>
      <c r="AD36" s="257">
        <v>44865</v>
      </c>
      <c r="AE36" s="254" t="s">
        <v>3867</v>
      </c>
      <c r="AF36" s="258">
        <v>1</v>
      </c>
      <c r="AG36" s="259" t="s">
        <v>3868</v>
      </c>
    </row>
    <row r="37" spans="2:33" s="260" customFormat="1" ht="21" customHeight="1" x14ac:dyDescent="0.35">
      <c r="B37" s="248" t="s">
        <v>3869</v>
      </c>
      <c r="C37" s="254" t="s">
        <v>3870</v>
      </c>
      <c r="D37" s="254">
        <v>1</v>
      </c>
      <c r="E37" s="254">
        <v>2023</v>
      </c>
      <c r="F37" s="254" t="s">
        <v>3871</v>
      </c>
      <c r="G37" s="254" t="s">
        <v>3872</v>
      </c>
      <c r="H37" s="254" t="s">
        <v>442</v>
      </c>
      <c r="I37" s="254" t="s">
        <v>3873</v>
      </c>
      <c r="J37" s="254" t="s">
        <v>3874</v>
      </c>
      <c r="K37" s="254" t="str">
        <f t="shared" si="0"/>
        <v>(Número de campañas y/o acciones de comunicación contenidas en el Plan de Comunicaciones Institucional ejecutadas en el periodo/Número de campañas y/o  Acciones de comunicación contenidas en el Plan de Comunicaciones Institucional programadas en el periodo)x100</v>
      </c>
      <c r="L37" s="254" t="s">
        <v>3875</v>
      </c>
      <c r="M37" s="254" t="s">
        <v>3876</v>
      </c>
      <c r="N37" s="254" t="s">
        <v>458</v>
      </c>
      <c r="O37" s="254" t="s">
        <v>3551</v>
      </c>
      <c r="P37" s="254" t="s">
        <v>457</v>
      </c>
      <c r="Q37" s="254" t="s">
        <v>620</v>
      </c>
      <c r="R37" s="254" t="s">
        <v>3877</v>
      </c>
      <c r="S37" s="254" t="s">
        <v>3878</v>
      </c>
      <c r="T37" s="254" t="s">
        <v>3879</v>
      </c>
      <c r="U37" s="255">
        <v>1</v>
      </c>
      <c r="V37" s="255">
        <v>1</v>
      </c>
      <c r="W37" s="256">
        <v>0.9</v>
      </c>
      <c r="X37" s="254" t="s">
        <v>504</v>
      </c>
      <c r="Y37" s="254" t="s">
        <v>3555</v>
      </c>
      <c r="Z37" s="254" t="s">
        <v>3556</v>
      </c>
      <c r="AA37" s="254" t="s">
        <v>3557</v>
      </c>
      <c r="AB37" s="255">
        <v>1</v>
      </c>
      <c r="AC37" s="254" t="s">
        <v>458</v>
      </c>
      <c r="AD37" s="257">
        <v>44865</v>
      </c>
      <c r="AE37" s="254" t="s">
        <v>3880</v>
      </c>
      <c r="AF37" s="258">
        <v>1</v>
      </c>
      <c r="AG37" s="259" t="s">
        <v>3881</v>
      </c>
    </row>
    <row r="38" spans="2:33" s="260" customFormat="1" ht="21" customHeight="1" x14ac:dyDescent="0.35">
      <c r="B38" s="248" t="s">
        <v>3882</v>
      </c>
      <c r="C38" s="254" t="s">
        <v>3883</v>
      </c>
      <c r="D38" s="254">
        <v>2</v>
      </c>
      <c r="E38" s="254">
        <v>2023</v>
      </c>
      <c r="F38" s="254" t="s">
        <v>3884</v>
      </c>
      <c r="G38" s="254" t="s">
        <v>3885</v>
      </c>
      <c r="H38" s="254" t="s">
        <v>3886</v>
      </c>
      <c r="I38" s="254" t="s">
        <v>3887</v>
      </c>
      <c r="J38" s="254" t="s">
        <v>3888</v>
      </c>
      <c r="K38" s="254" t="s">
        <v>3889</v>
      </c>
      <c r="L38" s="266" t="s">
        <v>481</v>
      </c>
      <c r="M38" s="266" t="s">
        <v>481</v>
      </c>
      <c r="N38" s="254" t="s">
        <v>3890</v>
      </c>
      <c r="O38" s="254" t="s">
        <v>3551</v>
      </c>
      <c r="P38" s="254" t="s">
        <v>652</v>
      </c>
      <c r="Q38" s="254" t="s">
        <v>620</v>
      </c>
      <c r="R38" s="254" t="s">
        <v>3891</v>
      </c>
      <c r="S38" s="254" t="s">
        <v>3892</v>
      </c>
      <c r="T38" s="262" t="s">
        <v>3893</v>
      </c>
      <c r="U38" s="262">
        <v>6</v>
      </c>
      <c r="V38" s="262">
        <v>6</v>
      </c>
      <c r="W38" s="262">
        <v>3</v>
      </c>
      <c r="X38" s="254" t="s">
        <v>504</v>
      </c>
      <c r="Y38" s="254" t="s">
        <v>3555</v>
      </c>
      <c r="Z38" s="254" t="s">
        <v>3556</v>
      </c>
      <c r="AA38" s="254" t="s">
        <v>3557</v>
      </c>
      <c r="AB38" s="254">
        <v>5</v>
      </c>
      <c r="AC38" s="254" t="s">
        <v>3890</v>
      </c>
      <c r="AD38" s="257">
        <v>44895</v>
      </c>
      <c r="AE38" s="254" t="s">
        <v>3753</v>
      </c>
      <c r="AF38" s="258">
        <v>1</v>
      </c>
      <c r="AG38" s="259" t="s">
        <v>3894</v>
      </c>
    </row>
    <row r="39" spans="2:33" s="260" customFormat="1" ht="21" customHeight="1" x14ac:dyDescent="0.35">
      <c r="B39" s="248" t="s">
        <v>3895</v>
      </c>
      <c r="C39" s="254" t="s">
        <v>3896</v>
      </c>
      <c r="D39" s="254">
        <v>1</v>
      </c>
      <c r="E39" s="254">
        <v>2023</v>
      </c>
      <c r="F39" s="254" t="s">
        <v>3884</v>
      </c>
      <c r="G39" s="254" t="s">
        <v>3885</v>
      </c>
      <c r="H39" s="254" t="s">
        <v>3886</v>
      </c>
      <c r="I39" s="254" t="s">
        <v>3897</v>
      </c>
      <c r="J39" s="254" t="s">
        <v>3898</v>
      </c>
      <c r="K39" s="254" t="str">
        <f t="shared" ref="K39:K52" si="1">CONCATENATE("(",L39,"/",M39,")","x100")</f>
        <v>(Número de actividades realizadas de la estrategia anual hasta el periodo		/Número de actividades programadas de la estrategia anual para el periodo		)x100</v>
      </c>
      <c r="L39" s="254" t="s">
        <v>3899</v>
      </c>
      <c r="M39" s="254" t="s">
        <v>3900</v>
      </c>
      <c r="N39" s="254" t="s">
        <v>458</v>
      </c>
      <c r="O39" s="254" t="s">
        <v>3760</v>
      </c>
      <c r="P39" s="254" t="s">
        <v>457</v>
      </c>
      <c r="Q39" s="254" t="s">
        <v>620</v>
      </c>
      <c r="R39" s="254" t="s">
        <v>3901</v>
      </c>
      <c r="S39" s="254" t="s">
        <v>3902</v>
      </c>
      <c r="T39" s="254" t="s">
        <v>3903</v>
      </c>
      <c r="U39" s="255">
        <v>1</v>
      </c>
      <c r="V39" s="255">
        <v>1</v>
      </c>
      <c r="W39" s="256">
        <v>0.7</v>
      </c>
      <c r="X39" s="254" t="s">
        <v>504</v>
      </c>
      <c r="Y39" s="254" t="s">
        <v>3555</v>
      </c>
      <c r="Z39" s="254" t="s">
        <v>3556</v>
      </c>
      <c r="AA39" s="254" t="s">
        <v>3557</v>
      </c>
      <c r="AB39" s="256">
        <v>0.8</v>
      </c>
      <c r="AC39" s="254" t="s">
        <v>458</v>
      </c>
      <c r="AD39" s="257">
        <v>44895</v>
      </c>
      <c r="AE39" s="254" t="s">
        <v>3753</v>
      </c>
      <c r="AF39" s="258">
        <v>1</v>
      </c>
      <c r="AG39" s="259" t="s">
        <v>3904</v>
      </c>
    </row>
    <row r="40" spans="2:33" s="260" customFormat="1" ht="21" customHeight="1" x14ac:dyDescent="0.35">
      <c r="B40" s="248" t="s">
        <v>3905</v>
      </c>
      <c r="C40" s="254" t="s">
        <v>3896</v>
      </c>
      <c r="D40" s="254">
        <v>1</v>
      </c>
      <c r="E40" s="254">
        <v>2023</v>
      </c>
      <c r="F40" s="254" t="s">
        <v>3884</v>
      </c>
      <c r="G40" s="254" t="s">
        <v>3885</v>
      </c>
      <c r="H40" s="254" t="s">
        <v>3886</v>
      </c>
      <c r="I40" s="254" t="s">
        <v>3906</v>
      </c>
      <c r="J40" s="266" t="s">
        <v>3907</v>
      </c>
      <c r="K40" s="254" t="str">
        <f t="shared" si="1"/>
        <v>(Número de conciliaciones de cuentas por cobrar, cuentas por pagar y cuentas del gasto realizadas en el periodo				/Número de conciliaciones identificadas de cuentas por cobrar, cuentas por pagar y cuentas del gasto en el periodo)x100</v>
      </c>
      <c r="L40" s="266" t="s">
        <v>3908</v>
      </c>
      <c r="M40" s="254" t="s">
        <v>3909</v>
      </c>
      <c r="N40" s="254" t="s">
        <v>458</v>
      </c>
      <c r="O40" s="254" t="s">
        <v>3551</v>
      </c>
      <c r="P40" s="254" t="s">
        <v>457</v>
      </c>
      <c r="Q40" s="254" t="s">
        <v>620</v>
      </c>
      <c r="R40" s="254" t="s">
        <v>3910</v>
      </c>
      <c r="S40" s="254" t="s">
        <v>3911</v>
      </c>
      <c r="T40" s="254" t="s">
        <v>3912</v>
      </c>
      <c r="U40" s="255">
        <v>0.8</v>
      </c>
      <c r="V40" s="255">
        <v>1</v>
      </c>
      <c r="W40" s="256">
        <v>0.79</v>
      </c>
      <c r="X40" s="254" t="s">
        <v>504</v>
      </c>
      <c r="Y40" s="254" t="s">
        <v>3555</v>
      </c>
      <c r="Z40" s="254" t="s">
        <v>3556</v>
      </c>
      <c r="AA40" s="254" t="s">
        <v>3557</v>
      </c>
      <c r="AB40" s="256">
        <v>0.8</v>
      </c>
      <c r="AC40" s="254" t="s">
        <v>458</v>
      </c>
      <c r="AD40" s="257">
        <v>44895</v>
      </c>
      <c r="AE40" s="254" t="s">
        <v>3753</v>
      </c>
      <c r="AF40" s="258">
        <v>1</v>
      </c>
      <c r="AG40" s="259" t="s">
        <v>3913</v>
      </c>
    </row>
    <row r="41" spans="2:33" s="260" customFormat="1" ht="21" customHeight="1" x14ac:dyDescent="0.35">
      <c r="B41" s="248" t="s">
        <v>3914</v>
      </c>
      <c r="C41" s="254" t="s">
        <v>3883</v>
      </c>
      <c r="D41" s="254">
        <v>2</v>
      </c>
      <c r="E41" s="254">
        <v>2023</v>
      </c>
      <c r="F41" s="254" t="s">
        <v>3884</v>
      </c>
      <c r="G41" s="254" t="s">
        <v>3885</v>
      </c>
      <c r="H41" s="254" t="s">
        <v>3886</v>
      </c>
      <c r="I41" s="254" t="s">
        <v>3915</v>
      </c>
      <c r="J41" s="266" t="s">
        <v>3916</v>
      </c>
      <c r="K41" s="254" t="str">
        <f t="shared" si="1"/>
        <v>(Recursos comprometidos de inversión y funcionamiento acumulados al periodo	/Programación de compromiso de recursos de inversión y funcionamiento acumulado al periodo)x100</v>
      </c>
      <c r="L41" s="266" t="s">
        <v>3917</v>
      </c>
      <c r="M41" s="254" t="s">
        <v>3918</v>
      </c>
      <c r="N41" s="254" t="s">
        <v>458</v>
      </c>
      <c r="O41" s="254" t="s">
        <v>3551</v>
      </c>
      <c r="P41" s="254" t="s">
        <v>457</v>
      </c>
      <c r="Q41" s="254" t="s">
        <v>620</v>
      </c>
      <c r="R41" s="254" t="s">
        <v>3919</v>
      </c>
      <c r="S41" s="254" t="s">
        <v>3920</v>
      </c>
      <c r="T41" s="254" t="s">
        <v>3921</v>
      </c>
      <c r="U41" s="255">
        <v>1</v>
      </c>
      <c r="V41" s="255">
        <v>1</v>
      </c>
      <c r="W41" s="256">
        <v>0.99</v>
      </c>
      <c r="X41" s="254" t="s">
        <v>504</v>
      </c>
      <c r="Y41" s="254" t="s">
        <v>3555</v>
      </c>
      <c r="Z41" s="254" t="s">
        <v>3556</v>
      </c>
      <c r="AA41" s="254" t="s">
        <v>3815</v>
      </c>
      <c r="AB41" s="256">
        <v>1</v>
      </c>
      <c r="AC41" s="254" t="s">
        <v>458</v>
      </c>
      <c r="AD41" s="257">
        <v>44895</v>
      </c>
      <c r="AE41" s="254" t="s">
        <v>3753</v>
      </c>
      <c r="AF41" s="258">
        <v>0.94927701590587599</v>
      </c>
      <c r="AG41" s="261" t="s">
        <v>3922</v>
      </c>
    </row>
    <row r="42" spans="2:33" s="260" customFormat="1" ht="21" customHeight="1" x14ac:dyDescent="0.35">
      <c r="B42" s="248" t="s">
        <v>3923</v>
      </c>
      <c r="C42" s="254" t="s">
        <v>3924</v>
      </c>
      <c r="D42" s="254">
        <v>1</v>
      </c>
      <c r="E42" s="254">
        <v>2023</v>
      </c>
      <c r="F42" s="254" t="s">
        <v>3925</v>
      </c>
      <c r="G42" s="254" t="s">
        <v>3926</v>
      </c>
      <c r="H42" s="254" t="s">
        <v>3927</v>
      </c>
      <c r="I42" s="254" t="s">
        <v>3928</v>
      </c>
      <c r="J42" s="254" t="s">
        <v>3929</v>
      </c>
      <c r="K42" s="254" t="str">
        <f t="shared" si="1"/>
        <v>(Total de proyectos de acuerdo y proyectos de ley, con respuesta emitida en el periodo/Total de proyectos de acuerdo y proyectos de ley recibidos y con término de respuesta en el periodo)x100</v>
      </c>
      <c r="L42" s="254" t="s">
        <v>3930</v>
      </c>
      <c r="M42" s="254" t="s">
        <v>3931</v>
      </c>
      <c r="N42" s="254" t="s">
        <v>458</v>
      </c>
      <c r="O42" s="254" t="s">
        <v>3551</v>
      </c>
      <c r="P42" s="254" t="s">
        <v>652</v>
      </c>
      <c r="Q42" s="254" t="s">
        <v>620</v>
      </c>
      <c r="R42" s="254" t="s">
        <v>3932</v>
      </c>
      <c r="S42" s="254" t="s">
        <v>3933</v>
      </c>
      <c r="T42" s="254" t="s">
        <v>3934</v>
      </c>
      <c r="U42" s="255">
        <v>1</v>
      </c>
      <c r="V42" s="255">
        <v>1</v>
      </c>
      <c r="W42" s="256">
        <v>0.99</v>
      </c>
      <c r="X42" s="254" t="s">
        <v>3935</v>
      </c>
      <c r="Y42" s="254" t="s">
        <v>3555</v>
      </c>
      <c r="Z42" s="254" t="s">
        <v>3936</v>
      </c>
      <c r="AA42" s="254" t="s">
        <v>3557</v>
      </c>
      <c r="AB42" s="255">
        <v>1</v>
      </c>
      <c r="AC42" s="254" t="s">
        <v>3557</v>
      </c>
      <c r="AD42" s="257">
        <v>44895</v>
      </c>
      <c r="AE42" s="254" t="s">
        <v>3933</v>
      </c>
      <c r="AF42" s="258">
        <v>0.95650000000000002</v>
      </c>
      <c r="AG42" s="261" t="s">
        <v>3937</v>
      </c>
    </row>
    <row r="43" spans="2:33" s="260" customFormat="1" ht="21" customHeight="1" x14ac:dyDescent="0.35">
      <c r="B43" s="248" t="s">
        <v>3938</v>
      </c>
      <c r="C43" s="254" t="s">
        <v>3924</v>
      </c>
      <c r="D43" s="254">
        <v>1</v>
      </c>
      <c r="E43" s="254">
        <v>2023</v>
      </c>
      <c r="F43" s="254" t="s">
        <v>3925</v>
      </c>
      <c r="G43" s="254" t="s">
        <v>3939</v>
      </c>
      <c r="H43" s="254" t="s">
        <v>3927</v>
      </c>
      <c r="I43" s="254" t="s">
        <v>3940</v>
      </c>
      <c r="J43" s="254" t="s">
        <v>3941</v>
      </c>
      <c r="K43" s="254" t="str">
        <f t="shared" si="1"/>
        <v>(Total de conceptos jurídicos con respuesta emitida en el periodo/Total de conceptos jurídicos recibidos y con término de respuesta emitida en el periodo)x100</v>
      </c>
      <c r="L43" s="254" t="s">
        <v>3942</v>
      </c>
      <c r="M43" s="254" t="s">
        <v>3943</v>
      </c>
      <c r="N43" s="254" t="s">
        <v>458</v>
      </c>
      <c r="O43" s="254" t="s">
        <v>3551</v>
      </c>
      <c r="P43" s="254" t="s">
        <v>652</v>
      </c>
      <c r="Q43" s="254" t="s">
        <v>620</v>
      </c>
      <c r="R43" s="254" t="s">
        <v>3944</v>
      </c>
      <c r="S43" s="254" t="s">
        <v>3933</v>
      </c>
      <c r="T43" s="254" t="s">
        <v>3945</v>
      </c>
      <c r="U43" s="255">
        <v>1</v>
      </c>
      <c r="V43" s="255">
        <v>1</v>
      </c>
      <c r="W43" s="256">
        <v>0.99</v>
      </c>
      <c r="X43" s="254" t="s">
        <v>3935</v>
      </c>
      <c r="Y43" s="254" t="s">
        <v>3555</v>
      </c>
      <c r="Z43" s="254" t="s">
        <v>3936</v>
      </c>
      <c r="AA43" s="254" t="s">
        <v>3557</v>
      </c>
      <c r="AB43" s="255">
        <v>1</v>
      </c>
      <c r="AC43" s="254" t="s">
        <v>3557</v>
      </c>
      <c r="AD43" s="257">
        <v>44895</v>
      </c>
      <c r="AE43" s="254" t="s">
        <v>3933</v>
      </c>
      <c r="AF43" s="258">
        <v>1</v>
      </c>
      <c r="AG43" s="259" t="s">
        <v>3946</v>
      </c>
    </row>
    <row r="44" spans="2:33" s="260" customFormat="1" ht="21" customHeight="1" x14ac:dyDescent="0.35">
      <c r="B44" s="248" t="s">
        <v>3947</v>
      </c>
      <c r="C44" s="254" t="s">
        <v>3924</v>
      </c>
      <c r="D44" s="254">
        <v>1</v>
      </c>
      <c r="E44" s="254">
        <v>2023</v>
      </c>
      <c r="F44" s="254" t="s">
        <v>3925</v>
      </c>
      <c r="G44" s="254" t="s">
        <v>3926</v>
      </c>
      <c r="H44" s="254" t="s">
        <v>3927</v>
      </c>
      <c r="I44" s="254" t="s">
        <v>3948</v>
      </c>
      <c r="J44" s="254" t="s">
        <v>3949</v>
      </c>
      <c r="K44" s="254" t="str">
        <f t="shared" si="1"/>
        <v>(Total de proyectos de actos administrativos revisados en el periodo /Total de proyectos de actos administrativos revisados y con término de respuesta en el periodo)x100</v>
      </c>
      <c r="L44" s="254" t="s">
        <v>3950</v>
      </c>
      <c r="M44" s="254" t="s">
        <v>3951</v>
      </c>
      <c r="N44" s="254" t="s">
        <v>458</v>
      </c>
      <c r="O44" s="254" t="s">
        <v>3551</v>
      </c>
      <c r="P44" s="254" t="s">
        <v>652</v>
      </c>
      <c r="Q44" s="254" t="s">
        <v>620</v>
      </c>
      <c r="R44" s="254" t="s">
        <v>3952</v>
      </c>
      <c r="S44" s="254" t="s">
        <v>3933</v>
      </c>
      <c r="T44" s="254" t="s">
        <v>3953</v>
      </c>
      <c r="U44" s="255">
        <v>1</v>
      </c>
      <c r="V44" s="255">
        <v>1</v>
      </c>
      <c r="W44" s="256">
        <v>0.99</v>
      </c>
      <c r="X44" s="254" t="s">
        <v>3935</v>
      </c>
      <c r="Y44" s="254" t="s">
        <v>3555</v>
      </c>
      <c r="Z44" s="254" t="s">
        <v>3936</v>
      </c>
      <c r="AA44" s="254" t="s">
        <v>3557</v>
      </c>
      <c r="AB44" s="255">
        <v>1</v>
      </c>
      <c r="AC44" s="254" t="s">
        <v>3557</v>
      </c>
      <c r="AD44" s="257">
        <v>44895</v>
      </c>
      <c r="AE44" s="254" t="s">
        <v>3933</v>
      </c>
      <c r="AF44" s="258">
        <v>0.99036144578313257</v>
      </c>
      <c r="AG44" s="261" t="s">
        <v>3954</v>
      </c>
    </row>
    <row r="45" spans="2:33" s="260" customFormat="1" ht="21" customHeight="1" x14ac:dyDescent="0.35">
      <c r="B45" s="248" t="s">
        <v>3955</v>
      </c>
      <c r="C45" s="254" t="s">
        <v>3924</v>
      </c>
      <c r="D45" s="254">
        <v>1</v>
      </c>
      <c r="E45" s="254">
        <v>2023</v>
      </c>
      <c r="F45" s="254" t="s">
        <v>3925</v>
      </c>
      <c r="G45" s="254" t="s">
        <v>3939</v>
      </c>
      <c r="H45" s="254" t="s">
        <v>3927</v>
      </c>
      <c r="I45" s="254" t="s">
        <v>3956</v>
      </c>
      <c r="J45" s="254" t="s">
        <v>3957</v>
      </c>
      <c r="K45" s="254" t="str">
        <f t="shared" si="1"/>
        <v>(Total de notificaciones judiciales, procesos judiciales, trámites extrajudiciales y acciones de tutela/Total de notificaciones judiciales de procesos judiciales, trámites extrajudiciales y acciones de tutela y con término de respuesta en el periodo)x100</v>
      </c>
      <c r="L45" s="254" t="s">
        <v>3958</v>
      </c>
      <c r="M45" s="254" t="s">
        <v>3959</v>
      </c>
      <c r="N45" s="254" t="s">
        <v>458</v>
      </c>
      <c r="O45" s="254" t="s">
        <v>3551</v>
      </c>
      <c r="P45" s="254" t="s">
        <v>457</v>
      </c>
      <c r="Q45" s="254" t="s">
        <v>620</v>
      </c>
      <c r="R45" s="254" t="s">
        <v>3960</v>
      </c>
      <c r="S45" s="254" t="s">
        <v>3961</v>
      </c>
      <c r="T45" s="254" t="s">
        <v>3962</v>
      </c>
      <c r="U45" s="255">
        <v>1</v>
      </c>
      <c r="V45" s="255">
        <v>1</v>
      </c>
      <c r="W45" s="256">
        <v>0.99</v>
      </c>
      <c r="X45" s="254" t="s">
        <v>3935</v>
      </c>
      <c r="Y45" s="254" t="s">
        <v>3555</v>
      </c>
      <c r="Z45" s="254" t="s">
        <v>3936</v>
      </c>
      <c r="AA45" s="254" t="s">
        <v>3557</v>
      </c>
      <c r="AB45" s="255">
        <v>1</v>
      </c>
      <c r="AC45" s="254" t="s">
        <v>3557</v>
      </c>
      <c r="AD45" s="257">
        <v>44895</v>
      </c>
      <c r="AE45" s="254" t="s">
        <v>3963</v>
      </c>
      <c r="AF45" s="258">
        <v>1</v>
      </c>
      <c r="AG45" s="259" t="s">
        <v>3964</v>
      </c>
    </row>
    <row r="46" spans="2:33" s="260" customFormat="1" ht="21" customHeight="1" x14ac:dyDescent="0.35">
      <c r="B46" s="248" t="s">
        <v>3965</v>
      </c>
      <c r="C46" s="254" t="s">
        <v>3966</v>
      </c>
      <c r="D46" s="254">
        <v>1</v>
      </c>
      <c r="E46" s="254">
        <v>2023</v>
      </c>
      <c r="F46" s="254" t="s">
        <v>3967</v>
      </c>
      <c r="G46" s="254" t="s">
        <v>3968</v>
      </c>
      <c r="H46" s="254" t="s">
        <v>3969</v>
      </c>
      <c r="I46" s="254" t="s">
        <v>3970</v>
      </c>
      <c r="J46" s="254" t="s">
        <v>3971</v>
      </c>
      <c r="K46" s="254" t="str">
        <f t="shared" si="1"/>
        <v>(Número de asesorías y proyectos en materia de transformación digital realizadas por la Alta Consejería Distrital de Tecnologías de la Información y las Comunicaciones a las entidades del distrito/Número de asesorías y proyectos en materia de transformación digital programadas por la Alta Consejería Distrital de Tecnologías de la Información y las Comunicaciones a las entidades del distrito)x100</v>
      </c>
      <c r="L46" s="254" t="s">
        <v>3972</v>
      </c>
      <c r="M46" s="254" t="s">
        <v>3973</v>
      </c>
      <c r="N46" s="254" t="s">
        <v>458</v>
      </c>
      <c r="O46" s="254" t="s">
        <v>3637</v>
      </c>
      <c r="P46" s="254" t="s">
        <v>457</v>
      </c>
      <c r="Q46" s="254" t="s">
        <v>620</v>
      </c>
      <c r="R46" s="254" t="s">
        <v>3974</v>
      </c>
      <c r="S46" s="254" t="s">
        <v>3975</v>
      </c>
      <c r="T46" s="254" t="s">
        <v>3976</v>
      </c>
      <c r="U46" s="255">
        <v>1</v>
      </c>
      <c r="V46" s="255">
        <v>1</v>
      </c>
      <c r="W46" s="256">
        <v>0.99</v>
      </c>
      <c r="X46" s="254" t="s">
        <v>467</v>
      </c>
      <c r="Y46" s="254" t="s">
        <v>3555</v>
      </c>
      <c r="Z46" s="254" t="s">
        <v>3556</v>
      </c>
      <c r="AA46" s="254" t="s">
        <v>3557</v>
      </c>
      <c r="AB46" s="254" t="s">
        <v>481</v>
      </c>
      <c r="AC46" s="254" t="s">
        <v>481</v>
      </c>
      <c r="AD46" s="254" t="s">
        <v>481</v>
      </c>
      <c r="AE46" s="254" t="s">
        <v>481</v>
      </c>
      <c r="AF46" s="258">
        <v>1</v>
      </c>
      <c r="AG46" s="259" t="s">
        <v>3977</v>
      </c>
    </row>
    <row r="47" spans="2:33" s="260" customFormat="1" ht="21" customHeight="1" x14ac:dyDescent="0.35">
      <c r="B47" s="248" t="s">
        <v>3978</v>
      </c>
      <c r="C47" s="254" t="s">
        <v>3966</v>
      </c>
      <c r="D47" s="254">
        <v>1</v>
      </c>
      <c r="E47" s="254">
        <v>2023</v>
      </c>
      <c r="F47" s="254" t="s">
        <v>3967</v>
      </c>
      <c r="G47" s="254" t="s">
        <v>3968</v>
      </c>
      <c r="H47" s="254" t="s">
        <v>3969</v>
      </c>
      <c r="I47" s="254" t="s">
        <v>3979</v>
      </c>
      <c r="J47" s="254" t="s">
        <v>3980</v>
      </c>
      <c r="K47" s="254" t="str">
        <f t="shared" si="1"/>
        <v>(Número de estrategias de trabajo conjunto realizado con los laboratorios de la ciudad ejecutados/Número de estrategias de trabajo conjunto realizado con los laboratorios de la ciudad programados)x100</v>
      </c>
      <c r="L47" s="254" t="s">
        <v>3981</v>
      </c>
      <c r="M47" s="254" t="s">
        <v>3982</v>
      </c>
      <c r="N47" s="254" t="s">
        <v>458</v>
      </c>
      <c r="O47" s="254" t="s">
        <v>3760</v>
      </c>
      <c r="P47" s="254" t="s">
        <v>457</v>
      </c>
      <c r="Q47" s="254" t="s">
        <v>620</v>
      </c>
      <c r="R47" s="254" t="s">
        <v>3983</v>
      </c>
      <c r="S47" s="254" t="s">
        <v>3984</v>
      </c>
      <c r="T47" s="254" t="s">
        <v>3985</v>
      </c>
      <c r="U47" s="255">
        <v>1</v>
      </c>
      <c r="V47" s="255">
        <v>1</v>
      </c>
      <c r="W47" s="256">
        <v>0.99</v>
      </c>
      <c r="X47" s="254" t="s">
        <v>467</v>
      </c>
      <c r="Y47" s="254" t="s">
        <v>3555</v>
      </c>
      <c r="Z47" s="254" t="s">
        <v>3556</v>
      </c>
      <c r="AA47" s="254" t="s">
        <v>3557</v>
      </c>
      <c r="AB47" s="254" t="s">
        <v>481</v>
      </c>
      <c r="AC47" s="254" t="s">
        <v>481</v>
      </c>
      <c r="AD47" s="254" t="s">
        <v>481</v>
      </c>
      <c r="AE47" s="254" t="s">
        <v>481</v>
      </c>
      <c r="AF47" s="258">
        <v>1</v>
      </c>
      <c r="AG47" s="259" t="s">
        <v>3986</v>
      </c>
    </row>
    <row r="48" spans="2:33" s="260" customFormat="1" ht="21" customHeight="1" x14ac:dyDescent="0.35">
      <c r="B48" s="248" t="s">
        <v>3987</v>
      </c>
      <c r="C48" s="254" t="s">
        <v>3988</v>
      </c>
      <c r="D48" s="254">
        <v>1</v>
      </c>
      <c r="E48" s="254">
        <v>2023</v>
      </c>
      <c r="F48" s="254" t="s">
        <v>3967</v>
      </c>
      <c r="G48" s="254" t="s">
        <v>3968</v>
      </c>
      <c r="H48" s="254" t="s">
        <v>2353</v>
      </c>
      <c r="I48" s="254" t="s">
        <v>3989</v>
      </c>
      <c r="J48" s="254" t="s">
        <v>3990</v>
      </c>
      <c r="K48" s="254" t="str">
        <f t="shared" si="1"/>
        <v>(Porcentaje de ejecución de los compromisos/acciones del Plan de Acción General del Gobierno Abierto de Bogota 										/Porcentaje de programación de los compromisos/acciones del Plan de Acción General del Gobierno Abierto de Bogota)x100</v>
      </c>
      <c r="L48" s="254" t="s">
        <v>3991</v>
      </c>
      <c r="M48" s="267" t="s">
        <v>3992</v>
      </c>
      <c r="N48" s="254" t="s">
        <v>458</v>
      </c>
      <c r="O48" s="254" t="s">
        <v>3637</v>
      </c>
      <c r="P48" s="254" t="s">
        <v>457</v>
      </c>
      <c r="Q48" s="254" t="s">
        <v>620</v>
      </c>
      <c r="R48" s="85" t="s">
        <v>3993</v>
      </c>
      <c r="S48" s="254" t="s">
        <v>3994</v>
      </c>
      <c r="T48" s="254" t="s">
        <v>3995</v>
      </c>
      <c r="U48" s="255">
        <v>1</v>
      </c>
      <c r="V48" s="255">
        <v>1</v>
      </c>
      <c r="W48" s="256">
        <v>0.8</v>
      </c>
      <c r="X48" s="254" t="s">
        <v>504</v>
      </c>
      <c r="Y48" s="254" t="s">
        <v>3555</v>
      </c>
      <c r="Z48" s="254" t="s">
        <v>3556</v>
      </c>
      <c r="AA48" s="254" t="s">
        <v>3557</v>
      </c>
      <c r="AB48" s="254" t="s">
        <v>481</v>
      </c>
      <c r="AC48" s="254" t="s">
        <v>481</v>
      </c>
      <c r="AD48" s="254" t="s">
        <v>481</v>
      </c>
      <c r="AE48" s="254" t="s">
        <v>481</v>
      </c>
      <c r="AF48" s="258">
        <v>1</v>
      </c>
      <c r="AG48" s="259" t="s">
        <v>3996</v>
      </c>
    </row>
    <row r="49" spans="2:43" s="260" customFormat="1" ht="21" customHeight="1" x14ac:dyDescent="0.35">
      <c r="B49" s="248" t="s">
        <v>3997</v>
      </c>
      <c r="C49" s="254" t="s">
        <v>3998</v>
      </c>
      <c r="D49" s="254">
        <v>1</v>
      </c>
      <c r="E49" s="254">
        <v>2023</v>
      </c>
      <c r="F49" s="254" t="s">
        <v>3967</v>
      </c>
      <c r="G49" s="254" t="s">
        <v>3968</v>
      </c>
      <c r="H49" s="254" t="s">
        <v>3999</v>
      </c>
      <c r="I49" s="254" t="s">
        <v>4000</v>
      </c>
      <c r="J49" s="254" t="s">
        <v>4001</v>
      </c>
      <c r="K49" s="254" t="str">
        <f t="shared" si="1"/>
        <v>(Actividades para fortalecer el relacionamiento de la Administración Distrital con la ciudadanía ejecutadas/Actividades para fortalecer el relacionamiento de la Administración Distrital con la ciudadanía programadas)x100</v>
      </c>
      <c r="L49" s="254" t="s">
        <v>4002</v>
      </c>
      <c r="M49" s="267" t="s">
        <v>4003</v>
      </c>
      <c r="N49" s="254" t="s">
        <v>458</v>
      </c>
      <c r="O49" s="254" t="s">
        <v>3551</v>
      </c>
      <c r="P49" s="254" t="s">
        <v>457</v>
      </c>
      <c r="Q49" s="254" t="s">
        <v>620</v>
      </c>
      <c r="R49" s="254" t="s">
        <v>4004</v>
      </c>
      <c r="S49" s="254" t="s">
        <v>4005</v>
      </c>
      <c r="T49" s="254" t="s">
        <v>4006</v>
      </c>
      <c r="U49" s="255">
        <v>1</v>
      </c>
      <c r="V49" s="255">
        <v>1</v>
      </c>
      <c r="W49" s="256">
        <v>0.95</v>
      </c>
      <c r="X49" s="254" t="s">
        <v>504</v>
      </c>
      <c r="Y49" s="254" t="s">
        <v>3555</v>
      </c>
      <c r="Z49" s="254" t="s">
        <v>3556</v>
      </c>
      <c r="AA49" s="254" t="s">
        <v>3557</v>
      </c>
      <c r="AB49" s="254" t="s">
        <v>481</v>
      </c>
      <c r="AC49" s="254" t="s">
        <v>481</v>
      </c>
      <c r="AD49" s="254" t="s">
        <v>481</v>
      </c>
      <c r="AE49" s="254" t="s">
        <v>481</v>
      </c>
      <c r="AF49" s="258">
        <v>1</v>
      </c>
      <c r="AG49" s="259" t="s">
        <v>4007</v>
      </c>
    </row>
    <row r="50" spans="2:43" s="260" customFormat="1" ht="21" customHeight="1" x14ac:dyDescent="0.35">
      <c r="B50" s="248" t="s">
        <v>4008</v>
      </c>
      <c r="C50" s="254" t="s">
        <v>4009</v>
      </c>
      <c r="D50" s="254">
        <v>1</v>
      </c>
      <c r="E50" s="254">
        <v>2023</v>
      </c>
      <c r="F50" s="254" t="s">
        <v>4010</v>
      </c>
      <c r="G50" s="254" t="s">
        <v>4011</v>
      </c>
      <c r="H50" s="254" t="s">
        <v>4012</v>
      </c>
      <c r="I50" s="254" t="s">
        <v>4013</v>
      </c>
      <c r="J50" s="254" t="s">
        <v>4014</v>
      </c>
      <c r="K50" s="254" t="str">
        <f t="shared" si="1"/>
        <v>(Número de productos de pedagogía social y procesos pedagógicos ejecutados en el periodo/Número de productos de pedagogía social y procesos pedagógicos programados en el periodo)x100</v>
      </c>
      <c r="L50" s="254" t="s">
        <v>4015</v>
      </c>
      <c r="M50" s="254" t="s">
        <v>4016</v>
      </c>
      <c r="N50" s="254" t="s">
        <v>458</v>
      </c>
      <c r="O50" s="254" t="s">
        <v>3760</v>
      </c>
      <c r="P50" s="254" t="s">
        <v>457</v>
      </c>
      <c r="Q50" s="254" t="s">
        <v>620</v>
      </c>
      <c r="R50" s="254" t="s">
        <v>4017</v>
      </c>
      <c r="S50" s="254" t="s">
        <v>4018</v>
      </c>
      <c r="T50" s="254" t="s">
        <v>4019</v>
      </c>
      <c r="U50" s="255">
        <v>1</v>
      </c>
      <c r="V50" s="255">
        <v>1</v>
      </c>
      <c r="W50" s="256">
        <v>0.99</v>
      </c>
      <c r="X50" s="254" t="s">
        <v>504</v>
      </c>
      <c r="Y50" s="254" t="s">
        <v>3555</v>
      </c>
      <c r="Z50" s="254" t="s">
        <v>3556</v>
      </c>
      <c r="AA50" s="254" t="s">
        <v>3557</v>
      </c>
      <c r="AB50" s="255">
        <v>1</v>
      </c>
      <c r="AC50" s="254" t="s">
        <v>458</v>
      </c>
      <c r="AD50" s="257">
        <v>44834</v>
      </c>
      <c r="AE50" s="254" t="s">
        <v>4020</v>
      </c>
      <c r="AF50" s="258">
        <v>1</v>
      </c>
      <c r="AG50" s="259" t="s">
        <v>4021</v>
      </c>
    </row>
    <row r="51" spans="2:43" s="260" customFormat="1" ht="21" customHeight="1" x14ac:dyDescent="0.35">
      <c r="B51" s="248" t="s">
        <v>4022</v>
      </c>
      <c r="C51" s="254" t="s">
        <v>4009</v>
      </c>
      <c r="D51" s="254">
        <v>1</v>
      </c>
      <c r="E51" s="254">
        <v>2023</v>
      </c>
      <c r="F51" s="254" t="s">
        <v>4010</v>
      </c>
      <c r="G51" s="254" t="s">
        <v>4011</v>
      </c>
      <c r="H51" s="254" t="s">
        <v>4012</v>
      </c>
      <c r="I51" s="254" t="s">
        <v>4023</v>
      </c>
      <c r="J51" s="254" t="s">
        <v>4024</v>
      </c>
      <c r="K51" s="254" t="str">
        <f t="shared" si="1"/>
        <v>(Número de actividades de reconciliación y construcción de paz territorial ejecutadas en el periodo/Número de actividades de reconciliación y construcción de paz territorial programadas en el periodo)x100</v>
      </c>
      <c r="L51" s="254" t="s">
        <v>4025</v>
      </c>
      <c r="M51" s="254" t="s">
        <v>4026</v>
      </c>
      <c r="N51" s="254" t="s">
        <v>458</v>
      </c>
      <c r="O51" s="254" t="s">
        <v>3637</v>
      </c>
      <c r="P51" s="254" t="s">
        <v>457</v>
      </c>
      <c r="Q51" s="254" t="s">
        <v>620</v>
      </c>
      <c r="R51" s="254" t="s">
        <v>4027</v>
      </c>
      <c r="S51" s="254" t="s">
        <v>4028</v>
      </c>
      <c r="T51" s="254" t="s">
        <v>4029</v>
      </c>
      <c r="U51" s="255">
        <v>1</v>
      </c>
      <c r="V51" s="255">
        <v>1</v>
      </c>
      <c r="W51" s="256">
        <v>0.99</v>
      </c>
      <c r="X51" s="254" t="s">
        <v>504</v>
      </c>
      <c r="Y51" s="254" t="s">
        <v>3555</v>
      </c>
      <c r="Z51" s="254" t="s">
        <v>3556</v>
      </c>
      <c r="AA51" s="254" t="s">
        <v>3557</v>
      </c>
      <c r="AB51" s="255">
        <v>1</v>
      </c>
      <c r="AC51" s="254" t="s">
        <v>458</v>
      </c>
      <c r="AD51" s="257">
        <v>44742</v>
      </c>
      <c r="AE51" s="254" t="s">
        <v>4030</v>
      </c>
      <c r="AF51" s="258">
        <v>1</v>
      </c>
      <c r="AG51" s="259" t="s">
        <v>4031</v>
      </c>
    </row>
    <row r="52" spans="2:43" s="260" customFormat="1" ht="21" customHeight="1" x14ac:dyDescent="0.35">
      <c r="B52" s="248" t="s">
        <v>4032</v>
      </c>
      <c r="C52" s="254" t="s">
        <v>4009</v>
      </c>
      <c r="D52" s="254">
        <v>1</v>
      </c>
      <c r="E52" s="254">
        <v>2023</v>
      </c>
      <c r="F52" s="254" t="s">
        <v>4010</v>
      </c>
      <c r="G52" s="254" t="s">
        <v>4011</v>
      </c>
      <c r="H52" s="254" t="s">
        <v>4012</v>
      </c>
      <c r="I52" s="254" t="s">
        <v>4033</v>
      </c>
      <c r="J52" s="254" t="s">
        <v>4034</v>
      </c>
      <c r="K52" s="254" t="str">
        <f t="shared" si="1"/>
        <v>(Número de espacios bilaterales en los Centros de Encuentro realizados en el periodo/Número de espacios bilaterales en los Centros de Encuentro programados en el periodo)x100</v>
      </c>
      <c r="L52" s="254" t="s">
        <v>4035</v>
      </c>
      <c r="M52" s="254" t="s">
        <v>4036</v>
      </c>
      <c r="N52" s="254" t="s">
        <v>458</v>
      </c>
      <c r="O52" s="254" t="s">
        <v>3760</v>
      </c>
      <c r="P52" s="254" t="s">
        <v>457</v>
      </c>
      <c r="Q52" s="254" t="s">
        <v>620</v>
      </c>
      <c r="R52" s="254" t="s">
        <v>4037</v>
      </c>
      <c r="S52" s="254" t="s">
        <v>4038</v>
      </c>
      <c r="T52" s="254" t="s">
        <v>4039</v>
      </c>
      <c r="U52" s="255">
        <v>1</v>
      </c>
      <c r="V52" s="255">
        <v>1</v>
      </c>
      <c r="W52" s="256">
        <v>0.99</v>
      </c>
      <c r="X52" s="254" t="s">
        <v>504</v>
      </c>
      <c r="Y52" s="254" t="s">
        <v>3555</v>
      </c>
      <c r="Z52" s="254" t="s">
        <v>3556</v>
      </c>
      <c r="AA52" s="254" t="s">
        <v>3557</v>
      </c>
      <c r="AB52" s="254" t="s">
        <v>481</v>
      </c>
      <c r="AC52" s="254" t="s">
        <v>481</v>
      </c>
      <c r="AD52" s="254" t="s">
        <v>481</v>
      </c>
      <c r="AE52" s="254" t="s">
        <v>481</v>
      </c>
      <c r="AF52" s="258">
        <v>1</v>
      </c>
      <c r="AG52" s="259" t="s">
        <v>4040</v>
      </c>
    </row>
    <row r="53" spans="2:43" s="73" customFormat="1" ht="21" customHeight="1" x14ac:dyDescent="0.35">
      <c r="B53" s="248" t="s">
        <v>4041</v>
      </c>
      <c r="C53" s="254" t="s">
        <v>3630</v>
      </c>
      <c r="D53" s="254">
        <v>1</v>
      </c>
      <c r="E53" s="254">
        <v>2023</v>
      </c>
      <c r="F53" s="254" t="s">
        <v>3609</v>
      </c>
      <c r="G53" s="254" t="s">
        <v>3610</v>
      </c>
      <c r="H53" s="254" t="s">
        <v>4042</v>
      </c>
      <c r="I53" s="254" t="s">
        <v>4043</v>
      </c>
      <c r="J53" s="254" t="s">
        <v>4044</v>
      </c>
      <c r="K53" s="254" t="s">
        <v>4045</v>
      </c>
      <c r="L53" s="254" t="s">
        <v>4045</v>
      </c>
      <c r="M53" s="254" t="s">
        <v>481</v>
      </c>
      <c r="N53" s="254" t="s">
        <v>4046</v>
      </c>
      <c r="O53" s="254" t="s">
        <v>3760</v>
      </c>
      <c r="P53" s="254" t="s">
        <v>457</v>
      </c>
      <c r="Q53" s="254" t="s">
        <v>620</v>
      </c>
      <c r="R53" s="254" t="s">
        <v>4047</v>
      </c>
      <c r="S53" s="254" t="s">
        <v>4048</v>
      </c>
      <c r="T53" s="254" t="s">
        <v>4049</v>
      </c>
      <c r="U53" s="268">
        <v>24000</v>
      </c>
      <c r="V53" s="268">
        <v>24000</v>
      </c>
      <c r="W53" s="268">
        <v>23999</v>
      </c>
      <c r="X53" s="254" t="s">
        <v>467</v>
      </c>
      <c r="Y53" s="254" t="s">
        <v>3555</v>
      </c>
      <c r="Z53" s="254" t="s">
        <v>3556</v>
      </c>
      <c r="AA53" s="254" t="s">
        <v>3557</v>
      </c>
      <c r="AB53" s="254" t="s">
        <v>481</v>
      </c>
      <c r="AC53" s="254" t="s">
        <v>481</v>
      </c>
      <c r="AD53" s="254" t="s">
        <v>481</v>
      </c>
      <c r="AE53" s="254" t="s">
        <v>481</v>
      </c>
      <c r="AF53" s="258">
        <v>1</v>
      </c>
      <c r="AG53" s="259" t="s">
        <v>4050</v>
      </c>
      <c r="AN53" s="269"/>
    </row>
    <row r="54" spans="2:43" s="73" customFormat="1" ht="21" customHeight="1" x14ac:dyDescent="0.35">
      <c r="B54" s="248" t="s">
        <v>4051</v>
      </c>
      <c r="C54" s="254" t="s">
        <v>3630</v>
      </c>
      <c r="D54" s="254">
        <v>1</v>
      </c>
      <c r="E54" s="254">
        <v>2023</v>
      </c>
      <c r="F54" s="254" t="s">
        <v>3609</v>
      </c>
      <c r="G54" s="254" t="s">
        <v>3610</v>
      </c>
      <c r="H54" s="254" t="s">
        <v>642</v>
      </c>
      <c r="I54" s="254" t="s">
        <v>4052</v>
      </c>
      <c r="J54" s="254" t="s">
        <v>4053</v>
      </c>
      <c r="K54" s="254" t="s">
        <v>4054</v>
      </c>
      <c r="L54" s="254" t="s">
        <v>4055</v>
      </c>
      <c r="M54" s="254" t="s">
        <v>4056</v>
      </c>
      <c r="N54" s="254" t="s">
        <v>458</v>
      </c>
      <c r="O54" s="254" t="s">
        <v>3644</v>
      </c>
      <c r="P54" s="254" t="s">
        <v>457</v>
      </c>
      <c r="Q54" s="254" t="s">
        <v>620</v>
      </c>
      <c r="R54" s="85" t="s">
        <v>4057</v>
      </c>
      <c r="S54" s="254" t="s">
        <v>4058</v>
      </c>
      <c r="T54" s="85" t="s">
        <v>4059</v>
      </c>
      <c r="U54" s="255">
        <v>0.5</v>
      </c>
      <c r="V54" s="255">
        <v>0.55000000000000004</v>
      </c>
      <c r="W54" s="256">
        <v>0.45</v>
      </c>
      <c r="X54" s="254" t="s">
        <v>456</v>
      </c>
      <c r="Y54" s="254" t="s">
        <v>3555</v>
      </c>
      <c r="Z54" s="254" t="s">
        <v>3556</v>
      </c>
      <c r="AA54" s="254" t="s">
        <v>3648</v>
      </c>
      <c r="AB54" s="254" t="s">
        <v>481</v>
      </c>
      <c r="AC54" s="254" t="s">
        <v>481</v>
      </c>
      <c r="AD54" s="254" t="s">
        <v>481</v>
      </c>
      <c r="AE54" s="254" t="s">
        <v>481</v>
      </c>
      <c r="AF54" s="254" t="s">
        <v>481</v>
      </c>
      <c r="AG54" s="259" t="s">
        <v>3649</v>
      </c>
      <c r="AN54" s="269"/>
    </row>
    <row r="55" spans="2:43" s="2" customFormat="1" ht="64.400000000000006" customHeight="1" x14ac:dyDescent="0.25">
      <c r="B55" s="270"/>
      <c r="C55" s="31"/>
      <c r="F55" s="73"/>
      <c r="G55" s="73"/>
      <c r="H55" s="73"/>
      <c r="I55" s="73"/>
      <c r="J55" s="73"/>
      <c r="K55" s="73"/>
      <c r="L55" s="73"/>
      <c r="M55" s="73"/>
      <c r="N55" s="31"/>
      <c r="O55" s="31"/>
      <c r="P55" s="31"/>
      <c r="Q55" s="31"/>
      <c r="U55" s="31"/>
      <c r="V55" s="31"/>
      <c r="W55" s="31"/>
      <c r="X55" s="31"/>
      <c r="Y55" s="31"/>
      <c r="Z55" s="31"/>
      <c r="AA55" s="31"/>
      <c r="AB55" s="31"/>
      <c r="AC55" s="31"/>
      <c r="AD55" s="31"/>
      <c r="AF55" s="270"/>
      <c r="AQ55" s="3"/>
    </row>
    <row r="56" spans="2:43" s="2" customFormat="1" ht="64.400000000000006" customHeight="1" x14ac:dyDescent="0.25">
      <c r="B56" s="31"/>
      <c r="C56" s="31"/>
      <c r="D56" s="31"/>
      <c r="E56" s="31"/>
      <c r="F56" s="73"/>
      <c r="G56" s="73"/>
      <c r="H56" s="73"/>
      <c r="I56" s="73"/>
      <c r="J56" s="73"/>
      <c r="K56" s="73"/>
      <c r="L56" s="73"/>
      <c r="M56" s="73"/>
      <c r="N56" s="31"/>
      <c r="O56" s="31"/>
      <c r="P56" s="31"/>
      <c r="Q56" s="31"/>
      <c r="U56" s="31"/>
      <c r="V56" s="31"/>
      <c r="W56" s="31"/>
      <c r="X56" s="31"/>
      <c r="Y56" s="31"/>
      <c r="Z56" s="31"/>
      <c r="AA56" s="31"/>
      <c r="AB56" s="31"/>
      <c r="AC56" s="31"/>
      <c r="AD56" s="31"/>
      <c r="AF56" s="31"/>
      <c r="AQ56" s="3"/>
    </row>
    <row r="57" spans="2:43" s="2" customFormat="1" ht="64.400000000000006" customHeight="1" x14ac:dyDescent="0.25">
      <c r="B57" s="31"/>
      <c r="C57" s="31"/>
      <c r="D57" s="31"/>
      <c r="E57" s="31"/>
      <c r="F57" s="73"/>
      <c r="G57" s="73"/>
      <c r="H57" s="73"/>
      <c r="I57" s="73"/>
      <c r="J57" s="73"/>
      <c r="K57" s="73"/>
      <c r="L57" s="73"/>
      <c r="M57" s="73"/>
      <c r="N57" s="31"/>
      <c r="O57" s="31"/>
      <c r="P57" s="31"/>
      <c r="Q57" s="31"/>
      <c r="U57" s="31"/>
      <c r="V57" s="31"/>
      <c r="W57" s="31"/>
      <c r="X57" s="31"/>
      <c r="Y57" s="31"/>
      <c r="Z57" s="31"/>
      <c r="AA57" s="31"/>
      <c r="AB57" s="31"/>
      <c r="AC57" s="31"/>
      <c r="AD57" s="31"/>
      <c r="AF57" s="31"/>
      <c r="AQ57" s="3"/>
    </row>
    <row r="58" spans="2:43" s="2" customFormat="1" ht="64.400000000000006" customHeight="1" x14ac:dyDescent="0.25">
      <c r="B58" s="31"/>
      <c r="C58" s="31"/>
      <c r="D58" s="31"/>
      <c r="E58" s="31"/>
      <c r="F58" s="73"/>
      <c r="G58" s="73"/>
      <c r="H58" s="73"/>
      <c r="I58" s="73"/>
      <c r="J58" s="73"/>
      <c r="K58" s="73"/>
      <c r="L58" s="73"/>
      <c r="M58" s="73"/>
      <c r="N58" s="31"/>
      <c r="O58" s="31"/>
      <c r="P58" s="31"/>
      <c r="Q58" s="31"/>
      <c r="U58" s="31"/>
      <c r="V58" s="31"/>
      <c r="W58" s="31"/>
      <c r="X58" s="31"/>
      <c r="Y58" s="31"/>
      <c r="Z58" s="31"/>
      <c r="AA58" s="31"/>
      <c r="AB58" s="31"/>
      <c r="AC58" s="31"/>
      <c r="AD58" s="31"/>
      <c r="AF58" s="31"/>
      <c r="AQ58" s="3"/>
    </row>
    <row r="59" spans="2:43" s="2" customFormat="1" ht="64.400000000000006" customHeight="1" x14ac:dyDescent="0.25">
      <c r="B59" s="31"/>
      <c r="C59" s="31"/>
      <c r="D59" s="31"/>
      <c r="E59" s="31"/>
      <c r="F59" s="73"/>
      <c r="G59" s="73"/>
      <c r="H59" s="73"/>
      <c r="I59" s="73"/>
      <c r="J59" s="73"/>
      <c r="K59" s="73"/>
      <c r="L59" s="73"/>
      <c r="M59" s="73"/>
      <c r="N59" s="31"/>
      <c r="O59" s="31"/>
      <c r="P59" s="31"/>
      <c r="Q59" s="31"/>
      <c r="U59" s="31"/>
      <c r="V59" s="31"/>
      <c r="W59" s="31"/>
      <c r="X59" s="31"/>
      <c r="Y59" s="31"/>
      <c r="Z59" s="31"/>
      <c r="AA59" s="31"/>
      <c r="AB59" s="31"/>
      <c r="AC59" s="31"/>
      <c r="AD59" s="31"/>
      <c r="AF59" s="31"/>
      <c r="AQ59" s="3"/>
    </row>
    <row r="60" spans="2:43" s="2" customFormat="1" ht="64.400000000000006" customHeight="1" x14ac:dyDescent="0.25">
      <c r="B60" s="31"/>
      <c r="C60" s="31"/>
      <c r="D60" s="31"/>
      <c r="E60" s="31"/>
      <c r="F60" s="73"/>
      <c r="G60" s="73"/>
      <c r="H60" s="73"/>
      <c r="I60" s="73"/>
      <c r="J60" s="73"/>
      <c r="K60" s="73"/>
      <c r="L60" s="73"/>
      <c r="M60" s="73"/>
      <c r="N60" s="31"/>
      <c r="O60" s="31"/>
      <c r="P60" s="31"/>
      <c r="Q60" s="31"/>
      <c r="U60" s="31"/>
      <c r="V60" s="31"/>
      <c r="W60" s="31"/>
      <c r="X60" s="31"/>
      <c r="Y60" s="31"/>
      <c r="Z60" s="31"/>
      <c r="AA60" s="31"/>
      <c r="AB60" s="31"/>
      <c r="AC60" s="31"/>
      <c r="AD60" s="31"/>
      <c r="AF60" s="31"/>
      <c r="AQ60" s="3"/>
    </row>
    <row r="61" spans="2:43" s="2" customFormat="1" ht="64.400000000000006" customHeight="1" x14ac:dyDescent="0.25">
      <c r="B61" s="31"/>
      <c r="C61" s="31"/>
      <c r="D61" s="31"/>
      <c r="E61" s="31"/>
      <c r="F61" s="73"/>
      <c r="G61" s="73"/>
      <c r="H61" s="73"/>
      <c r="I61" s="73"/>
      <c r="J61" s="73"/>
      <c r="K61" s="73"/>
      <c r="L61" s="73"/>
      <c r="M61" s="73"/>
      <c r="N61" s="31"/>
      <c r="O61" s="31"/>
      <c r="P61" s="31"/>
      <c r="Q61" s="31"/>
      <c r="U61" s="31"/>
      <c r="V61" s="31"/>
      <c r="W61" s="31"/>
      <c r="X61" s="31"/>
      <c r="Y61" s="31"/>
      <c r="Z61" s="31"/>
      <c r="AA61" s="31"/>
      <c r="AB61" s="31"/>
      <c r="AC61" s="31"/>
      <c r="AD61" s="31"/>
      <c r="AF61" s="31"/>
      <c r="AQ61" s="3"/>
    </row>
    <row r="62" spans="2:43" s="2" customFormat="1" ht="64.400000000000006" customHeight="1" x14ac:dyDescent="0.25">
      <c r="B62" s="31"/>
      <c r="C62" s="31"/>
      <c r="D62" s="31"/>
      <c r="E62" s="31"/>
      <c r="F62" s="73"/>
      <c r="G62" s="73"/>
      <c r="H62" s="73"/>
      <c r="I62" s="73"/>
      <c r="J62" s="73"/>
      <c r="K62" s="73"/>
      <c r="L62" s="73"/>
      <c r="M62" s="73"/>
      <c r="N62" s="31"/>
      <c r="O62" s="31"/>
      <c r="P62" s="31"/>
      <c r="Q62" s="31"/>
      <c r="U62" s="31"/>
      <c r="V62" s="31"/>
      <c r="W62" s="31"/>
      <c r="X62" s="31"/>
      <c r="Y62" s="31"/>
      <c r="Z62" s="31"/>
      <c r="AA62" s="31"/>
      <c r="AB62" s="31"/>
      <c r="AC62" s="31"/>
      <c r="AD62" s="31"/>
      <c r="AF62" s="31"/>
      <c r="AQ62" s="3"/>
    </row>
    <row r="63" spans="2:43" s="2" customFormat="1" ht="64.400000000000006" customHeight="1" x14ac:dyDescent="0.25">
      <c r="B63" s="31"/>
      <c r="C63" s="31"/>
      <c r="D63" s="31"/>
      <c r="E63" s="31"/>
      <c r="F63" s="73"/>
      <c r="G63" s="73"/>
      <c r="H63" s="73"/>
      <c r="I63" s="73"/>
      <c r="J63" s="73"/>
      <c r="K63" s="73"/>
      <c r="L63" s="73"/>
      <c r="M63" s="73"/>
      <c r="N63" s="31"/>
      <c r="O63" s="31"/>
      <c r="P63" s="31"/>
      <c r="Q63" s="31"/>
      <c r="U63" s="31"/>
      <c r="V63" s="31"/>
      <c r="W63" s="31"/>
      <c r="X63" s="31"/>
      <c r="Y63" s="31"/>
      <c r="Z63" s="31"/>
      <c r="AA63" s="31"/>
      <c r="AB63" s="31"/>
      <c r="AC63" s="31"/>
      <c r="AD63" s="31"/>
      <c r="AF63" s="31"/>
      <c r="AQ63" s="3"/>
    </row>
    <row r="64" spans="2:43" s="2" customFormat="1" ht="64.400000000000006" customHeight="1" x14ac:dyDescent="0.25">
      <c r="B64" s="31"/>
      <c r="C64" s="31"/>
      <c r="D64" s="31"/>
      <c r="E64" s="31"/>
      <c r="F64" s="73"/>
      <c r="G64" s="73"/>
      <c r="H64" s="73"/>
      <c r="I64" s="73"/>
      <c r="J64" s="73"/>
      <c r="K64" s="73"/>
      <c r="L64" s="73"/>
      <c r="M64" s="73"/>
      <c r="N64" s="31"/>
      <c r="O64" s="31"/>
      <c r="P64" s="31"/>
      <c r="Q64" s="31"/>
      <c r="U64" s="31"/>
      <c r="V64" s="31"/>
      <c r="W64" s="31"/>
      <c r="X64" s="31"/>
      <c r="Y64" s="31"/>
      <c r="Z64" s="31"/>
      <c r="AA64" s="31"/>
      <c r="AB64" s="31"/>
      <c r="AC64" s="31"/>
      <c r="AD64" s="31"/>
      <c r="AF64" s="31"/>
      <c r="AQ64" s="3"/>
    </row>
    <row r="65" spans="2:43" s="2" customFormat="1" ht="64.400000000000006" customHeight="1" x14ac:dyDescent="0.25">
      <c r="B65" s="31"/>
      <c r="C65" s="31"/>
      <c r="D65" s="31"/>
      <c r="E65" s="31"/>
      <c r="F65" s="73"/>
      <c r="G65" s="73"/>
      <c r="H65" s="73"/>
      <c r="I65" s="73"/>
      <c r="J65" s="73"/>
      <c r="K65" s="73"/>
      <c r="L65" s="73"/>
      <c r="M65" s="73"/>
      <c r="N65" s="31"/>
      <c r="O65" s="31"/>
      <c r="P65" s="31"/>
      <c r="Q65" s="31"/>
      <c r="U65" s="31"/>
      <c r="V65" s="31"/>
      <c r="W65" s="31"/>
      <c r="X65" s="31"/>
      <c r="Y65" s="31"/>
      <c r="Z65" s="31"/>
      <c r="AA65" s="31"/>
      <c r="AB65" s="31"/>
      <c r="AC65" s="31"/>
      <c r="AD65" s="31"/>
      <c r="AF65" s="31"/>
      <c r="AQ65" s="3"/>
    </row>
    <row r="66" spans="2:43" s="2" customFormat="1" ht="64.400000000000006" customHeight="1" x14ac:dyDescent="0.25">
      <c r="B66" s="31"/>
      <c r="C66" s="31"/>
      <c r="D66" s="31"/>
      <c r="E66" s="31"/>
      <c r="F66" s="73"/>
      <c r="G66" s="73"/>
      <c r="H66" s="73"/>
      <c r="I66" s="73"/>
      <c r="J66" s="73"/>
      <c r="K66" s="73"/>
      <c r="L66" s="73"/>
      <c r="M66" s="73"/>
      <c r="N66" s="31"/>
      <c r="O66" s="31"/>
      <c r="P66" s="31"/>
      <c r="Q66" s="31"/>
      <c r="U66" s="31"/>
      <c r="V66" s="31"/>
      <c r="W66" s="31"/>
      <c r="X66" s="31"/>
      <c r="Y66" s="31"/>
      <c r="Z66" s="31"/>
      <c r="AA66" s="31"/>
      <c r="AB66" s="31"/>
      <c r="AC66" s="31"/>
      <c r="AD66" s="31"/>
      <c r="AF66" s="31"/>
      <c r="AQ66" s="3"/>
    </row>
    <row r="67" spans="2:43" s="2" customFormat="1" ht="64.400000000000006" customHeight="1" x14ac:dyDescent="0.25">
      <c r="B67" s="31"/>
      <c r="C67" s="31"/>
      <c r="D67" s="31"/>
      <c r="E67" s="31"/>
      <c r="F67" s="73"/>
      <c r="G67" s="73"/>
      <c r="H67" s="73"/>
      <c r="I67" s="73"/>
      <c r="J67" s="73"/>
      <c r="K67" s="73"/>
      <c r="L67" s="73"/>
      <c r="M67" s="73"/>
      <c r="N67" s="31"/>
      <c r="O67" s="31"/>
      <c r="P67" s="31"/>
      <c r="Q67" s="31"/>
      <c r="U67" s="31"/>
      <c r="V67" s="31"/>
      <c r="W67" s="31"/>
      <c r="X67" s="31"/>
      <c r="Y67" s="31"/>
      <c r="Z67" s="31"/>
      <c r="AA67" s="31"/>
      <c r="AB67" s="31"/>
      <c r="AC67" s="31"/>
      <c r="AD67" s="31"/>
      <c r="AF67" s="31"/>
      <c r="AQ67" s="3"/>
    </row>
    <row r="68" spans="2:43" s="2" customFormat="1" ht="64.400000000000006" customHeight="1" x14ac:dyDescent="0.25">
      <c r="B68" s="31"/>
      <c r="C68" s="31"/>
      <c r="D68" s="31"/>
      <c r="E68" s="31"/>
      <c r="F68" s="73"/>
      <c r="G68" s="73"/>
      <c r="H68" s="73"/>
      <c r="I68" s="73"/>
      <c r="J68" s="73"/>
      <c r="K68" s="73"/>
      <c r="L68" s="73"/>
      <c r="M68" s="73"/>
      <c r="N68" s="31"/>
      <c r="O68" s="31"/>
      <c r="P68" s="31"/>
      <c r="Q68" s="31"/>
      <c r="U68" s="31"/>
      <c r="V68" s="31"/>
      <c r="W68" s="31"/>
      <c r="X68" s="31"/>
      <c r="Y68" s="31"/>
      <c r="Z68" s="31"/>
      <c r="AA68" s="31"/>
      <c r="AB68" s="31"/>
      <c r="AC68" s="31"/>
      <c r="AD68" s="31"/>
      <c r="AF68" s="31"/>
      <c r="AQ68" s="3"/>
    </row>
    <row r="69" spans="2:43" s="2" customFormat="1" ht="64.400000000000006" customHeight="1" x14ac:dyDescent="0.25">
      <c r="B69" s="31"/>
      <c r="C69" s="31"/>
      <c r="D69" s="31"/>
      <c r="E69" s="31"/>
      <c r="F69" s="73"/>
      <c r="G69" s="73"/>
      <c r="H69" s="73"/>
      <c r="I69" s="73"/>
      <c r="J69" s="73"/>
      <c r="K69" s="73"/>
      <c r="L69" s="73"/>
      <c r="M69" s="73"/>
      <c r="N69" s="31"/>
      <c r="O69" s="31"/>
      <c r="P69" s="31"/>
      <c r="Q69" s="31"/>
      <c r="U69" s="31"/>
      <c r="V69" s="31"/>
      <c r="W69" s="31"/>
      <c r="X69" s="31"/>
      <c r="Y69" s="31"/>
      <c r="Z69" s="31"/>
      <c r="AA69" s="31"/>
      <c r="AB69" s="31"/>
      <c r="AC69" s="31"/>
      <c r="AD69" s="31"/>
      <c r="AF69" s="31"/>
      <c r="AQ69" s="3"/>
    </row>
    <row r="70" spans="2:43" s="2" customFormat="1" ht="64.400000000000006" customHeight="1" x14ac:dyDescent="0.25">
      <c r="B70" s="31"/>
      <c r="C70" s="31"/>
      <c r="D70" s="31"/>
      <c r="E70" s="31"/>
      <c r="F70" s="73"/>
      <c r="G70" s="73"/>
      <c r="H70" s="73"/>
      <c r="I70" s="73"/>
      <c r="J70" s="73"/>
      <c r="K70" s="73"/>
      <c r="L70" s="73"/>
      <c r="M70" s="73"/>
      <c r="N70" s="31"/>
      <c r="O70" s="31"/>
      <c r="P70" s="31"/>
      <c r="Q70" s="31"/>
      <c r="U70" s="31"/>
      <c r="V70" s="31"/>
      <c r="W70" s="31"/>
      <c r="X70" s="31"/>
      <c r="Y70" s="31"/>
      <c r="Z70" s="31"/>
      <c r="AA70" s="31"/>
      <c r="AB70" s="31"/>
      <c r="AC70" s="31"/>
      <c r="AD70" s="31"/>
      <c r="AF70" s="31"/>
      <c r="AQ70" s="3"/>
    </row>
    <row r="71" spans="2:43" s="2" customFormat="1" ht="64.400000000000006" customHeight="1" x14ac:dyDescent="0.25">
      <c r="B71" s="31"/>
      <c r="C71" s="31"/>
      <c r="D71" s="31"/>
      <c r="E71" s="31"/>
      <c r="F71" s="73"/>
      <c r="G71" s="73"/>
      <c r="H71" s="73"/>
      <c r="I71" s="73"/>
      <c r="J71" s="73"/>
      <c r="K71" s="73"/>
      <c r="L71" s="73"/>
      <c r="M71" s="73"/>
      <c r="N71" s="31"/>
      <c r="O71" s="31"/>
      <c r="P71" s="31"/>
      <c r="Q71" s="31"/>
      <c r="U71" s="31"/>
      <c r="V71" s="31"/>
      <c r="W71" s="31"/>
      <c r="X71" s="31"/>
      <c r="Y71" s="31"/>
      <c r="Z71" s="31"/>
      <c r="AA71" s="31"/>
      <c r="AB71" s="31"/>
      <c r="AC71" s="31"/>
      <c r="AD71" s="31"/>
      <c r="AF71" s="31"/>
      <c r="AQ71" s="3"/>
    </row>
    <row r="72" spans="2:43" s="2" customFormat="1" ht="64.400000000000006" customHeight="1" x14ac:dyDescent="0.25">
      <c r="B72" s="31"/>
      <c r="C72" s="31"/>
      <c r="D72" s="31"/>
      <c r="E72" s="31"/>
      <c r="F72" s="73"/>
      <c r="G72" s="73"/>
      <c r="H72" s="73"/>
      <c r="I72" s="73"/>
      <c r="J72" s="73"/>
      <c r="K72" s="73"/>
      <c r="L72" s="73"/>
      <c r="M72" s="73"/>
      <c r="N72" s="31"/>
      <c r="O72" s="31"/>
      <c r="P72" s="31"/>
      <c r="Q72" s="31"/>
      <c r="U72" s="31"/>
      <c r="V72" s="31"/>
      <c r="W72" s="31"/>
      <c r="X72" s="31"/>
      <c r="Y72" s="31"/>
      <c r="Z72" s="31"/>
      <c r="AA72" s="31"/>
      <c r="AB72" s="31"/>
      <c r="AC72" s="31"/>
      <c r="AD72" s="31"/>
      <c r="AF72" s="31"/>
      <c r="AQ72" s="3"/>
    </row>
    <row r="73" spans="2:43" s="2" customFormat="1" ht="64.400000000000006" customHeight="1" x14ac:dyDescent="0.25">
      <c r="B73" s="31"/>
      <c r="C73" s="31"/>
      <c r="D73" s="31"/>
      <c r="E73" s="31"/>
      <c r="F73" s="73"/>
      <c r="G73" s="73"/>
      <c r="H73" s="73"/>
      <c r="I73" s="73"/>
      <c r="J73" s="73"/>
      <c r="K73" s="73"/>
      <c r="L73" s="73"/>
      <c r="M73" s="73"/>
      <c r="N73" s="31"/>
      <c r="O73" s="31"/>
      <c r="P73" s="31"/>
      <c r="Q73" s="31"/>
      <c r="U73" s="31"/>
      <c r="V73" s="31"/>
      <c r="W73" s="31"/>
      <c r="X73" s="31"/>
      <c r="Y73" s="31"/>
      <c r="Z73" s="31"/>
      <c r="AA73" s="31"/>
      <c r="AB73" s="31"/>
      <c r="AC73" s="31"/>
      <c r="AD73" s="31"/>
      <c r="AF73" s="31"/>
      <c r="AQ73" s="3"/>
    </row>
    <row r="74" spans="2:43" s="2" customFormat="1" ht="64.400000000000006" customHeight="1" x14ac:dyDescent="0.25">
      <c r="B74" s="31"/>
      <c r="C74" s="31"/>
      <c r="D74" s="31"/>
      <c r="E74" s="31"/>
      <c r="F74" s="73"/>
      <c r="G74" s="73"/>
      <c r="H74" s="73"/>
      <c r="I74" s="73"/>
      <c r="J74" s="73"/>
      <c r="K74" s="73"/>
      <c r="L74" s="73"/>
      <c r="M74" s="73"/>
      <c r="N74" s="31"/>
      <c r="O74" s="31"/>
      <c r="P74" s="31"/>
      <c r="Q74" s="31"/>
      <c r="U74" s="31"/>
      <c r="V74" s="31"/>
      <c r="W74" s="31"/>
      <c r="X74" s="31"/>
      <c r="Y74" s="31"/>
      <c r="Z74" s="31"/>
      <c r="AA74" s="31"/>
      <c r="AB74" s="31"/>
      <c r="AC74" s="31"/>
      <c r="AD74" s="31"/>
      <c r="AF74" s="31"/>
      <c r="AQ74" s="3"/>
    </row>
    <row r="75" spans="2:43" s="2" customFormat="1" ht="64.400000000000006" customHeight="1" x14ac:dyDescent="0.25">
      <c r="B75" s="31"/>
      <c r="C75" s="31"/>
      <c r="D75" s="31"/>
      <c r="E75" s="31"/>
      <c r="F75" s="73"/>
      <c r="G75" s="73"/>
      <c r="H75" s="73"/>
      <c r="I75" s="73"/>
      <c r="J75" s="73"/>
      <c r="K75" s="73"/>
      <c r="L75" s="73"/>
      <c r="M75" s="73"/>
      <c r="N75" s="31"/>
      <c r="O75" s="31"/>
      <c r="P75" s="31"/>
      <c r="Q75" s="31"/>
      <c r="U75" s="31"/>
      <c r="V75" s="31"/>
      <c r="W75" s="31"/>
      <c r="X75" s="31"/>
      <c r="Y75" s="31"/>
      <c r="Z75" s="31"/>
      <c r="AA75" s="31"/>
      <c r="AB75" s="31"/>
      <c r="AC75" s="31"/>
      <c r="AD75" s="31"/>
      <c r="AF75" s="31"/>
      <c r="AQ75" s="3"/>
    </row>
    <row r="76" spans="2:43" s="2" customFormat="1" ht="64.400000000000006" customHeight="1" x14ac:dyDescent="0.25">
      <c r="B76" s="31"/>
      <c r="C76" s="31"/>
      <c r="D76" s="31"/>
      <c r="E76" s="31"/>
      <c r="F76" s="73"/>
      <c r="G76" s="73"/>
      <c r="H76" s="73"/>
      <c r="I76" s="73"/>
      <c r="J76" s="73"/>
      <c r="K76" s="73"/>
      <c r="L76" s="73"/>
      <c r="M76" s="73"/>
      <c r="N76" s="31"/>
      <c r="O76" s="31"/>
      <c r="P76" s="31"/>
      <c r="Q76" s="31"/>
      <c r="U76" s="31"/>
      <c r="V76" s="31"/>
      <c r="W76" s="31"/>
      <c r="X76" s="31"/>
      <c r="Y76" s="31"/>
      <c r="Z76" s="31"/>
      <c r="AA76" s="31"/>
      <c r="AB76" s="31"/>
      <c r="AC76" s="31"/>
      <c r="AD76" s="31"/>
      <c r="AF76" s="31"/>
      <c r="AQ76" s="3"/>
    </row>
    <row r="77" spans="2:43" s="2" customFormat="1" ht="64.400000000000006" customHeight="1" x14ac:dyDescent="0.25">
      <c r="B77" s="31"/>
      <c r="C77" s="31"/>
      <c r="D77" s="31"/>
      <c r="E77" s="31"/>
      <c r="F77" s="73"/>
      <c r="G77" s="73"/>
      <c r="H77" s="73"/>
      <c r="I77" s="73"/>
      <c r="J77" s="73"/>
      <c r="K77" s="73"/>
      <c r="L77" s="73"/>
      <c r="M77" s="73"/>
      <c r="N77" s="31"/>
      <c r="O77" s="31"/>
      <c r="P77" s="31"/>
      <c r="Q77" s="31"/>
      <c r="U77" s="31"/>
      <c r="V77" s="31"/>
      <c r="W77" s="31"/>
      <c r="X77" s="31"/>
      <c r="Y77" s="31"/>
      <c r="Z77" s="31"/>
      <c r="AA77" s="31"/>
      <c r="AB77" s="31"/>
      <c r="AC77" s="31"/>
      <c r="AD77" s="31"/>
      <c r="AF77" s="31"/>
      <c r="AQ77" s="3"/>
    </row>
    <row r="78" spans="2:43" s="2" customFormat="1" ht="64.400000000000006" customHeight="1" x14ac:dyDescent="0.25">
      <c r="B78" s="31"/>
      <c r="C78" s="31"/>
      <c r="D78" s="31"/>
      <c r="E78" s="31"/>
      <c r="F78" s="73"/>
      <c r="G78" s="73"/>
      <c r="H78" s="73"/>
      <c r="I78" s="73"/>
      <c r="J78" s="73"/>
      <c r="K78" s="73"/>
      <c r="L78" s="73"/>
      <c r="M78" s="73"/>
      <c r="N78" s="31"/>
      <c r="O78" s="31"/>
      <c r="P78" s="31"/>
      <c r="Q78" s="31"/>
      <c r="U78" s="31"/>
      <c r="V78" s="31"/>
      <c r="W78" s="31"/>
      <c r="X78" s="31"/>
      <c r="Y78" s="31"/>
      <c r="Z78" s="31"/>
      <c r="AA78" s="31"/>
      <c r="AB78" s="31"/>
      <c r="AC78" s="31"/>
      <c r="AD78" s="31"/>
      <c r="AF78" s="31"/>
      <c r="AQ78" s="3"/>
    </row>
    <row r="79" spans="2:43" s="2" customFormat="1" ht="64.400000000000006" customHeight="1" x14ac:dyDescent="0.25">
      <c r="B79" s="31"/>
      <c r="C79" s="31"/>
      <c r="D79" s="31"/>
      <c r="E79" s="31"/>
      <c r="F79" s="73"/>
      <c r="G79" s="73"/>
      <c r="H79" s="73"/>
      <c r="I79" s="73"/>
      <c r="J79" s="73"/>
      <c r="K79" s="73"/>
      <c r="L79" s="73"/>
      <c r="M79" s="73"/>
      <c r="N79" s="31"/>
      <c r="O79" s="31"/>
      <c r="P79" s="31"/>
      <c r="Q79" s="31"/>
      <c r="U79" s="31"/>
      <c r="V79" s="31"/>
      <c r="W79" s="31"/>
      <c r="X79" s="31"/>
      <c r="Y79" s="31"/>
      <c r="Z79" s="31"/>
      <c r="AA79" s="31"/>
      <c r="AB79" s="31"/>
      <c r="AC79" s="31"/>
      <c r="AD79" s="31"/>
      <c r="AF79" s="31"/>
      <c r="AQ79" s="3"/>
    </row>
    <row r="80" spans="2:43" s="2" customFormat="1" ht="64.400000000000006" customHeight="1" x14ac:dyDescent="0.25">
      <c r="B80" s="31"/>
      <c r="C80" s="31"/>
      <c r="D80" s="31"/>
      <c r="E80" s="31"/>
      <c r="F80" s="73"/>
      <c r="G80" s="73"/>
      <c r="H80" s="73"/>
      <c r="I80" s="73"/>
      <c r="J80" s="73"/>
      <c r="K80" s="73"/>
      <c r="L80" s="73"/>
      <c r="M80" s="73"/>
      <c r="N80" s="31"/>
      <c r="O80" s="31"/>
      <c r="P80" s="31"/>
      <c r="Q80" s="31"/>
      <c r="U80" s="31"/>
      <c r="V80" s="31"/>
      <c r="W80" s="31"/>
      <c r="X80" s="31"/>
      <c r="Y80" s="31"/>
      <c r="Z80" s="31"/>
      <c r="AA80" s="31"/>
      <c r="AB80" s="31"/>
      <c r="AC80" s="31"/>
      <c r="AD80" s="31"/>
      <c r="AF80" s="31"/>
      <c r="AQ80" s="3"/>
    </row>
    <row r="81" spans="2:43" s="2" customFormat="1" ht="64.400000000000006" customHeight="1" x14ac:dyDescent="0.25">
      <c r="B81" s="31"/>
      <c r="C81" s="31"/>
      <c r="D81" s="31"/>
      <c r="E81" s="31"/>
      <c r="F81" s="73"/>
      <c r="G81" s="73"/>
      <c r="H81" s="73"/>
      <c r="I81" s="73"/>
      <c r="J81" s="73"/>
      <c r="K81" s="73"/>
      <c r="L81" s="73"/>
      <c r="M81" s="73"/>
      <c r="N81" s="31"/>
      <c r="O81" s="31"/>
      <c r="P81" s="31"/>
      <c r="Q81" s="31"/>
      <c r="U81" s="31"/>
      <c r="V81" s="31"/>
      <c r="W81" s="31"/>
      <c r="X81" s="31"/>
      <c r="Y81" s="31"/>
      <c r="Z81" s="31"/>
      <c r="AA81" s="31"/>
      <c r="AB81" s="31"/>
      <c r="AC81" s="31"/>
      <c r="AD81" s="31"/>
      <c r="AF81" s="31"/>
      <c r="AQ81" s="3"/>
    </row>
    <row r="82" spans="2:43" s="2" customFormat="1" ht="64.400000000000006" customHeight="1" x14ac:dyDescent="0.25">
      <c r="B82" s="31"/>
      <c r="C82" s="31"/>
      <c r="D82" s="31"/>
      <c r="E82" s="31"/>
      <c r="F82" s="73"/>
      <c r="G82" s="73"/>
      <c r="H82" s="73"/>
      <c r="I82" s="73"/>
      <c r="J82" s="73"/>
      <c r="K82" s="73"/>
      <c r="L82" s="73"/>
      <c r="M82" s="73"/>
      <c r="N82" s="31"/>
      <c r="O82" s="31"/>
      <c r="P82" s="31"/>
      <c r="Q82" s="31"/>
      <c r="U82" s="31"/>
      <c r="V82" s="31"/>
      <c r="W82" s="31"/>
      <c r="X82" s="31"/>
      <c r="Y82" s="31"/>
      <c r="Z82" s="31"/>
      <c r="AA82" s="31"/>
      <c r="AB82" s="31"/>
      <c r="AC82" s="31"/>
      <c r="AD82" s="31"/>
      <c r="AF82" s="31"/>
      <c r="AQ82" s="3"/>
    </row>
    <row r="83" spans="2:43" s="2" customFormat="1" ht="64.400000000000006" customHeight="1" x14ac:dyDescent="0.25">
      <c r="B83" s="31"/>
      <c r="C83" s="31"/>
      <c r="D83" s="31"/>
      <c r="E83" s="31"/>
      <c r="F83" s="73"/>
      <c r="G83" s="73"/>
      <c r="H83" s="73"/>
      <c r="I83" s="73"/>
      <c r="J83" s="73"/>
      <c r="K83" s="73"/>
      <c r="L83" s="73"/>
      <c r="M83" s="73"/>
      <c r="N83" s="31"/>
      <c r="O83" s="31"/>
      <c r="P83" s="31"/>
      <c r="Q83" s="31"/>
      <c r="U83" s="31"/>
      <c r="V83" s="31"/>
      <c r="W83" s="31"/>
      <c r="X83" s="31"/>
      <c r="Y83" s="31"/>
      <c r="Z83" s="31"/>
      <c r="AA83" s="31"/>
      <c r="AB83" s="31"/>
      <c r="AC83" s="31"/>
      <c r="AD83" s="31"/>
      <c r="AF83" s="31"/>
      <c r="AQ83" s="3"/>
    </row>
    <row r="84" spans="2:43" s="2" customFormat="1" ht="64.400000000000006" customHeight="1" x14ac:dyDescent="0.25">
      <c r="B84" s="31"/>
      <c r="C84" s="31"/>
      <c r="D84" s="31"/>
      <c r="E84" s="31"/>
      <c r="F84" s="73"/>
      <c r="G84" s="73"/>
      <c r="H84" s="73"/>
      <c r="I84" s="73"/>
      <c r="J84" s="73"/>
      <c r="K84" s="73"/>
      <c r="L84" s="73"/>
      <c r="M84" s="73"/>
      <c r="N84" s="31"/>
      <c r="O84" s="31"/>
      <c r="P84" s="31"/>
      <c r="Q84" s="31"/>
      <c r="U84" s="31"/>
      <c r="V84" s="31"/>
      <c r="W84" s="31"/>
      <c r="X84" s="31"/>
      <c r="Y84" s="31"/>
      <c r="Z84" s="31"/>
      <c r="AA84" s="31"/>
      <c r="AB84" s="31"/>
      <c r="AC84" s="31"/>
      <c r="AD84" s="31"/>
      <c r="AF84" s="31"/>
      <c r="AQ84" s="3"/>
    </row>
    <row r="85" spans="2:43" s="2" customFormat="1" ht="64.400000000000006" customHeight="1" x14ac:dyDescent="0.25">
      <c r="B85" s="31"/>
      <c r="C85" s="31"/>
      <c r="D85" s="31"/>
      <c r="E85" s="31"/>
      <c r="F85" s="73"/>
      <c r="G85" s="73"/>
      <c r="H85" s="73"/>
      <c r="I85" s="73"/>
      <c r="J85" s="73"/>
      <c r="K85" s="73"/>
      <c r="L85" s="73"/>
      <c r="M85" s="73"/>
      <c r="N85" s="31"/>
      <c r="O85" s="31"/>
      <c r="P85" s="31"/>
      <c r="Q85" s="31"/>
      <c r="U85" s="31"/>
      <c r="V85" s="31"/>
      <c r="W85" s="31"/>
      <c r="X85" s="31"/>
      <c r="Y85" s="31"/>
      <c r="Z85" s="31"/>
      <c r="AA85" s="31"/>
      <c r="AB85" s="31"/>
      <c r="AC85" s="31"/>
      <c r="AD85" s="31"/>
      <c r="AF85" s="31"/>
      <c r="AQ85" s="3"/>
    </row>
    <row r="86" spans="2:43" s="2" customFormat="1" ht="64.400000000000006" customHeight="1" x14ac:dyDescent="0.25">
      <c r="B86" s="31"/>
      <c r="C86" s="31"/>
      <c r="D86" s="31"/>
      <c r="E86" s="31"/>
      <c r="F86" s="73"/>
      <c r="G86" s="73"/>
      <c r="H86" s="73"/>
      <c r="I86" s="73"/>
      <c r="J86" s="73"/>
      <c r="K86" s="73"/>
      <c r="L86" s="73"/>
      <c r="M86" s="73"/>
      <c r="N86" s="31"/>
      <c r="O86" s="31"/>
      <c r="P86" s="31"/>
      <c r="Q86" s="31"/>
      <c r="U86" s="31"/>
      <c r="V86" s="31"/>
      <c r="W86" s="31"/>
      <c r="X86" s="31"/>
      <c r="Y86" s="31"/>
      <c r="Z86" s="31"/>
      <c r="AA86" s="31"/>
      <c r="AB86" s="31"/>
      <c r="AC86" s="31"/>
      <c r="AD86" s="31"/>
      <c r="AF86" s="31"/>
      <c r="AQ86" s="3"/>
    </row>
    <row r="87" spans="2:43" s="2" customFormat="1" ht="64.400000000000006" customHeight="1" x14ac:dyDescent="0.25">
      <c r="B87" s="31"/>
      <c r="C87" s="31"/>
      <c r="D87" s="31"/>
      <c r="E87" s="31"/>
      <c r="F87" s="73"/>
      <c r="G87" s="73"/>
      <c r="H87" s="73"/>
      <c r="I87" s="73"/>
      <c r="J87" s="73"/>
      <c r="K87" s="73"/>
      <c r="L87" s="73"/>
      <c r="M87" s="73"/>
      <c r="N87" s="31"/>
      <c r="O87" s="31"/>
      <c r="P87" s="31"/>
      <c r="Q87" s="31"/>
      <c r="U87" s="31"/>
      <c r="V87" s="31"/>
      <c r="W87" s="31"/>
      <c r="X87" s="31"/>
      <c r="Y87" s="31"/>
      <c r="Z87" s="31"/>
      <c r="AA87" s="31"/>
      <c r="AB87" s="31"/>
      <c r="AC87" s="31"/>
      <c r="AD87" s="31"/>
      <c r="AF87" s="31"/>
      <c r="AQ87" s="3"/>
    </row>
    <row r="88" spans="2:43" s="2" customFormat="1" ht="64.400000000000006" customHeight="1" x14ac:dyDescent="0.25">
      <c r="B88" s="31"/>
      <c r="C88" s="31"/>
      <c r="D88" s="31"/>
      <c r="E88" s="31"/>
      <c r="F88" s="73"/>
      <c r="G88" s="73"/>
      <c r="H88" s="73"/>
      <c r="I88" s="73"/>
      <c r="J88" s="73"/>
      <c r="K88" s="73"/>
      <c r="L88" s="73"/>
      <c r="M88" s="73"/>
      <c r="N88" s="31"/>
      <c r="O88" s="31"/>
      <c r="P88" s="31"/>
      <c r="Q88" s="31"/>
      <c r="U88" s="31"/>
      <c r="V88" s="31"/>
      <c r="W88" s="31"/>
      <c r="X88" s="31"/>
      <c r="Y88" s="31"/>
      <c r="Z88" s="31"/>
      <c r="AA88" s="31"/>
      <c r="AB88" s="31"/>
      <c r="AC88" s="31"/>
      <c r="AD88" s="31"/>
      <c r="AF88" s="31"/>
      <c r="AQ88" s="3"/>
    </row>
    <row r="89" spans="2:43" s="2" customFormat="1" ht="64.400000000000006" customHeight="1" x14ac:dyDescent="0.25">
      <c r="B89" s="31"/>
      <c r="C89" s="31"/>
      <c r="D89" s="31"/>
      <c r="E89" s="31"/>
      <c r="F89" s="73"/>
      <c r="G89" s="73"/>
      <c r="H89" s="73"/>
      <c r="I89" s="73"/>
      <c r="J89" s="73"/>
      <c r="K89" s="73"/>
      <c r="L89" s="73"/>
      <c r="M89" s="73"/>
      <c r="N89" s="31"/>
      <c r="O89" s="31"/>
      <c r="P89" s="31"/>
      <c r="Q89" s="31"/>
      <c r="U89" s="31"/>
      <c r="V89" s="31"/>
      <c r="W89" s="31"/>
      <c r="X89" s="31"/>
      <c r="Y89" s="31"/>
      <c r="Z89" s="31"/>
      <c r="AA89" s="31"/>
      <c r="AB89" s="31"/>
      <c r="AC89" s="31"/>
      <c r="AD89" s="31"/>
      <c r="AF89" s="31"/>
      <c r="AQ89" s="3"/>
    </row>
    <row r="90" spans="2:43" s="2" customFormat="1" ht="64.400000000000006" customHeight="1" x14ac:dyDescent="0.25">
      <c r="B90" s="31"/>
      <c r="C90" s="31"/>
      <c r="D90" s="31"/>
      <c r="E90" s="31"/>
      <c r="F90" s="73"/>
      <c r="G90" s="73"/>
      <c r="H90" s="73"/>
      <c r="I90" s="73"/>
      <c r="J90" s="73"/>
      <c r="K90" s="73"/>
      <c r="L90" s="73"/>
      <c r="M90" s="73"/>
      <c r="N90" s="31"/>
      <c r="O90" s="31"/>
      <c r="P90" s="31"/>
      <c r="Q90" s="31"/>
      <c r="U90" s="31"/>
      <c r="V90" s="31"/>
      <c r="W90" s="31"/>
      <c r="X90" s="31"/>
      <c r="Y90" s="31"/>
      <c r="Z90" s="31"/>
      <c r="AA90" s="31"/>
      <c r="AB90" s="31"/>
      <c r="AC90" s="31"/>
      <c r="AD90" s="31"/>
      <c r="AF90" s="31"/>
      <c r="AQ90" s="3"/>
    </row>
    <row r="91" spans="2:43" s="2" customFormat="1" ht="64.400000000000006" customHeight="1" x14ac:dyDescent="0.25">
      <c r="B91" s="31"/>
      <c r="C91" s="31"/>
      <c r="D91" s="31"/>
      <c r="E91" s="31"/>
      <c r="F91" s="73"/>
      <c r="G91" s="73"/>
      <c r="H91" s="73"/>
      <c r="I91" s="73"/>
      <c r="J91" s="73"/>
      <c r="K91" s="73"/>
      <c r="L91" s="73"/>
      <c r="M91" s="73"/>
      <c r="N91" s="31"/>
      <c r="O91" s="31"/>
      <c r="P91" s="31"/>
      <c r="Q91" s="31"/>
      <c r="U91" s="31"/>
      <c r="V91" s="31"/>
      <c r="W91" s="31"/>
      <c r="X91" s="31"/>
      <c r="Y91" s="31"/>
      <c r="Z91" s="31"/>
      <c r="AA91" s="31"/>
      <c r="AB91" s="31"/>
      <c r="AC91" s="31"/>
      <c r="AD91" s="31"/>
      <c r="AF91" s="31"/>
      <c r="AQ91" s="3"/>
    </row>
    <row r="92" spans="2:43" s="2" customFormat="1" ht="64.400000000000006" customHeight="1" x14ac:dyDescent="0.25">
      <c r="B92" s="31"/>
      <c r="C92" s="31"/>
      <c r="D92" s="31"/>
      <c r="E92" s="31"/>
      <c r="F92" s="73"/>
      <c r="G92" s="73"/>
      <c r="H92" s="73"/>
      <c r="I92" s="73"/>
      <c r="J92" s="73"/>
      <c r="K92" s="73"/>
      <c r="L92" s="73"/>
      <c r="M92" s="73"/>
      <c r="N92" s="31"/>
      <c r="O92" s="31"/>
      <c r="P92" s="31"/>
      <c r="Q92" s="31"/>
      <c r="U92" s="31"/>
      <c r="V92" s="31"/>
      <c r="W92" s="31"/>
      <c r="X92" s="31"/>
      <c r="Y92" s="31"/>
      <c r="Z92" s="31"/>
      <c r="AA92" s="31"/>
      <c r="AB92" s="31"/>
      <c r="AC92" s="31"/>
      <c r="AD92" s="31"/>
      <c r="AF92" s="31"/>
      <c r="AQ92" s="3"/>
    </row>
    <row r="93" spans="2:43" s="2" customFormat="1" ht="64.400000000000006" customHeight="1" x14ac:dyDescent="0.25">
      <c r="B93" s="31"/>
      <c r="C93" s="31"/>
      <c r="D93" s="31"/>
      <c r="E93" s="31"/>
      <c r="F93" s="73"/>
      <c r="G93" s="73"/>
      <c r="H93" s="73"/>
      <c r="I93" s="73"/>
      <c r="J93" s="73"/>
      <c r="K93" s="73"/>
      <c r="L93" s="73"/>
      <c r="M93" s="73"/>
      <c r="N93" s="31"/>
      <c r="O93" s="31"/>
      <c r="P93" s="31"/>
      <c r="Q93" s="31"/>
      <c r="U93" s="31"/>
      <c r="V93" s="31"/>
      <c r="W93" s="31"/>
      <c r="X93" s="31"/>
      <c r="Y93" s="31"/>
      <c r="Z93" s="31"/>
      <c r="AA93" s="31"/>
      <c r="AB93" s="31"/>
      <c r="AC93" s="31"/>
      <c r="AD93" s="31"/>
      <c r="AF93" s="31"/>
      <c r="AQ93" s="3"/>
    </row>
    <row r="94" spans="2:43" s="2" customFormat="1" ht="64.400000000000006" customHeight="1" x14ac:dyDescent="0.25">
      <c r="B94" s="31"/>
      <c r="C94" s="31"/>
      <c r="D94" s="31"/>
      <c r="E94" s="31"/>
      <c r="F94" s="73"/>
      <c r="G94" s="73"/>
      <c r="H94" s="73"/>
      <c r="I94" s="73"/>
      <c r="J94" s="73"/>
      <c r="K94" s="73"/>
      <c r="L94" s="73"/>
      <c r="M94" s="73"/>
      <c r="N94" s="31"/>
      <c r="O94" s="31"/>
      <c r="P94" s="31"/>
      <c r="Q94" s="31"/>
      <c r="U94" s="31"/>
      <c r="V94" s="31"/>
      <c r="W94" s="31"/>
      <c r="X94" s="31"/>
      <c r="Y94" s="31"/>
      <c r="Z94" s="31"/>
      <c r="AA94" s="31"/>
      <c r="AB94" s="31"/>
      <c r="AC94" s="31"/>
      <c r="AD94" s="31"/>
      <c r="AF94" s="31"/>
      <c r="AQ94" s="3"/>
    </row>
    <row r="95" spans="2:43" s="2" customFormat="1" ht="64.400000000000006" customHeight="1" x14ac:dyDescent="0.25">
      <c r="B95" s="31"/>
      <c r="C95" s="31"/>
      <c r="D95" s="31"/>
      <c r="E95" s="31"/>
      <c r="F95" s="73"/>
      <c r="G95" s="73"/>
      <c r="H95" s="73"/>
      <c r="I95" s="73"/>
      <c r="J95" s="73"/>
      <c r="K95" s="73"/>
      <c r="L95" s="73"/>
      <c r="M95" s="73"/>
      <c r="N95" s="31"/>
      <c r="O95" s="31"/>
      <c r="P95" s="31"/>
      <c r="Q95" s="31"/>
      <c r="U95" s="31"/>
      <c r="V95" s="31"/>
      <c r="W95" s="31"/>
      <c r="X95" s="31"/>
      <c r="Y95" s="31"/>
      <c r="Z95" s="31"/>
      <c r="AA95" s="31"/>
      <c r="AB95" s="31"/>
      <c r="AC95" s="31"/>
      <c r="AD95" s="31"/>
      <c r="AF95" s="31"/>
      <c r="AQ95" s="3"/>
    </row>
    <row r="96" spans="2:43" s="2" customFormat="1" ht="64.400000000000006" customHeight="1" x14ac:dyDescent="0.25">
      <c r="B96" s="31"/>
      <c r="C96" s="31"/>
      <c r="D96" s="31"/>
      <c r="E96" s="31"/>
      <c r="F96" s="73"/>
      <c r="G96" s="73"/>
      <c r="H96" s="73"/>
      <c r="I96" s="73"/>
      <c r="J96" s="73"/>
      <c r="K96" s="73"/>
      <c r="L96" s="73"/>
      <c r="M96" s="73"/>
      <c r="N96" s="31"/>
      <c r="O96" s="31"/>
      <c r="P96" s="31"/>
      <c r="Q96" s="31"/>
      <c r="U96" s="31"/>
      <c r="V96" s="31"/>
      <c r="W96" s="31"/>
      <c r="X96" s="31"/>
      <c r="Y96" s="31"/>
      <c r="Z96" s="31"/>
      <c r="AA96" s="31"/>
      <c r="AB96" s="31"/>
      <c r="AC96" s="31"/>
      <c r="AD96" s="31"/>
      <c r="AF96" s="31"/>
      <c r="AQ96" s="3"/>
    </row>
    <row r="97" spans="2:43" s="2" customFormat="1" ht="64.400000000000006" customHeight="1" x14ac:dyDescent="0.25">
      <c r="B97" s="31"/>
      <c r="C97" s="31"/>
      <c r="D97" s="31"/>
      <c r="E97" s="31"/>
      <c r="F97" s="73"/>
      <c r="G97" s="73"/>
      <c r="H97" s="73"/>
      <c r="I97" s="73"/>
      <c r="J97" s="73"/>
      <c r="K97" s="73"/>
      <c r="L97" s="73"/>
      <c r="M97" s="73"/>
      <c r="N97" s="31"/>
      <c r="O97" s="31"/>
      <c r="P97" s="31"/>
      <c r="Q97" s="31"/>
      <c r="U97" s="31"/>
      <c r="V97" s="31"/>
      <c r="W97" s="31"/>
      <c r="X97" s="31"/>
      <c r="Y97" s="31"/>
      <c r="Z97" s="31"/>
      <c r="AA97" s="31"/>
      <c r="AB97" s="31"/>
      <c r="AC97" s="31"/>
      <c r="AD97" s="31"/>
      <c r="AF97" s="31"/>
      <c r="AQ97" s="3"/>
    </row>
    <row r="98" spans="2:43" s="2" customFormat="1" ht="64.400000000000006" customHeight="1" x14ac:dyDescent="0.25">
      <c r="B98" s="31"/>
      <c r="C98" s="31"/>
      <c r="D98" s="31"/>
      <c r="E98" s="31"/>
      <c r="F98" s="73"/>
      <c r="G98" s="73"/>
      <c r="H98" s="73"/>
      <c r="I98" s="73"/>
      <c r="J98" s="73"/>
      <c r="K98" s="73"/>
      <c r="L98" s="73"/>
      <c r="M98" s="73"/>
      <c r="N98" s="31"/>
      <c r="O98" s="31"/>
      <c r="P98" s="31"/>
      <c r="Q98" s="31"/>
      <c r="U98" s="31"/>
      <c r="V98" s="31"/>
      <c r="W98" s="31"/>
      <c r="X98" s="31"/>
      <c r="Y98" s="31"/>
      <c r="Z98" s="31"/>
      <c r="AA98" s="31"/>
      <c r="AB98" s="31"/>
      <c r="AC98" s="31"/>
      <c r="AD98" s="31"/>
      <c r="AF98" s="31"/>
      <c r="AQ98" s="3"/>
    </row>
    <row r="99" spans="2:43" s="2" customFormat="1" ht="64.400000000000006" customHeight="1" x14ac:dyDescent="0.25">
      <c r="B99" s="31"/>
      <c r="C99" s="31"/>
      <c r="D99" s="31"/>
      <c r="E99" s="31"/>
      <c r="F99" s="73"/>
      <c r="G99" s="73"/>
      <c r="H99" s="73"/>
      <c r="I99" s="73"/>
      <c r="J99" s="73"/>
      <c r="K99" s="73"/>
      <c r="L99" s="73"/>
      <c r="M99" s="73"/>
      <c r="N99" s="31"/>
      <c r="O99" s="31"/>
      <c r="P99" s="31"/>
      <c r="Q99" s="31"/>
      <c r="U99" s="31"/>
      <c r="V99" s="31"/>
      <c r="W99" s="31"/>
      <c r="X99" s="31"/>
      <c r="Y99" s="31"/>
      <c r="Z99" s="31"/>
      <c r="AA99" s="31"/>
      <c r="AB99" s="31"/>
      <c r="AC99" s="31"/>
      <c r="AD99" s="31"/>
      <c r="AF99" s="31"/>
      <c r="AQ99" s="3"/>
    </row>
    <row r="100" spans="2:43" s="2" customFormat="1" ht="64.400000000000006" customHeight="1" x14ac:dyDescent="0.25">
      <c r="B100" s="31"/>
      <c r="C100" s="31"/>
      <c r="D100" s="31"/>
      <c r="E100" s="31"/>
      <c r="F100" s="73"/>
      <c r="G100" s="73"/>
      <c r="H100" s="73"/>
      <c r="I100" s="73"/>
      <c r="J100" s="73"/>
      <c r="K100" s="73"/>
      <c r="L100" s="73"/>
      <c r="M100" s="73"/>
      <c r="N100" s="31"/>
      <c r="O100" s="31"/>
      <c r="P100" s="31"/>
      <c r="Q100" s="31"/>
      <c r="U100" s="31"/>
      <c r="V100" s="31"/>
      <c r="W100" s="31"/>
      <c r="X100" s="31"/>
      <c r="Y100" s="31"/>
      <c r="Z100" s="31"/>
      <c r="AA100" s="31"/>
      <c r="AB100" s="31"/>
      <c r="AC100" s="31"/>
      <c r="AD100" s="31"/>
      <c r="AF100" s="31"/>
      <c r="AQ100" s="3"/>
    </row>
    <row r="101" spans="2:43" s="2" customFormat="1" ht="64.400000000000006" customHeight="1" x14ac:dyDescent="0.25">
      <c r="B101" s="31"/>
      <c r="C101" s="31"/>
      <c r="D101" s="31"/>
      <c r="E101" s="31"/>
      <c r="F101" s="73"/>
      <c r="G101" s="73"/>
      <c r="H101" s="73"/>
      <c r="I101" s="73"/>
      <c r="J101" s="73"/>
      <c r="K101" s="73"/>
      <c r="L101" s="73"/>
      <c r="M101" s="73"/>
      <c r="N101" s="31"/>
      <c r="O101" s="31"/>
      <c r="P101" s="31"/>
      <c r="Q101" s="31"/>
      <c r="U101" s="31"/>
      <c r="V101" s="31"/>
      <c r="W101" s="31"/>
      <c r="X101" s="31"/>
      <c r="Y101" s="31"/>
      <c r="Z101" s="31"/>
      <c r="AA101" s="31"/>
      <c r="AB101" s="31"/>
      <c r="AC101" s="31"/>
      <c r="AD101" s="31"/>
      <c r="AF101" s="31"/>
      <c r="AQ101" s="3"/>
    </row>
    <row r="102" spans="2:43" s="2" customFormat="1" ht="64.400000000000006" customHeight="1" x14ac:dyDescent="0.25">
      <c r="B102" s="31"/>
      <c r="C102" s="31"/>
      <c r="D102" s="31"/>
      <c r="E102" s="31"/>
      <c r="F102" s="73"/>
      <c r="G102" s="73"/>
      <c r="H102" s="73"/>
      <c r="I102" s="73"/>
      <c r="J102" s="73"/>
      <c r="K102" s="73"/>
      <c r="L102" s="73"/>
      <c r="M102" s="73"/>
      <c r="N102" s="31"/>
      <c r="O102" s="31"/>
      <c r="P102" s="31"/>
      <c r="Q102" s="31"/>
      <c r="U102" s="31"/>
      <c r="V102" s="31"/>
      <c r="W102" s="31"/>
      <c r="X102" s="31"/>
      <c r="Y102" s="31"/>
      <c r="Z102" s="31"/>
      <c r="AA102" s="31"/>
      <c r="AB102" s="31"/>
      <c r="AC102" s="31"/>
      <c r="AD102" s="31"/>
      <c r="AF102" s="31"/>
      <c r="AQ102" s="3"/>
    </row>
    <row r="103" spans="2:43" s="2" customFormat="1" ht="64.400000000000006" customHeight="1" x14ac:dyDescent="0.25">
      <c r="B103" s="31"/>
      <c r="C103" s="31"/>
      <c r="D103" s="31"/>
      <c r="E103" s="31"/>
      <c r="F103" s="73"/>
      <c r="G103" s="73"/>
      <c r="H103" s="73"/>
      <c r="I103" s="73"/>
      <c r="J103" s="73"/>
      <c r="K103" s="73"/>
      <c r="L103" s="73"/>
      <c r="M103" s="73"/>
      <c r="N103" s="31"/>
      <c r="O103" s="31"/>
      <c r="P103" s="31"/>
      <c r="Q103" s="31"/>
      <c r="U103" s="31"/>
      <c r="V103" s="31"/>
      <c r="W103" s="31"/>
      <c r="X103" s="31"/>
      <c r="Y103" s="31"/>
      <c r="Z103" s="31"/>
      <c r="AA103" s="31"/>
      <c r="AB103" s="31"/>
      <c r="AC103" s="31"/>
      <c r="AD103" s="31"/>
      <c r="AF103" s="31"/>
      <c r="AQ103" s="3"/>
    </row>
    <row r="104" spans="2:43" s="2" customFormat="1" ht="64.400000000000006" customHeight="1" x14ac:dyDescent="0.25">
      <c r="B104" s="31"/>
      <c r="C104" s="31"/>
      <c r="D104" s="31"/>
      <c r="E104" s="31"/>
      <c r="F104" s="73"/>
      <c r="G104" s="73"/>
      <c r="H104" s="73"/>
      <c r="I104" s="73"/>
      <c r="J104" s="73"/>
      <c r="K104" s="73"/>
      <c r="L104" s="73"/>
      <c r="M104" s="73"/>
      <c r="N104" s="31"/>
      <c r="O104" s="31"/>
      <c r="P104" s="31"/>
      <c r="Q104" s="31"/>
      <c r="U104" s="31"/>
      <c r="V104" s="31"/>
      <c r="W104" s="31"/>
      <c r="X104" s="31"/>
      <c r="Y104" s="31"/>
      <c r="Z104" s="31"/>
      <c r="AA104" s="31"/>
      <c r="AB104" s="31"/>
      <c r="AC104" s="31"/>
      <c r="AD104" s="31"/>
      <c r="AF104" s="31"/>
      <c r="AQ104" s="3"/>
    </row>
    <row r="105" spans="2:43" s="2" customFormat="1" ht="64.400000000000006" customHeight="1" x14ac:dyDescent="0.25">
      <c r="B105" s="31"/>
      <c r="C105" s="31"/>
      <c r="D105" s="31"/>
      <c r="E105" s="31"/>
      <c r="F105" s="73"/>
      <c r="G105" s="73"/>
      <c r="H105" s="73"/>
      <c r="I105" s="73"/>
      <c r="J105" s="73"/>
      <c r="K105" s="73"/>
      <c r="L105" s="73"/>
      <c r="M105" s="73"/>
      <c r="N105" s="31"/>
      <c r="O105" s="31"/>
      <c r="P105" s="31"/>
      <c r="Q105" s="31"/>
      <c r="U105" s="31"/>
      <c r="V105" s="31"/>
      <c r="W105" s="31"/>
      <c r="X105" s="31"/>
      <c r="Y105" s="31"/>
      <c r="Z105" s="31"/>
      <c r="AA105" s="31"/>
      <c r="AB105" s="31"/>
      <c r="AC105" s="31"/>
      <c r="AD105" s="31"/>
      <c r="AF105" s="31"/>
      <c r="AQ105" s="3"/>
    </row>
    <row r="106" spans="2:43" s="2" customFormat="1" ht="64.400000000000006" customHeight="1" x14ac:dyDescent="0.25">
      <c r="B106" s="31"/>
      <c r="C106" s="31"/>
      <c r="D106" s="31"/>
      <c r="E106" s="31"/>
      <c r="F106" s="73"/>
      <c r="G106" s="73"/>
      <c r="H106" s="73"/>
      <c r="I106" s="73"/>
      <c r="J106" s="73"/>
      <c r="K106" s="73"/>
      <c r="L106" s="73"/>
      <c r="M106" s="73"/>
      <c r="N106" s="31"/>
      <c r="O106" s="31"/>
      <c r="P106" s="31"/>
      <c r="Q106" s="31"/>
      <c r="U106" s="31"/>
      <c r="V106" s="31"/>
      <c r="W106" s="31"/>
      <c r="X106" s="31"/>
      <c r="Y106" s="31"/>
      <c r="Z106" s="31"/>
      <c r="AA106" s="31"/>
      <c r="AB106" s="31"/>
      <c r="AC106" s="31"/>
      <c r="AD106" s="31"/>
      <c r="AF106" s="31"/>
      <c r="AQ106" s="3"/>
    </row>
    <row r="107" spans="2:43" s="2" customFormat="1" ht="64.400000000000006" customHeight="1" x14ac:dyDescent="0.25">
      <c r="B107" s="31"/>
      <c r="C107" s="31"/>
      <c r="D107" s="31"/>
      <c r="E107" s="31"/>
      <c r="F107" s="73"/>
      <c r="G107" s="73"/>
      <c r="H107" s="73"/>
      <c r="I107" s="73"/>
      <c r="J107" s="73"/>
      <c r="K107" s="73"/>
      <c r="L107" s="73"/>
      <c r="M107" s="73"/>
      <c r="N107" s="31"/>
      <c r="O107" s="31"/>
      <c r="P107" s="31"/>
      <c r="Q107" s="31"/>
      <c r="U107" s="31"/>
      <c r="V107" s="31"/>
      <c r="W107" s="31"/>
      <c r="X107" s="31"/>
      <c r="Y107" s="31"/>
      <c r="Z107" s="31"/>
      <c r="AA107" s="31"/>
      <c r="AB107" s="31"/>
      <c r="AC107" s="31"/>
      <c r="AD107" s="31"/>
      <c r="AF107" s="31"/>
      <c r="AQ107" s="3"/>
    </row>
    <row r="108" spans="2:43" s="2" customFormat="1" ht="64.400000000000006" customHeight="1" x14ac:dyDescent="0.25">
      <c r="B108" s="31"/>
      <c r="C108" s="31"/>
      <c r="D108" s="31"/>
      <c r="E108" s="31"/>
      <c r="F108" s="73"/>
      <c r="G108" s="73"/>
      <c r="H108" s="73"/>
      <c r="I108" s="73"/>
      <c r="J108" s="73"/>
      <c r="K108" s="73"/>
      <c r="L108" s="73"/>
      <c r="M108" s="73"/>
      <c r="N108" s="31"/>
      <c r="O108" s="31"/>
      <c r="P108" s="31"/>
      <c r="Q108" s="31"/>
      <c r="U108" s="31"/>
      <c r="V108" s="31"/>
      <c r="W108" s="31"/>
      <c r="X108" s="31"/>
      <c r="Y108" s="31"/>
      <c r="Z108" s="31"/>
      <c r="AA108" s="31"/>
      <c r="AB108" s="31"/>
      <c r="AC108" s="31"/>
      <c r="AD108" s="31"/>
      <c r="AF108" s="31"/>
      <c r="AQ108" s="3"/>
    </row>
    <row r="109" spans="2:43" s="2" customFormat="1" ht="64.400000000000006" customHeight="1" x14ac:dyDescent="0.25">
      <c r="B109" s="31"/>
      <c r="C109" s="31"/>
      <c r="D109" s="31"/>
      <c r="E109" s="31"/>
      <c r="F109" s="73"/>
      <c r="G109" s="73"/>
      <c r="H109" s="73"/>
      <c r="I109" s="73"/>
      <c r="J109" s="73"/>
      <c r="K109" s="73"/>
      <c r="L109" s="73"/>
      <c r="M109" s="73"/>
      <c r="N109" s="31"/>
      <c r="O109" s="31"/>
      <c r="P109" s="31"/>
      <c r="Q109" s="31"/>
      <c r="U109" s="31"/>
      <c r="V109" s="31"/>
      <c r="W109" s="31"/>
      <c r="X109" s="31"/>
      <c r="Y109" s="31"/>
      <c r="Z109" s="31"/>
      <c r="AA109" s="31"/>
      <c r="AB109" s="31"/>
      <c r="AC109" s="31"/>
      <c r="AD109" s="31"/>
      <c r="AF109" s="31"/>
      <c r="AQ109" s="3"/>
    </row>
    <row r="110" spans="2:43" s="2" customFormat="1" ht="64.400000000000006" customHeight="1" x14ac:dyDescent="0.25">
      <c r="B110" s="31"/>
      <c r="C110" s="31"/>
      <c r="D110" s="31"/>
      <c r="E110" s="31"/>
      <c r="F110" s="73"/>
      <c r="G110" s="73"/>
      <c r="H110" s="73"/>
      <c r="I110" s="73"/>
      <c r="J110" s="73"/>
      <c r="K110" s="73"/>
      <c r="L110" s="73"/>
      <c r="M110" s="73"/>
      <c r="N110" s="31"/>
      <c r="O110" s="31"/>
      <c r="P110" s="31"/>
      <c r="Q110" s="31"/>
      <c r="U110" s="31"/>
      <c r="V110" s="31"/>
      <c r="W110" s="31"/>
      <c r="X110" s="31"/>
      <c r="Y110" s="31"/>
      <c r="Z110" s="31"/>
      <c r="AA110" s="31"/>
      <c r="AB110" s="31"/>
      <c r="AC110" s="31"/>
      <c r="AD110" s="31"/>
      <c r="AF110" s="31"/>
      <c r="AQ110" s="3"/>
    </row>
    <row r="111" spans="2:43" s="2" customFormat="1" ht="64.400000000000006" customHeight="1" x14ac:dyDescent="0.25">
      <c r="B111" s="31"/>
      <c r="C111" s="31"/>
      <c r="D111" s="31"/>
      <c r="E111" s="31"/>
      <c r="F111" s="73"/>
      <c r="G111" s="73"/>
      <c r="H111" s="73"/>
      <c r="I111" s="73"/>
      <c r="J111" s="73"/>
      <c r="K111" s="73"/>
      <c r="L111" s="73"/>
      <c r="M111" s="73"/>
      <c r="N111" s="31"/>
      <c r="O111" s="31"/>
      <c r="P111" s="31"/>
      <c r="Q111" s="31"/>
      <c r="U111" s="31"/>
      <c r="V111" s="31"/>
      <c r="W111" s="31"/>
      <c r="X111" s="31"/>
      <c r="Y111" s="31"/>
      <c r="Z111" s="31"/>
      <c r="AA111" s="31"/>
      <c r="AB111" s="31"/>
      <c r="AC111" s="31"/>
      <c r="AD111" s="31"/>
      <c r="AF111" s="31"/>
      <c r="AQ111" s="3"/>
    </row>
    <row r="112" spans="2:43" s="2" customFormat="1" ht="64.400000000000006" customHeight="1" x14ac:dyDescent="0.25">
      <c r="B112" s="31"/>
      <c r="C112" s="31"/>
      <c r="D112" s="31"/>
      <c r="E112" s="31"/>
      <c r="F112" s="73"/>
      <c r="G112" s="73"/>
      <c r="H112" s="73"/>
      <c r="I112" s="73"/>
      <c r="J112" s="73"/>
      <c r="K112" s="73"/>
      <c r="L112" s="73"/>
      <c r="M112" s="73"/>
      <c r="N112" s="31"/>
      <c r="O112" s="31"/>
      <c r="P112" s="31"/>
      <c r="Q112" s="31"/>
      <c r="U112" s="31"/>
      <c r="V112" s="31"/>
      <c r="W112" s="31"/>
      <c r="X112" s="31"/>
      <c r="Y112" s="31"/>
      <c r="Z112" s="31"/>
      <c r="AA112" s="31"/>
      <c r="AB112" s="31"/>
      <c r="AC112" s="31"/>
      <c r="AD112" s="31"/>
      <c r="AF112" s="31"/>
      <c r="AQ112" s="3"/>
    </row>
    <row r="113" spans="2:43" s="2" customFormat="1" ht="64.400000000000006" customHeight="1" x14ac:dyDescent="0.25">
      <c r="B113" s="31"/>
      <c r="C113" s="31"/>
      <c r="D113" s="31"/>
      <c r="E113" s="31"/>
      <c r="F113" s="73"/>
      <c r="G113" s="73"/>
      <c r="H113" s="73"/>
      <c r="I113" s="73"/>
      <c r="J113" s="73"/>
      <c r="K113" s="73"/>
      <c r="L113" s="73"/>
      <c r="M113" s="73"/>
      <c r="N113" s="31"/>
      <c r="O113" s="31"/>
      <c r="P113" s="31"/>
      <c r="Q113" s="31"/>
      <c r="U113" s="31"/>
      <c r="V113" s="31"/>
      <c r="W113" s="31"/>
      <c r="X113" s="31"/>
      <c r="Y113" s="31"/>
      <c r="Z113" s="31"/>
      <c r="AA113" s="31"/>
      <c r="AB113" s="31"/>
      <c r="AC113" s="31"/>
      <c r="AD113" s="31"/>
      <c r="AF113" s="31"/>
      <c r="AQ113" s="3"/>
    </row>
    <row r="114" spans="2:43" s="2" customFormat="1" ht="64.400000000000006" customHeight="1" x14ac:dyDescent="0.25">
      <c r="B114" s="31"/>
      <c r="C114" s="31"/>
      <c r="D114" s="31"/>
      <c r="E114" s="31"/>
      <c r="F114" s="73"/>
      <c r="G114" s="73"/>
      <c r="H114" s="73"/>
      <c r="I114" s="73"/>
      <c r="J114" s="73"/>
      <c r="K114" s="73"/>
      <c r="L114" s="73"/>
      <c r="M114" s="73"/>
      <c r="N114" s="31"/>
      <c r="O114" s="31"/>
      <c r="P114" s="31"/>
      <c r="Q114" s="31"/>
      <c r="U114" s="31"/>
      <c r="V114" s="31"/>
      <c r="W114" s="31"/>
      <c r="X114" s="31"/>
      <c r="Y114" s="31"/>
      <c r="Z114" s="31"/>
      <c r="AA114" s="31"/>
      <c r="AB114" s="31"/>
      <c r="AC114" s="31"/>
      <c r="AD114" s="31"/>
      <c r="AF114" s="31"/>
      <c r="AQ114" s="3"/>
    </row>
    <row r="115" spans="2:43" s="2" customFormat="1" ht="64.400000000000006" customHeight="1" x14ac:dyDescent="0.25">
      <c r="B115" s="31"/>
      <c r="C115" s="31"/>
      <c r="D115" s="31"/>
      <c r="E115" s="31"/>
      <c r="F115" s="73"/>
      <c r="G115" s="73"/>
      <c r="H115" s="73"/>
      <c r="I115" s="73"/>
      <c r="J115" s="73"/>
      <c r="K115" s="73"/>
      <c r="L115" s="73"/>
      <c r="M115" s="73"/>
      <c r="N115" s="31"/>
      <c r="O115" s="31"/>
      <c r="P115" s="31"/>
      <c r="Q115" s="31"/>
      <c r="U115" s="31"/>
      <c r="V115" s="31"/>
      <c r="W115" s="31"/>
      <c r="X115" s="31"/>
      <c r="Y115" s="31"/>
      <c r="Z115" s="31"/>
      <c r="AA115" s="31"/>
      <c r="AB115" s="31"/>
      <c r="AC115" s="31"/>
      <c r="AD115" s="31"/>
      <c r="AF115" s="31"/>
      <c r="AQ115" s="3"/>
    </row>
    <row r="116" spans="2:43" s="2" customFormat="1" ht="64.400000000000006" customHeight="1" x14ac:dyDescent="0.25">
      <c r="B116" s="31"/>
      <c r="C116" s="31"/>
      <c r="D116" s="31"/>
      <c r="E116" s="31"/>
      <c r="F116" s="73"/>
      <c r="G116" s="73"/>
      <c r="H116" s="73"/>
      <c r="I116" s="73"/>
      <c r="J116" s="73"/>
      <c r="K116" s="73"/>
      <c r="L116" s="73"/>
      <c r="M116" s="73"/>
      <c r="N116" s="31"/>
      <c r="O116" s="31"/>
      <c r="P116" s="31"/>
      <c r="Q116" s="31"/>
      <c r="U116" s="31"/>
      <c r="V116" s="31"/>
      <c r="W116" s="31"/>
      <c r="X116" s="31"/>
      <c r="Y116" s="31"/>
      <c r="Z116" s="31"/>
      <c r="AA116" s="31"/>
      <c r="AB116" s="31"/>
      <c r="AC116" s="31"/>
      <c r="AD116" s="31"/>
      <c r="AF116" s="31"/>
      <c r="AQ116" s="3"/>
    </row>
    <row r="117" spans="2:43" s="2" customFormat="1" ht="64.400000000000006" customHeight="1" x14ac:dyDescent="0.25">
      <c r="B117" s="31"/>
      <c r="C117" s="31"/>
      <c r="D117" s="31"/>
      <c r="E117" s="31"/>
      <c r="F117" s="73"/>
      <c r="G117" s="73"/>
      <c r="H117" s="73"/>
      <c r="I117" s="73"/>
      <c r="J117" s="73"/>
      <c r="K117" s="73"/>
      <c r="L117" s="73"/>
      <c r="M117" s="73"/>
      <c r="N117" s="31"/>
      <c r="O117" s="31"/>
      <c r="P117" s="31"/>
      <c r="Q117" s="31"/>
      <c r="U117" s="31"/>
      <c r="V117" s="31"/>
      <c r="W117" s="31"/>
      <c r="X117" s="31"/>
      <c r="Y117" s="31"/>
      <c r="Z117" s="31"/>
      <c r="AA117" s="31"/>
      <c r="AB117" s="31"/>
      <c r="AC117" s="31"/>
      <c r="AD117" s="31"/>
      <c r="AF117" s="31"/>
      <c r="AQ117" s="3"/>
    </row>
    <row r="118" spans="2:43" s="2" customFormat="1" ht="64.400000000000006" customHeight="1" x14ac:dyDescent="0.25">
      <c r="B118" s="31"/>
      <c r="C118" s="31"/>
      <c r="D118" s="31"/>
      <c r="E118" s="31"/>
      <c r="F118" s="73"/>
      <c r="G118" s="73"/>
      <c r="H118" s="73"/>
      <c r="I118" s="73"/>
      <c r="J118" s="73"/>
      <c r="K118" s="73"/>
      <c r="L118" s="73"/>
      <c r="M118" s="73"/>
      <c r="N118" s="31"/>
      <c r="O118" s="31"/>
      <c r="P118" s="31"/>
      <c r="Q118" s="31"/>
      <c r="U118" s="31"/>
      <c r="V118" s="31"/>
      <c r="W118" s="31"/>
      <c r="X118" s="31"/>
      <c r="Y118" s="31"/>
      <c r="Z118" s="31"/>
      <c r="AA118" s="31"/>
      <c r="AB118" s="31"/>
      <c r="AC118" s="31"/>
      <c r="AD118" s="31"/>
      <c r="AF118" s="31"/>
      <c r="AQ118" s="3"/>
    </row>
    <row r="119" spans="2:43" s="2" customFormat="1" ht="64.400000000000006" customHeight="1" x14ac:dyDescent="0.25">
      <c r="B119" s="31"/>
      <c r="C119" s="31"/>
      <c r="D119" s="31"/>
      <c r="E119" s="31"/>
      <c r="F119" s="73"/>
      <c r="G119" s="73"/>
      <c r="H119" s="73"/>
      <c r="I119" s="73"/>
      <c r="J119" s="73"/>
      <c r="K119" s="73"/>
      <c r="L119" s="73"/>
      <c r="M119" s="73"/>
      <c r="N119" s="31"/>
      <c r="O119" s="31"/>
      <c r="P119" s="31"/>
      <c r="Q119" s="31"/>
      <c r="U119" s="31"/>
      <c r="V119" s="31"/>
      <c r="W119" s="31"/>
      <c r="X119" s="31"/>
      <c r="Y119" s="31"/>
      <c r="Z119" s="31"/>
      <c r="AA119" s="31"/>
      <c r="AB119" s="31"/>
      <c r="AC119" s="31"/>
      <c r="AD119" s="31"/>
      <c r="AF119" s="31"/>
      <c r="AQ119" s="3"/>
    </row>
    <row r="120" spans="2:43" s="2" customFormat="1" ht="64.400000000000006" customHeight="1" x14ac:dyDescent="0.25">
      <c r="B120" s="31"/>
      <c r="C120" s="31"/>
      <c r="D120" s="31"/>
      <c r="E120" s="31"/>
      <c r="F120" s="73"/>
      <c r="G120" s="73"/>
      <c r="H120" s="73"/>
      <c r="I120" s="73"/>
      <c r="J120" s="73"/>
      <c r="K120" s="73"/>
      <c r="L120" s="73"/>
      <c r="M120" s="73"/>
      <c r="N120" s="31"/>
      <c r="O120" s="31"/>
      <c r="P120" s="31"/>
      <c r="Q120" s="31"/>
      <c r="U120" s="31"/>
      <c r="V120" s="31"/>
      <c r="W120" s="31"/>
      <c r="X120" s="31"/>
      <c r="Y120" s="31"/>
      <c r="Z120" s="31"/>
      <c r="AA120" s="31"/>
      <c r="AB120" s="31"/>
      <c r="AC120" s="31"/>
      <c r="AD120" s="31"/>
      <c r="AF120" s="31"/>
      <c r="AQ120" s="3"/>
    </row>
    <row r="121" spans="2:43" s="2" customFormat="1" ht="64.400000000000006" customHeight="1" x14ac:dyDescent="0.25">
      <c r="B121" s="31"/>
      <c r="C121" s="31"/>
      <c r="D121" s="31"/>
      <c r="E121" s="31"/>
      <c r="F121" s="73"/>
      <c r="G121" s="73"/>
      <c r="H121" s="73"/>
      <c r="I121" s="73"/>
      <c r="J121" s="73"/>
      <c r="K121" s="73"/>
      <c r="L121" s="73"/>
      <c r="M121" s="73"/>
      <c r="N121" s="31"/>
      <c r="O121" s="31"/>
      <c r="P121" s="31"/>
      <c r="Q121" s="31"/>
      <c r="U121" s="31"/>
      <c r="V121" s="31"/>
      <c r="W121" s="31"/>
      <c r="X121" s="31"/>
      <c r="Y121" s="31"/>
      <c r="Z121" s="31"/>
      <c r="AA121" s="31"/>
      <c r="AB121" s="31"/>
      <c r="AC121" s="31"/>
      <c r="AD121" s="31"/>
      <c r="AF121" s="31"/>
      <c r="AQ121" s="3"/>
    </row>
    <row r="122" spans="2:43" s="2" customFormat="1" ht="64.400000000000006" customHeight="1" x14ac:dyDescent="0.25">
      <c r="B122" s="31"/>
      <c r="C122" s="31"/>
      <c r="D122" s="31"/>
      <c r="E122" s="31"/>
      <c r="F122" s="73"/>
      <c r="G122" s="73"/>
      <c r="H122" s="73"/>
      <c r="I122" s="73"/>
      <c r="J122" s="73"/>
      <c r="K122" s="73"/>
      <c r="L122" s="73"/>
      <c r="M122" s="73"/>
      <c r="N122" s="31"/>
      <c r="O122" s="31"/>
      <c r="P122" s="31"/>
      <c r="Q122" s="31"/>
      <c r="U122" s="31"/>
      <c r="V122" s="31"/>
      <c r="W122" s="31"/>
      <c r="X122" s="31"/>
      <c r="Y122" s="31"/>
      <c r="Z122" s="31"/>
      <c r="AA122" s="31"/>
      <c r="AB122" s="31"/>
      <c r="AC122" s="31"/>
      <c r="AD122" s="31"/>
      <c r="AF122" s="31"/>
      <c r="AQ122" s="3"/>
    </row>
    <row r="123" spans="2:43" s="2" customFormat="1" ht="64.400000000000006" customHeight="1" x14ac:dyDescent="0.25">
      <c r="B123" s="31"/>
      <c r="C123" s="31"/>
      <c r="D123" s="31"/>
      <c r="E123" s="31"/>
      <c r="F123" s="73"/>
      <c r="G123" s="73"/>
      <c r="H123" s="73"/>
      <c r="I123" s="73"/>
      <c r="J123" s="73"/>
      <c r="K123" s="73"/>
      <c r="L123" s="73"/>
      <c r="M123" s="73"/>
      <c r="N123" s="31"/>
      <c r="O123" s="31"/>
      <c r="P123" s="31"/>
      <c r="Q123" s="31"/>
      <c r="U123" s="31"/>
      <c r="V123" s="31"/>
      <c r="W123" s="31"/>
      <c r="X123" s="31"/>
      <c r="Y123" s="31"/>
      <c r="Z123" s="31"/>
      <c r="AA123" s="31"/>
      <c r="AB123" s="31"/>
      <c r="AC123" s="31"/>
      <c r="AD123" s="31"/>
      <c r="AF123" s="31"/>
      <c r="AQ123" s="3"/>
    </row>
    <row r="124" spans="2:43" s="2" customFormat="1" ht="64.400000000000006" customHeight="1" x14ac:dyDescent="0.25">
      <c r="B124" s="31"/>
      <c r="C124" s="31"/>
      <c r="D124" s="31"/>
      <c r="E124" s="31"/>
      <c r="F124" s="73"/>
      <c r="G124" s="73"/>
      <c r="H124" s="73"/>
      <c r="I124" s="73"/>
      <c r="J124" s="73"/>
      <c r="K124" s="73"/>
      <c r="L124" s="73"/>
      <c r="M124" s="73"/>
      <c r="N124" s="31"/>
      <c r="O124" s="31"/>
      <c r="P124" s="31"/>
      <c r="Q124" s="31"/>
      <c r="U124" s="31"/>
      <c r="V124" s="31"/>
      <c r="W124" s="31"/>
      <c r="X124" s="31"/>
      <c r="Y124" s="31"/>
      <c r="Z124" s="31"/>
      <c r="AA124" s="31"/>
      <c r="AB124" s="31"/>
      <c r="AC124" s="31"/>
      <c r="AD124" s="31"/>
      <c r="AF124" s="31"/>
      <c r="AQ124" s="3"/>
    </row>
    <row r="125" spans="2:43" s="2" customFormat="1" ht="64.400000000000006" customHeight="1" x14ac:dyDescent="0.25">
      <c r="B125" s="31"/>
      <c r="C125" s="31"/>
      <c r="D125" s="31"/>
      <c r="E125" s="31"/>
      <c r="F125" s="73"/>
      <c r="G125" s="73"/>
      <c r="H125" s="73"/>
      <c r="I125" s="73"/>
      <c r="J125" s="73"/>
      <c r="K125" s="73"/>
      <c r="L125" s="73"/>
      <c r="M125" s="73"/>
      <c r="N125" s="31"/>
      <c r="O125" s="31"/>
      <c r="P125" s="31"/>
      <c r="Q125" s="31"/>
      <c r="U125" s="31"/>
      <c r="V125" s="31"/>
      <c r="W125" s="31"/>
      <c r="X125" s="31"/>
      <c r="Y125" s="31"/>
      <c r="Z125" s="31"/>
      <c r="AA125" s="31"/>
      <c r="AB125" s="31"/>
      <c r="AC125" s="31"/>
      <c r="AD125" s="31"/>
      <c r="AF125" s="31"/>
      <c r="AQ125" s="3"/>
    </row>
    <row r="126" spans="2:43" s="2" customFormat="1" ht="64.400000000000006" customHeight="1" x14ac:dyDescent="0.25">
      <c r="B126" s="31"/>
      <c r="C126" s="31"/>
      <c r="D126" s="31"/>
      <c r="E126" s="31"/>
      <c r="F126" s="73"/>
      <c r="G126" s="73"/>
      <c r="H126" s="73"/>
      <c r="I126" s="73"/>
      <c r="J126" s="73"/>
      <c r="K126" s="73"/>
      <c r="L126" s="73"/>
      <c r="M126" s="73"/>
      <c r="N126" s="31"/>
      <c r="O126" s="31"/>
      <c r="P126" s="31"/>
      <c r="Q126" s="31"/>
      <c r="U126" s="31"/>
      <c r="V126" s="31"/>
      <c r="W126" s="31"/>
      <c r="X126" s="31"/>
      <c r="Y126" s="31"/>
      <c r="Z126" s="31"/>
      <c r="AA126" s="31"/>
      <c r="AB126" s="31"/>
      <c r="AC126" s="31"/>
      <c r="AD126" s="31"/>
      <c r="AF126" s="31"/>
      <c r="AQ126" s="3"/>
    </row>
    <row r="127" spans="2:43" s="2" customFormat="1" ht="64.400000000000006" customHeight="1" x14ac:dyDescent="0.25">
      <c r="B127" s="31"/>
      <c r="C127" s="31"/>
      <c r="D127" s="31"/>
      <c r="E127" s="31"/>
      <c r="F127" s="73"/>
      <c r="G127" s="73"/>
      <c r="H127" s="73"/>
      <c r="I127" s="73"/>
      <c r="J127" s="73"/>
      <c r="K127" s="73"/>
      <c r="L127" s="73"/>
      <c r="M127" s="73"/>
      <c r="N127" s="31"/>
      <c r="O127" s="31"/>
      <c r="P127" s="31"/>
      <c r="Q127" s="31"/>
      <c r="U127" s="31"/>
      <c r="V127" s="31"/>
      <c r="W127" s="31"/>
      <c r="X127" s="31"/>
      <c r="Y127" s="31"/>
      <c r="Z127" s="31"/>
      <c r="AA127" s="31"/>
      <c r="AB127" s="31"/>
      <c r="AC127" s="31"/>
      <c r="AD127" s="31"/>
      <c r="AF127" s="31"/>
      <c r="AQ127" s="3"/>
    </row>
    <row r="128" spans="2:43" s="2" customFormat="1" ht="64.400000000000006" customHeight="1" x14ac:dyDescent="0.25">
      <c r="B128" s="31"/>
      <c r="C128" s="31"/>
      <c r="D128" s="31"/>
      <c r="E128" s="31"/>
      <c r="F128" s="73"/>
      <c r="G128" s="73"/>
      <c r="H128" s="73"/>
      <c r="I128" s="73"/>
      <c r="J128" s="73"/>
      <c r="K128" s="73"/>
      <c r="L128" s="73"/>
      <c r="M128" s="73"/>
      <c r="N128" s="31"/>
      <c r="O128" s="31"/>
      <c r="P128" s="31"/>
      <c r="Q128" s="31"/>
      <c r="U128" s="31"/>
      <c r="V128" s="31"/>
      <c r="W128" s="31"/>
      <c r="X128" s="31"/>
      <c r="Y128" s="31"/>
      <c r="Z128" s="31"/>
      <c r="AA128" s="31"/>
      <c r="AB128" s="31"/>
      <c r="AC128" s="31"/>
      <c r="AD128" s="31"/>
      <c r="AF128" s="31"/>
      <c r="AQ128" s="3"/>
    </row>
    <row r="129" spans="2:43" s="2" customFormat="1" ht="64.400000000000006" customHeight="1" x14ac:dyDescent="0.25">
      <c r="B129" s="31"/>
      <c r="C129" s="31"/>
      <c r="D129" s="31"/>
      <c r="E129" s="31"/>
      <c r="F129" s="73"/>
      <c r="G129" s="73"/>
      <c r="H129" s="73"/>
      <c r="I129" s="73"/>
      <c r="J129" s="73"/>
      <c r="K129" s="73"/>
      <c r="L129" s="73"/>
      <c r="M129" s="73"/>
      <c r="N129" s="31"/>
      <c r="O129" s="31"/>
      <c r="P129" s="31"/>
      <c r="Q129" s="31"/>
      <c r="U129" s="31"/>
      <c r="V129" s="31"/>
      <c r="W129" s="31"/>
      <c r="X129" s="31"/>
      <c r="Y129" s="31"/>
      <c r="Z129" s="31"/>
      <c r="AA129" s="31"/>
      <c r="AB129" s="31"/>
      <c r="AC129" s="31"/>
      <c r="AD129" s="31"/>
      <c r="AF129" s="31"/>
      <c r="AQ129" s="3"/>
    </row>
    <row r="130" spans="2:43" s="2" customFormat="1" ht="64.400000000000006" customHeight="1" x14ac:dyDescent="0.25">
      <c r="B130" s="31"/>
      <c r="C130" s="31"/>
      <c r="D130" s="31"/>
      <c r="E130" s="31"/>
      <c r="F130" s="73"/>
      <c r="G130" s="73"/>
      <c r="H130" s="73"/>
      <c r="I130" s="73"/>
      <c r="J130" s="73"/>
      <c r="K130" s="73"/>
      <c r="L130" s="73"/>
      <c r="M130" s="73"/>
      <c r="N130" s="31"/>
      <c r="O130" s="31"/>
      <c r="P130" s="31"/>
      <c r="Q130" s="31"/>
      <c r="U130" s="31"/>
      <c r="V130" s="31"/>
      <c r="W130" s="31"/>
      <c r="X130" s="31"/>
      <c r="Y130" s="31"/>
      <c r="Z130" s="31"/>
      <c r="AA130" s="31"/>
      <c r="AB130" s="31"/>
      <c r="AC130" s="31"/>
      <c r="AD130" s="31"/>
      <c r="AF130" s="31"/>
      <c r="AQ130" s="3"/>
    </row>
    <row r="131" spans="2:43" s="2" customFormat="1" ht="64.400000000000006" customHeight="1" x14ac:dyDescent="0.25">
      <c r="B131" s="31"/>
      <c r="C131" s="31"/>
      <c r="D131" s="31"/>
      <c r="E131" s="31"/>
      <c r="F131" s="73"/>
      <c r="G131" s="73"/>
      <c r="H131" s="73"/>
      <c r="I131" s="73"/>
      <c r="J131" s="73"/>
      <c r="K131" s="73"/>
      <c r="L131" s="73"/>
      <c r="M131" s="73"/>
      <c r="N131" s="31"/>
      <c r="O131" s="31"/>
      <c r="P131" s="31"/>
      <c r="Q131" s="31"/>
      <c r="U131" s="31"/>
      <c r="V131" s="31"/>
      <c r="W131" s="31"/>
      <c r="X131" s="31"/>
      <c r="Y131" s="31"/>
      <c r="Z131" s="31"/>
      <c r="AA131" s="31"/>
      <c r="AB131" s="31"/>
      <c r="AC131" s="31"/>
      <c r="AD131" s="31"/>
      <c r="AF131" s="31"/>
      <c r="AQ131" s="3"/>
    </row>
    <row r="132" spans="2:43" s="2" customFormat="1" ht="64.400000000000006" customHeight="1" x14ac:dyDescent="0.25">
      <c r="B132" s="31"/>
      <c r="C132" s="31"/>
      <c r="D132" s="31"/>
      <c r="E132" s="31"/>
      <c r="F132" s="73"/>
      <c r="G132" s="73"/>
      <c r="H132" s="73"/>
      <c r="I132" s="73"/>
      <c r="J132" s="73"/>
      <c r="K132" s="73"/>
      <c r="L132" s="73"/>
      <c r="M132" s="73"/>
      <c r="N132" s="31"/>
      <c r="O132" s="31"/>
      <c r="P132" s="31"/>
      <c r="Q132" s="31"/>
      <c r="U132" s="31"/>
      <c r="V132" s="31"/>
      <c r="W132" s="31"/>
      <c r="X132" s="31"/>
      <c r="Y132" s="31"/>
      <c r="Z132" s="31"/>
      <c r="AA132" s="31"/>
      <c r="AB132" s="31"/>
      <c r="AC132" s="31"/>
      <c r="AD132" s="31"/>
      <c r="AF132" s="31"/>
      <c r="AQ132" s="3"/>
    </row>
    <row r="133" spans="2:43" s="2" customFormat="1" ht="64.400000000000006" customHeight="1" x14ac:dyDescent="0.25">
      <c r="B133" s="31"/>
      <c r="C133" s="31"/>
      <c r="D133" s="31"/>
      <c r="E133" s="31"/>
      <c r="F133" s="73"/>
      <c r="G133" s="73"/>
      <c r="H133" s="73"/>
      <c r="I133" s="73"/>
      <c r="J133" s="73"/>
      <c r="K133" s="73"/>
      <c r="L133" s="73"/>
      <c r="M133" s="73"/>
      <c r="N133" s="31"/>
      <c r="O133" s="31"/>
      <c r="P133" s="31"/>
      <c r="Q133" s="31"/>
      <c r="U133" s="31"/>
      <c r="V133" s="31"/>
      <c r="W133" s="31"/>
      <c r="X133" s="31"/>
      <c r="Y133" s="31"/>
      <c r="Z133" s="31"/>
      <c r="AA133" s="31"/>
      <c r="AB133" s="31"/>
      <c r="AC133" s="31"/>
      <c r="AD133" s="31"/>
      <c r="AF133" s="31"/>
      <c r="AQ133" s="3"/>
    </row>
    <row r="134" spans="2:43" s="2" customFormat="1" ht="64.400000000000006" customHeight="1" x14ac:dyDescent="0.25">
      <c r="B134" s="31"/>
      <c r="C134" s="31"/>
      <c r="D134" s="31"/>
      <c r="E134" s="31"/>
      <c r="F134" s="73"/>
      <c r="G134" s="73"/>
      <c r="H134" s="73"/>
      <c r="I134" s="73"/>
      <c r="J134" s="73"/>
      <c r="K134" s="73"/>
      <c r="L134" s="73"/>
      <c r="M134" s="73"/>
      <c r="N134" s="31"/>
      <c r="O134" s="31"/>
      <c r="P134" s="31"/>
      <c r="Q134" s="31"/>
      <c r="U134" s="31"/>
      <c r="V134" s="31"/>
      <c r="W134" s="31"/>
      <c r="X134" s="31"/>
      <c r="Y134" s="31"/>
      <c r="Z134" s="31"/>
      <c r="AA134" s="31"/>
      <c r="AB134" s="31"/>
      <c r="AC134" s="31"/>
      <c r="AD134" s="31"/>
      <c r="AF134" s="31"/>
      <c r="AQ134" s="3"/>
    </row>
    <row r="135" spans="2:43" s="2" customFormat="1" ht="64.400000000000006" customHeight="1" x14ac:dyDescent="0.25">
      <c r="B135" s="31"/>
      <c r="C135" s="31"/>
      <c r="D135" s="31"/>
      <c r="E135" s="31"/>
      <c r="F135" s="73"/>
      <c r="G135" s="73"/>
      <c r="H135" s="73"/>
      <c r="I135" s="73"/>
      <c r="J135" s="73"/>
      <c r="K135" s="73"/>
      <c r="L135" s="73"/>
      <c r="M135" s="73"/>
      <c r="N135" s="31"/>
      <c r="O135" s="31"/>
      <c r="P135" s="31"/>
      <c r="Q135" s="31"/>
      <c r="U135" s="31"/>
      <c r="V135" s="31"/>
      <c r="W135" s="31"/>
      <c r="X135" s="31"/>
      <c r="Y135" s="31"/>
      <c r="Z135" s="31"/>
      <c r="AA135" s="31"/>
      <c r="AB135" s="31"/>
      <c r="AC135" s="31"/>
      <c r="AD135" s="31"/>
      <c r="AF135" s="31"/>
      <c r="AQ135" s="3"/>
    </row>
    <row r="136" spans="2:43" s="2" customFormat="1" ht="64.400000000000006" customHeight="1" x14ac:dyDescent="0.25">
      <c r="B136" s="31"/>
      <c r="C136" s="31"/>
      <c r="D136" s="31"/>
      <c r="E136" s="31"/>
      <c r="F136" s="73"/>
      <c r="G136" s="73"/>
      <c r="H136" s="73"/>
      <c r="I136" s="73"/>
      <c r="J136" s="73"/>
      <c r="K136" s="73"/>
      <c r="L136" s="73"/>
      <c r="M136" s="73"/>
      <c r="N136" s="31"/>
      <c r="O136" s="31"/>
      <c r="P136" s="31"/>
      <c r="Q136" s="31"/>
      <c r="U136" s="31"/>
      <c r="V136" s="31"/>
      <c r="W136" s="31"/>
      <c r="X136" s="31"/>
      <c r="Y136" s="31"/>
      <c r="Z136" s="31"/>
      <c r="AA136" s="31"/>
      <c r="AB136" s="31"/>
      <c r="AC136" s="31"/>
      <c r="AD136" s="31"/>
      <c r="AF136" s="31"/>
      <c r="AQ136" s="3"/>
    </row>
    <row r="137" spans="2:43" s="2" customFormat="1" ht="64.400000000000006" customHeight="1" x14ac:dyDescent="0.25">
      <c r="B137" s="31"/>
      <c r="C137" s="31"/>
      <c r="D137" s="31"/>
      <c r="E137" s="31"/>
      <c r="F137" s="73"/>
      <c r="G137" s="73"/>
      <c r="H137" s="73"/>
      <c r="I137" s="73"/>
      <c r="J137" s="73"/>
      <c r="K137" s="73"/>
      <c r="L137" s="73"/>
      <c r="M137" s="73"/>
      <c r="N137" s="31"/>
      <c r="O137" s="31"/>
      <c r="P137" s="31"/>
      <c r="Q137" s="31"/>
      <c r="U137" s="31"/>
      <c r="V137" s="31"/>
      <c r="W137" s="31"/>
      <c r="X137" s="31"/>
      <c r="Y137" s="31"/>
      <c r="Z137" s="31"/>
      <c r="AA137" s="31"/>
      <c r="AB137" s="31"/>
      <c r="AC137" s="31"/>
      <c r="AD137" s="31"/>
      <c r="AF137" s="31"/>
      <c r="AQ137" s="3"/>
    </row>
    <row r="138" spans="2:43" s="2" customFormat="1" ht="64.400000000000006" customHeight="1" x14ac:dyDescent="0.25">
      <c r="B138" s="31"/>
      <c r="C138" s="31"/>
      <c r="D138" s="31"/>
      <c r="E138" s="31"/>
      <c r="F138" s="73"/>
      <c r="G138" s="73"/>
      <c r="H138" s="73"/>
      <c r="I138" s="73"/>
      <c r="J138" s="73"/>
      <c r="K138" s="73"/>
      <c r="L138" s="73"/>
      <c r="M138" s="73"/>
      <c r="N138" s="31"/>
      <c r="O138" s="31"/>
      <c r="P138" s="31"/>
      <c r="Q138" s="31"/>
      <c r="U138" s="31"/>
      <c r="V138" s="31"/>
      <c r="W138" s="31"/>
      <c r="X138" s="31"/>
      <c r="Y138" s="31"/>
      <c r="Z138" s="31"/>
      <c r="AA138" s="31"/>
      <c r="AB138" s="31"/>
      <c r="AC138" s="31"/>
      <c r="AD138" s="31"/>
      <c r="AF138" s="31"/>
      <c r="AQ138" s="3"/>
    </row>
    <row r="139" spans="2:43" s="2" customFormat="1" ht="64.400000000000006" customHeight="1" x14ac:dyDescent="0.25">
      <c r="B139" s="31"/>
      <c r="C139" s="31"/>
      <c r="D139" s="31"/>
      <c r="E139" s="31"/>
      <c r="F139" s="73"/>
      <c r="G139" s="73"/>
      <c r="H139" s="73"/>
      <c r="I139" s="73"/>
      <c r="J139" s="73"/>
      <c r="K139" s="73"/>
      <c r="L139" s="73"/>
      <c r="M139" s="73"/>
      <c r="N139" s="31"/>
      <c r="O139" s="31"/>
      <c r="P139" s="31"/>
      <c r="Q139" s="31"/>
      <c r="U139" s="31"/>
      <c r="V139" s="31"/>
      <c r="W139" s="31"/>
      <c r="X139" s="31"/>
      <c r="Y139" s="31"/>
      <c r="Z139" s="31"/>
      <c r="AA139" s="31"/>
      <c r="AB139" s="31"/>
      <c r="AC139" s="31"/>
      <c r="AD139" s="31"/>
      <c r="AF139" s="31"/>
      <c r="AQ139" s="3"/>
    </row>
    <row r="140" spans="2:43" s="2" customFormat="1" ht="64.400000000000006" customHeight="1" x14ac:dyDescent="0.25">
      <c r="B140" s="31"/>
      <c r="C140" s="31"/>
      <c r="D140" s="31"/>
      <c r="E140" s="31"/>
      <c r="F140" s="73"/>
      <c r="G140" s="73"/>
      <c r="H140" s="73"/>
      <c r="I140" s="73"/>
      <c r="J140" s="73"/>
      <c r="K140" s="73"/>
      <c r="L140" s="73"/>
      <c r="M140" s="73"/>
      <c r="N140" s="31"/>
      <c r="O140" s="31"/>
      <c r="P140" s="31"/>
      <c r="Q140" s="31"/>
      <c r="U140" s="31"/>
      <c r="V140" s="31"/>
      <c r="W140" s="31"/>
      <c r="X140" s="31"/>
      <c r="Y140" s="31"/>
      <c r="Z140" s="31"/>
      <c r="AA140" s="31"/>
      <c r="AB140" s="31"/>
      <c r="AC140" s="31"/>
      <c r="AD140" s="31"/>
      <c r="AF140" s="31"/>
      <c r="AQ140" s="3"/>
    </row>
    <row r="141" spans="2:43" s="2" customFormat="1" ht="64.400000000000006" customHeight="1" x14ac:dyDescent="0.25">
      <c r="B141" s="31"/>
      <c r="C141" s="31"/>
      <c r="D141" s="31"/>
      <c r="E141" s="31"/>
      <c r="F141" s="73"/>
      <c r="G141" s="73"/>
      <c r="H141" s="73"/>
      <c r="I141" s="73"/>
      <c r="J141" s="73"/>
      <c r="K141" s="73"/>
      <c r="L141" s="73"/>
      <c r="M141" s="73"/>
      <c r="N141" s="31"/>
      <c r="O141" s="31"/>
      <c r="P141" s="31"/>
      <c r="Q141" s="31"/>
      <c r="U141" s="31"/>
      <c r="V141" s="31"/>
      <c r="W141" s="31"/>
      <c r="X141" s="31"/>
      <c r="Y141" s="31"/>
      <c r="Z141" s="31"/>
      <c r="AA141" s="31"/>
      <c r="AB141" s="31"/>
      <c r="AC141" s="31"/>
      <c r="AD141" s="31"/>
      <c r="AF141" s="31"/>
      <c r="AQ141" s="3"/>
    </row>
    <row r="142" spans="2:43" s="2" customFormat="1" ht="64.400000000000006" customHeight="1" x14ac:dyDescent="0.25">
      <c r="B142" s="31"/>
      <c r="C142" s="31"/>
      <c r="D142" s="31"/>
      <c r="E142" s="31"/>
      <c r="F142" s="73"/>
      <c r="G142" s="73"/>
      <c r="H142" s="73"/>
      <c r="I142" s="73"/>
      <c r="J142" s="73"/>
      <c r="K142" s="73"/>
      <c r="L142" s="73"/>
      <c r="M142" s="73"/>
      <c r="N142" s="31"/>
      <c r="O142" s="31"/>
      <c r="P142" s="31"/>
      <c r="Q142" s="31"/>
      <c r="U142" s="31"/>
      <c r="V142" s="31"/>
      <c r="W142" s="31"/>
      <c r="X142" s="31"/>
      <c r="Y142" s="31"/>
      <c r="Z142" s="31"/>
      <c r="AA142" s="31"/>
      <c r="AB142" s="31"/>
      <c r="AC142" s="31"/>
      <c r="AD142" s="31"/>
      <c r="AF142" s="31"/>
      <c r="AQ142" s="3"/>
    </row>
    <row r="143" spans="2:43" s="2" customFormat="1" ht="64.400000000000006" customHeight="1" x14ac:dyDescent="0.25">
      <c r="B143" s="31"/>
      <c r="C143" s="31"/>
      <c r="D143" s="31"/>
      <c r="E143" s="31"/>
      <c r="F143" s="73"/>
      <c r="G143" s="73"/>
      <c r="H143" s="73"/>
      <c r="I143" s="73"/>
      <c r="J143" s="73"/>
      <c r="K143" s="73"/>
      <c r="L143" s="73"/>
      <c r="M143" s="73"/>
      <c r="N143" s="31"/>
      <c r="O143" s="31"/>
      <c r="P143" s="31"/>
      <c r="Q143" s="31"/>
      <c r="U143" s="31"/>
      <c r="V143" s="31"/>
      <c r="W143" s="31"/>
      <c r="X143" s="31"/>
      <c r="Y143" s="31"/>
      <c r="Z143" s="31"/>
      <c r="AA143" s="31"/>
      <c r="AB143" s="31"/>
      <c r="AC143" s="31"/>
      <c r="AD143" s="31"/>
      <c r="AF143" s="31"/>
      <c r="AQ143" s="3"/>
    </row>
    <row r="144" spans="2:43" s="2" customFormat="1" ht="64.400000000000006" customHeight="1" x14ac:dyDescent="0.25">
      <c r="B144" s="31"/>
      <c r="C144" s="31"/>
      <c r="D144" s="31"/>
      <c r="E144" s="31"/>
      <c r="F144" s="73"/>
      <c r="G144" s="73"/>
      <c r="H144" s="73"/>
      <c r="I144" s="73"/>
      <c r="J144" s="73"/>
      <c r="K144" s="73"/>
      <c r="L144" s="73"/>
      <c r="M144" s="73"/>
      <c r="N144" s="31"/>
      <c r="O144" s="31"/>
      <c r="P144" s="31"/>
      <c r="Q144" s="31"/>
      <c r="U144" s="31"/>
      <c r="V144" s="31"/>
      <c r="W144" s="31"/>
      <c r="X144" s="31"/>
      <c r="Y144" s="31"/>
      <c r="Z144" s="31"/>
      <c r="AA144" s="31"/>
      <c r="AB144" s="31"/>
      <c r="AC144" s="31"/>
      <c r="AD144" s="31"/>
      <c r="AF144" s="31"/>
      <c r="AQ144" s="3"/>
    </row>
    <row r="145" spans="2:43" s="2" customFormat="1" ht="64.400000000000006" customHeight="1" x14ac:dyDescent="0.25">
      <c r="B145" s="31"/>
      <c r="C145" s="31"/>
      <c r="D145" s="31"/>
      <c r="E145" s="31"/>
      <c r="F145" s="73"/>
      <c r="G145" s="73"/>
      <c r="H145" s="73"/>
      <c r="I145" s="73"/>
      <c r="J145" s="73"/>
      <c r="K145" s="73"/>
      <c r="L145" s="73"/>
      <c r="M145" s="73"/>
      <c r="N145" s="31"/>
      <c r="O145" s="31"/>
      <c r="P145" s="31"/>
      <c r="Q145" s="31"/>
      <c r="U145" s="31"/>
      <c r="V145" s="31"/>
      <c r="W145" s="31"/>
      <c r="X145" s="31"/>
      <c r="Y145" s="31"/>
      <c r="Z145" s="31"/>
      <c r="AA145" s="31"/>
      <c r="AB145" s="31"/>
      <c r="AC145" s="31"/>
      <c r="AD145" s="31"/>
      <c r="AF145" s="31"/>
      <c r="AQ145" s="3"/>
    </row>
    <row r="146" spans="2:43" s="2" customFormat="1" ht="64.400000000000006" customHeight="1" x14ac:dyDescent="0.25">
      <c r="B146" s="31"/>
      <c r="C146" s="31"/>
      <c r="D146" s="31"/>
      <c r="E146" s="31"/>
      <c r="F146" s="73"/>
      <c r="G146" s="73"/>
      <c r="H146" s="73"/>
      <c r="I146" s="73"/>
      <c r="J146" s="73"/>
      <c r="K146" s="73"/>
      <c r="L146" s="73"/>
      <c r="M146" s="73"/>
      <c r="N146" s="31"/>
      <c r="O146" s="31"/>
      <c r="P146" s="31"/>
      <c r="Q146" s="31"/>
      <c r="U146" s="31"/>
      <c r="V146" s="31"/>
      <c r="W146" s="31"/>
      <c r="X146" s="31"/>
      <c r="Y146" s="31"/>
      <c r="Z146" s="31"/>
      <c r="AA146" s="31"/>
      <c r="AB146" s="31"/>
      <c r="AC146" s="31"/>
      <c r="AD146" s="31"/>
      <c r="AF146" s="31"/>
      <c r="AQ146" s="3"/>
    </row>
    <row r="147" spans="2:43" s="2" customFormat="1" ht="64.400000000000006" customHeight="1" x14ac:dyDescent="0.25">
      <c r="B147" s="31"/>
      <c r="C147" s="31"/>
      <c r="D147" s="31"/>
      <c r="E147" s="31"/>
      <c r="F147" s="73"/>
      <c r="G147" s="73"/>
      <c r="H147" s="73"/>
      <c r="I147" s="73"/>
      <c r="J147" s="73"/>
      <c r="K147" s="73"/>
      <c r="L147" s="73"/>
      <c r="M147" s="73"/>
      <c r="N147" s="31"/>
      <c r="O147" s="31"/>
      <c r="P147" s="31"/>
      <c r="Q147" s="31"/>
      <c r="U147" s="31"/>
      <c r="V147" s="31"/>
      <c r="W147" s="31"/>
      <c r="X147" s="31"/>
      <c r="Y147" s="31"/>
      <c r="Z147" s="31"/>
      <c r="AA147" s="31"/>
      <c r="AB147" s="31"/>
      <c r="AC147" s="31"/>
      <c r="AD147" s="31"/>
      <c r="AF147" s="31"/>
      <c r="AQ147" s="3"/>
    </row>
    <row r="148" spans="2:43" s="2" customFormat="1" ht="64.400000000000006" customHeight="1" x14ac:dyDescent="0.25">
      <c r="B148" s="31"/>
      <c r="C148" s="31"/>
      <c r="D148" s="31"/>
      <c r="E148" s="31"/>
      <c r="F148" s="73"/>
      <c r="G148" s="73"/>
      <c r="H148" s="73"/>
      <c r="I148" s="73"/>
      <c r="J148" s="73"/>
      <c r="K148" s="73"/>
      <c r="L148" s="73"/>
      <c r="M148" s="73"/>
      <c r="N148" s="31"/>
      <c r="O148" s="31"/>
      <c r="P148" s="31"/>
      <c r="Q148" s="31"/>
      <c r="U148" s="31"/>
      <c r="V148" s="31"/>
      <c r="W148" s="31"/>
      <c r="X148" s="31"/>
      <c r="Y148" s="31"/>
      <c r="Z148" s="31"/>
      <c r="AA148" s="31"/>
      <c r="AB148" s="31"/>
      <c r="AC148" s="31"/>
      <c r="AD148" s="31"/>
      <c r="AF148" s="31"/>
      <c r="AQ148" s="3"/>
    </row>
    <row r="149" spans="2:43" s="2" customFormat="1" ht="64.400000000000006" customHeight="1" x14ac:dyDescent="0.25">
      <c r="B149" s="31"/>
      <c r="C149" s="31"/>
      <c r="D149" s="31"/>
      <c r="E149" s="31"/>
      <c r="F149" s="73"/>
      <c r="G149" s="73"/>
      <c r="H149" s="73"/>
      <c r="I149" s="73"/>
      <c r="J149" s="73"/>
      <c r="K149" s="73"/>
      <c r="L149" s="73"/>
      <c r="M149" s="73"/>
      <c r="N149" s="31"/>
      <c r="O149" s="31"/>
      <c r="P149" s="31"/>
      <c r="Q149" s="31"/>
      <c r="U149" s="31"/>
      <c r="V149" s="31"/>
      <c r="W149" s="31"/>
      <c r="X149" s="31"/>
      <c r="Y149" s="31"/>
      <c r="Z149" s="31"/>
      <c r="AA149" s="31"/>
      <c r="AB149" s="31"/>
      <c r="AC149" s="31"/>
      <c r="AD149" s="31"/>
      <c r="AF149" s="31"/>
      <c r="AQ149" s="3"/>
    </row>
    <row r="150" spans="2:43" s="2" customFormat="1" ht="64.400000000000006" customHeight="1" x14ac:dyDescent="0.25">
      <c r="B150" s="31"/>
      <c r="C150" s="31"/>
      <c r="D150" s="31"/>
      <c r="E150" s="31"/>
      <c r="F150" s="73"/>
      <c r="G150" s="73"/>
      <c r="H150" s="73"/>
      <c r="I150" s="73"/>
      <c r="J150" s="73"/>
      <c r="K150" s="73"/>
      <c r="L150" s="73"/>
      <c r="M150" s="73"/>
      <c r="N150" s="31"/>
      <c r="O150" s="31"/>
      <c r="P150" s="31"/>
      <c r="Q150" s="31"/>
      <c r="U150" s="31"/>
      <c r="V150" s="31"/>
      <c r="W150" s="31"/>
      <c r="X150" s="31"/>
      <c r="Y150" s="31"/>
      <c r="Z150" s="31"/>
      <c r="AA150" s="31"/>
      <c r="AB150" s="31"/>
      <c r="AC150" s="31"/>
      <c r="AD150" s="31"/>
      <c r="AF150" s="31"/>
      <c r="AQ150" s="3"/>
    </row>
    <row r="151" spans="2:43" s="2" customFormat="1" ht="64.400000000000006" customHeight="1" x14ac:dyDescent="0.25">
      <c r="B151" s="31"/>
      <c r="C151" s="31"/>
      <c r="D151" s="31"/>
      <c r="E151" s="31"/>
      <c r="F151" s="73"/>
      <c r="G151" s="73"/>
      <c r="H151" s="73"/>
      <c r="I151" s="73"/>
      <c r="J151" s="73"/>
      <c r="K151" s="73"/>
      <c r="L151" s="73"/>
      <c r="M151" s="73"/>
      <c r="N151" s="31"/>
      <c r="O151" s="31"/>
      <c r="P151" s="31"/>
      <c r="Q151" s="31"/>
      <c r="U151" s="31"/>
      <c r="V151" s="31"/>
      <c r="W151" s="31"/>
      <c r="X151" s="31"/>
      <c r="Y151" s="31"/>
      <c r="Z151" s="31"/>
      <c r="AA151" s="31"/>
      <c r="AB151" s="31"/>
      <c r="AC151" s="31"/>
      <c r="AD151" s="31"/>
      <c r="AF151" s="31"/>
      <c r="AQ151" s="3"/>
    </row>
    <row r="152" spans="2:43" s="2" customFormat="1" ht="64.400000000000006" customHeight="1" x14ac:dyDescent="0.25">
      <c r="B152" s="31"/>
      <c r="C152" s="31"/>
      <c r="D152" s="31"/>
      <c r="E152" s="31"/>
      <c r="F152" s="73"/>
      <c r="G152" s="73"/>
      <c r="H152" s="73"/>
      <c r="I152" s="73"/>
      <c r="J152" s="73"/>
      <c r="K152" s="73"/>
      <c r="L152" s="73"/>
      <c r="M152" s="73"/>
      <c r="N152" s="31"/>
      <c r="O152" s="31"/>
      <c r="P152" s="31"/>
      <c r="Q152" s="31"/>
      <c r="U152" s="31"/>
      <c r="V152" s="31"/>
      <c r="W152" s="31"/>
      <c r="X152" s="31"/>
      <c r="Y152" s="31"/>
      <c r="Z152" s="31"/>
      <c r="AA152" s="31"/>
      <c r="AB152" s="31"/>
      <c r="AC152" s="31"/>
      <c r="AD152" s="31"/>
      <c r="AF152" s="31"/>
      <c r="AQ152" s="3"/>
    </row>
    <row r="153" spans="2:43" s="2" customFormat="1" ht="64.400000000000006" customHeight="1" x14ac:dyDescent="0.25">
      <c r="B153" s="31"/>
      <c r="C153" s="31"/>
      <c r="D153" s="31"/>
      <c r="E153" s="31"/>
      <c r="F153" s="73"/>
      <c r="G153" s="73"/>
      <c r="H153" s="73"/>
      <c r="I153" s="73"/>
      <c r="J153" s="73"/>
      <c r="K153" s="73"/>
      <c r="L153" s="73"/>
      <c r="M153" s="73"/>
      <c r="N153" s="31"/>
      <c r="O153" s="31"/>
      <c r="P153" s="31"/>
      <c r="Q153" s="31"/>
      <c r="U153" s="31"/>
      <c r="V153" s="31"/>
      <c r="W153" s="31"/>
      <c r="X153" s="31"/>
      <c r="Y153" s="31"/>
      <c r="Z153" s="31"/>
      <c r="AA153" s="31"/>
      <c r="AB153" s="31"/>
      <c r="AC153" s="31"/>
      <c r="AD153" s="31"/>
      <c r="AF153" s="31"/>
      <c r="AQ153" s="3"/>
    </row>
    <row r="154" spans="2:43" s="2" customFormat="1" ht="64.400000000000006" customHeight="1" x14ac:dyDescent="0.25">
      <c r="B154" s="31"/>
      <c r="C154" s="31"/>
      <c r="D154" s="31"/>
      <c r="E154" s="31"/>
      <c r="F154" s="73"/>
      <c r="G154" s="73"/>
      <c r="H154" s="73"/>
      <c r="I154" s="73"/>
      <c r="J154" s="73"/>
      <c r="K154" s="73"/>
      <c r="L154" s="73"/>
      <c r="M154" s="73"/>
      <c r="N154" s="31"/>
      <c r="O154" s="31"/>
      <c r="P154" s="31"/>
      <c r="Q154" s="31"/>
      <c r="U154" s="31"/>
      <c r="V154" s="31"/>
      <c r="W154" s="31"/>
      <c r="X154" s="31"/>
      <c r="Y154" s="31"/>
      <c r="Z154" s="31"/>
      <c r="AA154" s="31"/>
      <c r="AB154" s="31"/>
      <c r="AC154" s="31"/>
      <c r="AD154" s="31"/>
      <c r="AF154" s="31"/>
      <c r="AQ154" s="3"/>
    </row>
    <row r="155" spans="2:43" s="2" customFormat="1" ht="64.400000000000006" customHeight="1" x14ac:dyDescent="0.25">
      <c r="B155" s="31"/>
      <c r="C155" s="31"/>
      <c r="D155" s="31"/>
      <c r="E155" s="31"/>
      <c r="F155" s="73"/>
      <c r="G155" s="73"/>
      <c r="H155" s="73"/>
      <c r="I155" s="73"/>
      <c r="J155" s="73"/>
      <c r="K155" s="73"/>
      <c r="L155" s="73"/>
      <c r="M155" s="73"/>
      <c r="N155" s="31"/>
      <c r="O155" s="31"/>
      <c r="P155" s="31"/>
      <c r="Q155" s="31"/>
      <c r="U155" s="31"/>
      <c r="V155" s="31"/>
      <c r="W155" s="31"/>
      <c r="X155" s="31"/>
      <c r="Y155" s="31"/>
      <c r="Z155" s="31"/>
      <c r="AA155" s="31"/>
      <c r="AB155" s="31"/>
      <c r="AC155" s="31"/>
      <c r="AD155" s="31"/>
      <c r="AF155" s="31"/>
      <c r="AQ155" s="3"/>
    </row>
    <row r="156" spans="2:43" s="2" customFormat="1" ht="64.400000000000006" customHeight="1" x14ac:dyDescent="0.25">
      <c r="B156" s="31"/>
      <c r="C156" s="31"/>
      <c r="D156" s="31"/>
      <c r="E156" s="31"/>
      <c r="F156" s="73"/>
      <c r="G156" s="73"/>
      <c r="H156" s="73"/>
      <c r="I156" s="73"/>
      <c r="J156" s="73"/>
      <c r="K156" s="73"/>
      <c r="L156" s="73"/>
      <c r="M156" s="73"/>
      <c r="N156" s="31"/>
      <c r="O156" s="31"/>
      <c r="P156" s="31"/>
      <c r="Q156" s="31"/>
      <c r="U156" s="31"/>
      <c r="V156" s="31"/>
      <c r="W156" s="31"/>
      <c r="X156" s="31"/>
      <c r="Y156" s="31"/>
      <c r="Z156" s="31"/>
      <c r="AA156" s="31"/>
      <c r="AB156" s="31"/>
      <c r="AC156" s="31"/>
      <c r="AD156" s="31"/>
      <c r="AF156" s="31"/>
      <c r="AQ156" s="3"/>
    </row>
    <row r="157" spans="2:43" s="2" customFormat="1" ht="64.400000000000006" customHeight="1" x14ac:dyDescent="0.25">
      <c r="B157" s="31"/>
      <c r="C157" s="31"/>
      <c r="D157" s="31"/>
      <c r="E157" s="31"/>
      <c r="F157" s="73"/>
      <c r="G157" s="73"/>
      <c r="H157" s="73"/>
      <c r="I157" s="73"/>
      <c r="J157" s="73"/>
      <c r="K157" s="73"/>
      <c r="L157" s="73"/>
      <c r="M157" s="73"/>
      <c r="N157" s="31"/>
      <c r="O157" s="31"/>
      <c r="P157" s="31"/>
      <c r="Q157" s="31"/>
      <c r="U157" s="31"/>
      <c r="V157" s="31"/>
      <c r="W157" s="31"/>
      <c r="X157" s="31"/>
      <c r="Y157" s="31"/>
      <c r="Z157" s="31"/>
      <c r="AA157" s="31"/>
      <c r="AB157" s="31"/>
      <c r="AC157" s="31"/>
      <c r="AD157" s="31"/>
      <c r="AF157" s="31"/>
      <c r="AQ157" s="3"/>
    </row>
    <row r="158" spans="2:43" s="2" customFormat="1" ht="64.400000000000006" customHeight="1" x14ac:dyDescent="0.25">
      <c r="B158" s="31"/>
      <c r="C158" s="31"/>
      <c r="D158" s="31"/>
      <c r="E158" s="31"/>
      <c r="F158" s="73"/>
      <c r="G158" s="73"/>
      <c r="H158" s="73"/>
      <c r="I158" s="73"/>
      <c r="J158" s="73"/>
      <c r="K158" s="73"/>
      <c r="L158" s="73"/>
      <c r="M158" s="73"/>
      <c r="N158" s="31"/>
      <c r="O158" s="31"/>
      <c r="P158" s="31"/>
      <c r="Q158" s="31"/>
      <c r="U158" s="31"/>
      <c r="V158" s="31"/>
      <c r="W158" s="31"/>
      <c r="X158" s="31"/>
      <c r="Y158" s="31"/>
      <c r="Z158" s="31"/>
      <c r="AA158" s="31"/>
      <c r="AB158" s="31"/>
      <c r="AC158" s="31"/>
      <c r="AD158" s="31"/>
      <c r="AF158" s="31"/>
      <c r="AQ158" s="3"/>
    </row>
    <row r="159" spans="2:43" s="2" customFormat="1" ht="64.400000000000006" customHeight="1" x14ac:dyDescent="0.25">
      <c r="B159" s="31"/>
      <c r="C159" s="31"/>
      <c r="D159" s="31"/>
      <c r="E159" s="31"/>
      <c r="F159" s="73"/>
      <c r="G159" s="73"/>
      <c r="H159" s="73"/>
      <c r="I159" s="73"/>
      <c r="J159" s="73"/>
      <c r="K159" s="73"/>
      <c r="L159" s="73"/>
      <c r="M159" s="73"/>
      <c r="N159" s="31"/>
      <c r="O159" s="31"/>
      <c r="P159" s="31"/>
      <c r="Q159" s="31"/>
      <c r="U159" s="31"/>
      <c r="V159" s="31"/>
      <c r="W159" s="31"/>
      <c r="X159" s="31"/>
      <c r="Y159" s="31"/>
      <c r="Z159" s="31"/>
      <c r="AA159" s="31"/>
      <c r="AB159" s="31"/>
      <c r="AC159" s="31"/>
      <c r="AD159" s="31"/>
      <c r="AF159" s="31"/>
      <c r="AQ159" s="3"/>
    </row>
    <row r="160" spans="2:43" s="2" customFormat="1" ht="64.400000000000006" customHeight="1" x14ac:dyDescent="0.25">
      <c r="B160" s="31"/>
      <c r="C160" s="31"/>
      <c r="D160" s="31"/>
      <c r="E160" s="31"/>
      <c r="F160" s="73"/>
      <c r="G160" s="73"/>
      <c r="H160" s="73"/>
      <c r="I160" s="73"/>
      <c r="J160" s="73"/>
      <c r="K160" s="73"/>
      <c r="L160" s="73"/>
      <c r="M160" s="73"/>
      <c r="N160" s="31"/>
      <c r="O160" s="31"/>
      <c r="P160" s="31"/>
      <c r="Q160" s="31"/>
      <c r="U160" s="31"/>
      <c r="V160" s="31"/>
      <c r="W160" s="31"/>
      <c r="X160" s="31"/>
      <c r="Y160" s="31"/>
      <c r="Z160" s="31"/>
      <c r="AA160" s="31"/>
      <c r="AB160" s="31"/>
      <c r="AC160" s="31"/>
      <c r="AD160" s="31"/>
      <c r="AF160" s="31"/>
      <c r="AQ160" s="3"/>
    </row>
    <row r="161" spans="2:43" s="2" customFormat="1" ht="64.400000000000006" customHeight="1" x14ac:dyDescent="0.25">
      <c r="B161" s="31"/>
      <c r="C161" s="31"/>
      <c r="D161" s="31"/>
      <c r="E161" s="31"/>
      <c r="F161" s="73"/>
      <c r="G161" s="73"/>
      <c r="H161" s="73"/>
      <c r="I161" s="73"/>
      <c r="J161" s="73"/>
      <c r="K161" s="73"/>
      <c r="L161" s="73"/>
      <c r="M161" s="73"/>
      <c r="N161" s="31"/>
      <c r="O161" s="31"/>
      <c r="P161" s="31"/>
      <c r="Q161" s="31"/>
      <c r="U161" s="31"/>
      <c r="V161" s="31"/>
      <c r="W161" s="31"/>
      <c r="X161" s="31"/>
      <c r="Y161" s="31"/>
      <c r="Z161" s="31"/>
      <c r="AA161" s="31"/>
      <c r="AB161" s="31"/>
      <c r="AC161" s="31"/>
      <c r="AD161" s="31"/>
      <c r="AF161" s="31"/>
      <c r="AQ161" s="3"/>
    </row>
  </sheetData>
  <sheetProtection algorithmName="SHA-512" hashValue="E3STRh+iVwccHFKzexxQPkxuNBmhBlUrANE0d8gOXjeRu8cNwNkRArYtXCtAw/uY1vjwBycP6cF4OlYo2O8LQw==" saltValue="qUMzMcHxnRd8c8P9xEoyeQ==" spinCount="100000" sheet="1" objects="1" scenarios="1"/>
  <mergeCells count="3">
    <mergeCell ref="F2:H2"/>
    <mergeCell ref="F3:H3"/>
    <mergeCell ref="F4:H4"/>
  </mergeCells>
  <conditionalFormatting sqref="AI53:AJ53">
    <cfRule type="duplicateValues" dxfId="3" priority="4"/>
  </conditionalFormatting>
  <conditionalFormatting sqref="AJ54">
    <cfRule type="duplicateValues" dxfId="2" priority="1"/>
  </conditionalFormatting>
  <conditionalFormatting sqref="AL55:AM55">
    <cfRule type="duplicateValues" dxfId="1" priority="3"/>
  </conditionalFormatting>
  <conditionalFormatting sqref="AL56:AM56">
    <cfRule type="duplicateValues" dxfId="0" priority="2"/>
  </conditionalFormatting>
  <dataValidations count="1">
    <dataValidation type="list" allowBlank="1" showInputMessage="1" showErrorMessage="1" sqref="N53:N54" xr:uid="{B21F0755-8AC2-46CB-8D13-C47C31E13535}">
      <formula1>"Número,Porcentaje"</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dimension ref="B2:X124"/>
  <sheetViews>
    <sheetView zoomScale="85" zoomScaleNormal="85" workbookViewId="0"/>
  </sheetViews>
  <sheetFormatPr baseColWidth="10" defaultColWidth="11.453125" defaultRowHeight="12.5" x14ac:dyDescent="0.35"/>
  <cols>
    <col min="1" max="1" width="4.1796875" style="7" customWidth="1"/>
    <col min="2" max="2" width="28.1796875" style="8" customWidth="1"/>
    <col min="3" max="3" width="31.26953125" style="8" customWidth="1"/>
    <col min="4" max="4" width="10.453125" style="8" customWidth="1"/>
    <col min="5" max="5" width="29.7265625" style="8" customWidth="1"/>
    <col min="6" max="6" width="16.81640625" style="5" customWidth="1"/>
    <col min="7" max="7" width="27.1796875" style="5" customWidth="1"/>
    <col min="8" max="11" width="38.26953125" style="5" customWidth="1"/>
    <col min="12" max="12" width="38.26953125" style="8" customWidth="1"/>
    <col min="13" max="19" width="38.26953125" style="7" customWidth="1"/>
    <col min="20" max="20" width="15" style="7" customWidth="1"/>
    <col min="21" max="21" width="48.54296875" style="90" customWidth="1"/>
    <col min="22" max="24" width="17" style="7" customWidth="1"/>
    <col min="25" max="16384" width="11.453125" style="7"/>
  </cols>
  <sheetData>
    <row r="2" spans="2:24" s="6" customFormat="1" ht="27.75" customHeight="1" x14ac:dyDescent="0.25">
      <c r="B2" s="25"/>
      <c r="C2" s="23"/>
      <c r="D2" s="383" t="s">
        <v>3510</v>
      </c>
      <c r="E2" s="383"/>
      <c r="F2" s="383"/>
      <c r="G2" s="383"/>
      <c r="H2" s="26"/>
      <c r="I2" s="26"/>
      <c r="J2" s="27"/>
      <c r="K2" s="19"/>
      <c r="L2" s="19"/>
    </row>
    <row r="3" spans="2:24" s="6" customFormat="1" ht="19.5" customHeight="1" x14ac:dyDescent="0.25">
      <c r="B3" s="28"/>
      <c r="C3" s="17"/>
      <c r="D3" s="383" t="s">
        <v>4060</v>
      </c>
      <c r="E3" s="383"/>
      <c r="F3" s="383"/>
      <c r="G3" s="383"/>
      <c r="H3" s="18"/>
      <c r="I3" s="18"/>
      <c r="J3" s="29"/>
      <c r="K3" s="19"/>
      <c r="L3" s="19"/>
    </row>
    <row r="4" spans="2:24" s="6" customFormat="1" ht="21.75" customHeight="1" thickBot="1" x14ac:dyDescent="0.3">
      <c r="B4" s="28"/>
      <c r="C4" s="17"/>
      <c r="D4" s="383" t="s">
        <v>3236</v>
      </c>
      <c r="E4" s="383"/>
      <c r="F4" s="383"/>
      <c r="G4" s="383"/>
      <c r="H4" s="18"/>
      <c r="I4" s="18"/>
      <c r="J4" s="22" t="s">
        <v>3250</v>
      </c>
      <c r="K4" s="19"/>
      <c r="L4" s="19"/>
    </row>
    <row r="5" spans="2:24" s="6" customFormat="1" ht="9" customHeight="1" x14ac:dyDescent="0.25">
      <c r="B5" s="86"/>
      <c r="D5" s="87"/>
      <c r="E5" s="87"/>
      <c r="F5" s="87"/>
      <c r="G5" s="87"/>
      <c r="H5" s="88"/>
      <c r="I5" s="88"/>
      <c r="J5" s="89"/>
      <c r="K5" s="19"/>
      <c r="L5" s="19"/>
    </row>
    <row r="6" spans="2:24" ht="14.5" customHeight="1" thickBot="1" x14ac:dyDescent="0.3">
      <c r="B6" s="10" t="s">
        <v>4061</v>
      </c>
    </row>
    <row r="7" spans="2:24" ht="21" customHeight="1" x14ac:dyDescent="0.35">
      <c r="V7" s="392" t="s">
        <v>4062</v>
      </c>
      <c r="W7" s="393"/>
      <c r="X7" s="394"/>
    </row>
    <row r="8" spans="2:24" s="11" customFormat="1" ht="42" customHeight="1" x14ac:dyDescent="0.35">
      <c r="B8" s="91" t="s">
        <v>4063</v>
      </c>
      <c r="C8" s="91" t="s">
        <v>4064</v>
      </c>
      <c r="D8" s="91" t="s">
        <v>4065</v>
      </c>
      <c r="E8" s="91" t="s">
        <v>2607</v>
      </c>
      <c r="F8" s="91" t="s">
        <v>4066</v>
      </c>
      <c r="G8" s="91" t="s">
        <v>4067</v>
      </c>
      <c r="H8" s="91" t="s">
        <v>4068</v>
      </c>
      <c r="I8" s="91" t="s">
        <v>4069</v>
      </c>
      <c r="J8" s="91" t="s">
        <v>4070</v>
      </c>
      <c r="K8" s="91" t="s">
        <v>4071</v>
      </c>
      <c r="L8" s="91" t="s">
        <v>4072</v>
      </c>
      <c r="M8" s="91" t="s">
        <v>4073</v>
      </c>
      <c r="N8" s="91" t="s">
        <v>4074</v>
      </c>
      <c r="O8" s="91" t="s">
        <v>4075</v>
      </c>
      <c r="P8" s="91" t="s">
        <v>4076</v>
      </c>
      <c r="Q8" s="91" t="s">
        <v>4077</v>
      </c>
      <c r="R8" s="91" t="s">
        <v>4078</v>
      </c>
      <c r="S8" s="91" t="s">
        <v>4079</v>
      </c>
      <c r="T8" s="91" t="s">
        <v>3508</v>
      </c>
      <c r="U8" s="91" t="s">
        <v>4080</v>
      </c>
      <c r="V8" s="271" t="s">
        <v>4081</v>
      </c>
      <c r="W8" s="271" t="s">
        <v>2689</v>
      </c>
      <c r="X8" s="272" t="s">
        <v>4082</v>
      </c>
    </row>
    <row r="9" spans="2:24" s="11" customFormat="1" ht="12.75" customHeight="1" x14ac:dyDescent="0.35">
      <c r="B9" s="384" t="s">
        <v>4083</v>
      </c>
      <c r="C9" s="386" t="s">
        <v>3847</v>
      </c>
      <c r="D9" s="388">
        <v>1</v>
      </c>
      <c r="E9" s="384" t="s">
        <v>4084</v>
      </c>
      <c r="F9" s="390">
        <v>1</v>
      </c>
      <c r="G9" s="50" t="s">
        <v>4085</v>
      </c>
      <c r="H9" s="54">
        <v>0.08</v>
      </c>
      <c r="I9" s="54">
        <v>0.1</v>
      </c>
      <c r="J9" s="54">
        <v>0.08</v>
      </c>
      <c r="K9" s="54">
        <v>0.08</v>
      </c>
      <c r="L9" s="54">
        <v>0.08</v>
      </c>
      <c r="M9" s="54">
        <v>0.08</v>
      </c>
      <c r="N9" s="54">
        <v>0.08</v>
      </c>
      <c r="O9" s="54">
        <v>0.08</v>
      </c>
      <c r="P9" s="54">
        <v>0.08</v>
      </c>
      <c r="Q9" s="54">
        <v>0.08</v>
      </c>
      <c r="R9" s="54">
        <v>0.1</v>
      </c>
      <c r="S9" s="54">
        <v>0.08</v>
      </c>
      <c r="T9" s="52">
        <v>0.99999999999999978</v>
      </c>
      <c r="U9" s="384" t="s">
        <v>4086</v>
      </c>
      <c r="V9" s="395">
        <f>H9+I9+J9+K9+L9+M9</f>
        <v>0.5</v>
      </c>
      <c r="W9" s="395">
        <f>H11+I11+J11+K11+L11+M11</f>
        <v>0.5</v>
      </c>
      <c r="X9" s="395">
        <f>W9/V9</f>
        <v>1</v>
      </c>
    </row>
    <row r="10" spans="2:24" s="11" customFormat="1" ht="50.15" customHeight="1" x14ac:dyDescent="0.35">
      <c r="B10" s="385"/>
      <c r="C10" s="387"/>
      <c r="D10" s="389"/>
      <c r="E10" s="385"/>
      <c r="F10" s="391"/>
      <c r="G10" s="50" t="s">
        <v>4087</v>
      </c>
      <c r="H10" s="53" t="s">
        <v>4088</v>
      </c>
      <c r="I10" s="53" t="s">
        <v>4088</v>
      </c>
      <c r="J10" s="53" t="s">
        <v>4088</v>
      </c>
      <c r="K10" s="53" t="s">
        <v>4088</v>
      </c>
      <c r="L10" s="53" t="s">
        <v>4088</v>
      </c>
      <c r="M10" s="53" t="s">
        <v>4088</v>
      </c>
      <c r="N10" s="53" t="s">
        <v>4088</v>
      </c>
      <c r="O10" s="53" t="s">
        <v>4088</v>
      </c>
      <c r="P10" s="53" t="s">
        <v>4088</v>
      </c>
      <c r="Q10" s="53" t="s">
        <v>4088</v>
      </c>
      <c r="R10" s="53" t="s">
        <v>4088</v>
      </c>
      <c r="S10" s="53" t="s">
        <v>4088</v>
      </c>
      <c r="T10" s="52" t="s">
        <v>481</v>
      </c>
      <c r="U10" s="385"/>
      <c r="V10" s="396"/>
      <c r="W10" s="396"/>
      <c r="X10" s="396"/>
    </row>
    <row r="11" spans="2:24" s="11" customFormat="1" ht="50.15" customHeight="1" x14ac:dyDescent="0.35">
      <c r="B11" s="385"/>
      <c r="C11" s="387"/>
      <c r="D11" s="389"/>
      <c r="E11" s="385"/>
      <c r="F11" s="391"/>
      <c r="G11" s="50" t="s">
        <v>4089</v>
      </c>
      <c r="H11" s="93">
        <v>0.08</v>
      </c>
      <c r="I11" s="93">
        <v>0.1</v>
      </c>
      <c r="J11" s="93">
        <v>0.08</v>
      </c>
      <c r="K11" s="93">
        <v>0.08</v>
      </c>
      <c r="L11" s="93">
        <v>0.08</v>
      </c>
      <c r="M11" s="93">
        <v>0.08</v>
      </c>
      <c r="N11" s="93"/>
      <c r="O11" s="93"/>
      <c r="P11" s="93"/>
      <c r="Q11" s="93"/>
      <c r="R11" s="93"/>
      <c r="S11" s="93"/>
      <c r="T11" s="52">
        <v>0.5</v>
      </c>
      <c r="U11" s="385"/>
      <c r="V11" s="396"/>
      <c r="W11" s="396"/>
      <c r="X11" s="396"/>
    </row>
    <row r="12" spans="2:24" s="11" customFormat="1" ht="50.15" customHeight="1" x14ac:dyDescent="0.35">
      <c r="B12" s="385"/>
      <c r="C12" s="387"/>
      <c r="D12" s="389"/>
      <c r="E12" s="385"/>
      <c r="F12" s="391"/>
      <c r="G12" s="49" t="s">
        <v>4090</v>
      </c>
      <c r="H12" s="54">
        <v>1</v>
      </c>
      <c r="I12" s="54">
        <v>1</v>
      </c>
      <c r="J12" s="54">
        <v>1</v>
      </c>
      <c r="K12" s="54">
        <v>1</v>
      </c>
      <c r="L12" s="54">
        <v>1</v>
      </c>
      <c r="M12" s="54">
        <v>1</v>
      </c>
      <c r="N12" s="54"/>
      <c r="O12" s="54"/>
      <c r="P12" s="54"/>
      <c r="Q12" s="54"/>
      <c r="R12" s="54"/>
      <c r="S12" s="54"/>
      <c r="T12" s="52" t="s">
        <v>481</v>
      </c>
      <c r="U12" s="385"/>
      <c r="V12" s="396"/>
      <c r="W12" s="396"/>
      <c r="X12" s="396"/>
    </row>
    <row r="13" spans="2:24" s="11" customFormat="1" ht="12.75" customHeight="1" x14ac:dyDescent="0.35">
      <c r="B13" s="384" t="s">
        <v>4091</v>
      </c>
      <c r="C13" s="386" t="s">
        <v>3847</v>
      </c>
      <c r="D13" s="388">
        <v>2</v>
      </c>
      <c r="E13" s="384" t="s">
        <v>4092</v>
      </c>
      <c r="F13" s="390">
        <v>1</v>
      </c>
      <c r="G13" s="50" t="s">
        <v>4085</v>
      </c>
      <c r="H13" s="54">
        <v>0.08</v>
      </c>
      <c r="I13" s="54">
        <v>0.1</v>
      </c>
      <c r="J13" s="54">
        <v>0.08</v>
      </c>
      <c r="K13" s="54">
        <v>0.08</v>
      </c>
      <c r="L13" s="54">
        <v>0.08</v>
      </c>
      <c r="M13" s="54">
        <v>0.08</v>
      </c>
      <c r="N13" s="54">
        <v>0.08</v>
      </c>
      <c r="O13" s="54">
        <v>0.08</v>
      </c>
      <c r="P13" s="54">
        <v>0.08</v>
      </c>
      <c r="Q13" s="54">
        <v>0.08</v>
      </c>
      <c r="R13" s="54">
        <v>0.1</v>
      </c>
      <c r="S13" s="54">
        <v>0.08</v>
      </c>
      <c r="T13" s="52">
        <v>0.99999999999999978</v>
      </c>
      <c r="U13" s="384" t="s">
        <v>4093</v>
      </c>
      <c r="V13" s="395">
        <f>H13+I13+J13+K13+L13+M13</f>
        <v>0.5</v>
      </c>
      <c r="W13" s="395">
        <f>H15+I15+J15+K15+L15+M15</f>
        <v>0.5</v>
      </c>
      <c r="X13" s="395">
        <f>W13/V13</f>
        <v>1</v>
      </c>
    </row>
    <row r="14" spans="2:24" s="11" customFormat="1" ht="50.15" customHeight="1" x14ac:dyDescent="0.35">
      <c r="B14" s="385"/>
      <c r="C14" s="387"/>
      <c r="D14" s="389"/>
      <c r="E14" s="385"/>
      <c r="F14" s="391"/>
      <c r="G14" s="50" t="s">
        <v>4087</v>
      </c>
      <c r="H14" s="53" t="s">
        <v>4088</v>
      </c>
      <c r="I14" s="53" t="s">
        <v>4088</v>
      </c>
      <c r="J14" s="53" t="s">
        <v>4088</v>
      </c>
      <c r="K14" s="53" t="s">
        <v>4088</v>
      </c>
      <c r="L14" s="53" t="s">
        <v>4088</v>
      </c>
      <c r="M14" s="53" t="s">
        <v>4088</v>
      </c>
      <c r="N14" s="53" t="s">
        <v>4088</v>
      </c>
      <c r="O14" s="53" t="s">
        <v>4088</v>
      </c>
      <c r="P14" s="53" t="s">
        <v>4088</v>
      </c>
      <c r="Q14" s="53" t="s">
        <v>4088</v>
      </c>
      <c r="R14" s="53" t="s">
        <v>4088</v>
      </c>
      <c r="S14" s="53" t="s">
        <v>4088</v>
      </c>
      <c r="T14" s="52" t="s">
        <v>481</v>
      </c>
      <c r="U14" s="385"/>
      <c r="V14" s="396"/>
      <c r="W14" s="396"/>
      <c r="X14" s="396"/>
    </row>
    <row r="15" spans="2:24" s="11" customFormat="1" ht="50.15" customHeight="1" x14ac:dyDescent="0.35">
      <c r="B15" s="385"/>
      <c r="C15" s="387"/>
      <c r="D15" s="389"/>
      <c r="E15" s="385"/>
      <c r="F15" s="391"/>
      <c r="G15" s="50" t="s">
        <v>4089</v>
      </c>
      <c r="H15" s="93">
        <v>0.08</v>
      </c>
      <c r="I15" s="93">
        <v>0.1</v>
      </c>
      <c r="J15" s="93">
        <v>0.08</v>
      </c>
      <c r="K15" s="93">
        <v>0.08</v>
      </c>
      <c r="L15" s="93">
        <v>0.08</v>
      </c>
      <c r="M15" s="93">
        <v>0.08</v>
      </c>
      <c r="N15" s="93"/>
      <c r="O15" s="93"/>
      <c r="P15" s="93"/>
      <c r="Q15" s="93"/>
      <c r="R15" s="93"/>
      <c r="S15" s="93"/>
      <c r="T15" s="52">
        <v>0.5</v>
      </c>
      <c r="U15" s="385"/>
      <c r="V15" s="396"/>
      <c r="W15" s="396"/>
      <c r="X15" s="396"/>
    </row>
    <row r="16" spans="2:24" s="11" customFormat="1" ht="50.15" customHeight="1" x14ac:dyDescent="0.35">
      <c r="B16" s="385"/>
      <c r="C16" s="387"/>
      <c r="D16" s="389"/>
      <c r="E16" s="385"/>
      <c r="F16" s="391"/>
      <c r="G16" s="49" t="s">
        <v>4090</v>
      </c>
      <c r="H16" s="54">
        <v>1</v>
      </c>
      <c r="I16" s="54">
        <v>1</v>
      </c>
      <c r="J16" s="54">
        <v>1</v>
      </c>
      <c r="K16" s="54">
        <v>1</v>
      </c>
      <c r="L16" s="54">
        <v>1</v>
      </c>
      <c r="M16" s="54">
        <v>1</v>
      </c>
      <c r="N16" s="54"/>
      <c r="O16" s="54"/>
      <c r="P16" s="54"/>
      <c r="Q16" s="54"/>
      <c r="R16" s="54"/>
      <c r="S16" s="54"/>
      <c r="T16" s="52" t="s">
        <v>481</v>
      </c>
      <c r="U16" s="385"/>
      <c r="V16" s="396"/>
      <c r="W16" s="396"/>
      <c r="X16" s="396"/>
    </row>
    <row r="17" spans="2:24" s="11" customFormat="1" ht="12.75" customHeight="1" x14ac:dyDescent="0.35">
      <c r="B17" s="384" t="s">
        <v>4094</v>
      </c>
      <c r="C17" s="386" t="s">
        <v>3847</v>
      </c>
      <c r="D17" s="388">
        <v>3</v>
      </c>
      <c r="E17" s="384" t="s">
        <v>4095</v>
      </c>
      <c r="F17" s="397">
        <v>1</v>
      </c>
      <c r="G17" s="49" t="s">
        <v>4085</v>
      </c>
      <c r="H17" s="54">
        <v>0.08</v>
      </c>
      <c r="I17" s="54">
        <v>0.1</v>
      </c>
      <c r="J17" s="54">
        <v>0.08</v>
      </c>
      <c r="K17" s="54">
        <v>0</v>
      </c>
      <c r="L17" s="54">
        <v>0.02</v>
      </c>
      <c r="M17" s="54">
        <v>0.02</v>
      </c>
      <c r="N17" s="54">
        <v>0</v>
      </c>
      <c r="O17" s="54">
        <v>0</v>
      </c>
      <c r="P17" s="54">
        <v>0.05</v>
      </c>
      <c r="Q17" s="54">
        <v>0.16</v>
      </c>
      <c r="R17" s="54">
        <v>0.16</v>
      </c>
      <c r="S17" s="54">
        <v>0.33</v>
      </c>
      <c r="T17" s="52">
        <v>1</v>
      </c>
      <c r="U17" s="384" t="s">
        <v>4096</v>
      </c>
      <c r="V17" s="395">
        <f>H17+I17+J17+K17+L17+M17</f>
        <v>0.30000000000000004</v>
      </c>
      <c r="W17" s="395">
        <f>H19+I19+J19+K19+L19+M19</f>
        <v>0.30000000000000004</v>
      </c>
      <c r="X17" s="395">
        <f>W17/V17</f>
        <v>1</v>
      </c>
    </row>
    <row r="18" spans="2:24" s="11" customFormat="1" ht="50.15" customHeight="1" x14ac:dyDescent="0.35">
      <c r="B18" s="385"/>
      <c r="C18" s="387"/>
      <c r="D18" s="389"/>
      <c r="E18" s="385"/>
      <c r="F18" s="398"/>
      <c r="G18" s="49" t="s">
        <v>4087</v>
      </c>
      <c r="H18" s="53" t="s">
        <v>4088</v>
      </c>
      <c r="I18" s="53" t="s">
        <v>4088</v>
      </c>
      <c r="J18" s="53" t="s">
        <v>4088</v>
      </c>
      <c r="K18" s="53" t="s">
        <v>481</v>
      </c>
      <c r="L18" s="53" t="s">
        <v>4088</v>
      </c>
      <c r="M18" s="53" t="s">
        <v>4088</v>
      </c>
      <c r="N18" s="53" t="s">
        <v>481</v>
      </c>
      <c r="O18" s="53" t="s">
        <v>481</v>
      </c>
      <c r="P18" s="53" t="s">
        <v>4088</v>
      </c>
      <c r="Q18" s="53" t="s">
        <v>4088</v>
      </c>
      <c r="R18" s="53" t="s">
        <v>4088</v>
      </c>
      <c r="S18" s="53" t="s">
        <v>4088</v>
      </c>
      <c r="T18" s="52" t="s">
        <v>481</v>
      </c>
      <c r="U18" s="385"/>
      <c r="V18" s="396"/>
      <c r="W18" s="396"/>
      <c r="X18" s="396"/>
    </row>
    <row r="19" spans="2:24" s="11" customFormat="1" ht="50.15" customHeight="1" x14ac:dyDescent="0.35">
      <c r="B19" s="385"/>
      <c r="C19" s="387"/>
      <c r="D19" s="389"/>
      <c r="E19" s="385"/>
      <c r="F19" s="398"/>
      <c r="G19" s="49" t="s">
        <v>4089</v>
      </c>
      <c r="H19" s="93">
        <v>0.08</v>
      </c>
      <c r="I19" s="93">
        <v>0.1</v>
      </c>
      <c r="J19" s="93">
        <v>0.08</v>
      </c>
      <c r="K19" s="93">
        <v>0</v>
      </c>
      <c r="L19" s="93">
        <v>0.02</v>
      </c>
      <c r="M19" s="93">
        <v>0.02</v>
      </c>
      <c r="N19" s="93"/>
      <c r="O19" s="93"/>
      <c r="P19" s="93"/>
      <c r="Q19" s="93"/>
      <c r="R19" s="93"/>
      <c r="S19" s="93"/>
      <c r="T19" s="52">
        <v>0.30000000000000004</v>
      </c>
      <c r="U19" s="385"/>
      <c r="V19" s="396"/>
      <c r="W19" s="396"/>
      <c r="X19" s="396"/>
    </row>
    <row r="20" spans="2:24" s="11" customFormat="1" ht="50.15" customHeight="1" x14ac:dyDescent="0.35">
      <c r="B20" s="385"/>
      <c r="C20" s="387"/>
      <c r="D20" s="389"/>
      <c r="E20" s="385"/>
      <c r="F20" s="398"/>
      <c r="G20" s="49" t="s">
        <v>4090</v>
      </c>
      <c r="H20" s="54">
        <v>1</v>
      </c>
      <c r="I20" s="54">
        <v>1</v>
      </c>
      <c r="J20" s="54">
        <v>1</v>
      </c>
      <c r="K20" s="54">
        <v>0</v>
      </c>
      <c r="L20" s="54">
        <v>1</v>
      </c>
      <c r="M20" s="54">
        <v>1</v>
      </c>
      <c r="N20" s="54"/>
      <c r="O20" s="54"/>
      <c r="P20" s="54"/>
      <c r="Q20" s="54"/>
      <c r="R20" s="54"/>
      <c r="S20" s="54"/>
      <c r="T20" s="52" t="s">
        <v>481</v>
      </c>
      <c r="U20" s="385"/>
      <c r="V20" s="396"/>
      <c r="W20" s="396"/>
      <c r="X20" s="396"/>
    </row>
    <row r="21" spans="2:24" s="11" customFormat="1" ht="12.75" customHeight="1" x14ac:dyDescent="0.35">
      <c r="B21" s="384" t="s">
        <v>4097</v>
      </c>
      <c r="C21" s="386" t="s">
        <v>3847</v>
      </c>
      <c r="D21" s="388">
        <v>4</v>
      </c>
      <c r="E21" s="384" t="s">
        <v>4098</v>
      </c>
      <c r="F21" s="390">
        <v>1</v>
      </c>
      <c r="G21" s="50" t="s">
        <v>4085</v>
      </c>
      <c r="H21" s="54">
        <v>0.08</v>
      </c>
      <c r="I21" s="54">
        <v>0.1</v>
      </c>
      <c r="J21" s="54">
        <v>0.08</v>
      </c>
      <c r="K21" s="54">
        <v>0.08</v>
      </c>
      <c r="L21" s="54">
        <v>0.08</v>
      </c>
      <c r="M21" s="54">
        <v>0.08</v>
      </c>
      <c r="N21" s="54">
        <v>0.08</v>
      </c>
      <c r="O21" s="54">
        <v>0.08</v>
      </c>
      <c r="P21" s="54">
        <v>0.08</v>
      </c>
      <c r="Q21" s="54">
        <v>0.08</v>
      </c>
      <c r="R21" s="54">
        <v>0.1</v>
      </c>
      <c r="S21" s="54">
        <v>0.08</v>
      </c>
      <c r="T21" s="52">
        <v>0.99999999999999978</v>
      </c>
      <c r="U21" s="384" t="s">
        <v>4099</v>
      </c>
      <c r="V21" s="395">
        <f>H21+I21+J21+K21+L21+M21</f>
        <v>0.5</v>
      </c>
      <c r="W21" s="395">
        <f>H23+I23+J23+K23+L23+M23</f>
        <v>0.5</v>
      </c>
      <c r="X21" s="395">
        <f>W21/V21</f>
        <v>1</v>
      </c>
    </row>
    <row r="22" spans="2:24" s="11" customFormat="1" ht="50.15" customHeight="1" x14ac:dyDescent="0.35">
      <c r="B22" s="385"/>
      <c r="C22" s="387"/>
      <c r="D22" s="389"/>
      <c r="E22" s="385"/>
      <c r="F22" s="391"/>
      <c r="G22" s="50" t="s">
        <v>4087</v>
      </c>
      <c r="H22" s="53" t="s">
        <v>4088</v>
      </c>
      <c r="I22" s="53" t="s">
        <v>4088</v>
      </c>
      <c r="J22" s="53" t="s">
        <v>4088</v>
      </c>
      <c r="K22" s="53" t="s">
        <v>4088</v>
      </c>
      <c r="L22" s="53" t="s">
        <v>4088</v>
      </c>
      <c r="M22" s="53" t="s">
        <v>4088</v>
      </c>
      <c r="N22" s="53" t="s">
        <v>4088</v>
      </c>
      <c r="O22" s="53" t="s">
        <v>4088</v>
      </c>
      <c r="P22" s="53" t="s">
        <v>4088</v>
      </c>
      <c r="Q22" s="53" t="s">
        <v>4088</v>
      </c>
      <c r="R22" s="53" t="s">
        <v>4088</v>
      </c>
      <c r="S22" s="53" t="s">
        <v>4088</v>
      </c>
      <c r="T22" s="52" t="s">
        <v>481</v>
      </c>
      <c r="U22" s="385"/>
      <c r="V22" s="396"/>
      <c r="W22" s="396"/>
      <c r="X22" s="396"/>
    </row>
    <row r="23" spans="2:24" s="11" customFormat="1" ht="50.15" customHeight="1" x14ac:dyDescent="0.35">
      <c r="B23" s="385"/>
      <c r="C23" s="387"/>
      <c r="D23" s="389"/>
      <c r="E23" s="385"/>
      <c r="F23" s="391"/>
      <c r="G23" s="50" t="s">
        <v>4089</v>
      </c>
      <c r="H23" s="93">
        <v>0.08</v>
      </c>
      <c r="I23" s="93">
        <v>0.1</v>
      </c>
      <c r="J23" s="93">
        <v>0.08</v>
      </c>
      <c r="K23" s="93">
        <v>0.08</v>
      </c>
      <c r="L23" s="93">
        <v>0.08</v>
      </c>
      <c r="M23" s="93">
        <v>0.08</v>
      </c>
      <c r="N23" s="93"/>
      <c r="O23" s="93"/>
      <c r="P23" s="93"/>
      <c r="Q23" s="93"/>
      <c r="R23" s="93"/>
      <c r="S23" s="93"/>
      <c r="T23" s="52">
        <v>0.5</v>
      </c>
      <c r="U23" s="385"/>
      <c r="V23" s="396"/>
      <c r="W23" s="396"/>
      <c r="X23" s="396"/>
    </row>
    <row r="24" spans="2:24" s="11" customFormat="1" ht="50.15" customHeight="1" x14ac:dyDescent="0.35">
      <c r="B24" s="385"/>
      <c r="C24" s="387"/>
      <c r="D24" s="389"/>
      <c r="E24" s="385"/>
      <c r="F24" s="391"/>
      <c r="G24" s="49" t="s">
        <v>4090</v>
      </c>
      <c r="H24" s="54">
        <v>1</v>
      </c>
      <c r="I24" s="54">
        <v>1</v>
      </c>
      <c r="J24" s="54">
        <v>1</v>
      </c>
      <c r="K24" s="54">
        <v>1</v>
      </c>
      <c r="L24" s="54">
        <v>1</v>
      </c>
      <c r="M24" s="54">
        <v>1</v>
      </c>
      <c r="N24" s="54"/>
      <c r="O24" s="54"/>
      <c r="P24" s="54"/>
      <c r="Q24" s="54"/>
      <c r="R24" s="54"/>
      <c r="S24" s="54"/>
      <c r="T24" s="52" t="s">
        <v>481</v>
      </c>
      <c r="U24" s="385"/>
      <c r="V24" s="396"/>
      <c r="W24" s="396"/>
      <c r="X24" s="396"/>
    </row>
    <row r="25" spans="2:24" s="11" customFormat="1" ht="12.75" customHeight="1" x14ac:dyDescent="0.35">
      <c r="B25" s="384" t="s">
        <v>4100</v>
      </c>
      <c r="C25" s="386" t="s">
        <v>3847</v>
      </c>
      <c r="D25" s="388">
        <v>5</v>
      </c>
      <c r="E25" s="384" t="s">
        <v>4101</v>
      </c>
      <c r="F25" s="390">
        <v>0.5</v>
      </c>
      <c r="G25" s="50" t="s">
        <v>4085</v>
      </c>
      <c r="H25" s="54">
        <v>0.08</v>
      </c>
      <c r="I25" s="54">
        <v>0.08</v>
      </c>
      <c r="J25" s="54">
        <v>0.08</v>
      </c>
      <c r="K25" s="54">
        <v>0.08</v>
      </c>
      <c r="L25" s="54">
        <v>0.08</v>
      </c>
      <c r="M25" s="54">
        <v>0.08</v>
      </c>
      <c r="N25" s="54">
        <v>0.08</v>
      </c>
      <c r="O25" s="54">
        <v>0.08</v>
      </c>
      <c r="P25" s="54">
        <v>0.09</v>
      </c>
      <c r="Q25" s="54">
        <v>0.09</v>
      </c>
      <c r="R25" s="54">
        <v>0.09</v>
      </c>
      <c r="S25" s="54">
        <v>0.09</v>
      </c>
      <c r="T25" s="52">
        <v>0.99999999999999989</v>
      </c>
      <c r="U25" s="384" t="s">
        <v>4102</v>
      </c>
      <c r="V25" s="395">
        <f>H25+I25+J25+K25+L25+M25</f>
        <v>0.48000000000000004</v>
      </c>
      <c r="W25" s="395">
        <f>H27+I27+J27+K27+L27+M27</f>
        <v>0.48000000000000004</v>
      </c>
      <c r="X25" s="395">
        <f>W25/V25</f>
        <v>1</v>
      </c>
    </row>
    <row r="26" spans="2:24" s="11" customFormat="1" ht="50.15" customHeight="1" x14ac:dyDescent="0.35">
      <c r="B26" s="385"/>
      <c r="C26" s="387"/>
      <c r="D26" s="389"/>
      <c r="E26" s="385"/>
      <c r="F26" s="391"/>
      <c r="G26" s="50" t="s">
        <v>4087</v>
      </c>
      <c r="H26" s="53" t="s">
        <v>4103</v>
      </c>
      <c r="I26" s="53" t="s">
        <v>4103</v>
      </c>
      <c r="J26" s="53" t="s">
        <v>4103</v>
      </c>
      <c r="K26" s="53" t="s">
        <v>4103</v>
      </c>
      <c r="L26" s="53" t="s">
        <v>4103</v>
      </c>
      <c r="M26" s="53" t="s">
        <v>4103</v>
      </c>
      <c r="N26" s="53" t="s">
        <v>4103</v>
      </c>
      <c r="O26" s="53" t="s">
        <v>4103</v>
      </c>
      <c r="P26" s="53" t="s">
        <v>4103</v>
      </c>
      <c r="Q26" s="53" t="s">
        <v>4103</v>
      </c>
      <c r="R26" s="53" t="s">
        <v>4103</v>
      </c>
      <c r="S26" s="53" t="s">
        <v>4103</v>
      </c>
      <c r="T26" s="52" t="s">
        <v>481</v>
      </c>
      <c r="U26" s="399"/>
      <c r="V26" s="396"/>
      <c r="W26" s="396"/>
      <c r="X26" s="396"/>
    </row>
    <row r="27" spans="2:24" s="11" customFormat="1" ht="50.15" customHeight="1" x14ac:dyDescent="0.35">
      <c r="B27" s="385"/>
      <c r="C27" s="387"/>
      <c r="D27" s="389"/>
      <c r="E27" s="385"/>
      <c r="F27" s="391"/>
      <c r="G27" s="50" t="s">
        <v>4089</v>
      </c>
      <c r="H27" s="93">
        <v>0.08</v>
      </c>
      <c r="I27" s="93">
        <v>0.08</v>
      </c>
      <c r="J27" s="93">
        <v>0.08</v>
      </c>
      <c r="K27" s="93">
        <v>0.08</v>
      </c>
      <c r="L27" s="93">
        <v>0.08</v>
      </c>
      <c r="M27" s="93">
        <v>0.08</v>
      </c>
      <c r="N27" s="93"/>
      <c r="O27" s="93"/>
      <c r="P27" s="93"/>
      <c r="Q27" s="93"/>
      <c r="R27" s="93"/>
      <c r="S27" s="93"/>
      <c r="T27" s="52">
        <v>0.48000000000000004</v>
      </c>
      <c r="U27" s="399"/>
      <c r="V27" s="396"/>
      <c r="W27" s="396"/>
      <c r="X27" s="396"/>
    </row>
    <row r="28" spans="2:24" s="11" customFormat="1" ht="50.15" customHeight="1" x14ac:dyDescent="0.35">
      <c r="B28" s="385"/>
      <c r="C28" s="387"/>
      <c r="D28" s="389"/>
      <c r="E28" s="385"/>
      <c r="F28" s="391"/>
      <c r="G28" s="49" t="s">
        <v>4090</v>
      </c>
      <c r="H28" s="54">
        <v>1</v>
      </c>
      <c r="I28" s="54">
        <v>1</v>
      </c>
      <c r="J28" s="54">
        <v>1</v>
      </c>
      <c r="K28" s="54">
        <v>1</v>
      </c>
      <c r="L28" s="54">
        <v>1</v>
      </c>
      <c r="M28" s="54">
        <v>1</v>
      </c>
      <c r="N28" s="54"/>
      <c r="O28" s="54"/>
      <c r="P28" s="54"/>
      <c r="Q28" s="54"/>
      <c r="R28" s="54"/>
      <c r="S28" s="54"/>
      <c r="T28" s="52" t="s">
        <v>481</v>
      </c>
      <c r="U28" s="399"/>
      <c r="V28" s="396"/>
      <c r="W28" s="396"/>
      <c r="X28" s="396"/>
    </row>
    <row r="29" spans="2:24" s="11" customFormat="1" ht="12.75" customHeight="1" x14ac:dyDescent="0.35">
      <c r="B29" s="384" t="s">
        <v>4100</v>
      </c>
      <c r="C29" s="386" t="s">
        <v>3847</v>
      </c>
      <c r="D29" s="388">
        <v>6</v>
      </c>
      <c r="E29" s="384" t="s">
        <v>4104</v>
      </c>
      <c r="F29" s="390">
        <v>0.4</v>
      </c>
      <c r="G29" s="50" t="s">
        <v>4085</v>
      </c>
      <c r="H29" s="54">
        <v>0.08</v>
      </c>
      <c r="I29" s="54">
        <v>0.08</v>
      </c>
      <c r="J29" s="54">
        <v>0.08</v>
      </c>
      <c r="K29" s="54">
        <v>0.08</v>
      </c>
      <c r="L29" s="54">
        <v>0.08</v>
      </c>
      <c r="M29" s="54">
        <v>0.08</v>
      </c>
      <c r="N29" s="54">
        <v>0.08</v>
      </c>
      <c r="O29" s="54">
        <v>0.08</v>
      </c>
      <c r="P29" s="54">
        <v>0.09</v>
      </c>
      <c r="Q29" s="54">
        <v>0.09</v>
      </c>
      <c r="R29" s="54">
        <v>0.09</v>
      </c>
      <c r="S29" s="54">
        <v>0.09</v>
      </c>
      <c r="T29" s="52">
        <v>0.99999999999999989</v>
      </c>
      <c r="U29" s="384" t="s">
        <v>4105</v>
      </c>
      <c r="V29" s="395">
        <f>H29+I29+J29+K29+L29+M29</f>
        <v>0.48000000000000004</v>
      </c>
      <c r="W29" s="395">
        <f>H31+I31+J31+K31+L31+M31</f>
        <v>0.48000000000000004</v>
      </c>
      <c r="X29" s="395">
        <f>W29/V29</f>
        <v>1</v>
      </c>
    </row>
    <row r="30" spans="2:24" s="11" customFormat="1" ht="50.15" customHeight="1" x14ac:dyDescent="0.35">
      <c r="B30" s="385"/>
      <c r="C30" s="387"/>
      <c r="D30" s="389"/>
      <c r="E30" s="385"/>
      <c r="F30" s="391"/>
      <c r="G30" s="50" t="s">
        <v>4087</v>
      </c>
      <c r="H30" s="53" t="s">
        <v>4106</v>
      </c>
      <c r="I30" s="53" t="s">
        <v>4106</v>
      </c>
      <c r="J30" s="53" t="s">
        <v>4106</v>
      </c>
      <c r="K30" s="53" t="s">
        <v>4106</v>
      </c>
      <c r="L30" s="53" t="s">
        <v>4106</v>
      </c>
      <c r="M30" s="53" t="s">
        <v>4106</v>
      </c>
      <c r="N30" s="53" t="s">
        <v>4106</v>
      </c>
      <c r="O30" s="53" t="s">
        <v>4106</v>
      </c>
      <c r="P30" s="53" t="s">
        <v>4106</v>
      </c>
      <c r="Q30" s="53" t="s">
        <v>4106</v>
      </c>
      <c r="R30" s="53" t="s">
        <v>4106</v>
      </c>
      <c r="S30" s="53" t="s">
        <v>4106</v>
      </c>
      <c r="T30" s="52" t="s">
        <v>481</v>
      </c>
      <c r="U30" s="385"/>
      <c r="V30" s="396"/>
      <c r="W30" s="396"/>
      <c r="X30" s="396"/>
    </row>
    <row r="31" spans="2:24" s="11" customFormat="1" ht="50.15" customHeight="1" x14ac:dyDescent="0.35">
      <c r="B31" s="385"/>
      <c r="C31" s="387"/>
      <c r="D31" s="389"/>
      <c r="E31" s="385"/>
      <c r="F31" s="391"/>
      <c r="G31" s="50" t="s">
        <v>4089</v>
      </c>
      <c r="H31" s="93">
        <v>0.08</v>
      </c>
      <c r="I31" s="93">
        <v>0.08</v>
      </c>
      <c r="J31" s="93">
        <v>0.08</v>
      </c>
      <c r="K31" s="93">
        <v>0.08</v>
      </c>
      <c r="L31" s="93">
        <v>0.08</v>
      </c>
      <c r="M31" s="93">
        <v>0.08</v>
      </c>
      <c r="N31" s="93"/>
      <c r="O31" s="93"/>
      <c r="P31" s="93"/>
      <c r="Q31" s="93"/>
      <c r="R31" s="93"/>
      <c r="S31" s="93"/>
      <c r="T31" s="52">
        <v>0.48000000000000004</v>
      </c>
      <c r="U31" s="385"/>
      <c r="V31" s="396"/>
      <c r="W31" s="396"/>
      <c r="X31" s="396"/>
    </row>
    <row r="32" spans="2:24" s="11" customFormat="1" ht="50.15" customHeight="1" x14ac:dyDescent="0.35">
      <c r="B32" s="385"/>
      <c r="C32" s="387"/>
      <c r="D32" s="389"/>
      <c r="E32" s="385"/>
      <c r="F32" s="391"/>
      <c r="G32" s="49" t="s">
        <v>4090</v>
      </c>
      <c r="H32" s="54">
        <v>1</v>
      </c>
      <c r="I32" s="54">
        <v>1</v>
      </c>
      <c r="J32" s="54">
        <v>1</v>
      </c>
      <c r="K32" s="54">
        <v>1</v>
      </c>
      <c r="L32" s="54">
        <v>1</v>
      </c>
      <c r="M32" s="54">
        <v>1</v>
      </c>
      <c r="N32" s="54"/>
      <c r="O32" s="54"/>
      <c r="P32" s="54"/>
      <c r="Q32" s="54"/>
      <c r="R32" s="54"/>
      <c r="S32" s="54"/>
      <c r="T32" s="52" t="s">
        <v>481</v>
      </c>
      <c r="U32" s="385"/>
      <c r="V32" s="396"/>
      <c r="W32" s="396"/>
      <c r="X32" s="396"/>
    </row>
    <row r="33" spans="2:24" s="11" customFormat="1" ht="12.75" customHeight="1" x14ac:dyDescent="0.35">
      <c r="B33" s="384" t="s">
        <v>4100</v>
      </c>
      <c r="C33" s="386" t="s">
        <v>3847</v>
      </c>
      <c r="D33" s="388">
        <v>7</v>
      </c>
      <c r="E33" s="384" t="s">
        <v>4107</v>
      </c>
      <c r="F33" s="390">
        <v>0.1</v>
      </c>
      <c r="G33" s="50" t="s">
        <v>4085</v>
      </c>
      <c r="H33" s="54">
        <v>0.08</v>
      </c>
      <c r="I33" s="54">
        <v>0.08</v>
      </c>
      <c r="J33" s="54">
        <v>0.08</v>
      </c>
      <c r="K33" s="54">
        <v>0.08</v>
      </c>
      <c r="L33" s="54">
        <v>0.08</v>
      </c>
      <c r="M33" s="54">
        <v>0.08</v>
      </c>
      <c r="N33" s="54">
        <v>0.08</v>
      </c>
      <c r="O33" s="54">
        <v>0.08</v>
      </c>
      <c r="P33" s="54">
        <v>0.09</v>
      </c>
      <c r="Q33" s="54">
        <v>0.09</v>
      </c>
      <c r="R33" s="54">
        <v>0.09</v>
      </c>
      <c r="S33" s="54">
        <v>0.09</v>
      </c>
      <c r="T33" s="52">
        <v>0.99999999999999989</v>
      </c>
      <c r="U33" s="384" t="s">
        <v>4108</v>
      </c>
      <c r="V33" s="395">
        <f>H33+I33+J33+K33+L33+M33</f>
        <v>0.48000000000000004</v>
      </c>
      <c r="W33" s="395">
        <f>H35+I35+J35+K35+L35+M35</f>
        <v>0.48000000000000004</v>
      </c>
      <c r="X33" s="395">
        <f>W33/V33</f>
        <v>1</v>
      </c>
    </row>
    <row r="34" spans="2:24" s="11" customFormat="1" ht="50.15" customHeight="1" x14ac:dyDescent="0.35">
      <c r="B34" s="385"/>
      <c r="C34" s="387"/>
      <c r="D34" s="389"/>
      <c r="E34" s="385"/>
      <c r="F34" s="391"/>
      <c r="G34" s="50" t="s">
        <v>4087</v>
      </c>
      <c r="H34" s="53" t="s">
        <v>4109</v>
      </c>
      <c r="I34" s="53" t="s">
        <v>4109</v>
      </c>
      <c r="J34" s="53" t="s">
        <v>4109</v>
      </c>
      <c r="K34" s="53" t="s">
        <v>4109</v>
      </c>
      <c r="L34" s="53" t="s">
        <v>4109</v>
      </c>
      <c r="M34" s="53" t="s">
        <v>4109</v>
      </c>
      <c r="N34" s="53" t="s">
        <v>4109</v>
      </c>
      <c r="O34" s="53" t="s">
        <v>4109</v>
      </c>
      <c r="P34" s="53" t="s">
        <v>4109</v>
      </c>
      <c r="Q34" s="53" t="s">
        <v>4109</v>
      </c>
      <c r="R34" s="53" t="s">
        <v>4109</v>
      </c>
      <c r="S34" s="53" t="s">
        <v>4109</v>
      </c>
      <c r="T34" s="52" t="s">
        <v>481</v>
      </c>
      <c r="U34" s="385"/>
      <c r="V34" s="396"/>
      <c r="W34" s="396"/>
      <c r="X34" s="396"/>
    </row>
    <row r="35" spans="2:24" s="11" customFormat="1" ht="50.15" customHeight="1" x14ac:dyDescent="0.35">
      <c r="B35" s="385"/>
      <c r="C35" s="387"/>
      <c r="D35" s="389"/>
      <c r="E35" s="385"/>
      <c r="F35" s="391"/>
      <c r="G35" s="50" t="s">
        <v>4089</v>
      </c>
      <c r="H35" s="93">
        <v>0.08</v>
      </c>
      <c r="I35" s="93">
        <v>0.08</v>
      </c>
      <c r="J35" s="93">
        <v>0.08</v>
      </c>
      <c r="K35" s="93">
        <v>0.08</v>
      </c>
      <c r="L35" s="93">
        <v>0.08</v>
      </c>
      <c r="M35" s="93">
        <v>0.08</v>
      </c>
      <c r="N35" s="93"/>
      <c r="O35" s="93"/>
      <c r="P35" s="93"/>
      <c r="Q35" s="93"/>
      <c r="R35" s="93"/>
      <c r="S35" s="93"/>
      <c r="T35" s="52">
        <v>0.48000000000000004</v>
      </c>
      <c r="U35" s="385"/>
      <c r="V35" s="396"/>
      <c r="W35" s="396"/>
      <c r="X35" s="396"/>
    </row>
    <row r="36" spans="2:24" s="11" customFormat="1" ht="50.15" customHeight="1" x14ac:dyDescent="0.35">
      <c r="B36" s="385"/>
      <c r="C36" s="387"/>
      <c r="D36" s="389"/>
      <c r="E36" s="385"/>
      <c r="F36" s="391"/>
      <c r="G36" s="49" t="s">
        <v>4090</v>
      </c>
      <c r="H36" s="54">
        <v>1</v>
      </c>
      <c r="I36" s="54">
        <v>1</v>
      </c>
      <c r="J36" s="54">
        <v>1</v>
      </c>
      <c r="K36" s="54">
        <v>1</v>
      </c>
      <c r="L36" s="54">
        <v>1</v>
      </c>
      <c r="M36" s="54">
        <v>1</v>
      </c>
      <c r="N36" s="54"/>
      <c r="O36" s="54"/>
      <c r="P36" s="54"/>
      <c r="Q36" s="54"/>
      <c r="R36" s="54"/>
      <c r="S36" s="54"/>
      <c r="T36" s="52" t="s">
        <v>481</v>
      </c>
      <c r="U36" s="385"/>
      <c r="V36" s="396"/>
      <c r="W36" s="396"/>
      <c r="X36" s="396"/>
    </row>
    <row r="37" spans="2:24" s="11" customFormat="1" ht="12.75" customHeight="1" x14ac:dyDescent="0.35">
      <c r="B37" s="384" t="s">
        <v>4110</v>
      </c>
      <c r="C37" s="386" t="s">
        <v>3847</v>
      </c>
      <c r="D37" s="388">
        <v>8</v>
      </c>
      <c r="E37" s="384" t="s">
        <v>4111</v>
      </c>
      <c r="F37" s="390">
        <v>0.05</v>
      </c>
      <c r="G37" s="50" t="s">
        <v>4085</v>
      </c>
      <c r="H37" s="54">
        <v>0.08</v>
      </c>
      <c r="I37" s="54">
        <v>0.08</v>
      </c>
      <c r="J37" s="54">
        <v>0.08</v>
      </c>
      <c r="K37" s="54">
        <v>0.08</v>
      </c>
      <c r="L37" s="54">
        <v>0.08</v>
      </c>
      <c r="M37" s="54">
        <v>0.08</v>
      </c>
      <c r="N37" s="54">
        <v>0.08</v>
      </c>
      <c r="O37" s="54">
        <v>0.08</v>
      </c>
      <c r="P37" s="54">
        <v>0.09</v>
      </c>
      <c r="Q37" s="54">
        <v>0.09</v>
      </c>
      <c r="R37" s="54">
        <v>0.09</v>
      </c>
      <c r="S37" s="54">
        <v>0.09</v>
      </c>
      <c r="T37" s="52">
        <v>0.99999999999999989</v>
      </c>
      <c r="U37" s="384" t="s">
        <v>4112</v>
      </c>
      <c r="V37" s="395">
        <f>H37+I37+J37+K37+L37+M37</f>
        <v>0.48000000000000004</v>
      </c>
      <c r="W37" s="395">
        <f>H39+I39+J39+K39+L39+M39</f>
        <v>0.48000000000000004</v>
      </c>
      <c r="X37" s="395">
        <f>W37/V37</f>
        <v>1</v>
      </c>
    </row>
    <row r="38" spans="2:24" s="11" customFormat="1" ht="49.5" customHeight="1" x14ac:dyDescent="0.35">
      <c r="B38" s="385"/>
      <c r="C38" s="387"/>
      <c r="D38" s="389"/>
      <c r="E38" s="385"/>
      <c r="F38" s="391"/>
      <c r="G38" s="50" t="s">
        <v>4087</v>
      </c>
      <c r="H38" s="53" t="s">
        <v>4113</v>
      </c>
      <c r="I38" s="53" t="s">
        <v>4113</v>
      </c>
      <c r="J38" s="53" t="s">
        <v>4113</v>
      </c>
      <c r="K38" s="53" t="s">
        <v>4113</v>
      </c>
      <c r="L38" s="53" t="s">
        <v>4113</v>
      </c>
      <c r="M38" s="53" t="s">
        <v>4113</v>
      </c>
      <c r="N38" s="53" t="s">
        <v>4113</v>
      </c>
      <c r="O38" s="53" t="s">
        <v>4113</v>
      </c>
      <c r="P38" s="53" t="s">
        <v>4113</v>
      </c>
      <c r="Q38" s="53" t="s">
        <v>4113</v>
      </c>
      <c r="R38" s="53" t="s">
        <v>4113</v>
      </c>
      <c r="S38" s="53" t="s">
        <v>4113</v>
      </c>
      <c r="T38" s="52" t="s">
        <v>481</v>
      </c>
      <c r="U38" s="399"/>
      <c r="V38" s="396"/>
      <c r="W38" s="396"/>
      <c r="X38" s="396"/>
    </row>
    <row r="39" spans="2:24" s="11" customFormat="1" ht="50.15" customHeight="1" x14ac:dyDescent="0.35">
      <c r="B39" s="385"/>
      <c r="C39" s="387"/>
      <c r="D39" s="389"/>
      <c r="E39" s="385"/>
      <c r="F39" s="391"/>
      <c r="G39" s="50" t="s">
        <v>4089</v>
      </c>
      <c r="H39" s="93">
        <v>0.08</v>
      </c>
      <c r="I39" s="93">
        <v>0.08</v>
      </c>
      <c r="J39" s="93">
        <v>0.08</v>
      </c>
      <c r="K39" s="93">
        <v>0.08</v>
      </c>
      <c r="L39" s="93">
        <v>0.08</v>
      </c>
      <c r="M39" s="93">
        <v>0.08</v>
      </c>
      <c r="N39" s="93"/>
      <c r="O39" s="93"/>
      <c r="P39" s="93"/>
      <c r="Q39" s="93"/>
      <c r="R39" s="93"/>
      <c r="S39" s="93"/>
      <c r="T39" s="52">
        <v>0.48000000000000004</v>
      </c>
      <c r="U39" s="399"/>
      <c r="V39" s="396"/>
      <c r="W39" s="396"/>
      <c r="X39" s="396"/>
    </row>
    <row r="40" spans="2:24" s="11" customFormat="1" ht="50.15" customHeight="1" x14ac:dyDescent="0.35">
      <c r="B40" s="385"/>
      <c r="C40" s="387"/>
      <c r="D40" s="389"/>
      <c r="E40" s="385"/>
      <c r="F40" s="391"/>
      <c r="G40" s="49" t="s">
        <v>4090</v>
      </c>
      <c r="H40" s="54">
        <v>1</v>
      </c>
      <c r="I40" s="54">
        <v>1</v>
      </c>
      <c r="J40" s="54">
        <v>1</v>
      </c>
      <c r="K40" s="54">
        <v>1</v>
      </c>
      <c r="L40" s="54">
        <v>1</v>
      </c>
      <c r="M40" s="54">
        <v>1</v>
      </c>
      <c r="N40" s="54"/>
      <c r="O40" s="54"/>
      <c r="P40" s="54"/>
      <c r="Q40" s="54"/>
      <c r="R40" s="54"/>
      <c r="S40" s="54"/>
      <c r="T40" s="52" t="s">
        <v>481</v>
      </c>
      <c r="U40" s="399"/>
      <c r="V40" s="396"/>
      <c r="W40" s="396"/>
      <c r="X40" s="396"/>
    </row>
    <row r="41" spans="2:24" s="11" customFormat="1" ht="12.75" customHeight="1" x14ac:dyDescent="0.35">
      <c r="B41" s="384" t="s">
        <v>4110</v>
      </c>
      <c r="C41" s="386" t="s">
        <v>3847</v>
      </c>
      <c r="D41" s="388">
        <v>9</v>
      </c>
      <c r="E41" s="384" t="s">
        <v>4114</v>
      </c>
      <c r="F41" s="390">
        <v>0.2</v>
      </c>
      <c r="G41" s="50" t="s">
        <v>4085</v>
      </c>
      <c r="H41" s="54">
        <v>0</v>
      </c>
      <c r="I41" s="54">
        <v>0</v>
      </c>
      <c r="J41" s="54">
        <v>0.25</v>
      </c>
      <c r="K41" s="54">
        <v>0</v>
      </c>
      <c r="L41" s="54">
        <v>0</v>
      </c>
      <c r="M41" s="54">
        <v>0.25</v>
      </c>
      <c r="N41" s="54">
        <v>0</v>
      </c>
      <c r="O41" s="54">
        <v>0</v>
      </c>
      <c r="P41" s="54">
        <v>0.25</v>
      </c>
      <c r="Q41" s="54">
        <v>0</v>
      </c>
      <c r="R41" s="54">
        <v>0</v>
      </c>
      <c r="S41" s="54">
        <v>0.25</v>
      </c>
      <c r="T41" s="52">
        <v>1</v>
      </c>
      <c r="U41" s="384" t="s">
        <v>4115</v>
      </c>
      <c r="V41" s="395">
        <f>H41+I41+J41+K41+L41+M41</f>
        <v>0.5</v>
      </c>
      <c r="W41" s="395">
        <f>H43+I43+J43+K43+L43+M43</f>
        <v>0.5</v>
      </c>
      <c r="X41" s="395">
        <f>W41/V41</f>
        <v>1</v>
      </c>
    </row>
    <row r="42" spans="2:24" s="11" customFormat="1" ht="50.15" customHeight="1" x14ac:dyDescent="0.35">
      <c r="B42" s="385"/>
      <c r="C42" s="387"/>
      <c r="D42" s="389"/>
      <c r="E42" s="385"/>
      <c r="F42" s="391"/>
      <c r="G42" s="50" t="s">
        <v>4087</v>
      </c>
      <c r="H42" s="53" t="s">
        <v>481</v>
      </c>
      <c r="I42" s="53" t="s">
        <v>481</v>
      </c>
      <c r="J42" s="53" t="s">
        <v>4116</v>
      </c>
      <c r="K42" s="53" t="s">
        <v>481</v>
      </c>
      <c r="L42" s="53" t="s">
        <v>481</v>
      </c>
      <c r="M42" s="53" t="s">
        <v>4116</v>
      </c>
      <c r="N42" s="53" t="s">
        <v>481</v>
      </c>
      <c r="O42" s="53" t="s">
        <v>481</v>
      </c>
      <c r="P42" s="53" t="s">
        <v>4116</v>
      </c>
      <c r="Q42" s="53" t="s">
        <v>481</v>
      </c>
      <c r="R42" s="53" t="s">
        <v>481</v>
      </c>
      <c r="S42" s="53" t="s">
        <v>4116</v>
      </c>
      <c r="T42" s="52" t="s">
        <v>481</v>
      </c>
      <c r="U42" s="385"/>
      <c r="V42" s="396"/>
      <c r="W42" s="396"/>
      <c r="X42" s="396"/>
    </row>
    <row r="43" spans="2:24" s="11" customFormat="1" ht="50.15" customHeight="1" x14ac:dyDescent="0.35">
      <c r="B43" s="385"/>
      <c r="C43" s="387"/>
      <c r="D43" s="389"/>
      <c r="E43" s="385"/>
      <c r="F43" s="391"/>
      <c r="G43" s="50" t="s">
        <v>4089</v>
      </c>
      <c r="H43" s="93">
        <v>0</v>
      </c>
      <c r="I43" s="93">
        <v>0</v>
      </c>
      <c r="J43" s="93">
        <v>0.25</v>
      </c>
      <c r="K43" s="93">
        <v>0</v>
      </c>
      <c r="L43" s="93">
        <v>0</v>
      </c>
      <c r="M43" s="93">
        <v>0.25</v>
      </c>
      <c r="N43" s="93"/>
      <c r="O43" s="93"/>
      <c r="P43" s="93"/>
      <c r="Q43" s="93"/>
      <c r="R43" s="93"/>
      <c r="S43" s="93"/>
      <c r="T43" s="52">
        <v>0.5</v>
      </c>
      <c r="U43" s="385"/>
      <c r="V43" s="396"/>
      <c r="W43" s="396"/>
      <c r="X43" s="396"/>
    </row>
    <row r="44" spans="2:24" s="11" customFormat="1" ht="50.15" customHeight="1" x14ac:dyDescent="0.35">
      <c r="B44" s="385"/>
      <c r="C44" s="387"/>
      <c r="D44" s="389"/>
      <c r="E44" s="385"/>
      <c r="F44" s="391"/>
      <c r="G44" s="49" t="s">
        <v>4090</v>
      </c>
      <c r="H44" s="54">
        <v>0</v>
      </c>
      <c r="I44" s="54">
        <v>0</v>
      </c>
      <c r="J44" s="54">
        <v>1</v>
      </c>
      <c r="K44" s="54">
        <v>0</v>
      </c>
      <c r="L44" s="54">
        <v>0</v>
      </c>
      <c r="M44" s="54">
        <v>1</v>
      </c>
      <c r="N44" s="54"/>
      <c r="O44" s="54"/>
      <c r="P44" s="54"/>
      <c r="Q44" s="54"/>
      <c r="R44" s="54"/>
      <c r="S44" s="54"/>
      <c r="T44" s="52" t="s">
        <v>481</v>
      </c>
      <c r="U44" s="385"/>
      <c r="V44" s="396"/>
      <c r="W44" s="396"/>
      <c r="X44" s="396"/>
    </row>
    <row r="45" spans="2:24" s="11" customFormat="1" ht="12.75" customHeight="1" x14ac:dyDescent="0.35">
      <c r="B45" s="384" t="s">
        <v>4110</v>
      </c>
      <c r="C45" s="386" t="s">
        <v>3847</v>
      </c>
      <c r="D45" s="388">
        <v>10</v>
      </c>
      <c r="E45" s="384" t="s">
        <v>4117</v>
      </c>
      <c r="F45" s="390">
        <v>0.2</v>
      </c>
      <c r="G45" s="50" t="s">
        <v>4085</v>
      </c>
      <c r="H45" s="54">
        <v>0</v>
      </c>
      <c r="I45" s="54">
        <v>0</v>
      </c>
      <c r="J45" s="54">
        <v>0.25</v>
      </c>
      <c r="K45" s="54">
        <v>0</v>
      </c>
      <c r="L45" s="54">
        <v>0</v>
      </c>
      <c r="M45" s="54">
        <v>0.25</v>
      </c>
      <c r="N45" s="54">
        <v>0</v>
      </c>
      <c r="O45" s="54">
        <v>0</v>
      </c>
      <c r="P45" s="54">
        <v>0.25</v>
      </c>
      <c r="Q45" s="54">
        <v>0</v>
      </c>
      <c r="R45" s="54">
        <v>0</v>
      </c>
      <c r="S45" s="54">
        <v>0.25</v>
      </c>
      <c r="T45" s="52">
        <v>1</v>
      </c>
      <c r="U45" s="384" t="s">
        <v>4118</v>
      </c>
      <c r="V45" s="395">
        <f>H45+I45+J45+K45+L45+M45</f>
        <v>0.5</v>
      </c>
      <c r="W45" s="395">
        <f>H47+I47+J47+K47+L47+M47</f>
        <v>0.5</v>
      </c>
      <c r="X45" s="395">
        <f>W45/V45</f>
        <v>1</v>
      </c>
    </row>
    <row r="46" spans="2:24" s="11" customFormat="1" ht="50.15" customHeight="1" x14ac:dyDescent="0.35">
      <c r="B46" s="385"/>
      <c r="C46" s="387"/>
      <c r="D46" s="389"/>
      <c r="E46" s="385"/>
      <c r="F46" s="391"/>
      <c r="G46" s="50" t="s">
        <v>4087</v>
      </c>
      <c r="H46" s="53" t="s">
        <v>481</v>
      </c>
      <c r="I46" s="53" t="s">
        <v>481</v>
      </c>
      <c r="J46" s="53" t="s">
        <v>4119</v>
      </c>
      <c r="K46" s="53" t="s">
        <v>481</v>
      </c>
      <c r="L46" s="53" t="s">
        <v>481</v>
      </c>
      <c r="M46" s="53" t="s">
        <v>4119</v>
      </c>
      <c r="N46" s="53" t="s">
        <v>481</v>
      </c>
      <c r="O46" s="53" t="s">
        <v>481</v>
      </c>
      <c r="P46" s="53" t="s">
        <v>4119</v>
      </c>
      <c r="Q46" s="53" t="s">
        <v>481</v>
      </c>
      <c r="R46" s="53" t="s">
        <v>481</v>
      </c>
      <c r="S46" s="53" t="s">
        <v>4119</v>
      </c>
      <c r="T46" s="52" t="s">
        <v>481</v>
      </c>
      <c r="U46" s="385"/>
      <c r="V46" s="396"/>
      <c r="W46" s="396"/>
      <c r="X46" s="396"/>
    </row>
    <row r="47" spans="2:24" s="11" customFormat="1" ht="50.15" customHeight="1" x14ac:dyDescent="0.35">
      <c r="B47" s="385"/>
      <c r="C47" s="387"/>
      <c r="D47" s="389"/>
      <c r="E47" s="385"/>
      <c r="F47" s="391"/>
      <c r="G47" s="50" t="s">
        <v>4089</v>
      </c>
      <c r="H47" s="93">
        <v>0</v>
      </c>
      <c r="I47" s="93">
        <v>0</v>
      </c>
      <c r="J47" s="93">
        <v>0.25</v>
      </c>
      <c r="K47" s="93">
        <v>0</v>
      </c>
      <c r="L47" s="93">
        <v>0</v>
      </c>
      <c r="M47" s="93">
        <v>0.25</v>
      </c>
      <c r="N47" s="93"/>
      <c r="O47" s="93"/>
      <c r="P47" s="93"/>
      <c r="Q47" s="93"/>
      <c r="R47" s="93"/>
      <c r="S47" s="93"/>
      <c r="T47" s="52">
        <v>0.5</v>
      </c>
      <c r="U47" s="385"/>
      <c r="V47" s="396"/>
      <c r="W47" s="396"/>
      <c r="X47" s="396"/>
    </row>
    <row r="48" spans="2:24" s="11" customFormat="1" ht="50.15" customHeight="1" x14ac:dyDescent="0.35">
      <c r="B48" s="385"/>
      <c r="C48" s="387"/>
      <c r="D48" s="389"/>
      <c r="E48" s="385"/>
      <c r="F48" s="391"/>
      <c r="G48" s="49" t="s">
        <v>4090</v>
      </c>
      <c r="H48" s="54">
        <v>0</v>
      </c>
      <c r="I48" s="54">
        <v>0</v>
      </c>
      <c r="J48" s="54">
        <v>1</v>
      </c>
      <c r="K48" s="54">
        <v>0</v>
      </c>
      <c r="L48" s="54">
        <v>0</v>
      </c>
      <c r="M48" s="54">
        <v>1</v>
      </c>
      <c r="N48" s="54"/>
      <c r="O48" s="54"/>
      <c r="P48" s="54"/>
      <c r="Q48" s="54"/>
      <c r="R48" s="54"/>
      <c r="S48" s="54"/>
      <c r="T48" s="52" t="s">
        <v>481</v>
      </c>
      <c r="U48" s="385"/>
      <c r="V48" s="396"/>
      <c r="W48" s="396"/>
      <c r="X48" s="396"/>
    </row>
    <row r="49" spans="2:24" s="11" customFormat="1" ht="12.75" customHeight="1" x14ac:dyDescent="0.35">
      <c r="B49" s="384" t="s">
        <v>4110</v>
      </c>
      <c r="C49" s="386" t="s">
        <v>3847</v>
      </c>
      <c r="D49" s="388">
        <v>11</v>
      </c>
      <c r="E49" s="384" t="s">
        <v>4120</v>
      </c>
      <c r="F49" s="390">
        <v>0.2</v>
      </c>
      <c r="G49" s="50" t="s">
        <v>4085</v>
      </c>
      <c r="H49" s="54">
        <v>0</v>
      </c>
      <c r="I49" s="54">
        <v>0</v>
      </c>
      <c r="J49" s="54">
        <v>0</v>
      </c>
      <c r="K49" s="54">
        <v>0</v>
      </c>
      <c r="L49" s="54">
        <v>0</v>
      </c>
      <c r="M49" s="54">
        <v>0</v>
      </c>
      <c r="N49" s="54">
        <v>0</v>
      </c>
      <c r="O49" s="54">
        <v>0</v>
      </c>
      <c r="P49" s="54">
        <v>0</v>
      </c>
      <c r="Q49" s="54">
        <v>0</v>
      </c>
      <c r="R49" s="54">
        <v>0</v>
      </c>
      <c r="S49" s="54">
        <v>1</v>
      </c>
      <c r="T49" s="52">
        <v>1</v>
      </c>
      <c r="U49" s="384" t="s">
        <v>4121</v>
      </c>
      <c r="V49" s="400" t="s">
        <v>4122</v>
      </c>
      <c r="W49" s="400" t="s">
        <v>4122</v>
      </c>
      <c r="X49" s="400" t="s">
        <v>4122</v>
      </c>
    </row>
    <row r="50" spans="2:24" s="11" customFormat="1" ht="50.15" customHeight="1" x14ac:dyDescent="0.35">
      <c r="B50" s="385"/>
      <c r="C50" s="387"/>
      <c r="D50" s="389"/>
      <c r="E50" s="385"/>
      <c r="F50" s="391"/>
      <c r="G50" s="50" t="s">
        <v>4087</v>
      </c>
      <c r="H50" s="53" t="s">
        <v>481</v>
      </c>
      <c r="I50" s="53" t="s">
        <v>481</v>
      </c>
      <c r="J50" s="53" t="s">
        <v>481</v>
      </c>
      <c r="K50" s="53" t="s">
        <v>481</v>
      </c>
      <c r="L50" s="53" t="s">
        <v>481</v>
      </c>
      <c r="M50" s="53" t="s">
        <v>481</v>
      </c>
      <c r="N50" s="53" t="s">
        <v>481</v>
      </c>
      <c r="O50" s="53" t="s">
        <v>481</v>
      </c>
      <c r="P50" s="53" t="s">
        <v>481</v>
      </c>
      <c r="Q50" s="53" t="s">
        <v>481</v>
      </c>
      <c r="R50" s="53" t="s">
        <v>481</v>
      </c>
      <c r="S50" s="53" t="s">
        <v>4123</v>
      </c>
      <c r="T50" s="52" t="s">
        <v>481</v>
      </c>
      <c r="U50" s="385"/>
      <c r="V50" s="401"/>
      <c r="W50" s="401"/>
      <c r="X50" s="401"/>
    </row>
    <row r="51" spans="2:24" s="11" customFormat="1" ht="50.15" customHeight="1" x14ac:dyDescent="0.35">
      <c r="B51" s="385"/>
      <c r="C51" s="387"/>
      <c r="D51" s="389"/>
      <c r="E51" s="385"/>
      <c r="F51" s="391"/>
      <c r="G51" s="50" t="s">
        <v>4089</v>
      </c>
      <c r="H51" s="93">
        <v>0</v>
      </c>
      <c r="I51" s="93">
        <v>0</v>
      </c>
      <c r="J51" s="93">
        <v>0</v>
      </c>
      <c r="K51" s="93">
        <v>0</v>
      </c>
      <c r="L51" s="93">
        <v>0</v>
      </c>
      <c r="M51" s="93">
        <v>0</v>
      </c>
      <c r="N51" s="93"/>
      <c r="O51" s="93"/>
      <c r="P51" s="93"/>
      <c r="Q51" s="93"/>
      <c r="R51" s="93"/>
      <c r="S51" s="93"/>
      <c r="T51" s="52">
        <v>0</v>
      </c>
      <c r="U51" s="385"/>
      <c r="V51" s="401"/>
      <c r="W51" s="401"/>
      <c r="X51" s="401"/>
    </row>
    <row r="52" spans="2:24" s="11" customFormat="1" ht="50.15" customHeight="1" x14ac:dyDescent="0.35">
      <c r="B52" s="385"/>
      <c r="C52" s="387"/>
      <c r="D52" s="389"/>
      <c r="E52" s="385"/>
      <c r="F52" s="391"/>
      <c r="G52" s="49" t="s">
        <v>4090</v>
      </c>
      <c r="H52" s="54">
        <v>0</v>
      </c>
      <c r="I52" s="54">
        <v>0</v>
      </c>
      <c r="J52" s="54">
        <v>0</v>
      </c>
      <c r="K52" s="54">
        <v>0</v>
      </c>
      <c r="L52" s="54">
        <v>0</v>
      </c>
      <c r="M52" s="54">
        <v>0</v>
      </c>
      <c r="N52" s="54"/>
      <c r="O52" s="54"/>
      <c r="P52" s="54"/>
      <c r="Q52" s="54"/>
      <c r="R52" s="54"/>
      <c r="S52" s="54"/>
      <c r="T52" s="52" t="s">
        <v>481</v>
      </c>
      <c r="U52" s="385"/>
      <c r="V52" s="401"/>
      <c r="W52" s="401"/>
      <c r="X52" s="401"/>
    </row>
    <row r="53" spans="2:24" s="11" customFormat="1" ht="12.75" customHeight="1" x14ac:dyDescent="0.35">
      <c r="B53" s="384" t="s">
        <v>4110</v>
      </c>
      <c r="C53" s="386" t="s">
        <v>3847</v>
      </c>
      <c r="D53" s="388">
        <v>12</v>
      </c>
      <c r="E53" s="384" t="s">
        <v>4124</v>
      </c>
      <c r="F53" s="390">
        <v>0.2</v>
      </c>
      <c r="G53" s="50" t="s">
        <v>4085</v>
      </c>
      <c r="H53" s="54">
        <v>1</v>
      </c>
      <c r="I53" s="54">
        <v>0</v>
      </c>
      <c r="J53" s="54">
        <v>0</v>
      </c>
      <c r="K53" s="54">
        <v>0</v>
      </c>
      <c r="L53" s="54">
        <v>0</v>
      </c>
      <c r="M53" s="54">
        <v>0</v>
      </c>
      <c r="N53" s="54">
        <v>0</v>
      </c>
      <c r="O53" s="54">
        <v>0</v>
      </c>
      <c r="P53" s="54">
        <v>0</v>
      </c>
      <c r="Q53" s="54">
        <v>0</v>
      </c>
      <c r="R53" s="54">
        <v>0</v>
      </c>
      <c r="S53" s="54">
        <v>0</v>
      </c>
      <c r="T53" s="52">
        <v>1</v>
      </c>
      <c r="U53" s="384" t="s">
        <v>4125</v>
      </c>
      <c r="V53" s="395">
        <f>H53+I53+J53+K53+L53+M53</f>
        <v>1</v>
      </c>
      <c r="W53" s="395">
        <f>H55+I55+J55+K55+L55+M55</f>
        <v>1</v>
      </c>
      <c r="X53" s="395">
        <f>W53/V53</f>
        <v>1</v>
      </c>
    </row>
    <row r="54" spans="2:24" s="11" customFormat="1" ht="50.15" customHeight="1" x14ac:dyDescent="0.35">
      <c r="B54" s="385"/>
      <c r="C54" s="387"/>
      <c r="D54" s="389"/>
      <c r="E54" s="385"/>
      <c r="F54" s="391"/>
      <c r="G54" s="50" t="s">
        <v>4087</v>
      </c>
      <c r="H54" s="53" t="s">
        <v>4123</v>
      </c>
      <c r="I54" s="53" t="s">
        <v>481</v>
      </c>
      <c r="J54" s="53" t="s">
        <v>481</v>
      </c>
      <c r="K54" s="53" t="s">
        <v>481</v>
      </c>
      <c r="L54" s="53" t="s">
        <v>481</v>
      </c>
      <c r="M54" s="53" t="s">
        <v>481</v>
      </c>
      <c r="N54" s="53" t="s">
        <v>481</v>
      </c>
      <c r="O54" s="53" t="s">
        <v>481</v>
      </c>
      <c r="P54" s="53" t="s">
        <v>481</v>
      </c>
      <c r="Q54" s="53" t="s">
        <v>481</v>
      </c>
      <c r="R54" s="53" t="s">
        <v>481</v>
      </c>
      <c r="S54" s="53" t="s">
        <v>481</v>
      </c>
      <c r="T54" s="52" t="s">
        <v>481</v>
      </c>
      <c r="U54" s="385"/>
      <c r="V54" s="396"/>
      <c r="W54" s="396"/>
      <c r="X54" s="396"/>
    </row>
    <row r="55" spans="2:24" s="11" customFormat="1" ht="50.15" customHeight="1" x14ac:dyDescent="0.35">
      <c r="B55" s="385"/>
      <c r="C55" s="387"/>
      <c r="D55" s="389"/>
      <c r="E55" s="385"/>
      <c r="F55" s="391"/>
      <c r="G55" s="50" t="s">
        <v>4089</v>
      </c>
      <c r="H55" s="93">
        <v>1</v>
      </c>
      <c r="I55" s="93">
        <v>0</v>
      </c>
      <c r="J55" s="93">
        <v>0</v>
      </c>
      <c r="K55" s="93">
        <v>0</v>
      </c>
      <c r="L55" s="93">
        <v>0</v>
      </c>
      <c r="M55" s="93">
        <v>0</v>
      </c>
      <c r="N55" s="93"/>
      <c r="O55" s="93"/>
      <c r="P55" s="93"/>
      <c r="Q55" s="93"/>
      <c r="R55" s="93"/>
      <c r="S55" s="93"/>
      <c r="T55" s="52">
        <v>1</v>
      </c>
      <c r="U55" s="385"/>
      <c r="V55" s="396"/>
      <c r="W55" s="396"/>
      <c r="X55" s="396"/>
    </row>
    <row r="56" spans="2:24" s="11" customFormat="1" ht="50.15" customHeight="1" x14ac:dyDescent="0.35">
      <c r="B56" s="385"/>
      <c r="C56" s="387"/>
      <c r="D56" s="389"/>
      <c r="E56" s="385"/>
      <c r="F56" s="391"/>
      <c r="G56" s="49" t="s">
        <v>4090</v>
      </c>
      <c r="H56" s="54">
        <v>1</v>
      </c>
      <c r="I56" s="54">
        <v>0</v>
      </c>
      <c r="J56" s="54">
        <v>0</v>
      </c>
      <c r="K56" s="54">
        <v>0</v>
      </c>
      <c r="L56" s="54">
        <v>0</v>
      </c>
      <c r="M56" s="54">
        <v>0</v>
      </c>
      <c r="N56" s="54"/>
      <c r="O56" s="54"/>
      <c r="P56" s="54"/>
      <c r="Q56" s="54"/>
      <c r="R56" s="54"/>
      <c r="S56" s="54"/>
      <c r="T56" s="52" t="s">
        <v>481</v>
      </c>
      <c r="U56" s="385"/>
      <c r="V56" s="396"/>
      <c r="W56" s="396"/>
      <c r="X56" s="396"/>
    </row>
    <row r="57" spans="2:24" s="11" customFormat="1" ht="12.75" customHeight="1" x14ac:dyDescent="0.35">
      <c r="B57" s="384" t="s">
        <v>4110</v>
      </c>
      <c r="C57" s="386" t="s">
        <v>3847</v>
      </c>
      <c r="D57" s="388">
        <v>13</v>
      </c>
      <c r="E57" s="384" t="s">
        <v>4126</v>
      </c>
      <c r="F57" s="390">
        <v>0.15</v>
      </c>
      <c r="G57" s="50" t="s">
        <v>4085</v>
      </c>
      <c r="H57" s="54">
        <v>0</v>
      </c>
      <c r="I57" s="54">
        <v>0</v>
      </c>
      <c r="J57" s="54">
        <v>0.25</v>
      </c>
      <c r="K57" s="54">
        <v>0</v>
      </c>
      <c r="L57" s="54">
        <v>0</v>
      </c>
      <c r="M57" s="54">
        <v>0.25</v>
      </c>
      <c r="N57" s="54">
        <v>0</v>
      </c>
      <c r="O57" s="54">
        <v>0</v>
      </c>
      <c r="P57" s="54">
        <v>0.25</v>
      </c>
      <c r="Q57" s="54">
        <v>0</v>
      </c>
      <c r="R57" s="54">
        <v>0</v>
      </c>
      <c r="S57" s="54">
        <v>0.25</v>
      </c>
      <c r="T57" s="52">
        <v>1</v>
      </c>
      <c r="U57" s="384" t="s">
        <v>4127</v>
      </c>
      <c r="V57" s="395">
        <f>H57+I57+J57+K57+L57+M57</f>
        <v>0.5</v>
      </c>
      <c r="W57" s="395">
        <f>H59+I59+J59+K59+L59+M59</f>
        <v>0.5</v>
      </c>
      <c r="X57" s="395">
        <f>W57/V57</f>
        <v>1</v>
      </c>
    </row>
    <row r="58" spans="2:24" s="11" customFormat="1" ht="50.15" customHeight="1" x14ac:dyDescent="0.35">
      <c r="B58" s="385"/>
      <c r="C58" s="387"/>
      <c r="D58" s="389"/>
      <c r="E58" s="385"/>
      <c r="F58" s="391"/>
      <c r="G58" s="50" t="s">
        <v>4087</v>
      </c>
      <c r="H58" s="53" t="s">
        <v>481</v>
      </c>
      <c r="I58" s="53" t="s">
        <v>481</v>
      </c>
      <c r="J58" s="53" t="s">
        <v>4128</v>
      </c>
      <c r="K58" s="53" t="s">
        <v>481</v>
      </c>
      <c r="L58" s="53" t="s">
        <v>481</v>
      </c>
      <c r="M58" s="53" t="s">
        <v>4128</v>
      </c>
      <c r="N58" s="53" t="s">
        <v>481</v>
      </c>
      <c r="O58" s="53" t="s">
        <v>481</v>
      </c>
      <c r="P58" s="53" t="s">
        <v>4128</v>
      </c>
      <c r="Q58" s="53" t="s">
        <v>481</v>
      </c>
      <c r="R58" s="53" t="s">
        <v>481</v>
      </c>
      <c r="S58" s="53" t="s">
        <v>4128</v>
      </c>
      <c r="T58" s="52" t="s">
        <v>481</v>
      </c>
      <c r="U58" s="385"/>
      <c r="V58" s="396"/>
      <c r="W58" s="396"/>
      <c r="X58" s="396"/>
    </row>
    <row r="59" spans="2:24" s="11" customFormat="1" ht="50.15" customHeight="1" x14ac:dyDescent="0.35">
      <c r="B59" s="385"/>
      <c r="C59" s="387"/>
      <c r="D59" s="389"/>
      <c r="E59" s="385"/>
      <c r="F59" s="391"/>
      <c r="G59" s="50" t="s">
        <v>4089</v>
      </c>
      <c r="H59" s="93">
        <v>0</v>
      </c>
      <c r="I59" s="93">
        <v>0</v>
      </c>
      <c r="J59" s="93">
        <v>0.25</v>
      </c>
      <c r="K59" s="93">
        <v>0</v>
      </c>
      <c r="L59" s="93">
        <v>0</v>
      </c>
      <c r="M59" s="93">
        <v>0.25</v>
      </c>
      <c r="N59" s="93"/>
      <c r="O59" s="93"/>
      <c r="P59" s="93"/>
      <c r="Q59" s="93"/>
      <c r="R59" s="93"/>
      <c r="S59" s="93"/>
      <c r="T59" s="52">
        <v>0.5</v>
      </c>
      <c r="U59" s="385"/>
      <c r="V59" s="396"/>
      <c r="W59" s="396"/>
      <c r="X59" s="396"/>
    </row>
    <row r="60" spans="2:24" s="11" customFormat="1" ht="50.15" customHeight="1" x14ac:dyDescent="0.35">
      <c r="B60" s="385"/>
      <c r="C60" s="387"/>
      <c r="D60" s="389"/>
      <c r="E60" s="385"/>
      <c r="F60" s="391"/>
      <c r="G60" s="49" t="s">
        <v>4090</v>
      </c>
      <c r="H60" s="54">
        <v>0</v>
      </c>
      <c r="I60" s="54">
        <v>0</v>
      </c>
      <c r="J60" s="54">
        <v>1</v>
      </c>
      <c r="K60" s="54">
        <v>0</v>
      </c>
      <c r="L60" s="54">
        <v>0</v>
      </c>
      <c r="M60" s="54">
        <v>1</v>
      </c>
      <c r="N60" s="54"/>
      <c r="O60" s="54"/>
      <c r="P60" s="54"/>
      <c r="Q60" s="54"/>
      <c r="R60" s="54"/>
      <c r="S60" s="54"/>
      <c r="T60" s="52" t="s">
        <v>481</v>
      </c>
      <c r="U60" s="385"/>
      <c r="V60" s="396"/>
      <c r="W60" s="396"/>
      <c r="X60" s="396"/>
    </row>
    <row r="61" spans="2:24" s="11" customFormat="1" ht="12.75" customHeight="1" x14ac:dyDescent="0.35">
      <c r="B61" s="384" t="s">
        <v>4129</v>
      </c>
      <c r="C61" s="386" t="s">
        <v>3701</v>
      </c>
      <c r="D61" s="388">
        <v>14</v>
      </c>
      <c r="E61" s="384" t="s">
        <v>4130</v>
      </c>
      <c r="F61" s="390">
        <v>0.5</v>
      </c>
      <c r="G61" s="50" t="s">
        <v>4085</v>
      </c>
      <c r="H61" s="54">
        <v>0</v>
      </c>
      <c r="I61" s="54">
        <v>0.18</v>
      </c>
      <c r="J61" s="54">
        <v>0</v>
      </c>
      <c r="K61" s="54">
        <v>0.18</v>
      </c>
      <c r="L61" s="54">
        <v>0</v>
      </c>
      <c r="M61" s="54">
        <v>0.18</v>
      </c>
      <c r="N61" s="54">
        <v>0</v>
      </c>
      <c r="O61" s="54">
        <v>0.18</v>
      </c>
      <c r="P61" s="54">
        <v>0</v>
      </c>
      <c r="Q61" s="54">
        <v>0.18</v>
      </c>
      <c r="R61" s="54">
        <v>0</v>
      </c>
      <c r="S61" s="54">
        <v>0.1</v>
      </c>
      <c r="T61" s="52">
        <v>0.99999999999999989</v>
      </c>
      <c r="U61" s="384" t="s">
        <v>4131</v>
      </c>
      <c r="V61" s="395">
        <f>H61+I61+J61+K61+L61+M61</f>
        <v>0.54</v>
      </c>
      <c r="W61" s="395">
        <f>H63+I63+J63+K63+L63+M63</f>
        <v>0.54</v>
      </c>
      <c r="X61" s="395">
        <f>W61/V61</f>
        <v>1</v>
      </c>
    </row>
    <row r="62" spans="2:24" s="11" customFormat="1" ht="50.15" customHeight="1" x14ac:dyDescent="0.35">
      <c r="B62" s="385"/>
      <c r="C62" s="387"/>
      <c r="D62" s="389"/>
      <c r="E62" s="385"/>
      <c r="F62" s="391"/>
      <c r="G62" s="50" t="s">
        <v>4087</v>
      </c>
      <c r="H62" s="53" t="s">
        <v>481</v>
      </c>
      <c r="I62" s="53" t="s">
        <v>4132</v>
      </c>
      <c r="J62" s="53" t="s">
        <v>481</v>
      </c>
      <c r="K62" s="53" t="s">
        <v>4132</v>
      </c>
      <c r="L62" s="53" t="s">
        <v>481</v>
      </c>
      <c r="M62" s="53" t="s">
        <v>4132</v>
      </c>
      <c r="N62" s="53" t="s">
        <v>481</v>
      </c>
      <c r="O62" s="53" t="s">
        <v>4132</v>
      </c>
      <c r="P62" s="53" t="s">
        <v>481</v>
      </c>
      <c r="Q62" s="53" t="s">
        <v>4132</v>
      </c>
      <c r="R62" s="53" t="s">
        <v>481</v>
      </c>
      <c r="S62" s="53" t="s">
        <v>4132</v>
      </c>
      <c r="T62" s="52" t="s">
        <v>481</v>
      </c>
      <c r="U62" s="385"/>
      <c r="V62" s="396"/>
      <c r="W62" s="396"/>
      <c r="X62" s="396"/>
    </row>
    <row r="63" spans="2:24" s="11" customFormat="1" ht="50.15" customHeight="1" x14ac:dyDescent="0.35">
      <c r="B63" s="385"/>
      <c r="C63" s="387"/>
      <c r="D63" s="389"/>
      <c r="E63" s="385"/>
      <c r="F63" s="391"/>
      <c r="G63" s="50" t="s">
        <v>4089</v>
      </c>
      <c r="H63" s="93">
        <v>0</v>
      </c>
      <c r="I63" s="93">
        <v>0.18</v>
      </c>
      <c r="J63" s="93">
        <v>0</v>
      </c>
      <c r="K63" s="93">
        <v>0.18</v>
      </c>
      <c r="L63" s="93">
        <v>0</v>
      </c>
      <c r="M63" s="93">
        <v>0.18</v>
      </c>
      <c r="N63" s="93"/>
      <c r="O63" s="93"/>
      <c r="P63" s="93"/>
      <c r="Q63" s="93"/>
      <c r="R63" s="93"/>
      <c r="S63" s="93"/>
      <c r="T63" s="52">
        <v>0.54</v>
      </c>
      <c r="U63" s="385"/>
      <c r="V63" s="396"/>
      <c r="W63" s="396"/>
      <c r="X63" s="396"/>
    </row>
    <row r="64" spans="2:24" s="11" customFormat="1" ht="50.15" customHeight="1" x14ac:dyDescent="0.35">
      <c r="B64" s="385"/>
      <c r="C64" s="387"/>
      <c r="D64" s="389"/>
      <c r="E64" s="385"/>
      <c r="F64" s="391"/>
      <c r="G64" s="49" t="s">
        <v>4090</v>
      </c>
      <c r="H64" s="54">
        <v>0</v>
      </c>
      <c r="I64" s="54">
        <v>1</v>
      </c>
      <c r="J64" s="54">
        <v>0</v>
      </c>
      <c r="K64" s="54">
        <v>1</v>
      </c>
      <c r="L64" s="54">
        <v>0</v>
      </c>
      <c r="M64" s="54">
        <v>1</v>
      </c>
      <c r="N64" s="54"/>
      <c r="O64" s="54"/>
      <c r="P64" s="54"/>
      <c r="Q64" s="54"/>
      <c r="R64" s="54"/>
      <c r="S64" s="54"/>
      <c r="T64" s="52" t="s">
        <v>481</v>
      </c>
      <c r="U64" s="385"/>
      <c r="V64" s="396"/>
      <c r="W64" s="396"/>
      <c r="X64" s="396"/>
    </row>
    <row r="65" spans="2:24" s="11" customFormat="1" ht="12.75" customHeight="1" x14ac:dyDescent="0.35">
      <c r="B65" s="384" t="s">
        <v>4129</v>
      </c>
      <c r="C65" s="386" t="s">
        <v>3701</v>
      </c>
      <c r="D65" s="388">
        <v>15</v>
      </c>
      <c r="E65" s="384" t="s">
        <v>4133</v>
      </c>
      <c r="F65" s="390">
        <v>0.5</v>
      </c>
      <c r="G65" s="50" t="s">
        <v>4085</v>
      </c>
      <c r="H65" s="54">
        <v>0</v>
      </c>
      <c r="I65" s="54">
        <v>0.18</v>
      </c>
      <c r="J65" s="54">
        <v>0</v>
      </c>
      <c r="K65" s="54">
        <v>0.18</v>
      </c>
      <c r="L65" s="54">
        <v>0</v>
      </c>
      <c r="M65" s="54">
        <v>0.18</v>
      </c>
      <c r="N65" s="54">
        <v>0</v>
      </c>
      <c r="O65" s="54">
        <v>0.18</v>
      </c>
      <c r="P65" s="54">
        <v>0</v>
      </c>
      <c r="Q65" s="54">
        <v>0.18</v>
      </c>
      <c r="R65" s="54">
        <v>0</v>
      </c>
      <c r="S65" s="54">
        <v>0.1</v>
      </c>
      <c r="T65" s="52">
        <v>0.99999999999999989</v>
      </c>
      <c r="U65" s="384" t="s">
        <v>4134</v>
      </c>
      <c r="V65" s="395">
        <f>H65+I65+J65+K65+L65+M65</f>
        <v>0.54</v>
      </c>
      <c r="W65" s="395">
        <f>H67+I67+J67+K67+L67+M67</f>
        <v>0.54</v>
      </c>
      <c r="X65" s="395">
        <f>W65/V65</f>
        <v>1</v>
      </c>
    </row>
    <row r="66" spans="2:24" s="11" customFormat="1" ht="50.15" customHeight="1" x14ac:dyDescent="0.35">
      <c r="B66" s="385"/>
      <c r="C66" s="387"/>
      <c r="D66" s="389"/>
      <c r="E66" s="385"/>
      <c r="F66" s="391"/>
      <c r="G66" s="50" t="s">
        <v>4087</v>
      </c>
      <c r="H66" s="53" t="s">
        <v>481</v>
      </c>
      <c r="I66" s="53" t="s">
        <v>4135</v>
      </c>
      <c r="J66" s="53" t="s">
        <v>481</v>
      </c>
      <c r="K66" s="53" t="s">
        <v>4135</v>
      </c>
      <c r="L66" s="53" t="s">
        <v>481</v>
      </c>
      <c r="M66" s="53" t="s">
        <v>4135</v>
      </c>
      <c r="N66" s="53" t="s">
        <v>481</v>
      </c>
      <c r="O66" s="53" t="s">
        <v>4135</v>
      </c>
      <c r="P66" s="53" t="s">
        <v>481</v>
      </c>
      <c r="Q66" s="53" t="s">
        <v>4135</v>
      </c>
      <c r="R66" s="53" t="s">
        <v>481</v>
      </c>
      <c r="S66" s="53" t="s">
        <v>4135</v>
      </c>
      <c r="T66" s="52" t="s">
        <v>481</v>
      </c>
      <c r="U66" s="385"/>
      <c r="V66" s="396"/>
      <c r="W66" s="396"/>
      <c r="X66" s="396"/>
    </row>
    <row r="67" spans="2:24" s="11" customFormat="1" ht="50.15" customHeight="1" x14ac:dyDescent="0.35">
      <c r="B67" s="385"/>
      <c r="C67" s="387"/>
      <c r="D67" s="389"/>
      <c r="E67" s="385"/>
      <c r="F67" s="391"/>
      <c r="G67" s="50" t="s">
        <v>4089</v>
      </c>
      <c r="H67" s="93">
        <v>0</v>
      </c>
      <c r="I67" s="93">
        <v>0.18</v>
      </c>
      <c r="J67" s="93">
        <v>0</v>
      </c>
      <c r="K67" s="93">
        <v>0.18</v>
      </c>
      <c r="L67" s="93">
        <v>0</v>
      </c>
      <c r="M67" s="93">
        <v>0.18</v>
      </c>
      <c r="N67" s="93"/>
      <c r="O67" s="93"/>
      <c r="P67" s="93"/>
      <c r="Q67" s="93"/>
      <c r="R67" s="93"/>
      <c r="S67" s="93"/>
      <c r="T67" s="52">
        <v>0.54</v>
      </c>
      <c r="U67" s="385"/>
      <c r="V67" s="396"/>
      <c r="W67" s="396"/>
      <c r="X67" s="396"/>
    </row>
    <row r="68" spans="2:24" s="11" customFormat="1" ht="50.15" customHeight="1" x14ac:dyDescent="0.35">
      <c r="B68" s="385"/>
      <c r="C68" s="387"/>
      <c r="D68" s="389"/>
      <c r="E68" s="385"/>
      <c r="F68" s="391"/>
      <c r="G68" s="49" t="s">
        <v>4090</v>
      </c>
      <c r="H68" s="54">
        <v>0</v>
      </c>
      <c r="I68" s="54">
        <v>1</v>
      </c>
      <c r="J68" s="54">
        <v>0</v>
      </c>
      <c r="K68" s="54">
        <v>1</v>
      </c>
      <c r="L68" s="54">
        <v>0</v>
      </c>
      <c r="M68" s="54">
        <v>1</v>
      </c>
      <c r="N68" s="54"/>
      <c r="O68" s="54"/>
      <c r="P68" s="54"/>
      <c r="Q68" s="54"/>
      <c r="R68" s="54"/>
      <c r="S68" s="54"/>
      <c r="T68" s="52" t="s">
        <v>481</v>
      </c>
      <c r="U68" s="385"/>
      <c r="V68" s="396"/>
      <c r="W68" s="396"/>
      <c r="X68" s="396"/>
    </row>
    <row r="69" spans="2:24" s="11" customFormat="1" ht="12.75" customHeight="1" x14ac:dyDescent="0.35">
      <c r="B69" s="384" t="s">
        <v>4136</v>
      </c>
      <c r="C69" s="386" t="s">
        <v>3795</v>
      </c>
      <c r="D69" s="388">
        <v>16</v>
      </c>
      <c r="E69" s="384" t="s">
        <v>4137</v>
      </c>
      <c r="F69" s="390">
        <v>1</v>
      </c>
      <c r="G69" s="50" t="s">
        <v>4085</v>
      </c>
      <c r="H69" s="54">
        <v>0</v>
      </c>
      <c r="I69" s="54">
        <v>0</v>
      </c>
      <c r="J69" s="54">
        <v>0</v>
      </c>
      <c r="K69" s="54">
        <v>0</v>
      </c>
      <c r="L69" s="54">
        <v>0</v>
      </c>
      <c r="M69" s="54">
        <v>0</v>
      </c>
      <c r="N69" s="54">
        <v>0</v>
      </c>
      <c r="O69" s="54">
        <v>0</v>
      </c>
      <c r="P69" s="54">
        <v>0.25</v>
      </c>
      <c r="Q69" s="54">
        <v>0.25</v>
      </c>
      <c r="R69" s="54">
        <v>0.25</v>
      </c>
      <c r="S69" s="54">
        <v>0.25</v>
      </c>
      <c r="T69" s="52">
        <v>1</v>
      </c>
      <c r="U69" s="402" t="s">
        <v>4121</v>
      </c>
      <c r="V69" s="400" t="s">
        <v>4122</v>
      </c>
      <c r="W69" s="400" t="s">
        <v>4122</v>
      </c>
      <c r="X69" s="400" t="s">
        <v>4122</v>
      </c>
    </row>
    <row r="70" spans="2:24" s="11" customFormat="1" ht="50.15" customHeight="1" x14ac:dyDescent="0.35">
      <c r="B70" s="385"/>
      <c r="C70" s="387"/>
      <c r="D70" s="389"/>
      <c r="E70" s="385"/>
      <c r="F70" s="391"/>
      <c r="G70" s="50" t="s">
        <v>4087</v>
      </c>
      <c r="H70" s="53" t="s">
        <v>481</v>
      </c>
      <c r="I70" s="53" t="s">
        <v>481</v>
      </c>
      <c r="J70" s="53" t="s">
        <v>481</v>
      </c>
      <c r="K70" s="53" t="s">
        <v>481</v>
      </c>
      <c r="L70" s="53" t="s">
        <v>481</v>
      </c>
      <c r="M70" s="53" t="s">
        <v>481</v>
      </c>
      <c r="N70" s="53" t="s">
        <v>481</v>
      </c>
      <c r="O70" s="53" t="s">
        <v>481</v>
      </c>
      <c r="P70" s="53" t="s">
        <v>4138</v>
      </c>
      <c r="Q70" s="53" t="s">
        <v>4139</v>
      </c>
      <c r="R70" s="53" t="s">
        <v>4140</v>
      </c>
      <c r="S70" s="53" t="s">
        <v>4141</v>
      </c>
      <c r="T70" s="52" t="s">
        <v>481</v>
      </c>
      <c r="U70" s="399"/>
      <c r="V70" s="401"/>
      <c r="W70" s="401"/>
      <c r="X70" s="401"/>
    </row>
    <row r="71" spans="2:24" s="11" customFormat="1" ht="50.15" customHeight="1" x14ac:dyDescent="0.35">
      <c r="B71" s="385"/>
      <c r="C71" s="387"/>
      <c r="D71" s="389"/>
      <c r="E71" s="385"/>
      <c r="F71" s="391"/>
      <c r="G71" s="50" t="s">
        <v>4089</v>
      </c>
      <c r="H71" s="93">
        <v>0</v>
      </c>
      <c r="I71" s="93">
        <v>0</v>
      </c>
      <c r="J71" s="93">
        <v>0</v>
      </c>
      <c r="K71" s="93">
        <v>0</v>
      </c>
      <c r="L71" s="93">
        <v>0</v>
      </c>
      <c r="M71" s="93">
        <v>0</v>
      </c>
      <c r="N71" s="93"/>
      <c r="O71" s="93"/>
      <c r="P71" s="93"/>
      <c r="Q71" s="93"/>
      <c r="R71" s="93"/>
      <c r="S71" s="93"/>
      <c r="T71" s="52">
        <v>0</v>
      </c>
      <c r="U71" s="399"/>
      <c r="V71" s="401"/>
      <c r="W71" s="401"/>
      <c r="X71" s="401"/>
    </row>
    <row r="72" spans="2:24" s="11" customFormat="1" ht="50.15" customHeight="1" x14ac:dyDescent="0.35">
      <c r="B72" s="385"/>
      <c r="C72" s="387"/>
      <c r="D72" s="389"/>
      <c r="E72" s="385"/>
      <c r="F72" s="391"/>
      <c r="G72" s="49" t="s">
        <v>4090</v>
      </c>
      <c r="H72" s="54">
        <v>0</v>
      </c>
      <c r="I72" s="54">
        <v>0</v>
      </c>
      <c r="J72" s="54">
        <v>0</v>
      </c>
      <c r="K72" s="54">
        <v>0</v>
      </c>
      <c r="L72" s="54">
        <v>0</v>
      </c>
      <c r="M72" s="54">
        <v>0</v>
      </c>
      <c r="N72" s="54"/>
      <c r="O72" s="54"/>
      <c r="P72" s="54"/>
      <c r="Q72" s="54"/>
      <c r="R72" s="54"/>
      <c r="S72" s="54"/>
      <c r="T72" s="52" t="s">
        <v>481</v>
      </c>
      <c r="U72" s="399"/>
      <c r="V72" s="401"/>
      <c r="W72" s="401"/>
      <c r="X72" s="401"/>
    </row>
    <row r="73" spans="2:24" s="11" customFormat="1" ht="12.75" customHeight="1" x14ac:dyDescent="0.35">
      <c r="B73" s="384" t="s">
        <v>4142</v>
      </c>
      <c r="C73" s="386" t="s">
        <v>3795</v>
      </c>
      <c r="D73" s="388">
        <v>17</v>
      </c>
      <c r="E73" s="384" t="s">
        <v>4143</v>
      </c>
      <c r="F73" s="390">
        <v>1</v>
      </c>
      <c r="G73" s="50" t="s">
        <v>4085</v>
      </c>
      <c r="H73" s="54">
        <v>0</v>
      </c>
      <c r="I73" s="54">
        <v>0</v>
      </c>
      <c r="J73" s="54">
        <v>0</v>
      </c>
      <c r="K73" s="54">
        <v>0</v>
      </c>
      <c r="L73" s="54">
        <v>0.25</v>
      </c>
      <c r="M73" s="54">
        <v>0</v>
      </c>
      <c r="N73" s="54">
        <v>0</v>
      </c>
      <c r="O73" s="54">
        <v>0.25</v>
      </c>
      <c r="P73" s="54">
        <v>0</v>
      </c>
      <c r="Q73" s="54">
        <v>0.25</v>
      </c>
      <c r="R73" s="54">
        <v>0.25</v>
      </c>
      <c r="S73" s="54">
        <v>0</v>
      </c>
      <c r="T73" s="52">
        <v>1</v>
      </c>
      <c r="U73" s="384" t="s">
        <v>4144</v>
      </c>
      <c r="V73" s="395">
        <f>H73+I73+J73+K73+L73+M73</f>
        <v>0.25</v>
      </c>
      <c r="W73" s="395">
        <f>H75+I75+J75+K75+L75+M75</f>
        <v>0.25</v>
      </c>
      <c r="X73" s="395">
        <f>W73/V73</f>
        <v>1</v>
      </c>
    </row>
    <row r="74" spans="2:24" s="11" customFormat="1" ht="50.15" customHeight="1" x14ac:dyDescent="0.35">
      <c r="B74" s="385"/>
      <c r="C74" s="387"/>
      <c r="D74" s="389"/>
      <c r="E74" s="385"/>
      <c r="F74" s="391"/>
      <c r="G74" s="50" t="s">
        <v>4087</v>
      </c>
      <c r="H74" s="55" t="s">
        <v>481</v>
      </c>
      <c r="I74" s="55" t="s">
        <v>481</v>
      </c>
      <c r="J74" s="55" t="s">
        <v>481</v>
      </c>
      <c r="K74" s="55" t="s">
        <v>481</v>
      </c>
      <c r="L74" s="55" t="s">
        <v>4145</v>
      </c>
      <c r="M74" s="55" t="s">
        <v>481</v>
      </c>
      <c r="N74" s="55" t="s">
        <v>481</v>
      </c>
      <c r="O74" s="55" t="s">
        <v>4146</v>
      </c>
      <c r="P74" s="55" t="s">
        <v>481</v>
      </c>
      <c r="Q74" s="55" t="s">
        <v>4147</v>
      </c>
      <c r="R74" s="55" t="s">
        <v>4148</v>
      </c>
      <c r="S74" s="49" t="s">
        <v>481</v>
      </c>
      <c r="T74" s="52" t="s">
        <v>481</v>
      </c>
      <c r="U74" s="385"/>
      <c r="V74" s="396"/>
      <c r="W74" s="396"/>
      <c r="X74" s="396"/>
    </row>
    <row r="75" spans="2:24" s="11" customFormat="1" ht="50.15" customHeight="1" x14ac:dyDescent="0.35">
      <c r="B75" s="385"/>
      <c r="C75" s="387"/>
      <c r="D75" s="389"/>
      <c r="E75" s="385"/>
      <c r="F75" s="391"/>
      <c r="G75" s="50" t="s">
        <v>4089</v>
      </c>
      <c r="H75" s="93">
        <v>0</v>
      </c>
      <c r="I75" s="93">
        <v>0</v>
      </c>
      <c r="J75" s="93">
        <v>0</v>
      </c>
      <c r="K75" s="93">
        <v>0</v>
      </c>
      <c r="L75" s="93">
        <v>0.25</v>
      </c>
      <c r="M75" s="93">
        <v>0</v>
      </c>
      <c r="N75" s="93"/>
      <c r="O75" s="93"/>
      <c r="P75" s="93"/>
      <c r="Q75" s="93"/>
      <c r="R75" s="93"/>
      <c r="S75" s="93"/>
      <c r="T75" s="52">
        <v>0.25</v>
      </c>
      <c r="U75" s="385"/>
      <c r="V75" s="396"/>
      <c r="W75" s="396"/>
      <c r="X75" s="396"/>
    </row>
    <row r="76" spans="2:24" s="11" customFormat="1" ht="50.15" customHeight="1" x14ac:dyDescent="0.35">
      <c r="B76" s="385"/>
      <c r="C76" s="387"/>
      <c r="D76" s="389"/>
      <c r="E76" s="385"/>
      <c r="F76" s="391"/>
      <c r="G76" s="49" t="s">
        <v>4090</v>
      </c>
      <c r="H76" s="54">
        <v>0</v>
      </c>
      <c r="I76" s="54">
        <v>0</v>
      </c>
      <c r="J76" s="54">
        <v>0</v>
      </c>
      <c r="K76" s="54">
        <v>0</v>
      </c>
      <c r="L76" s="54">
        <v>1</v>
      </c>
      <c r="M76" s="54">
        <v>0</v>
      </c>
      <c r="N76" s="54"/>
      <c r="O76" s="54"/>
      <c r="P76" s="54"/>
      <c r="Q76" s="54"/>
      <c r="R76" s="54"/>
      <c r="S76" s="54"/>
      <c r="T76" s="52" t="s">
        <v>481</v>
      </c>
      <c r="U76" s="385"/>
      <c r="V76" s="396"/>
      <c r="W76" s="396"/>
      <c r="X76" s="396"/>
    </row>
    <row r="77" spans="2:24" s="11" customFormat="1" ht="12.75" customHeight="1" x14ac:dyDescent="0.35">
      <c r="B77" s="384" t="s">
        <v>4149</v>
      </c>
      <c r="C77" s="386" t="s">
        <v>3795</v>
      </c>
      <c r="D77" s="388">
        <v>18</v>
      </c>
      <c r="E77" s="384" t="s">
        <v>4150</v>
      </c>
      <c r="F77" s="390">
        <v>1</v>
      </c>
      <c r="G77" s="50" t="s">
        <v>4085</v>
      </c>
      <c r="H77" s="54">
        <v>0</v>
      </c>
      <c r="I77" s="54">
        <v>0</v>
      </c>
      <c r="J77" s="54">
        <v>0</v>
      </c>
      <c r="K77" s="54">
        <v>0</v>
      </c>
      <c r="L77" s="54">
        <v>0</v>
      </c>
      <c r="M77" s="54">
        <v>0</v>
      </c>
      <c r="N77" s="54">
        <v>0.5</v>
      </c>
      <c r="O77" s="54">
        <v>0</v>
      </c>
      <c r="P77" s="54">
        <v>0</v>
      </c>
      <c r="Q77" s="54">
        <v>0</v>
      </c>
      <c r="R77" s="54">
        <v>0.5</v>
      </c>
      <c r="S77" s="54">
        <v>0</v>
      </c>
      <c r="T77" s="52">
        <v>1</v>
      </c>
      <c r="U77" s="402" t="s">
        <v>4121</v>
      </c>
      <c r="V77" s="400" t="s">
        <v>4122</v>
      </c>
      <c r="W77" s="400" t="s">
        <v>4122</v>
      </c>
      <c r="X77" s="400" t="s">
        <v>4122</v>
      </c>
    </row>
    <row r="78" spans="2:24" s="11" customFormat="1" ht="50.15" customHeight="1" x14ac:dyDescent="0.35">
      <c r="B78" s="385"/>
      <c r="C78" s="387"/>
      <c r="D78" s="389"/>
      <c r="E78" s="385"/>
      <c r="F78" s="391"/>
      <c r="G78" s="50" t="s">
        <v>4087</v>
      </c>
      <c r="H78" s="55" t="s">
        <v>481</v>
      </c>
      <c r="I78" s="55" t="s">
        <v>481</v>
      </c>
      <c r="J78" s="55" t="s">
        <v>481</v>
      </c>
      <c r="K78" s="55" t="s">
        <v>481</v>
      </c>
      <c r="L78" s="55" t="s">
        <v>481</v>
      </c>
      <c r="M78" s="55" t="s">
        <v>481</v>
      </c>
      <c r="N78" s="55" t="s">
        <v>4151</v>
      </c>
      <c r="O78" s="55" t="s">
        <v>481</v>
      </c>
      <c r="P78" s="55" t="s">
        <v>481</v>
      </c>
      <c r="Q78" s="55" t="s">
        <v>481</v>
      </c>
      <c r="R78" s="55" t="s">
        <v>4151</v>
      </c>
      <c r="S78" s="55" t="s">
        <v>481</v>
      </c>
      <c r="T78" s="52" t="s">
        <v>481</v>
      </c>
      <c r="U78" s="399"/>
      <c r="V78" s="401"/>
      <c r="W78" s="401"/>
      <c r="X78" s="401"/>
    </row>
    <row r="79" spans="2:24" s="11" customFormat="1" ht="50.15" customHeight="1" x14ac:dyDescent="0.35">
      <c r="B79" s="385"/>
      <c r="C79" s="387"/>
      <c r="D79" s="389"/>
      <c r="E79" s="385"/>
      <c r="F79" s="391"/>
      <c r="G79" s="50" t="s">
        <v>4089</v>
      </c>
      <c r="H79" s="93">
        <v>0</v>
      </c>
      <c r="I79" s="93">
        <v>0</v>
      </c>
      <c r="J79" s="93">
        <v>0</v>
      </c>
      <c r="K79" s="93">
        <v>0</v>
      </c>
      <c r="L79" s="93">
        <v>0</v>
      </c>
      <c r="M79" s="93">
        <v>0</v>
      </c>
      <c r="N79" s="93"/>
      <c r="O79" s="93"/>
      <c r="P79" s="93"/>
      <c r="Q79" s="93"/>
      <c r="R79" s="93"/>
      <c r="S79" s="93"/>
      <c r="T79" s="52">
        <v>0</v>
      </c>
      <c r="U79" s="399"/>
      <c r="V79" s="401"/>
      <c r="W79" s="401"/>
      <c r="X79" s="401"/>
    </row>
    <row r="80" spans="2:24" s="11" customFormat="1" ht="50.15" customHeight="1" x14ac:dyDescent="0.35">
      <c r="B80" s="385"/>
      <c r="C80" s="387"/>
      <c r="D80" s="389"/>
      <c r="E80" s="385"/>
      <c r="F80" s="391"/>
      <c r="G80" s="49" t="s">
        <v>4090</v>
      </c>
      <c r="H80" s="54">
        <v>0</v>
      </c>
      <c r="I80" s="54">
        <v>0</v>
      </c>
      <c r="J80" s="54">
        <v>0</v>
      </c>
      <c r="K80" s="54">
        <v>0</v>
      </c>
      <c r="L80" s="55" t="s">
        <v>481</v>
      </c>
      <c r="M80" s="54">
        <v>0</v>
      </c>
      <c r="N80" s="54"/>
      <c r="O80" s="54"/>
      <c r="P80" s="54"/>
      <c r="Q80" s="54"/>
      <c r="R80" s="54"/>
      <c r="S80" s="54"/>
      <c r="T80" s="52" t="s">
        <v>481</v>
      </c>
      <c r="U80" s="399"/>
      <c r="V80" s="401"/>
      <c r="W80" s="401"/>
      <c r="X80" s="401"/>
    </row>
    <row r="81" spans="2:24" s="11" customFormat="1" ht="12.75" customHeight="1" x14ac:dyDescent="0.35">
      <c r="B81" s="384" t="s">
        <v>4152</v>
      </c>
      <c r="C81" s="386" t="s">
        <v>2353</v>
      </c>
      <c r="D81" s="388">
        <v>19</v>
      </c>
      <c r="E81" s="384" t="s">
        <v>4153</v>
      </c>
      <c r="F81" s="390">
        <v>1</v>
      </c>
      <c r="G81" s="50" t="s">
        <v>4085</v>
      </c>
      <c r="H81" s="94">
        <v>0.12</v>
      </c>
      <c r="I81" s="94">
        <v>0.08</v>
      </c>
      <c r="J81" s="54">
        <v>0.08</v>
      </c>
      <c r="K81" s="94">
        <v>0.08</v>
      </c>
      <c r="L81" s="94">
        <v>0.08</v>
      </c>
      <c r="M81" s="94">
        <v>0.08</v>
      </c>
      <c r="N81" s="94">
        <v>0.08</v>
      </c>
      <c r="O81" s="94">
        <v>0.08</v>
      </c>
      <c r="P81" s="94">
        <v>0.08</v>
      </c>
      <c r="Q81" s="94">
        <v>0.08</v>
      </c>
      <c r="R81" s="94">
        <v>0.08</v>
      </c>
      <c r="S81" s="94">
        <v>0.08</v>
      </c>
      <c r="T81" s="52">
        <v>0.99999999999999978</v>
      </c>
      <c r="U81" s="384" t="s">
        <v>4154</v>
      </c>
      <c r="V81" s="395">
        <f>H81+I81+J81+K81+L81+M81</f>
        <v>0.52</v>
      </c>
      <c r="W81" s="395">
        <f>H83+I83+J83+K83+L83+M83</f>
        <v>0.52</v>
      </c>
      <c r="X81" s="395">
        <f>W81/V81</f>
        <v>1</v>
      </c>
    </row>
    <row r="82" spans="2:24" s="11" customFormat="1" ht="50.15" customHeight="1" x14ac:dyDescent="0.35">
      <c r="B82" s="385"/>
      <c r="C82" s="387"/>
      <c r="D82" s="389"/>
      <c r="E82" s="385"/>
      <c r="F82" s="391"/>
      <c r="G82" s="50" t="s">
        <v>4087</v>
      </c>
      <c r="H82" s="51" t="s">
        <v>4155</v>
      </c>
      <c r="I82" s="51" t="s">
        <v>4156</v>
      </c>
      <c r="J82" s="51" t="s">
        <v>4156</v>
      </c>
      <c r="K82" s="51" t="s">
        <v>4156</v>
      </c>
      <c r="L82" s="51" t="s">
        <v>4156</v>
      </c>
      <c r="M82" s="51" t="s">
        <v>4156</v>
      </c>
      <c r="N82" s="51" t="s">
        <v>4156</v>
      </c>
      <c r="O82" s="51" t="s">
        <v>4156</v>
      </c>
      <c r="P82" s="51" t="s">
        <v>4156</v>
      </c>
      <c r="Q82" s="51" t="s">
        <v>4156</v>
      </c>
      <c r="R82" s="51" t="s">
        <v>4156</v>
      </c>
      <c r="S82" s="51" t="s">
        <v>4156</v>
      </c>
      <c r="T82" s="52" t="s">
        <v>481</v>
      </c>
      <c r="U82" s="399"/>
      <c r="V82" s="396"/>
      <c r="W82" s="396"/>
      <c r="X82" s="396"/>
    </row>
    <row r="83" spans="2:24" s="11" customFormat="1" ht="50.15" customHeight="1" x14ac:dyDescent="0.35">
      <c r="B83" s="385"/>
      <c r="C83" s="387"/>
      <c r="D83" s="389"/>
      <c r="E83" s="385"/>
      <c r="F83" s="391"/>
      <c r="G83" s="50" t="s">
        <v>4089</v>
      </c>
      <c r="H83" s="93">
        <v>0.12</v>
      </c>
      <c r="I83" s="93">
        <v>0.08</v>
      </c>
      <c r="J83" s="93">
        <v>0.08</v>
      </c>
      <c r="K83" s="93">
        <v>0.08</v>
      </c>
      <c r="L83" s="93">
        <v>0.08</v>
      </c>
      <c r="M83" s="93">
        <v>0.08</v>
      </c>
      <c r="N83" s="93"/>
      <c r="O83" s="93"/>
      <c r="P83" s="93"/>
      <c r="Q83" s="93"/>
      <c r="R83" s="93"/>
      <c r="S83" s="93"/>
      <c r="T83" s="52">
        <v>0.52</v>
      </c>
      <c r="U83" s="399"/>
      <c r="V83" s="396"/>
      <c r="W83" s="396"/>
      <c r="X83" s="396"/>
    </row>
    <row r="84" spans="2:24" s="11" customFormat="1" ht="50.15" customHeight="1" x14ac:dyDescent="0.35">
      <c r="B84" s="385"/>
      <c r="C84" s="387"/>
      <c r="D84" s="389"/>
      <c r="E84" s="385"/>
      <c r="F84" s="391"/>
      <c r="G84" s="49" t="s">
        <v>4090</v>
      </c>
      <c r="H84" s="54">
        <v>1</v>
      </c>
      <c r="I84" s="54">
        <v>1</v>
      </c>
      <c r="J84" s="54">
        <v>1</v>
      </c>
      <c r="K84" s="54">
        <v>1</v>
      </c>
      <c r="L84" s="54">
        <v>1</v>
      </c>
      <c r="M84" s="54">
        <v>1</v>
      </c>
      <c r="N84" s="54"/>
      <c r="O84" s="54"/>
      <c r="P84" s="54"/>
      <c r="Q84" s="54"/>
      <c r="R84" s="54"/>
      <c r="S84" s="54"/>
      <c r="T84" s="52" t="s">
        <v>481</v>
      </c>
      <c r="U84" s="399"/>
      <c r="V84" s="396"/>
      <c r="W84" s="396"/>
      <c r="X84" s="396"/>
    </row>
    <row r="85" spans="2:24" s="11" customFormat="1" ht="12.75" customHeight="1" x14ac:dyDescent="0.35">
      <c r="B85" s="384" t="s">
        <v>4157</v>
      </c>
      <c r="C85" s="386" t="s">
        <v>2353</v>
      </c>
      <c r="D85" s="388">
        <v>20</v>
      </c>
      <c r="E85" s="384" t="s">
        <v>4158</v>
      </c>
      <c r="F85" s="390">
        <v>1</v>
      </c>
      <c r="G85" s="50" t="s">
        <v>4085</v>
      </c>
      <c r="H85" s="54">
        <v>0.25</v>
      </c>
      <c r="I85" s="54">
        <v>0</v>
      </c>
      <c r="J85" s="54">
        <v>0</v>
      </c>
      <c r="K85" s="54">
        <v>0.25</v>
      </c>
      <c r="L85" s="54">
        <v>0</v>
      </c>
      <c r="M85" s="54">
        <v>0</v>
      </c>
      <c r="N85" s="54">
        <v>0.25</v>
      </c>
      <c r="O85" s="54">
        <v>0</v>
      </c>
      <c r="P85" s="54">
        <v>0</v>
      </c>
      <c r="Q85" s="54">
        <v>0.25</v>
      </c>
      <c r="R85" s="54">
        <v>0</v>
      </c>
      <c r="S85" s="54">
        <v>0</v>
      </c>
      <c r="T85" s="52">
        <v>1</v>
      </c>
      <c r="U85" s="384" t="s">
        <v>4159</v>
      </c>
      <c r="V85" s="395">
        <f>H85+I85+J85+K85+L85+M85</f>
        <v>0.5</v>
      </c>
      <c r="W85" s="395">
        <f>H87+I87+J87+K87+L87+M87</f>
        <v>0.5</v>
      </c>
      <c r="X85" s="395">
        <f>W85/V85</f>
        <v>1</v>
      </c>
    </row>
    <row r="86" spans="2:24" s="11" customFormat="1" ht="50.15" customHeight="1" x14ac:dyDescent="0.35">
      <c r="B86" s="385"/>
      <c r="C86" s="387"/>
      <c r="D86" s="389"/>
      <c r="E86" s="385"/>
      <c r="F86" s="391"/>
      <c r="G86" s="50" t="s">
        <v>4087</v>
      </c>
      <c r="H86" s="53" t="s">
        <v>4160</v>
      </c>
      <c r="I86" s="53" t="s">
        <v>481</v>
      </c>
      <c r="J86" s="53" t="s">
        <v>481</v>
      </c>
      <c r="K86" s="53" t="s">
        <v>4161</v>
      </c>
      <c r="L86" s="53" t="s">
        <v>481</v>
      </c>
      <c r="M86" s="53" t="s">
        <v>481</v>
      </c>
      <c r="N86" s="53" t="s">
        <v>4161</v>
      </c>
      <c r="O86" s="53" t="s">
        <v>481</v>
      </c>
      <c r="P86" s="53" t="s">
        <v>481</v>
      </c>
      <c r="Q86" s="53" t="s">
        <v>4161</v>
      </c>
      <c r="R86" s="53" t="s">
        <v>481</v>
      </c>
      <c r="S86" s="53" t="s">
        <v>481</v>
      </c>
      <c r="T86" s="52" t="s">
        <v>481</v>
      </c>
      <c r="U86" s="399"/>
      <c r="V86" s="396"/>
      <c r="W86" s="396"/>
      <c r="X86" s="396"/>
    </row>
    <row r="87" spans="2:24" s="11" customFormat="1" ht="50.15" customHeight="1" x14ac:dyDescent="0.35">
      <c r="B87" s="385"/>
      <c r="C87" s="387"/>
      <c r="D87" s="389"/>
      <c r="E87" s="385"/>
      <c r="F87" s="391"/>
      <c r="G87" s="50" t="s">
        <v>4089</v>
      </c>
      <c r="H87" s="93">
        <v>0.25</v>
      </c>
      <c r="I87" s="93">
        <v>0</v>
      </c>
      <c r="J87" s="93">
        <v>0</v>
      </c>
      <c r="K87" s="93">
        <v>0.25</v>
      </c>
      <c r="L87" s="93">
        <v>0</v>
      </c>
      <c r="M87" s="93">
        <v>0</v>
      </c>
      <c r="N87" s="93"/>
      <c r="O87" s="93"/>
      <c r="P87" s="93"/>
      <c r="Q87" s="93"/>
      <c r="R87" s="93"/>
      <c r="S87" s="93"/>
      <c r="T87" s="52">
        <v>0.5</v>
      </c>
      <c r="U87" s="399"/>
      <c r="V87" s="396"/>
      <c r="W87" s="396"/>
      <c r="X87" s="396"/>
    </row>
    <row r="88" spans="2:24" s="11" customFormat="1" ht="50.15" customHeight="1" x14ac:dyDescent="0.35">
      <c r="B88" s="385"/>
      <c r="C88" s="387"/>
      <c r="D88" s="389"/>
      <c r="E88" s="385"/>
      <c r="F88" s="391"/>
      <c r="G88" s="49" t="s">
        <v>4090</v>
      </c>
      <c r="H88" s="54">
        <v>1</v>
      </c>
      <c r="I88" s="54">
        <v>0</v>
      </c>
      <c r="J88" s="54">
        <v>0</v>
      </c>
      <c r="K88" s="54">
        <v>1</v>
      </c>
      <c r="L88" s="54">
        <v>0</v>
      </c>
      <c r="M88" s="54">
        <v>0</v>
      </c>
      <c r="N88" s="54"/>
      <c r="O88" s="54"/>
      <c r="P88" s="54"/>
      <c r="Q88" s="54"/>
      <c r="R88" s="54"/>
      <c r="S88" s="54"/>
      <c r="T88" s="52" t="s">
        <v>481</v>
      </c>
      <c r="U88" s="399"/>
      <c r="V88" s="396"/>
      <c r="W88" s="396"/>
      <c r="X88" s="396"/>
    </row>
    <row r="89" spans="2:24" s="11" customFormat="1" ht="12.75" customHeight="1" x14ac:dyDescent="0.35">
      <c r="B89" s="384" t="s">
        <v>4162</v>
      </c>
      <c r="C89" s="386" t="s">
        <v>2396</v>
      </c>
      <c r="D89" s="388">
        <v>21</v>
      </c>
      <c r="E89" s="384" t="s">
        <v>4163</v>
      </c>
      <c r="F89" s="390">
        <v>0.2</v>
      </c>
      <c r="G89" s="50" t="s">
        <v>4085</v>
      </c>
      <c r="H89" s="54">
        <v>0</v>
      </c>
      <c r="I89" s="54">
        <v>0</v>
      </c>
      <c r="J89" s="54">
        <v>0.25</v>
      </c>
      <c r="K89" s="54">
        <v>0</v>
      </c>
      <c r="L89" s="54">
        <v>0</v>
      </c>
      <c r="M89" s="54">
        <v>0.25</v>
      </c>
      <c r="N89" s="54">
        <v>0</v>
      </c>
      <c r="O89" s="54">
        <v>0</v>
      </c>
      <c r="P89" s="54">
        <v>0.25</v>
      </c>
      <c r="Q89" s="54">
        <v>0</v>
      </c>
      <c r="R89" s="54">
        <v>0</v>
      </c>
      <c r="S89" s="54">
        <v>0.25</v>
      </c>
      <c r="T89" s="52">
        <v>1</v>
      </c>
      <c r="U89" s="384" t="s">
        <v>4164</v>
      </c>
      <c r="V89" s="395">
        <f>H89+I89+J89+K89+L89+M89</f>
        <v>0.5</v>
      </c>
      <c r="W89" s="395">
        <f>H91+I91+J91+K91+L91+M91</f>
        <v>0.5</v>
      </c>
      <c r="X89" s="395">
        <f>W89/V89</f>
        <v>1</v>
      </c>
    </row>
    <row r="90" spans="2:24" s="11" customFormat="1" ht="50.15" customHeight="1" x14ac:dyDescent="0.35">
      <c r="B90" s="385"/>
      <c r="C90" s="387"/>
      <c r="D90" s="389"/>
      <c r="E90" s="385"/>
      <c r="F90" s="391"/>
      <c r="G90" s="50" t="s">
        <v>4087</v>
      </c>
      <c r="H90" s="55" t="s">
        <v>481</v>
      </c>
      <c r="I90" s="55" t="s">
        <v>481</v>
      </c>
      <c r="J90" s="53" t="s">
        <v>4165</v>
      </c>
      <c r="K90" s="55" t="s">
        <v>481</v>
      </c>
      <c r="L90" s="55" t="s">
        <v>481</v>
      </c>
      <c r="M90" s="53" t="s">
        <v>4166</v>
      </c>
      <c r="N90" s="55" t="s">
        <v>481</v>
      </c>
      <c r="O90" s="55" t="s">
        <v>481</v>
      </c>
      <c r="P90" s="53" t="s">
        <v>4166</v>
      </c>
      <c r="Q90" s="55" t="s">
        <v>481</v>
      </c>
      <c r="R90" s="55" t="s">
        <v>481</v>
      </c>
      <c r="S90" s="53" t="s">
        <v>4166</v>
      </c>
      <c r="T90" s="52" t="s">
        <v>481</v>
      </c>
      <c r="U90" s="385"/>
      <c r="V90" s="396"/>
      <c r="W90" s="396"/>
      <c r="X90" s="396"/>
    </row>
    <row r="91" spans="2:24" s="11" customFormat="1" ht="50.15" customHeight="1" x14ac:dyDescent="0.35">
      <c r="B91" s="385"/>
      <c r="C91" s="387"/>
      <c r="D91" s="389"/>
      <c r="E91" s="385"/>
      <c r="F91" s="391"/>
      <c r="G91" s="50" t="s">
        <v>4089</v>
      </c>
      <c r="H91" s="93">
        <v>0</v>
      </c>
      <c r="I91" s="93">
        <v>0</v>
      </c>
      <c r="J91" s="93">
        <v>0.25</v>
      </c>
      <c r="K91" s="93">
        <v>0</v>
      </c>
      <c r="L91" s="93">
        <v>0</v>
      </c>
      <c r="M91" s="93">
        <v>0.25</v>
      </c>
      <c r="N91" s="93"/>
      <c r="O91" s="93"/>
      <c r="P91" s="93"/>
      <c r="Q91" s="93"/>
      <c r="R91" s="93"/>
      <c r="S91" s="93"/>
      <c r="T91" s="52">
        <v>0.5</v>
      </c>
      <c r="U91" s="385"/>
      <c r="V91" s="396"/>
      <c r="W91" s="396"/>
      <c r="X91" s="396"/>
    </row>
    <row r="92" spans="2:24" s="11" customFormat="1" ht="50.15" customHeight="1" x14ac:dyDescent="0.35">
      <c r="B92" s="385"/>
      <c r="C92" s="387"/>
      <c r="D92" s="389"/>
      <c r="E92" s="385"/>
      <c r="F92" s="391"/>
      <c r="G92" s="49" t="s">
        <v>4090</v>
      </c>
      <c r="H92" s="54">
        <v>0</v>
      </c>
      <c r="I92" s="54">
        <v>0</v>
      </c>
      <c r="J92" s="54">
        <v>1</v>
      </c>
      <c r="K92" s="54">
        <v>0</v>
      </c>
      <c r="L92" s="54">
        <v>0</v>
      </c>
      <c r="M92" s="54">
        <v>1</v>
      </c>
      <c r="N92" s="54"/>
      <c r="O92" s="54"/>
      <c r="P92" s="54"/>
      <c r="Q92" s="54"/>
      <c r="R92" s="54"/>
      <c r="S92" s="54"/>
      <c r="T92" s="52" t="s">
        <v>481</v>
      </c>
      <c r="U92" s="385"/>
      <c r="V92" s="396"/>
      <c r="W92" s="396"/>
      <c r="X92" s="396"/>
    </row>
    <row r="93" spans="2:24" s="11" customFormat="1" ht="12.75" customHeight="1" x14ac:dyDescent="0.35">
      <c r="B93" s="384" t="s">
        <v>4162</v>
      </c>
      <c r="C93" s="386" t="s">
        <v>2396</v>
      </c>
      <c r="D93" s="388">
        <v>22</v>
      </c>
      <c r="E93" s="384" t="s">
        <v>4167</v>
      </c>
      <c r="F93" s="390">
        <v>0.15</v>
      </c>
      <c r="G93" s="50" t="s">
        <v>4085</v>
      </c>
      <c r="H93" s="54">
        <v>0</v>
      </c>
      <c r="I93" s="54">
        <v>0</v>
      </c>
      <c r="J93" s="54">
        <v>0.25</v>
      </c>
      <c r="K93" s="54">
        <v>0</v>
      </c>
      <c r="L93" s="54">
        <v>0</v>
      </c>
      <c r="M93" s="54">
        <v>0.25</v>
      </c>
      <c r="N93" s="54">
        <v>0</v>
      </c>
      <c r="O93" s="54">
        <v>0</v>
      </c>
      <c r="P93" s="54">
        <v>0.25</v>
      </c>
      <c r="Q93" s="54">
        <v>0</v>
      </c>
      <c r="R93" s="54">
        <v>0</v>
      </c>
      <c r="S93" s="54">
        <v>0.25</v>
      </c>
      <c r="T93" s="52">
        <v>1</v>
      </c>
      <c r="U93" s="384" t="s">
        <v>4168</v>
      </c>
      <c r="V93" s="395">
        <f>H93+I93+J93+K93+L93+M93</f>
        <v>0.5</v>
      </c>
      <c r="W93" s="395">
        <f>H95+I95+J95+K95+L95+M95</f>
        <v>0.5</v>
      </c>
      <c r="X93" s="395">
        <f>W93/V93</f>
        <v>1</v>
      </c>
    </row>
    <row r="94" spans="2:24" s="11" customFormat="1" ht="49.5" customHeight="1" x14ac:dyDescent="0.35">
      <c r="B94" s="385"/>
      <c r="C94" s="387"/>
      <c r="D94" s="389"/>
      <c r="E94" s="385"/>
      <c r="F94" s="391"/>
      <c r="G94" s="50" t="s">
        <v>4087</v>
      </c>
      <c r="H94" s="55" t="s">
        <v>481</v>
      </c>
      <c r="I94" s="55" t="s">
        <v>481</v>
      </c>
      <c r="J94" s="53" t="s">
        <v>4169</v>
      </c>
      <c r="K94" s="55" t="s">
        <v>481</v>
      </c>
      <c r="L94" s="55" t="s">
        <v>481</v>
      </c>
      <c r="M94" s="53" t="s">
        <v>4170</v>
      </c>
      <c r="N94" s="55" t="s">
        <v>481</v>
      </c>
      <c r="O94" s="55" t="s">
        <v>481</v>
      </c>
      <c r="P94" s="53" t="s">
        <v>4170</v>
      </c>
      <c r="Q94" s="55" t="s">
        <v>481</v>
      </c>
      <c r="R94" s="55" t="s">
        <v>481</v>
      </c>
      <c r="S94" s="53" t="s">
        <v>4170</v>
      </c>
      <c r="T94" s="52" t="s">
        <v>481</v>
      </c>
      <c r="U94" s="385"/>
      <c r="V94" s="396"/>
      <c r="W94" s="396"/>
      <c r="X94" s="396"/>
    </row>
    <row r="95" spans="2:24" s="11" customFormat="1" ht="50.15" customHeight="1" x14ac:dyDescent="0.35">
      <c r="B95" s="385"/>
      <c r="C95" s="387"/>
      <c r="D95" s="389"/>
      <c r="E95" s="385"/>
      <c r="F95" s="391"/>
      <c r="G95" s="50" t="s">
        <v>4089</v>
      </c>
      <c r="H95" s="93">
        <v>0</v>
      </c>
      <c r="I95" s="93">
        <v>0</v>
      </c>
      <c r="J95" s="93">
        <v>0.25</v>
      </c>
      <c r="K95" s="93">
        <v>0</v>
      </c>
      <c r="L95" s="93">
        <v>0</v>
      </c>
      <c r="M95" s="93">
        <v>0.25</v>
      </c>
      <c r="N95" s="93"/>
      <c r="O95" s="93"/>
      <c r="P95" s="93"/>
      <c r="Q95" s="93"/>
      <c r="R95" s="93"/>
      <c r="S95" s="93"/>
      <c r="T95" s="52">
        <v>0.5</v>
      </c>
      <c r="U95" s="385"/>
      <c r="V95" s="396"/>
      <c r="W95" s="396"/>
      <c r="X95" s="396"/>
    </row>
    <row r="96" spans="2:24" s="11" customFormat="1" ht="50.15" customHeight="1" x14ac:dyDescent="0.35">
      <c r="B96" s="385"/>
      <c r="C96" s="387"/>
      <c r="D96" s="389"/>
      <c r="E96" s="385"/>
      <c r="F96" s="391"/>
      <c r="G96" s="49" t="s">
        <v>4090</v>
      </c>
      <c r="H96" s="54">
        <v>0</v>
      </c>
      <c r="I96" s="54">
        <v>0</v>
      </c>
      <c r="J96" s="54">
        <v>1</v>
      </c>
      <c r="K96" s="54">
        <v>0</v>
      </c>
      <c r="L96" s="54">
        <v>0</v>
      </c>
      <c r="M96" s="54">
        <v>1</v>
      </c>
      <c r="N96" s="54"/>
      <c r="O96" s="54"/>
      <c r="P96" s="54"/>
      <c r="Q96" s="54"/>
      <c r="R96" s="54"/>
      <c r="S96" s="54"/>
      <c r="T96" s="52" t="s">
        <v>481</v>
      </c>
      <c r="U96" s="385"/>
      <c r="V96" s="396"/>
      <c r="W96" s="396"/>
      <c r="X96" s="396"/>
    </row>
    <row r="97" spans="2:24" s="11" customFormat="1" ht="12.75" customHeight="1" x14ac:dyDescent="0.35">
      <c r="B97" s="384" t="s">
        <v>4162</v>
      </c>
      <c r="C97" s="386" t="s">
        <v>2396</v>
      </c>
      <c r="D97" s="388">
        <v>23</v>
      </c>
      <c r="E97" s="384" t="s">
        <v>4171</v>
      </c>
      <c r="F97" s="390">
        <v>0.15</v>
      </c>
      <c r="G97" s="50" t="s">
        <v>4085</v>
      </c>
      <c r="H97" s="54">
        <v>0</v>
      </c>
      <c r="I97" s="54">
        <v>0</v>
      </c>
      <c r="J97" s="54">
        <v>0.25</v>
      </c>
      <c r="K97" s="54">
        <v>0</v>
      </c>
      <c r="L97" s="54">
        <v>0</v>
      </c>
      <c r="M97" s="54">
        <v>0.25</v>
      </c>
      <c r="N97" s="54">
        <v>0</v>
      </c>
      <c r="O97" s="54">
        <v>0</v>
      </c>
      <c r="P97" s="54">
        <v>0.25</v>
      </c>
      <c r="Q97" s="54">
        <v>0</v>
      </c>
      <c r="R97" s="54">
        <v>0</v>
      </c>
      <c r="S97" s="54">
        <v>0.25</v>
      </c>
      <c r="T97" s="52">
        <v>1</v>
      </c>
      <c r="U97" s="384" t="s">
        <v>4172</v>
      </c>
      <c r="V97" s="395">
        <f>H97+I97+J97+K97+L97+M97</f>
        <v>0.5</v>
      </c>
      <c r="W97" s="395">
        <f>H99+I99+J99+K99+L99+M99</f>
        <v>0.5</v>
      </c>
      <c r="X97" s="395">
        <f>W97/V97</f>
        <v>1</v>
      </c>
    </row>
    <row r="98" spans="2:24" s="11" customFormat="1" ht="50.15" customHeight="1" x14ac:dyDescent="0.35">
      <c r="B98" s="385"/>
      <c r="C98" s="387"/>
      <c r="D98" s="389"/>
      <c r="E98" s="385"/>
      <c r="F98" s="391"/>
      <c r="G98" s="50" t="s">
        <v>4087</v>
      </c>
      <c r="H98" s="55" t="s">
        <v>481</v>
      </c>
      <c r="I98" s="55" t="s">
        <v>481</v>
      </c>
      <c r="J98" s="51" t="s">
        <v>4173</v>
      </c>
      <c r="K98" s="55" t="s">
        <v>481</v>
      </c>
      <c r="L98" s="55" t="s">
        <v>481</v>
      </c>
      <c r="M98" s="53" t="s">
        <v>4174</v>
      </c>
      <c r="N98" s="55" t="s">
        <v>481</v>
      </c>
      <c r="O98" s="55" t="s">
        <v>481</v>
      </c>
      <c r="P98" s="53" t="s">
        <v>4175</v>
      </c>
      <c r="Q98" s="55" t="s">
        <v>481</v>
      </c>
      <c r="R98" s="55" t="s">
        <v>481</v>
      </c>
      <c r="S98" s="53" t="s">
        <v>4176</v>
      </c>
      <c r="T98" s="52" t="s">
        <v>481</v>
      </c>
      <c r="U98" s="385"/>
      <c r="V98" s="396"/>
      <c r="W98" s="396"/>
      <c r="X98" s="396"/>
    </row>
    <row r="99" spans="2:24" s="11" customFormat="1" ht="50.15" customHeight="1" x14ac:dyDescent="0.35">
      <c r="B99" s="385"/>
      <c r="C99" s="387"/>
      <c r="D99" s="389"/>
      <c r="E99" s="385"/>
      <c r="F99" s="391"/>
      <c r="G99" s="50" t="s">
        <v>4089</v>
      </c>
      <c r="H99" s="93">
        <v>0</v>
      </c>
      <c r="I99" s="93">
        <v>0</v>
      </c>
      <c r="J99" s="93">
        <v>0.25</v>
      </c>
      <c r="K99" s="93">
        <v>0</v>
      </c>
      <c r="L99" s="93">
        <v>0</v>
      </c>
      <c r="M99" s="93">
        <v>0.25</v>
      </c>
      <c r="N99" s="93"/>
      <c r="O99" s="93"/>
      <c r="P99" s="93"/>
      <c r="Q99" s="93"/>
      <c r="R99" s="93"/>
      <c r="S99" s="93"/>
      <c r="T99" s="52">
        <v>0.5</v>
      </c>
      <c r="U99" s="385"/>
      <c r="V99" s="396"/>
      <c r="W99" s="396"/>
      <c r="X99" s="396"/>
    </row>
    <row r="100" spans="2:24" s="11" customFormat="1" ht="50.15" customHeight="1" x14ac:dyDescent="0.35">
      <c r="B100" s="385"/>
      <c r="C100" s="387"/>
      <c r="D100" s="389"/>
      <c r="E100" s="385"/>
      <c r="F100" s="391"/>
      <c r="G100" s="49" t="s">
        <v>4090</v>
      </c>
      <c r="H100" s="54">
        <v>0</v>
      </c>
      <c r="I100" s="54">
        <v>0</v>
      </c>
      <c r="J100" s="54">
        <v>1</v>
      </c>
      <c r="K100" s="54">
        <v>0</v>
      </c>
      <c r="L100" s="54">
        <v>0</v>
      </c>
      <c r="M100" s="54">
        <v>1</v>
      </c>
      <c r="N100" s="54"/>
      <c r="O100" s="54"/>
      <c r="P100" s="54"/>
      <c r="Q100" s="54"/>
      <c r="R100" s="54"/>
      <c r="S100" s="54"/>
      <c r="T100" s="52" t="s">
        <v>481</v>
      </c>
      <c r="U100" s="385"/>
      <c r="V100" s="396"/>
      <c r="W100" s="396"/>
      <c r="X100" s="396"/>
    </row>
    <row r="101" spans="2:24" s="11" customFormat="1" ht="12.75" customHeight="1" x14ac:dyDescent="0.35">
      <c r="B101" s="384" t="s">
        <v>4162</v>
      </c>
      <c r="C101" s="386" t="s">
        <v>2396</v>
      </c>
      <c r="D101" s="388">
        <v>24</v>
      </c>
      <c r="E101" s="384" t="s">
        <v>4177</v>
      </c>
      <c r="F101" s="390">
        <v>0.1</v>
      </c>
      <c r="G101" s="50" t="s">
        <v>4085</v>
      </c>
      <c r="H101" s="54">
        <v>0</v>
      </c>
      <c r="I101" s="54">
        <v>0</v>
      </c>
      <c r="J101" s="54">
        <v>0.25</v>
      </c>
      <c r="K101" s="54">
        <v>0</v>
      </c>
      <c r="L101" s="54">
        <v>0</v>
      </c>
      <c r="M101" s="54">
        <v>0.25</v>
      </c>
      <c r="N101" s="54">
        <v>0</v>
      </c>
      <c r="O101" s="54">
        <v>0</v>
      </c>
      <c r="P101" s="54">
        <v>0.25</v>
      </c>
      <c r="Q101" s="54">
        <v>0</v>
      </c>
      <c r="R101" s="54">
        <v>0</v>
      </c>
      <c r="S101" s="54">
        <v>0.25</v>
      </c>
      <c r="T101" s="52">
        <v>1</v>
      </c>
      <c r="U101" s="384" t="s">
        <v>4178</v>
      </c>
      <c r="V101" s="395">
        <f>H101+I101+J101+K101+L101+M101</f>
        <v>0.5</v>
      </c>
      <c r="W101" s="395">
        <f>H103+I103+J103+K103+L103+M103</f>
        <v>0.5</v>
      </c>
      <c r="X101" s="395">
        <f>W101/V101</f>
        <v>1</v>
      </c>
    </row>
    <row r="102" spans="2:24" s="11" customFormat="1" ht="50.15" customHeight="1" x14ac:dyDescent="0.35">
      <c r="B102" s="385"/>
      <c r="C102" s="387"/>
      <c r="D102" s="389"/>
      <c r="E102" s="385"/>
      <c r="F102" s="391"/>
      <c r="G102" s="50" t="s">
        <v>4087</v>
      </c>
      <c r="H102" s="55" t="s">
        <v>481</v>
      </c>
      <c r="I102" s="55" t="s">
        <v>481</v>
      </c>
      <c r="J102" s="53" t="s">
        <v>4179</v>
      </c>
      <c r="K102" s="55" t="s">
        <v>481</v>
      </c>
      <c r="L102" s="55" t="s">
        <v>481</v>
      </c>
      <c r="M102" s="53" t="s">
        <v>4179</v>
      </c>
      <c r="N102" s="55" t="s">
        <v>481</v>
      </c>
      <c r="O102" s="55" t="s">
        <v>481</v>
      </c>
      <c r="P102" s="53" t="s">
        <v>4179</v>
      </c>
      <c r="Q102" s="55" t="s">
        <v>481</v>
      </c>
      <c r="R102" s="55" t="s">
        <v>481</v>
      </c>
      <c r="S102" s="53" t="s">
        <v>4179</v>
      </c>
      <c r="T102" s="52" t="s">
        <v>481</v>
      </c>
      <c r="U102" s="385"/>
      <c r="V102" s="396"/>
      <c r="W102" s="396"/>
      <c r="X102" s="396"/>
    </row>
    <row r="103" spans="2:24" s="11" customFormat="1" ht="50.15" customHeight="1" x14ac:dyDescent="0.35">
      <c r="B103" s="385"/>
      <c r="C103" s="387"/>
      <c r="D103" s="389"/>
      <c r="E103" s="385"/>
      <c r="F103" s="391"/>
      <c r="G103" s="50" t="s">
        <v>4089</v>
      </c>
      <c r="H103" s="93">
        <v>0</v>
      </c>
      <c r="I103" s="93">
        <v>0</v>
      </c>
      <c r="J103" s="93">
        <v>0.25</v>
      </c>
      <c r="K103" s="93">
        <v>0</v>
      </c>
      <c r="L103" s="93">
        <v>0</v>
      </c>
      <c r="M103" s="93">
        <v>0.25</v>
      </c>
      <c r="N103" s="93"/>
      <c r="O103" s="93"/>
      <c r="P103" s="93"/>
      <c r="Q103" s="93"/>
      <c r="R103" s="93"/>
      <c r="S103" s="93"/>
      <c r="T103" s="52">
        <v>0.5</v>
      </c>
      <c r="U103" s="385"/>
      <c r="V103" s="396"/>
      <c r="W103" s="396"/>
      <c r="X103" s="396"/>
    </row>
    <row r="104" spans="2:24" s="11" customFormat="1" ht="50.15" customHeight="1" x14ac:dyDescent="0.35">
      <c r="B104" s="385"/>
      <c r="C104" s="387"/>
      <c r="D104" s="389"/>
      <c r="E104" s="385"/>
      <c r="F104" s="391"/>
      <c r="G104" s="49" t="s">
        <v>4090</v>
      </c>
      <c r="H104" s="54">
        <v>0</v>
      </c>
      <c r="I104" s="54">
        <v>0</v>
      </c>
      <c r="J104" s="54">
        <v>1</v>
      </c>
      <c r="K104" s="54">
        <v>0</v>
      </c>
      <c r="L104" s="54">
        <v>0</v>
      </c>
      <c r="M104" s="54">
        <v>1</v>
      </c>
      <c r="N104" s="54"/>
      <c r="O104" s="54"/>
      <c r="P104" s="54"/>
      <c r="Q104" s="54"/>
      <c r="R104" s="54"/>
      <c r="S104" s="54"/>
      <c r="T104" s="52" t="s">
        <v>481</v>
      </c>
      <c r="U104" s="385"/>
      <c r="V104" s="396"/>
      <c r="W104" s="396"/>
      <c r="X104" s="396"/>
    </row>
    <row r="105" spans="2:24" s="11" customFormat="1" ht="12.75" customHeight="1" x14ac:dyDescent="0.35">
      <c r="B105" s="384" t="s">
        <v>4162</v>
      </c>
      <c r="C105" s="386" t="s">
        <v>2396</v>
      </c>
      <c r="D105" s="388">
        <v>25</v>
      </c>
      <c r="E105" s="384" t="s">
        <v>4180</v>
      </c>
      <c r="F105" s="390">
        <v>0.1</v>
      </c>
      <c r="G105" s="50" t="s">
        <v>4085</v>
      </c>
      <c r="H105" s="54">
        <v>0</v>
      </c>
      <c r="I105" s="54">
        <v>0</v>
      </c>
      <c r="J105" s="54">
        <v>0.25</v>
      </c>
      <c r="K105" s="54">
        <v>0</v>
      </c>
      <c r="L105" s="54">
        <v>0</v>
      </c>
      <c r="M105" s="54">
        <v>0.25</v>
      </c>
      <c r="N105" s="54">
        <v>0</v>
      </c>
      <c r="O105" s="54">
        <v>0</v>
      </c>
      <c r="P105" s="54">
        <v>0.25</v>
      </c>
      <c r="Q105" s="54">
        <v>0</v>
      </c>
      <c r="R105" s="54">
        <v>0</v>
      </c>
      <c r="S105" s="54">
        <v>0.25</v>
      </c>
      <c r="T105" s="52">
        <v>1</v>
      </c>
      <c r="U105" s="384" t="s">
        <v>4181</v>
      </c>
      <c r="V105" s="395">
        <f>H105+I105+J105+K105+L105+M105</f>
        <v>0.5</v>
      </c>
      <c r="W105" s="395">
        <f>H107+I107+J107+K107+L107+M107</f>
        <v>0.5</v>
      </c>
      <c r="X105" s="395">
        <f>W105/V105</f>
        <v>1</v>
      </c>
    </row>
    <row r="106" spans="2:24" s="11" customFormat="1" ht="50.15" customHeight="1" x14ac:dyDescent="0.35">
      <c r="B106" s="385"/>
      <c r="C106" s="387"/>
      <c r="D106" s="389"/>
      <c r="E106" s="385"/>
      <c r="F106" s="391"/>
      <c r="G106" s="50" t="s">
        <v>4087</v>
      </c>
      <c r="H106" s="55" t="s">
        <v>481</v>
      </c>
      <c r="I106" s="55" t="s">
        <v>481</v>
      </c>
      <c r="J106" s="53" t="s">
        <v>4182</v>
      </c>
      <c r="K106" s="55" t="s">
        <v>481</v>
      </c>
      <c r="L106" s="55" t="s">
        <v>481</v>
      </c>
      <c r="M106" s="53" t="s">
        <v>4183</v>
      </c>
      <c r="N106" s="55" t="s">
        <v>481</v>
      </c>
      <c r="O106" s="55" t="s">
        <v>481</v>
      </c>
      <c r="P106" s="53" t="s">
        <v>4183</v>
      </c>
      <c r="Q106" s="55" t="s">
        <v>481</v>
      </c>
      <c r="R106" s="55" t="s">
        <v>481</v>
      </c>
      <c r="S106" s="53" t="s">
        <v>4184</v>
      </c>
      <c r="T106" s="52" t="s">
        <v>481</v>
      </c>
      <c r="U106" s="385"/>
      <c r="V106" s="396"/>
      <c r="W106" s="396"/>
      <c r="X106" s="396"/>
    </row>
    <row r="107" spans="2:24" s="11" customFormat="1" ht="50.15" customHeight="1" x14ac:dyDescent="0.35">
      <c r="B107" s="385"/>
      <c r="C107" s="387"/>
      <c r="D107" s="389"/>
      <c r="E107" s="385"/>
      <c r="F107" s="391"/>
      <c r="G107" s="50" t="s">
        <v>4089</v>
      </c>
      <c r="H107" s="93">
        <v>0</v>
      </c>
      <c r="I107" s="93">
        <v>0</v>
      </c>
      <c r="J107" s="93">
        <v>0.25</v>
      </c>
      <c r="K107" s="93">
        <v>0</v>
      </c>
      <c r="L107" s="93">
        <v>0</v>
      </c>
      <c r="M107" s="93">
        <v>0.25</v>
      </c>
      <c r="N107" s="93"/>
      <c r="O107" s="93"/>
      <c r="P107" s="93"/>
      <c r="Q107" s="93"/>
      <c r="R107" s="93"/>
      <c r="S107" s="93"/>
      <c r="T107" s="52">
        <v>0.5</v>
      </c>
      <c r="U107" s="385"/>
      <c r="V107" s="396"/>
      <c r="W107" s="396"/>
      <c r="X107" s="396"/>
    </row>
    <row r="108" spans="2:24" s="11" customFormat="1" ht="50.15" customHeight="1" x14ac:dyDescent="0.35">
      <c r="B108" s="385"/>
      <c r="C108" s="387"/>
      <c r="D108" s="389"/>
      <c r="E108" s="385"/>
      <c r="F108" s="391"/>
      <c r="G108" s="49" t="s">
        <v>4090</v>
      </c>
      <c r="H108" s="54">
        <v>0</v>
      </c>
      <c r="I108" s="54">
        <v>0</v>
      </c>
      <c r="J108" s="54">
        <v>1</v>
      </c>
      <c r="K108" s="54">
        <v>0</v>
      </c>
      <c r="L108" s="54">
        <v>0</v>
      </c>
      <c r="M108" s="54">
        <v>1</v>
      </c>
      <c r="N108" s="54"/>
      <c r="O108" s="54"/>
      <c r="P108" s="54"/>
      <c r="Q108" s="54"/>
      <c r="R108" s="54"/>
      <c r="S108" s="54"/>
      <c r="T108" s="52" t="s">
        <v>481</v>
      </c>
      <c r="U108" s="385"/>
      <c r="V108" s="396"/>
      <c r="W108" s="396"/>
      <c r="X108" s="396"/>
    </row>
    <row r="109" spans="2:24" s="11" customFormat="1" ht="12.75" customHeight="1" x14ac:dyDescent="0.35">
      <c r="B109" s="384" t="s">
        <v>4162</v>
      </c>
      <c r="C109" s="386" t="s">
        <v>2396</v>
      </c>
      <c r="D109" s="388">
        <v>26</v>
      </c>
      <c r="E109" s="384" t="s">
        <v>4185</v>
      </c>
      <c r="F109" s="390">
        <v>0.1</v>
      </c>
      <c r="G109" s="50" t="s">
        <v>4085</v>
      </c>
      <c r="H109" s="54">
        <v>0</v>
      </c>
      <c r="I109" s="54">
        <v>0</v>
      </c>
      <c r="J109" s="54">
        <v>0.25</v>
      </c>
      <c r="K109" s="54">
        <v>0</v>
      </c>
      <c r="L109" s="54">
        <v>0</v>
      </c>
      <c r="M109" s="54">
        <v>0.25</v>
      </c>
      <c r="N109" s="54">
        <v>0</v>
      </c>
      <c r="O109" s="54">
        <v>0</v>
      </c>
      <c r="P109" s="54">
        <v>0.25</v>
      </c>
      <c r="Q109" s="54">
        <v>0</v>
      </c>
      <c r="R109" s="54">
        <v>0</v>
      </c>
      <c r="S109" s="54">
        <v>0.25</v>
      </c>
      <c r="T109" s="52">
        <v>1</v>
      </c>
      <c r="U109" s="384" t="s">
        <v>4186</v>
      </c>
      <c r="V109" s="395">
        <f>H109+I109+J109+K109+L109+M109</f>
        <v>0.5</v>
      </c>
      <c r="W109" s="395">
        <f>H111+I111+J111+K111+L111+M111</f>
        <v>0.5</v>
      </c>
      <c r="X109" s="395">
        <f>W109/V109</f>
        <v>1</v>
      </c>
    </row>
    <row r="110" spans="2:24" s="11" customFormat="1" ht="50.15" customHeight="1" x14ac:dyDescent="0.35">
      <c r="B110" s="385"/>
      <c r="C110" s="387"/>
      <c r="D110" s="389"/>
      <c r="E110" s="385"/>
      <c r="F110" s="391"/>
      <c r="G110" s="50" t="s">
        <v>4087</v>
      </c>
      <c r="H110" s="55" t="s">
        <v>481</v>
      </c>
      <c r="I110" s="55" t="s">
        <v>481</v>
      </c>
      <c r="J110" s="53" t="s">
        <v>4187</v>
      </c>
      <c r="K110" s="55" t="s">
        <v>481</v>
      </c>
      <c r="L110" s="55" t="s">
        <v>481</v>
      </c>
      <c r="M110" s="53" t="s">
        <v>4187</v>
      </c>
      <c r="N110" s="55" t="s">
        <v>481</v>
      </c>
      <c r="O110" s="55" t="s">
        <v>481</v>
      </c>
      <c r="P110" s="53" t="s">
        <v>4187</v>
      </c>
      <c r="Q110" s="55" t="s">
        <v>481</v>
      </c>
      <c r="R110" s="55" t="s">
        <v>481</v>
      </c>
      <c r="S110" s="53" t="s">
        <v>4187</v>
      </c>
      <c r="T110" s="52" t="s">
        <v>481</v>
      </c>
      <c r="U110" s="385"/>
      <c r="V110" s="396"/>
      <c r="W110" s="396"/>
      <c r="X110" s="396"/>
    </row>
    <row r="111" spans="2:24" s="11" customFormat="1" ht="50.15" customHeight="1" x14ac:dyDescent="0.35">
      <c r="B111" s="385"/>
      <c r="C111" s="387"/>
      <c r="D111" s="389"/>
      <c r="E111" s="385"/>
      <c r="F111" s="391"/>
      <c r="G111" s="50" t="s">
        <v>4089</v>
      </c>
      <c r="H111" s="93">
        <v>0</v>
      </c>
      <c r="I111" s="93">
        <v>0</v>
      </c>
      <c r="J111" s="93">
        <v>0.25</v>
      </c>
      <c r="K111" s="93">
        <v>0</v>
      </c>
      <c r="L111" s="93">
        <v>0</v>
      </c>
      <c r="M111" s="93">
        <v>0.25</v>
      </c>
      <c r="N111" s="93"/>
      <c r="O111" s="93"/>
      <c r="P111" s="93"/>
      <c r="Q111" s="93"/>
      <c r="R111" s="93"/>
      <c r="S111" s="93"/>
      <c r="T111" s="52">
        <v>0.5</v>
      </c>
      <c r="U111" s="385"/>
      <c r="V111" s="396"/>
      <c r="W111" s="396"/>
      <c r="X111" s="396"/>
    </row>
    <row r="112" spans="2:24" s="11" customFormat="1" ht="50.15" customHeight="1" x14ac:dyDescent="0.35">
      <c r="B112" s="385"/>
      <c r="C112" s="387"/>
      <c r="D112" s="389"/>
      <c r="E112" s="385"/>
      <c r="F112" s="391"/>
      <c r="G112" s="49" t="s">
        <v>4090</v>
      </c>
      <c r="H112" s="54">
        <v>0</v>
      </c>
      <c r="I112" s="54">
        <v>0</v>
      </c>
      <c r="J112" s="54">
        <v>1</v>
      </c>
      <c r="K112" s="54">
        <v>0</v>
      </c>
      <c r="L112" s="54">
        <v>0</v>
      </c>
      <c r="M112" s="54">
        <v>1</v>
      </c>
      <c r="N112" s="54"/>
      <c r="O112" s="54"/>
      <c r="P112" s="54"/>
      <c r="Q112" s="54"/>
      <c r="R112" s="54"/>
      <c r="S112" s="54"/>
      <c r="T112" s="52" t="s">
        <v>481</v>
      </c>
      <c r="U112" s="385"/>
      <c r="V112" s="396"/>
      <c r="W112" s="396"/>
      <c r="X112" s="396"/>
    </row>
    <row r="113" spans="2:24" s="11" customFormat="1" ht="12.75" customHeight="1" x14ac:dyDescent="0.35">
      <c r="B113" s="384" t="s">
        <v>4162</v>
      </c>
      <c r="C113" s="386" t="s">
        <v>2396</v>
      </c>
      <c r="D113" s="388">
        <v>27</v>
      </c>
      <c r="E113" s="384" t="s">
        <v>4188</v>
      </c>
      <c r="F113" s="390">
        <v>0.1</v>
      </c>
      <c r="G113" s="50" t="s">
        <v>4085</v>
      </c>
      <c r="H113" s="54">
        <v>0</v>
      </c>
      <c r="I113" s="54">
        <v>0</v>
      </c>
      <c r="J113" s="54">
        <v>0</v>
      </c>
      <c r="K113" s="54">
        <v>0.25</v>
      </c>
      <c r="L113" s="54">
        <v>0</v>
      </c>
      <c r="M113" s="54">
        <v>0.25</v>
      </c>
      <c r="N113" s="54">
        <v>0</v>
      </c>
      <c r="O113" s="54">
        <v>0</v>
      </c>
      <c r="P113" s="54">
        <v>0.25</v>
      </c>
      <c r="Q113" s="54">
        <v>0</v>
      </c>
      <c r="R113" s="54">
        <v>0</v>
      </c>
      <c r="S113" s="54">
        <v>0.25</v>
      </c>
      <c r="T113" s="52">
        <v>1</v>
      </c>
      <c r="U113" s="384" t="s">
        <v>4189</v>
      </c>
      <c r="V113" s="395">
        <f>H113+I113+J113+K113+L113+M113</f>
        <v>0.5</v>
      </c>
      <c r="W113" s="395">
        <f>H115+I115+J115+K115+L115+M115</f>
        <v>0.5</v>
      </c>
      <c r="X113" s="395">
        <f>W113/V113</f>
        <v>1</v>
      </c>
    </row>
    <row r="114" spans="2:24" s="11" customFormat="1" ht="50.15" customHeight="1" x14ac:dyDescent="0.35">
      <c r="B114" s="385"/>
      <c r="C114" s="387"/>
      <c r="D114" s="389"/>
      <c r="E114" s="385"/>
      <c r="F114" s="391"/>
      <c r="G114" s="50" t="s">
        <v>4087</v>
      </c>
      <c r="H114" s="55" t="s">
        <v>481</v>
      </c>
      <c r="I114" s="55" t="s">
        <v>481</v>
      </c>
      <c r="J114" s="55" t="s">
        <v>481</v>
      </c>
      <c r="K114" s="53" t="s">
        <v>4190</v>
      </c>
      <c r="L114" s="55" t="s">
        <v>481</v>
      </c>
      <c r="M114" s="53" t="s">
        <v>4190</v>
      </c>
      <c r="N114" s="55" t="s">
        <v>481</v>
      </c>
      <c r="O114" s="55" t="s">
        <v>481</v>
      </c>
      <c r="P114" s="53" t="s">
        <v>4190</v>
      </c>
      <c r="Q114" s="55" t="s">
        <v>481</v>
      </c>
      <c r="R114" s="55" t="s">
        <v>481</v>
      </c>
      <c r="S114" s="53" t="s">
        <v>4190</v>
      </c>
      <c r="T114" s="52" t="s">
        <v>481</v>
      </c>
      <c r="U114" s="399"/>
      <c r="V114" s="396"/>
      <c r="W114" s="396"/>
      <c r="X114" s="396"/>
    </row>
    <row r="115" spans="2:24" s="11" customFormat="1" ht="50.15" customHeight="1" x14ac:dyDescent="0.35">
      <c r="B115" s="385"/>
      <c r="C115" s="387"/>
      <c r="D115" s="389"/>
      <c r="E115" s="385"/>
      <c r="F115" s="391"/>
      <c r="G115" s="50" t="s">
        <v>4089</v>
      </c>
      <c r="H115" s="93">
        <v>0</v>
      </c>
      <c r="I115" s="93">
        <v>0</v>
      </c>
      <c r="J115" s="93">
        <v>0</v>
      </c>
      <c r="K115" s="93">
        <v>0.25</v>
      </c>
      <c r="L115" s="93">
        <v>0</v>
      </c>
      <c r="M115" s="93">
        <v>0.25</v>
      </c>
      <c r="N115" s="93"/>
      <c r="O115" s="93"/>
      <c r="P115" s="93"/>
      <c r="Q115" s="93"/>
      <c r="R115" s="93"/>
      <c r="S115" s="93"/>
      <c r="T115" s="52">
        <v>0.5</v>
      </c>
      <c r="U115" s="399"/>
      <c r="V115" s="396"/>
      <c r="W115" s="396"/>
      <c r="X115" s="396"/>
    </row>
    <row r="116" spans="2:24" s="11" customFormat="1" ht="50.15" customHeight="1" x14ac:dyDescent="0.35">
      <c r="B116" s="385"/>
      <c r="C116" s="387"/>
      <c r="D116" s="389"/>
      <c r="E116" s="385"/>
      <c r="F116" s="391"/>
      <c r="G116" s="49" t="s">
        <v>4090</v>
      </c>
      <c r="H116" s="54">
        <v>0</v>
      </c>
      <c r="I116" s="54">
        <v>0</v>
      </c>
      <c r="J116" s="54">
        <v>0</v>
      </c>
      <c r="K116" s="54">
        <v>1</v>
      </c>
      <c r="L116" s="54">
        <v>0</v>
      </c>
      <c r="M116" s="54">
        <v>1</v>
      </c>
      <c r="N116" s="54"/>
      <c r="O116" s="54"/>
      <c r="P116" s="54"/>
      <c r="Q116" s="54"/>
      <c r="R116" s="54"/>
      <c r="S116" s="54"/>
      <c r="T116" s="52" t="s">
        <v>481</v>
      </c>
      <c r="U116" s="399"/>
      <c r="V116" s="396"/>
      <c r="W116" s="396"/>
      <c r="X116" s="396"/>
    </row>
    <row r="117" spans="2:24" s="11" customFormat="1" ht="12.75" customHeight="1" x14ac:dyDescent="0.35">
      <c r="B117" s="403" t="s">
        <v>4162</v>
      </c>
      <c r="C117" s="401" t="s">
        <v>2396</v>
      </c>
      <c r="D117" s="404">
        <v>28</v>
      </c>
      <c r="E117" s="403" t="s">
        <v>4191</v>
      </c>
      <c r="F117" s="405">
        <v>0.1</v>
      </c>
      <c r="G117" s="50" t="s">
        <v>4085</v>
      </c>
      <c r="H117" s="54">
        <v>0</v>
      </c>
      <c r="I117" s="54">
        <v>0</v>
      </c>
      <c r="J117" s="92">
        <v>0.25</v>
      </c>
      <c r="K117" s="54">
        <v>0</v>
      </c>
      <c r="L117" s="54">
        <v>0</v>
      </c>
      <c r="M117" s="92">
        <v>0.25</v>
      </c>
      <c r="N117" s="54">
        <v>0</v>
      </c>
      <c r="O117" s="54">
        <v>0</v>
      </c>
      <c r="P117" s="92">
        <v>0.25</v>
      </c>
      <c r="Q117" s="54">
        <v>0</v>
      </c>
      <c r="R117" s="54">
        <v>0</v>
      </c>
      <c r="S117" s="92">
        <v>0.25</v>
      </c>
      <c r="T117" s="52">
        <v>1</v>
      </c>
      <c r="U117" s="403" t="s">
        <v>4192</v>
      </c>
      <c r="V117" s="395">
        <f>H117+I117+J117+K117+L117+M117</f>
        <v>0.5</v>
      </c>
      <c r="W117" s="395">
        <f>H119+I119+J119+K119+L119+M119</f>
        <v>0.5</v>
      </c>
      <c r="X117" s="395">
        <f>W117/V117</f>
        <v>1</v>
      </c>
    </row>
    <row r="118" spans="2:24" s="11" customFormat="1" ht="50.15" customHeight="1" x14ac:dyDescent="0.35">
      <c r="B118" s="403"/>
      <c r="C118" s="401"/>
      <c r="D118" s="404"/>
      <c r="E118" s="403"/>
      <c r="F118" s="405"/>
      <c r="G118" s="50" t="s">
        <v>4087</v>
      </c>
      <c r="H118" s="55" t="s">
        <v>481</v>
      </c>
      <c r="I118" s="55" t="s">
        <v>481</v>
      </c>
      <c r="J118" s="53" t="s">
        <v>4193</v>
      </c>
      <c r="K118" s="55" t="s">
        <v>481</v>
      </c>
      <c r="L118" s="55" t="s">
        <v>481</v>
      </c>
      <c r="M118" s="53" t="s">
        <v>4193</v>
      </c>
      <c r="N118" s="55" t="s">
        <v>481</v>
      </c>
      <c r="O118" s="55" t="s">
        <v>481</v>
      </c>
      <c r="P118" s="53" t="s">
        <v>4193</v>
      </c>
      <c r="Q118" s="55" t="s">
        <v>481</v>
      </c>
      <c r="R118" s="55" t="s">
        <v>481</v>
      </c>
      <c r="S118" s="53" t="s">
        <v>4193</v>
      </c>
      <c r="T118" s="52" t="s">
        <v>481</v>
      </c>
      <c r="U118" s="403"/>
      <c r="V118" s="396"/>
      <c r="W118" s="396"/>
      <c r="X118" s="396"/>
    </row>
    <row r="119" spans="2:24" s="11" customFormat="1" ht="50.15" customHeight="1" x14ac:dyDescent="0.35">
      <c r="B119" s="403"/>
      <c r="C119" s="401"/>
      <c r="D119" s="404"/>
      <c r="E119" s="403"/>
      <c r="F119" s="405"/>
      <c r="G119" s="50" t="s">
        <v>4089</v>
      </c>
      <c r="H119" s="93">
        <v>0</v>
      </c>
      <c r="I119" s="93">
        <v>0</v>
      </c>
      <c r="J119" s="93">
        <v>0.25</v>
      </c>
      <c r="K119" s="93">
        <v>0</v>
      </c>
      <c r="L119" s="93">
        <v>0</v>
      </c>
      <c r="M119" s="93">
        <v>0.25</v>
      </c>
      <c r="N119" s="93"/>
      <c r="O119" s="93"/>
      <c r="P119" s="93"/>
      <c r="Q119" s="93"/>
      <c r="R119" s="93"/>
      <c r="S119" s="93"/>
      <c r="T119" s="52">
        <v>0.5</v>
      </c>
      <c r="U119" s="403"/>
      <c r="V119" s="396"/>
      <c r="W119" s="396"/>
      <c r="X119" s="396"/>
    </row>
    <row r="120" spans="2:24" s="11" customFormat="1" ht="50.15" customHeight="1" x14ac:dyDescent="0.35">
      <c r="B120" s="403"/>
      <c r="C120" s="401"/>
      <c r="D120" s="404"/>
      <c r="E120" s="403"/>
      <c r="F120" s="405"/>
      <c r="G120" s="49" t="s">
        <v>4090</v>
      </c>
      <c r="H120" s="54">
        <v>0</v>
      </c>
      <c r="I120" s="54">
        <v>0</v>
      </c>
      <c r="J120" s="79">
        <v>1</v>
      </c>
      <c r="K120" s="54">
        <v>0</v>
      </c>
      <c r="L120" s="54">
        <v>0</v>
      </c>
      <c r="M120" s="79">
        <v>1</v>
      </c>
      <c r="N120" s="79"/>
      <c r="O120" s="79"/>
      <c r="P120" s="79"/>
      <c r="Q120" s="79"/>
      <c r="R120" s="79"/>
      <c r="S120" s="79"/>
      <c r="T120" s="52">
        <v>0</v>
      </c>
      <c r="U120" s="403"/>
      <c r="V120" s="396"/>
      <c r="W120" s="396"/>
      <c r="X120" s="396"/>
    </row>
    <row r="121" spans="2:24" s="11" customFormat="1" x14ac:dyDescent="0.35">
      <c r="B121" s="32"/>
      <c r="C121" s="32"/>
      <c r="D121" s="32"/>
      <c r="E121" s="32"/>
      <c r="F121" s="31"/>
      <c r="G121" s="31"/>
      <c r="H121" s="31"/>
      <c r="I121" s="31"/>
      <c r="J121" s="31"/>
      <c r="K121" s="31"/>
      <c r="L121" s="32"/>
      <c r="U121" s="73"/>
      <c r="V121" s="273">
        <f>AVERAGE(V9:V120)</f>
        <v>0.50280000000000002</v>
      </c>
      <c r="W121" s="273">
        <f t="shared" ref="W121:X121" si="0">AVERAGE(W9:W120)</f>
        <v>0.50280000000000002</v>
      </c>
      <c r="X121" s="273">
        <f t="shared" si="0"/>
        <v>1</v>
      </c>
    </row>
    <row r="122" spans="2:24" s="11" customFormat="1" x14ac:dyDescent="0.35">
      <c r="B122" s="32"/>
      <c r="C122" s="32"/>
      <c r="D122" s="32"/>
      <c r="E122" s="32"/>
      <c r="F122" s="31"/>
      <c r="G122" s="31"/>
      <c r="H122" s="31"/>
      <c r="I122" s="31"/>
      <c r="J122" s="31"/>
      <c r="K122" s="31"/>
      <c r="L122" s="32"/>
      <c r="U122" s="73"/>
    </row>
    <row r="123" spans="2:24" s="11" customFormat="1" x14ac:dyDescent="0.35">
      <c r="B123" s="32"/>
      <c r="C123" s="32"/>
      <c r="D123" s="32"/>
      <c r="E123" s="32"/>
      <c r="F123" s="31"/>
      <c r="G123" s="31"/>
      <c r="H123" s="31"/>
      <c r="I123" s="31"/>
      <c r="J123" s="31"/>
      <c r="K123" s="31"/>
      <c r="L123" s="32"/>
      <c r="U123" s="73"/>
    </row>
    <row r="124" spans="2:24" s="11" customFormat="1" x14ac:dyDescent="0.35">
      <c r="B124" s="32"/>
      <c r="C124" s="32"/>
      <c r="D124" s="32"/>
      <c r="E124" s="32"/>
      <c r="F124" s="31"/>
      <c r="G124" s="31"/>
      <c r="H124" s="31"/>
      <c r="I124" s="31"/>
      <c r="J124" s="31"/>
      <c r="K124" s="31"/>
      <c r="L124" s="32"/>
      <c r="U124" s="73"/>
    </row>
  </sheetData>
  <sheetProtection algorithmName="SHA-512" hashValue="Zqm5dE9P0pgyLNI6QAd81N3B5jKfsl+GLDSczmW+ccvQGvmdEn2pxxv/nXKxwPMRYkCEcGArusYHmMs7pD68mQ==" saltValue="kRHe9+OKWy/BzBBSQyLXvA==" spinCount="100000" sheet="1" objects="1" scenarios="1"/>
  <protectedRanges>
    <protectedRange algorithmName="SHA-512" hashValue="p8Vew8z442fbajR/YDeJpPbo8eBVKOCztDFWYJiPfzTtHGhiPIABMbG/PreMZbt5Az3FqsRYTXw8tlxGhNNN6w==" saltValue="T47Ab53bGMHeYsrm3sRv1Q==" spinCount="100000" sqref="L54" name="DAF_1_1"/>
  </protectedRanges>
  <mergeCells count="256">
    <mergeCell ref="B117:B120"/>
    <mergeCell ref="C117:C120"/>
    <mergeCell ref="D117:D120"/>
    <mergeCell ref="E117:E120"/>
    <mergeCell ref="F117:F120"/>
    <mergeCell ref="U117:U120"/>
    <mergeCell ref="V117:V120"/>
    <mergeCell ref="W117:W120"/>
    <mergeCell ref="X117:X120"/>
    <mergeCell ref="B109:B112"/>
    <mergeCell ref="C109:C112"/>
    <mergeCell ref="D109:D112"/>
    <mergeCell ref="E109:E112"/>
    <mergeCell ref="F109:F112"/>
    <mergeCell ref="U109:U112"/>
    <mergeCell ref="V109:V112"/>
    <mergeCell ref="W109:W112"/>
    <mergeCell ref="X109:X112"/>
    <mergeCell ref="B113:B116"/>
    <mergeCell ref="C113:C116"/>
    <mergeCell ref="D113:D116"/>
    <mergeCell ref="E113:E116"/>
    <mergeCell ref="F113:F116"/>
    <mergeCell ref="U113:U116"/>
    <mergeCell ref="V113:V116"/>
    <mergeCell ref="W113:W116"/>
    <mergeCell ref="X113:X116"/>
    <mergeCell ref="B101:B104"/>
    <mergeCell ref="C101:C104"/>
    <mergeCell ref="D101:D104"/>
    <mergeCell ref="E101:E104"/>
    <mergeCell ref="F101:F104"/>
    <mergeCell ref="U101:U104"/>
    <mergeCell ref="V101:V104"/>
    <mergeCell ref="W101:W104"/>
    <mergeCell ref="X101:X104"/>
    <mergeCell ref="B105:B108"/>
    <mergeCell ref="C105:C108"/>
    <mergeCell ref="D105:D108"/>
    <mergeCell ref="E105:E108"/>
    <mergeCell ref="F105:F108"/>
    <mergeCell ref="U105:U108"/>
    <mergeCell ref="V105:V108"/>
    <mergeCell ref="W105:W108"/>
    <mergeCell ref="X105:X108"/>
    <mergeCell ref="B93:B96"/>
    <mergeCell ref="C93:C96"/>
    <mergeCell ref="D93:D96"/>
    <mergeCell ref="E93:E96"/>
    <mergeCell ref="F93:F96"/>
    <mergeCell ref="U93:U96"/>
    <mergeCell ref="V93:V96"/>
    <mergeCell ref="W93:W96"/>
    <mergeCell ref="X93:X96"/>
    <mergeCell ref="B97:B100"/>
    <mergeCell ref="C97:C100"/>
    <mergeCell ref="D97:D100"/>
    <mergeCell ref="E97:E100"/>
    <mergeCell ref="F97:F100"/>
    <mergeCell ref="U97:U100"/>
    <mergeCell ref="V97:V100"/>
    <mergeCell ref="W97:W100"/>
    <mergeCell ref="X97:X100"/>
    <mergeCell ref="B85:B88"/>
    <mergeCell ref="C85:C88"/>
    <mergeCell ref="D85:D88"/>
    <mergeCell ref="E85:E88"/>
    <mergeCell ref="F85:F88"/>
    <mergeCell ref="U85:U88"/>
    <mergeCell ref="V85:V88"/>
    <mergeCell ref="W85:W88"/>
    <mergeCell ref="X85:X88"/>
    <mergeCell ref="B89:B92"/>
    <mergeCell ref="C89:C92"/>
    <mergeCell ref="D89:D92"/>
    <mergeCell ref="E89:E92"/>
    <mergeCell ref="F89:F92"/>
    <mergeCell ref="U89:U92"/>
    <mergeCell ref="V89:V92"/>
    <mergeCell ref="W89:W92"/>
    <mergeCell ref="X89:X92"/>
    <mergeCell ref="B77:B80"/>
    <mergeCell ref="C77:C80"/>
    <mergeCell ref="D77:D80"/>
    <mergeCell ref="E77:E80"/>
    <mergeCell ref="F77:F80"/>
    <mergeCell ref="U77:U80"/>
    <mergeCell ref="V77:V80"/>
    <mergeCell ref="W77:W80"/>
    <mergeCell ref="X77:X80"/>
    <mergeCell ref="B81:B84"/>
    <mergeCell ref="C81:C84"/>
    <mergeCell ref="D81:D84"/>
    <mergeCell ref="E81:E84"/>
    <mergeCell ref="F81:F84"/>
    <mergeCell ref="U81:U84"/>
    <mergeCell ref="V81:V84"/>
    <mergeCell ref="W81:W84"/>
    <mergeCell ref="X81:X84"/>
    <mergeCell ref="B69:B72"/>
    <mergeCell ref="C69:C72"/>
    <mergeCell ref="D69:D72"/>
    <mergeCell ref="E69:E72"/>
    <mergeCell ref="F69:F72"/>
    <mergeCell ref="U69:U72"/>
    <mergeCell ref="V69:V72"/>
    <mergeCell ref="W69:W72"/>
    <mergeCell ref="X69:X72"/>
    <mergeCell ref="B73:B76"/>
    <mergeCell ref="C73:C76"/>
    <mergeCell ref="D73:D76"/>
    <mergeCell ref="E73:E76"/>
    <mergeCell ref="F73:F76"/>
    <mergeCell ref="U73:U76"/>
    <mergeCell ref="V73:V76"/>
    <mergeCell ref="W73:W76"/>
    <mergeCell ref="X73:X76"/>
    <mergeCell ref="B61:B64"/>
    <mergeCell ref="C61:C64"/>
    <mergeCell ref="D61:D64"/>
    <mergeCell ref="E61:E64"/>
    <mergeCell ref="F61:F64"/>
    <mergeCell ref="U61:U64"/>
    <mergeCell ref="V61:V64"/>
    <mergeCell ref="W61:W64"/>
    <mergeCell ref="X61:X64"/>
    <mergeCell ref="B65:B68"/>
    <mergeCell ref="C65:C68"/>
    <mergeCell ref="D65:D68"/>
    <mergeCell ref="E65:E68"/>
    <mergeCell ref="F65:F68"/>
    <mergeCell ref="U65:U68"/>
    <mergeCell ref="V65:V68"/>
    <mergeCell ref="W65:W68"/>
    <mergeCell ref="X65:X68"/>
    <mergeCell ref="U53:U56"/>
    <mergeCell ref="V53:V56"/>
    <mergeCell ref="W53:W56"/>
    <mergeCell ref="X53:X56"/>
    <mergeCell ref="B57:B60"/>
    <mergeCell ref="C57:C60"/>
    <mergeCell ref="D57:D60"/>
    <mergeCell ref="E57:E60"/>
    <mergeCell ref="F57:F60"/>
    <mergeCell ref="U57:U60"/>
    <mergeCell ref="V57:V60"/>
    <mergeCell ref="W57:W60"/>
    <mergeCell ref="X57:X60"/>
    <mergeCell ref="F53:F56"/>
    <mergeCell ref="B53:B56"/>
    <mergeCell ref="C53:C56"/>
    <mergeCell ref="D53:D56"/>
    <mergeCell ref="E53:E56"/>
    <mergeCell ref="U45:U48"/>
    <mergeCell ref="V45:V48"/>
    <mergeCell ref="W45:W48"/>
    <mergeCell ref="X45:X48"/>
    <mergeCell ref="B49:B52"/>
    <mergeCell ref="C49:C52"/>
    <mergeCell ref="D49:D52"/>
    <mergeCell ref="E49:E52"/>
    <mergeCell ref="F49:F52"/>
    <mergeCell ref="U49:U52"/>
    <mergeCell ref="V49:V52"/>
    <mergeCell ref="W49:W52"/>
    <mergeCell ref="X49:X52"/>
    <mergeCell ref="F45:F48"/>
    <mergeCell ref="B45:B48"/>
    <mergeCell ref="C45:C48"/>
    <mergeCell ref="D45:D48"/>
    <mergeCell ref="E45:E48"/>
    <mergeCell ref="U37:U40"/>
    <mergeCell ref="V37:V40"/>
    <mergeCell ref="W37:W40"/>
    <mergeCell ref="X37:X40"/>
    <mergeCell ref="B41:B44"/>
    <mergeCell ref="C41:C44"/>
    <mergeCell ref="D41:D44"/>
    <mergeCell ref="E41:E44"/>
    <mergeCell ref="F41:F44"/>
    <mergeCell ref="U41:U44"/>
    <mergeCell ref="V41:V44"/>
    <mergeCell ref="W41:W44"/>
    <mergeCell ref="X41:X44"/>
    <mergeCell ref="F37:F40"/>
    <mergeCell ref="B37:B40"/>
    <mergeCell ref="C37:C40"/>
    <mergeCell ref="D37:D40"/>
    <mergeCell ref="E37:E40"/>
    <mergeCell ref="U29:U32"/>
    <mergeCell ref="V29:V32"/>
    <mergeCell ref="W29:W32"/>
    <mergeCell ref="X29:X32"/>
    <mergeCell ref="B33:B36"/>
    <mergeCell ref="C33:C36"/>
    <mergeCell ref="D33:D36"/>
    <mergeCell ref="E33:E36"/>
    <mergeCell ref="F33:F36"/>
    <mergeCell ref="U33:U36"/>
    <mergeCell ref="V33:V36"/>
    <mergeCell ref="W33:W36"/>
    <mergeCell ref="X33:X36"/>
    <mergeCell ref="F29:F32"/>
    <mergeCell ref="B29:B32"/>
    <mergeCell ref="C29:C32"/>
    <mergeCell ref="D29:D32"/>
    <mergeCell ref="E29:E32"/>
    <mergeCell ref="U21:U24"/>
    <mergeCell ref="V21:V24"/>
    <mergeCell ref="W21:W24"/>
    <mergeCell ref="X21:X24"/>
    <mergeCell ref="B25:B28"/>
    <mergeCell ref="C25:C28"/>
    <mergeCell ref="D25:D28"/>
    <mergeCell ref="E25:E28"/>
    <mergeCell ref="F25:F28"/>
    <mergeCell ref="U25:U28"/>
    <mergeCell ref="V25:V28"/>
    <mergeCell ref="W25:W28"/>
    <mergeCell ref="X25:X28"/>
    <mergeCell ref="F21:F24"/>
    <mergeCell ref="U13:U16"/>
    <mergeCell ref="V13:V16"/>
    <mergeCell ref="W13:W16"/>
    <mergeCell ref="X13:X16"/>
    <mergeCell ref="B17:B20"/>
    <mergeCell ref="C17:C20"/>
    <mergeCell ref="D17:D20"/>
    <mergeCell ref="E17:E20"/>
    <mergeCell ref="F17:F20"/>
    <mergeCell ref="U17:U20"/>
    <mergeCell ref="V17:V20"/>
    <mergeCell ref="W17:W20"/>
    <mergeCell ref="X17:X20"/>
    <mergeCell ref="V7:X7"/>
    <mergeCell ref="B9:B12"/>
    <mergeCell ref="C9:C12"/>
    <mergeCell ref="D9:D12"/>
    <mergeCell ref="E9:E12"/>
    <mergeCell ref="F9:F12"/>
    <mergeCell ref="U9:U12"/>
    <mergeCell ref="V9:V12"/>
    <mergeCell ref="W9:W12"/>
    <mergeCell ref="X9:X12"/>
    <mergeCell ref="D2:G2"/>
    <mergeCell ref="D3:G3"/>
    <mergeCell ref="D4:G4"/>
    <mergeCell ref="B13:B16"/>
    <mergeCell ref="C13:C16"/>
    <mergeCell ref="D13:D16"/>
    <mergeCell ref="B21:B24"/>
    <mergeCell ref="C21:C24"/>
    <mergeCell ref="D21:D24"/>
    <mergeCell ref="E21:E24"/>
    <mergeCell ref="E13:E16"/>
    <mergeCell ref="F13:F16"/>
  </mergeCells>
  <dataValidations disablePrompts="1" count="5">
    <dataValidation allowBlank="1" showInputMessage="1" showErrorMessage="1" prompt="Seleccione de la lista desplegable según corresponda." sqref="B7" xr:uid="{52E7AD83-3D90-4B25-965A-7AE7CD6C00DF}"/>
    <dataValidation allowBlank="1" showInputMessage="1" showErrorMessage="1" prompt="Seleccione de la lista desplegable la dependencia líder del plan insitucional y que a su vez implementará la actividad." sqref="C7" xr:uid="{2A4EEADA-8348-413F-B8E4-3D2666201824}"/>
    <dataValidation allowBlank="1" showInputMessage="1" showErrorMessage="1" prompt="Redacte la actividad estratégica asociada al plan seleccionado. La redacción debe iniciar con verbo en infinitivo (ejemplo: definir, diseñar, implementar)." sqref="D7:E7" xr:uid="{9C44B2EB-12C2-4775-8368-796204F9C296}"/>
    <dataValidation allowBlank="1" showInputMessage="1" showErrorMessage="1" prompt="% Programado: Distribuya el 100% durante la vigencia segun corresponda. No debe tener decimales._x000a_Entregables: Redacte la evidencia, soporte o registro que demostrará el avance e implementación de la actividad. " sqref="G7" xr:uid="{F39825FD-C0F7-4526-9783-EFF8A6C28253}"/>
    <dataValidation allowBlank="1" showInputMessage="1" showErrorMessage="1" prompt="La ponderación de las actividades debe dar 100% por cada Plan insitucional y estratégico." sqref="F7" xr:uid="{05D63A30-C5DF-4385-B3A2-A5E6837376F2}"/>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Hoja1</vt:lpstr>
      <vt:lpstr>Hoja2</vt:lpstr>
      <vt:lpstr>Indice</vt:lpstr>
      <vt:lpstr>1.1. PI metas sectoriales</vt:lpstr>
      <vt:lpstr>1.2.PI. Objetivos y metas</vt:lpstr>
      <vt:lpstr>1.3.PI. Indicadores MGA</vt:lpstr>
      <vt:lpstr>1.4.PI. Presupuesto</vt:lpstr>
      <vt:lpstr>Indicadores de gestion</vt:lpstr>
      <vt:lpstr>Plan integrado</vt:lpstr>
      <vt:lpstr>Riesgos</vt:lpstr>
      <vt:lpstr>Control de cambios</vt:lpstr>
      <vt:lpstr>base</vt:lpstr>
      <vt:lpstr>base2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Marcela Garcia</dc:creator>
  <cp:keywords/>
  <dc:description/>
  <cp:lastModifiedBy>Lenda Caro</cp:lastModifiedBy>
  <cp:revision/>
  <dcterms:created xsi:type="dcterms:W3CDTF">2020-11-03T01:17:49Z</dcterms:created>
  <dcterms:modified xsi:type="dcterms:W3CDTF">2023-08-14T18:01:14Z</dcterms:modified>
  <cp:category/>
  <cp:contentStatus/>
</cp:coreProperties>
</file>